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F:\Belajar Data Analisis\data analisis project menggunakan excel\10. grocery chain data\"/>
    </mc:Choice>
  </mc:AlternateContent>
  <xr:revisionPtr revIDLastSave="0" documentId="13_ncr:1_{41234FF7-51F9-4858-A6F7-638DBFD37070}" xr6:coauthVersionLast="47" xr6:coauthVersionMax="47" xr10:uidLastSave="{00000000-0000-0000-0000-000000000000}"/>
  <bookViews>
    <workbookView xWindow="-120" yWindow="-120" windowWidth="20730" windowHeight="11310" activeTab="3" xr2:uid="{00000000-000D-0000-FFFF-FFFF00000000}"/>
  </bookViews>
  <sheets>
    <sheet name="Raw Data" sheetId="1" r:id="rId1"/>
    <sheet name="Worksheet" sheetId="2" r:id="rId2"/>
    <sheet name="Sheet Design" sheetId="4" r:id="rId3"/>
    <sheet name="Dashboard" sheetId="5" r:id="rId4"/>
    <sheet name="Note" sheetId="3" r:id="rId5"/>
  </sheets>
  <definedNames>
    <definedName name="Slicer_store_name">#N/A</definedName>
    <definedName name="Slicer_year1">#N/A</definedName>
  </definedNames>
  <calcPr calcId="18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2" l="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B81" i="4"/>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B7" i="4"/>
  <c r="A7" i="4"/>
  <c r="D7" i="4"/>
  <c r="C7" i="4"/>
</calcChain>
</file>

<file path=xl/sharedStrings.xml><?xml version="1.0" encoding="utf-8"?>
<sst xmlns="http://schemas.openxmlformats.org/spreadsheetml/2006/main" count="15801" uniqueCount="1908">
  <si>
    <t>customer_id</t>
  </si>
  <si>
    <t>store_name</t>
  </si>
  <si>
    <t>transaction_date</t>
  </si>
  <si>
    <t>aisle</t>
  </si>
  <si>
    <t>product_name</t>
  </si>
  <si>
    <t>quantity</t>
  </si>
  <si>
    <t>unit_price</t>
  </si>
  <si>
    <t>total_amount</t>
  </si>
  <si>
    <t>discount_amount</t>
  </si>
  <si>
    <t>final_amount</t>
  </si>
  <si>
    <t>loyalty_points</t>
  </si>
  <si>
    <t>2824</t>
  </si>
  <si>
    <t>5506</t>
  </si>
  <si>
    <t>4657</t>
  </si>
  <si>
    <t>2679</t>
  </si>
  <si>
    <t>9935</t>
  </si>
  <si>
    <t>7912</t>
  </si>
  <si>
    <t>1488</t>
  </si>
  <si>
    <t>4582</t>
  </si>
  <si>
    <t>9279</t>
  </si>
  <si>
    <t>1434</t>
  </si>
  <si>
    <t>4257</t>
  </si>
  <si>
    <t>9928</t>
  </si>
  <si>
    <t>4611</t>
  </si>
  <si>
    <t>5557</t>
  </si>
  <si>
    <t>1106</t>
  </si>
  <si>
    <t>3615</t>
  </si>
  <si>
    <t>7924</t>
  </si>
  <si>
    <t>5552</t>
  </si>
  <si>
    <t>4527</t>
  </si>
  <si>
    <t>6514</t>
  </si>
  <si>
    <t>2519</t>
  </si>
  <si>
    <t>2584</t>
  </si>
  <si>
    <t>6635</t>
  </si>
  <si>
    <t>5333</t>
  </si>
  <si>
    <t>1711</t>
  </si>
  <si>
    <t>8527</t>
  </si>
  <si>
    <t>3045</t>
  </si>
  <si>
    <t>7201</t>
  </si>
  <si>
    <t>5803</t>
  </si>
  <si>
    <t>6925</t>
  </si>
  <si>
    <t>4150</t>
  </si>
  <si>
    <t>2139</t>
  </si>
  <si>
    <t>4733</t>
  </si>
  <si>
    <t>5741</t>
  </si>
  <si>
    <t>4814</t>
  </si>
  <si>
    <t>2654</t>
  </si>
  <si>
    <t>5554</t>
  </si>
  <si>
    <t>6977</t>
  </si>
  <si>
    <t>7065</t>
  </si>
  <si>
    <t>4432</t>
  </si>
  <si>
    <t>5374</t>
  </si>
  <si>
    <t>2169</t>
  </si>
  <si>
    <t>3803</t>
  </si>
  <si>
    <t>5010</t>
  </si>
  <si>
    <t>8573</t>
  </si>
  <si>
    <t>5422</t>
  </si>
  <si>
    <t>4598</t>
  </si>
  <si>
    <t>6313</t>
  </si>
  <si>
    <t>1916</t>
  </si>
  <si>
    <t>1525</t>
  </si>
  <si>
    <t>6168</t>
  </si>
  <si>
    <t>5386</t>
  </si>
  <si>
    <t>4456</t>
  </si>
  <si>
    <t>6155</t>
  </si>
  <si>
    <t>9179</t>
  </si>
  <si>
    <t>8517</t>
  </si>
  <si>
    <t>5339</t>
  </si>
  <si>
    <t>5040</t>
  </si>
  <si>
    <t>9830</t>
  </si>
  <si>
    <t>8019</t>
  </si>
  <si>
    <t>7543</t>
  </si>
  <si>
    <t>4593</t>
  </si>
  <si>
    <t>9348</t>
  </si>
  <si>
    <t>2489</t>
  </si>
  <si>
    <t>1771</t>
  </si>
  <si>
    <t>2796</t>
  </si>
  <si>
    <t>3621</t>
  </si>
  <si>
    <t>7916</t>
  </si>
  <si>
    <t>2040</t>
  </si>
  <si>
    <t>7252</t>
  </si>
  <si>
    <t>8668</t>
  </si>
  <si>
    <t>5119</t>
  </si>
  <si>
    <t>1188</t>
  </si>
  <si>
    <t>2876</t>
  </si>
  <si>
    <t>9797</t>
  </si>
  <si>
    <t>5371</t>
  </si>
  <si>
    <t>6573</t>
  </si>
  <si>
    <t>5808</t>
  </si>
  <si>
    <t>3591</t>
  </si>
  <si>
    <t>1053</t>
  </si>
  <si>
    <t>5315</t>
  </si>
  <si>
    <t>3927</t>
  </si>
  <si>
    <t>2743</t>
  </si>
  <si>
    <t>5889</t>
  </si>
  <si>
    <t>9317</t>
  </si>
  <si>
    <t>4258</t>
  </si>
  <si>
    <t>7126</t>
  </si>
  <si>
    <t>3646</t>
  </si>
  <si>
    <t>9689</t>
  </si>
  <si>
    <t>1009</t>
  </si>
  <si>
    <t>6310</t>
  </si>
  <si>
    <t>1319</t>
  </si>
  <si>
    <t>6947</t>
  </si>
  <si>
    <t>6038</t>
  </si>
  <si>
    <t>1949</t>
  </si>
  <si>
    <t>2290</t>
  </si>
  <si>
    <t>8962</t>
  </si>
  <si>
    <t>2133</t>
  </si>
  <si>
    <t>9727</t>
  </si>
  <si>
    <t>3060</t>
  </si>
  <si>
    <t>8787</t>
  </si>
  <si>
    <t>3705</t>
  </si>
  <si>
    <t>9645</t>
  </si>
  <si>
    <t>7932</t>
  </si>
  <si>
    <t>9835</t>
  </si>
  <si>
    <t>4295</t>
  </si>
  <si>
    <t>6107</t>
  </si>
  <si>
    <t>7118</t>
  </si>
  <si>
    <t>9479</t>
  </si>
  <si>
    <t>2982</t>
  </si>
  <si>
    <t>4681</t>
  </si>
  <si>
    <t>6539</t>
  </si>
  <si>
    <t>4770</t>
  </si>
  <si>
    <t>4608</t>
  </si>
  <si>
    <t>2163</t>
  </si>
  <si>
    <t>1964</t>
  </si>
  <si>
    <t>2104</t>
  </si>
  <si>
    <t>1514</t>
  </si>
  <si>
    <t>6413</t>
  </si>
  <si>
    <t>9423</t>
  </si>
  <si>
    <t>5562</t>
  </si>
  <si>
    <t>8953</t>
  </si>
  <si>
    <t>9834</t>
  </si>
  <si>
    <t>8744</t>
  </si>
  <si>
    <t>8749</t>
  </si>
  <si>
    <t>7669</t>
  </si>
  <si>
    <t>2545</t>
  </si>
  <si>
    <t>8062</t>
  </si>
  <si>
    <t>7939</t>
  </si>
  <si>
    <t>8651</t>
  </si>
  <si>
    <t>1887</t>
  </si>
  <si>
    <t>2612</t>
  </si>
  <si>
    <t>7596</t>
  </si>
  <si>
    <t>6559</t>
  </si>
  <si>
    <t>2790</t>
  </si>
  <si>
    <t>4139</t>
  </si>
  <si>
    <t>9786</t>
  </si>
  <si>
    <t>3296</t>
  </si>
  <si>
    <t>4006</t>
  </si>
  <si>
    <t>8579</t>
  </si>
  <si>
    <t>2235</t>
  </si>
  <si>
    <t>2604</t>
  </si>
  <si>
    <t>9856</t>
  </si>
  <si>
    <t>1241</t>
  </si>
  <si>
    <t>4872</t>
  </si>
  <si>
    <t>7658</t>
  </si>
  <si>
    <t>8886</t>
  </si>
  <si>
    <t>7570</t>
  </si>
  <si>
    <t>1960</t>
  </si>
  <si>
    <t>7209</t>
  </si>
  <si>
    <t>7396</t>
  </si>
  <si>
    <t>8454</t>
  </si>
  <si>
    <t>7930</t>
  </si>
  <si>
    <t>8973</t>
  </si>
  <si>
    <t>4111</t>
  </si>
  <si>
    <t>4566</t>
  </si>
  <si>
    <t>9883</t>
  </si>
  <si>
    <t>6138</t>
  </si>
  <si>
    <t>1821</t>
  </si>
  <si>
    <t>8811</t>
  </si>
  <si>
    <t>9701</t>
  </si>
  <si>
    <t>1931</t>
  </si>
  <si>
    <t>2312</t>
  </si>
  <si>
    <t>4044</t>
  </si>
  <si>
    <t>2113</t>
  </si>
  <si>
    <t>4853</t>
  </si>
  <si>
    <t>2964</t>
  </si>
  <si>
    <t>5033</t>
  </si>
  <si>
    <t>1651</t>
  </si>
  <si>
    <t>2343</t>
  </si>
  <si>
    <t>9565</t>
  </si>
  <si>
    <t>5272</t>
  </si>
  <si>
    <t>6147</t>
  </si>
  <si>
    <t>5351</t>
  </si>
  <si>
    <t>3144</t>
  </si>
  <si>
    <t>5915</t>
  </si>
  <si>
    <t>6180</t>
  </si>
  <si>
    <t>2188</t>
  </si>
  <si>
    <t>8508</t>
  </si>
  <si>
    <t>2638</t>
  </si>
  <si>
    <t>9808</t>
  </si>
  <si>
    <t>9288</t>
  </si>
  <si>
    <t>3170</t>
  </si>
  <si>
    <t>6718</t>
  </si>
  <si>
    <t>2127</t>
  </si>
  <si>
    <t>5002</t>
  </si>
  <si>
    <t>5669</t>
  </si>
  <si>
    <t>8179</t>
  </si>
  <si>
    <t>9900</t>
  </si>
  <si>
    <t>5956</t>
  </si>
  <si>
    <t>9666</t>
  </si>
  <si>
    <t>5905</t>
  </si>
  <si>
    <t>2697</t>
  </si>
  <si>
    <t>3200</t>
  </si>
  <si>
    <t>2891</t>
  </si>
  <si>
    <t>2753</t>
  </si>
  <si>
    <t>3546</t>
  </si>
  <si>
    <t>5616</t>
  </si>
  <si>
    <t>4450</t>
  </si>
  <si>
    <t>6617</t>
  </si>
  <si>
    <t>5325</t>
  </si>
  <si>
    <t>9004</t>
  </si>
  <si>
    <t>1832</t>
  </si>
  <si>
    <t>5533</t>
  </si>
  <si>
    <t>1058</t>
  </si>
  <si>
    <t>3143</t>
  </si>
  <si>
    <t>5291</t>
  </si>
  <si>
    <t>8239</t>
  </si>
  <si>
    <t>8007</t>
  </si>
  <si>
    <t>1158</t>
  </si>
  <si>
    <t>2232</t>
  </si>
  <si>
    <t>3442</t>
  </si>
  <si>
    <t>1590</t>
  </si>
  <si>
    <t>7049</t>
  </si>
  <si>
    <t>3426</t>
  </si>
  <si>
    <t>3088</t>
  </si>
  <si>
    <t>6050</t>
  </si>
  <si>
    <t>1653</t>
  </si>
  <si>
    <t>6862</t>
  </si>
  <si>
    <t>5088</t>
  </si>
  <si>
    <t>2684</t>
  </si>
  <si>
    <t>3532</t>
  </si>
  <si>
    <t>4878</t>
  </si>
  <si>
    <t>3662</t>
  </si>
  <si>
    <t>3900</t>
  </si>
  <si>
    <t>7755</t>
  </si>
  <si>
    <t>3938</t>
  </si>
  <si>
    <t>6442</t>
  </si>
  <si>
    <t>7745</t>
  </si>
  <si>
    <t>5065</t>
  </si>
  <si>
    <t>3608</t>
  </si>
  <si>
    <t>2771</t>
  </si>
  <si>
    <t>1634</t>
  </si>
  <si>
    <t>8711</t>
  </si>
  <si>
    <t>4269</t>
  </si>
  <si>
    <t>8541</t>
  </si>
  <si>
    <t>6000</t>
  </si>
  <si>
    <t>4728</t>
  </si>
  <si>
    <t>1387</t>
  </si>
  <si>
    <t>4164</t>
  </si>
  <si>
    <t>6378</t>
  </si>
  <si>
    <t>2137</t>
  </si>
  <si>
    <t>5573</t>
  </si>
  <si>
    <t>9346</t>
  </si>
  <si>
    <t>9785</t>
  </si>
  <si>
    <t>1452</t>
  </si>
  <si>
    <t>5279</t>
  </si>
  <si>
    <t>5349</t>
  </si>
  <si>
    <t>2776</t>
  </si>
  <si>
    <t>8119</t>
  </si>
  <si>
    <t>6139</t>
  </si>
  <si>
    <t>9379</t>
  </si>
  <si>
    <t>7311</t>
  </si>
  <si>
    <t>4114</t>
  </si>
  <si>
    <t>1727</t>
  </si>
  <si>
    <t>8144</t>
  </si>
  <si>
    <t>9518</t>
  </si>
  <si>
    <t>9821</t>
  </si>
  <si>
    <t>4228</t>
  </si>
  <si>
    <t>8066</t>
  </si>
  <si>
    <t>6409</t>
  </si>
  <si>
    <t>6143</t>
  </si>
  <si>
    <t>3041</t>
  </si>
  <si>
    <t>5920</t>
  </si>
  <si>
    <t>6067</t>
  </si>
  <si>
    <t>7691</t>
  </si>
  <si>
    <t>7592</t>
  </si>
  <si>
    <t>5844</t>
  </si>
  <si>
    <t>3085</t>
  </si>
  <si>
    <t>7888</t>
  </si>
  <si>
    <t>7211</t>
  </si>
  <si>
    <t>3851</t>
  </si>
  <si>
    <t>5930</t>
  </si>
  <si>
    <t>9977</t>
  </si>
  <si>
    <t>1006</t>
  </si>
  <si>
    <t>5700</t>
  </si>
  <si>
    <t>8043</t>
  </si>
  <si>
    <t>6279</t>
  </si>
  <si>
    <t>8238</t>
  </si>
  <si>
    <t>4501</t>
  </si>
  <si>
    <t>8752</t>
  </si>
  <si>
    <t>3780</t>
  </si>
  <si>
    <t>2389</t>
  </si>
  <si>
    <t>9445</t>
  </si>
  <si>
    <t>6491</t>
  </si>
  <si>
    <t>4848</t>
  </si>
  <si>
    <t>6085</t>
  </si>
  <si>
    <t>4262</t>
  </si>
  <si>
    <t>1400</t>
  </si>
  <si>
    <t>5011</t>
  </si>
  <si>
    <t>2193</t>
  </si>
  <si>
    <t>7790</t>
  </si>
  <si>
    <t>4185</t>
  </si>
  <si>
    <t>7291</t>
  </si>
  <si>
    <t>7547</t>
  </si>
  <si>
    <t>3417</t>
  </si>
  <si>
    <t>1090</t>
  </si>
  <si>
    <t>2746</t>
  </si>
  <si>
    <t>7965</t>
  </si>
  <si>
    <t>3881</t>
  </si>
  <si>
    <t>9486</t>
  </si>
  <si>
    <t>1822</t>
  </si>
  <si>
    <t>5082</t>
  </si>
  <si>
    <t>2988</t>
  </si>
  <si>
    <t>3184</t>
  </si>
  <si>
    <t>8612</t>
  </si>
  <si>
    <t>9702</t>
  </si>
  <si>
    <t>6198</t>
  </si>
  <si>
    <t>8251</t>
  </si>
  <si>
    <t>9270</t>
  </si>
  <si>
    <t>9976</t>
  </si>
  <si>
    <t>3607</t>
  </si>
  <si>
    <t>8777</t>
  </si>
  <si>
    <t>5246</t>
  </si>
  <si>
    <t>5050</t>
  </si>
  <si>
    <t>5543</t>
  </si>
  <si>
    <t>9540</t>
  </si>
  <si>
    <t>4919</t>
  </si>
  <si>
    <t>8206</t>
  </si>
  <si>
    <t>5681</t>
  </si>
  <si>
    <t>5451</t>
  </si>
  <si>
    <t>6238</t>
  </si>
  <si>
    <t>9849</t>
  </si>
  <si>
    <t>3267</t>
  </si>
  <si>
    <t>4788</t>
  </si>
  <si>
    <t>3503</t>
  </si>
  <si>
    <t>4505</t>
  </si>
  <si>
    <t>7797</t>
  </si>
  <si>
    <t>6421</t>
  </si>
  <si>
    <t>8633</t>
  </si>
  <si>
    <t>2020</t>
  </si>
  <si>
    <t>7883</t>
  </si>
  <si>
    <t>1320</t>
  </si>
  <si>
    <t>7232</t>
  </si>
  <si>
    <t>1096</t>
  </si>
  <si>
    <t>5892</t>
  </si>
  <si>
    <t>7389</t>
  </si>
  <si>
    <t>7865</t>
  </si>
  <si>
    <t>9947</t>
  </si>
  <si>
    <t>4613</t>
  </si>
  <si>
    <t>4595</t>
  </si>
  <si>
    <t>8140</t>
  </si>
  <si>
    <t>1475</t>
  </si>
  <si>
    <t>6507</t>
  </si>
  <si>
    <t>7624</t>
  </si>
  <si>
    <t>3704</t>
  </si>
  <si>
    <t>8657</t>
  </si>
  <si>
    <t>3091</t>
  </si>
  <si>
    <t>9751</t>
  </si>
  <si>
    <t>7455</t>
  </si>
  <si>
    <t>1444</t>
  </si>
  <si>
    <t>8022</t>
  </si>
  <si>
    <t>8564</t>
  </si>
  <si>
    <t>1823</t>
  </si>
  <si>
    <t>4467</t>
  </si>
  <si>
    <t>6355</t>
  </si>
  <si>
    <t>7906</t>
  </si>
  <si>
    <t>2341</t>
  </si>
  <si>
    <t>1317</t>
  </si>
  <si>
    <t>9837</t>
  </si>
  <si>
    <t>6733</t>
  </si>
  <si>
    <t>2124</t>
  </si>
  <si>
    <t>1659</t>
  </si>
  <si>
    <t>1508</t>
  </si>
  <si>
    <t>4266</t>
  </si>
  <si>
    <t>1333</t>
  </si>
  <si>
    <t>3496</t>
  </si>
  <si>
    <t>3068</t>
  </si>
  <si>
    <t>2874</t>
  </si>
  <si>
    <t>4571</t>
  </si>
  <si>
    <t>5198</t>
  </si>
  <si>
    <t>7043</t>
  </si>
  <si>
    <t>3683</t>
  </si>
  <si>
    <t>1420</t>
  </si>
  <si>
    <t>6111</t>
  </si>
  <si>
    <t>7149</t>
  </si>
  <si>
    <t>4249</t>
  </si>
  <si>
    <t>4978</t>
  </si>
  <si>
    <t>5941</t>
  </si>
  <si>
    <t>2983</t>
  </si>
  <si>
    <t>1672</t>
  </si>
  <si>
    <t>9728</t>
  </si>
  <si>
    <t>7071</t>
  </si>
  <si>
    <t>9289</t>
  </si>
  <si>
    <t>6590</t>
  </si>
  <si>
    <t>7882</t>
  </si>
  <si>
    <t>9031</t>
  </si>
  <si>
    <t>8102</t>
  </si>
  <si>
    <t>8532</t>
  </si>
  <si>
    <t>3506</t>
  </si>
  <si>
    <t>3885</t>
  </si>
  <si>
    <t>9548</t>
  </si>
  <si>
    <t>5425</t>
  </si>
  <si>
    <t>9817</t>
  </si>
  <si>
    <t>8921</t>
  </si>
  <si>
    <t>8136</t>
  </si>
  <si>
    <t>5397</t>
  </si>
  <si>
    <t>5022</t>
  </si>
  <si>
    <t>2419</t>
  </si>
  <si>
    <t>8385</t>
  </si>
  <si>
    <t>8613</t>
  </si>
  <si>
    <t>1470</t>
  </si>
  <si>
    <t>6325</t>
  </si>
  <si>
    <t>8988</t>
  </si>
  <si>
    <t>6813</t>
  </si>
  <si>
    <t>5232</t>
  </si>
  <si>
    <t>5581</t>
  </si>
  <si>
    <t>5526</t>
  </si>
  <si>
    <t>1166</t>
  </si>
  <si>
    <t>4130</t>
  </si>
  <si>
    <t>4954</t>
  </si>
  <si>
    <t>4937</t>
  </si>
  <si>
    <t>8800</t>
  </si>
  <si>
    <t>9041</t>
  </si>
  <si>
    <t>1282</t>
  </si>
  <si>
    <t>5820</t>
  </si>
  <si>
    <t>7625</t>
  </si>
  <si>
    <t>4986</t>
  </si>
  <si>
    <t>7046</t>
  </si>
  <si>
    <t>9698</t>
  </si>
  <si>
    <t>7971</t>
  </si>
  <si>
    <t>6419</t>
  </si>
  <si>
    <t>8434</t>
  </si>
  <si>
    <t>6023</t>
  </si>
  <si>
    <t>4777</t>
  </si>
  <si>
    <t>4155</t>
  </si>
  <si>
    <t>2958</t>
  </si>
  <si>
    <t>9779</t>
  </si>
  <si>
    <t>4033</t>
  </si>
  <si>
    <t>4545</t>
  </si>
  <si>
    <t>8933</t>
  </si>
  <si>
    <t>9595</t>
  </si>
  <si>
    <t>5636</t>
  </si>
  <si>
    <t>4180</t>
  </si>
  <si>
    <t>4727</t>
  </si>
  <si>
    <t>3939</t>
  </si>
  <si>
    <t>1231</t>
  </si>
  <si>
    <t>5494</t>
  </si>
  <si>
    <t>1893</t>
  </si>
  <si>
    <t>5786</t>
  </si>
  <si>
    <t>9042</t>
  </si>
  <si>
    <t>1200</t>
  </si>
  <si>
    <t>5658</t>
  </si>
  <si>
    <t>8843</t>
  </si>
  <si>
    <t>6582</t>
  </si>
  <si>
    <t>1841</t>
  </si>
  <si>
    <t>8827</t>
  </si>
  <si>
    <t>2070</t>
  </si>
  <si>
    <t>9056</t>
  </si>
  <si>
    <t>1878</t>
  </si>
  <si>
    <t>3444</t>
  </si>
  <si>
    <t>5978</t>
  </si>
  <si>
    <t>5066</t>
  </si>
  <si>
    <t>7818</t>
  </si>
  <si>
    <t>4697</t>
  </si>
  <si>
    <t>9561</t>
  </si>
  <si>
    <t>8381</t>
  </si>
  <si>
    <t>8253</t>
  </si>
  <si>
    <t>8025</t>
  </si>
  <si>
    <t>1986</t>
  </si>
  <si>
    <t>2625</t>
  </si>
  <si>
    <t>4404</t>
  </si>
  <si>
    <t>4457</t>
  </si>
  <si>
    <t>2330</t>
  </si>
  <si>
    <t>4929</t>
  </si>
  <si>
    <t>2229</t>
  </si>
  <si>
    <t>1043</t>
  </si>
  <si>
    <t>8699</t>
  </si>
  <si>
    <t>1534</t>
  </si>
  <si>
    <t>5720</t>
  </si>
  <si>
    <t>5632</t>
  </si>
  <si>
    <t>8438</t>
  </si>
  <si>
    <t>4824</t>
  </si>
  <si>
    <t>5334</t>
  </si>
  <si>
    <t>4241</t>
  </si>
  <si>
    <t>2880</t>
  </si>
  <si>
    <t>4683</t>
  </si>
  <si>
    <t>3441</t>
  </si>
  <si>
    <t>5352</t>
  </si>
  <si>
    <t>3330</t>
  </si>
  <si>
    <t>1977</t>
  </si>
  <si>
    <t>6039</t>
  </si>
  <si>
    <t>5728</t>
  </si>
  <si>
    <t>3037</t>
  </si>
  <si>
    <t>5982</t>
  </si>
  <si>
    <t>7594</t>
  </si>
  <si>
    <t>9199</t>
  </si>
  <si>
    <t>9090</t>
  </si>
  <si>
    <t>2317</t>
  </si>
  <si>
    <t>8078</t>
  </si>
  <si>
    <t>6280</t>
  </si>
  <si>
    <t>5102</t>
  </si>
  <si>
    <t>2496</t>
  </si>
  <si>
    <t>1339</t>
  </si>
  <si>
    <t>5415</t>
  </si>
  <si>
    <t>3870</t>
  </si>
  <si>
    <t>9502</t>
  </si>
  <si>
    <t>8245</t>
  </si>
  <si>
    <t>8141</t>
  </si>
  <si>
    <t>8700</t>
  </si>
  <si>
    <t>7690</t>
  </si>
  <si>
    <t>6260</t>
  </si>
  <si>
    <t>2713</t>
  </si>
  <si>
    <t>3634</t>
  </si>
  <si>
    <t>7744</t>
  </si>
  <si>
    <t>9117</t>
  </si>
  <si>
    <t>7561</t>
  </si>
  <si>
    <t>1601</t>
  </si>
  <si>
    <t>2442</t>
  </si>
  <si>
    <t>5135</t>
  </si>
  <si>
    <t>2899</t>
  </si>
  <si>
    <t>7622</t>
  </si>
  <si>
    <t>9431</t>
  </si>
  <si>
    <t>1018</t>
  </si>
  <si>
    <t>9889</t>
  </si>
  <si>
    <t>7770</t>
  </si>
  <si>
    <t>4073</t>
  </si>
  <si>
    <t>6927</t>
  </si>
  <si>
    <t>9167</t>
  </si>
  <si>
    <t>8242</t>
  </si>
  <si>
    <t>1845</t>
  </si>
  <si>
    <t>5375</t>
  </si>
  <si>
    <t>3146</t>
  </si>
  <si>
    <t>5719</t>
  </si>
  <si>
    <t>8941</t>
  </si>
  <si>
    <t>1472</t>
  </si>
  <si>
    <t>4920</t>
  </si>
  <si>
    <t>3594</t>
  </si>
  <si>
    <t>1224</t>
  </si>
  <si>
    <t>7684</t>
  </si>
  <si>
    <t>2858</t>
  </si>
  <si>
    <t>2924</t>
  </si>
  <si>
    <t>3522</t>
  </si>
  <si>
    <t>5781</t>
  </si>
  <si>
    <t>5479</t>
  </si>
  <si>
    <t>8905</t>
  </si>
  <si>
    <t>4993</t>
  </si>
  <si>
    <t>3369</t>
  </si>
  <si>
    <t>4122</t>
  </si>
  <si>
    <t>9327</t>
  </si>
  <si>
    <t>3236</t>
  </si>
  <si>
    <t>2143</t>
  </si>
  <si>
    <t>7798</t>
  </si>
  <si>
    <t>9318</t>
  </si>
  <si>
    <t>1042</t>
  </si>
  <si>
    <t>5891</t>
  </si>
  <si>
    <t>9022</t>
  </si>
  <si>
    <t>3434</t>
  </si>
  <si>
    <t>9824</t>
  </si>
  <si>
    <t>6654</t>
  </si>
  <si>
    <t>9903</t>
  </si>
  <si>
    <t>8460</t>
  </si>
  <si>
    <t>6272</t>
  </si>
  <si>
    <t>4090</t>
  </si>
  <si>
    <t>4912</t>
  </si>
  <si>
    <t>7274</t>
  </si>
  <si>
    <t>7730</t>
  </si>
  <si>
    <t>6213</t>
  </si>
  <si>
    <t>7246</t>
  </si>
  <si>
    <t>3492</t>
  </si>
  <si>
    <t>1606</t>
  </si>
  <si>
    <t>9229</t>
  </si>
  <si>
    <t>6439</t>
  </si>
  <si>
    <t>2644</t>
  </si>
  <si>
    <t>8213</t>
  </si>
  <si>
    <t>9617</t>
  </si>
  <si>
    <t>8486</t>
  </si>
  <si>
    <t>3361</t>
  </si>
  <si>
    <t>3529</t>
  </si>
  <si>
    <t>8692</t>
  </si>
  <si>
    <t>5342</t>
  </si>
  <si>
    <t>7512</t>
  </si>
  <si>
    <t>2315</t>
  </si>
  <si>
    <t>6383</t>
  </si>
  <si>
    <t>9742</t>
  </si>
  <si>
    <t>6188</t>
  </si>
  <si>
    <t>8994</t>
  </si>
  <si>
    <t>9864</t>
  </si>
  <si>
    <t>2121</t>
  </si>
  <si>
    <t>5708</t>
  </si>
  <si>
    <t>2480</t>
  </si>
  <si>
    <t>2646</t>
  </si>
  <si>
    <t>3725</t>
  </si>
  <si>
    <t>5906</t>
  </si>
  <si>
    <t>1474</t>
  </si>
  <si>
    <t>6314</t>
  </si>
  <si>
    <t>1919</t>
  </si>
  <si>
    <t>6873</t>
  </si>
  <si>
    <t>8056</t>
  </si>
  <si>
    <t>5000</t>
  </si>
  <si>
    <t>7751</t>
  </si>
  <si>
    <t>3950</t>
  </si>
  <si>
    <t>3868</t>
  </si>
  <si>
    <t>7267</t>
  </si>
  <si>
    <t>4945</t>
  </si>
  <si>
    <t>3344</t>
  </si>
  <si>
    <t>8555</t>
  </si>
  <si>
    <t>5161</t>
  </si>
  <si>
    <t>5183</t>
  </si>
  <si>
    <t>1153</t>
  </si>
  <si>
    <t>8622</t>
  </si>
  <si>
    <t>5712</t>
  </si>
  <si>
    <t>9955</t>
  </si>
  <si>
    <t>2210</t>
  </si>
  <si>
    <t>6661</t>
  </si>
  <si>
    <t>5901</t>
  </si>
  <si>
    <t>7951</t>
  </si>
  <si>
    <t>5097</t>
  </si>
  <si>
    <t>5949</t>
  </si>
  <si>
    <t>7302</t>
  </si>
  <si>
    <t>8916</t>
  </si>
  <si>
    <t>4886</t>
  </si>
  <si>
    <t>6881</t>
  </si>
  <si>
    <t>5847</t>
  </si>
  <si>
    <t>5837</t>
  </si>
  <si>
    <t>7484</t>
  </si>
  <si>
    <t>1132</t>
  </si>
  <si>
    <t>1803</t>
  </si>
  <si>
    <t>9138</t>
  </si>
  <si>
    <t>5689</t>
  </si>
  <si>
    <t>6772</t>
  </si>
  <si>
    <t>4115</t>
  </si>
  <si>
    <t>5106</t>
  </si>
  <si>
    <t>3240</t>
  </si>
  <si>
    <t>2591</t>
  </si>
  <si>
    <t>1645</t>
  </si>
  <si>
    <t>8222</t>
  </si>
  <si>
    <t>3153</t>
  </si>
  <si>
    <t>5835</t>
  </si>
  <si>
    <t>7807</t>
  </si>
  <si>
    <t>4289</t>
  </si>
  <si>
    <t>6994</t>
  </si>
  <si>
    <t>9221</t>
  </si>
  <si>
    <t>5465</t>
  </si>
  <si>
    <t>3695</t>
  </si>
  <si>
    <t>8894</t>
  </si>
  <si>
    <t>6549</t>
  </si>
  <si>
    <t>2886</t>
  </si>
  <si>
    <t>2233</t>
  </si>
  <si>
    <t>4696</t>
  </si>
  <si>
    <t>7511</t>
  </si>
  <si>
    <t>6992</t>
  </si>
  <si>
    <t>7464</t>
  </si>
  <si>
    <t>5332</t>
  </si>
  <si>
    <t>3024</t>
  </si>
  <si>
    <t>7038</t>
  </si>
  <si>
    <t>5295</t>
  </si>
  <si>
    <t>7242</t>
  </si>
  <si>
    <t>7086</t>
  </si>
  <si>
    <t>4830</t>
  </si>
  <si>
    <t>1410</t>
  </si>
  <si>
    <t>6374</t>
  </si>
  <si>
    <t>4626</t>
  </si>
  <si>
    <t>2035</t>
  </si>
  <si>
    <t>8606</t>
  </si>
  <si>
    <t>5951</t>
  </si>
  <si>
    <t>7689</t>
  </si>
  <si>
    <t>3290</t>
  </si>
  <si>
    <t>1609</t>
  </si>
  <si>
    <t>9071</t>
  </si>
  <si>
    <t>2592</t>
  </si>
  <si>
    <t>9807</t>
  </si>
  <si>
    <t>7367</t>
  </si>
  <si>
    <t>7078</t>
  </si>
  <si>
    <t>9850</t>
  </si>
  <si>
    <t>3531</t>
  </si>
  <si>
    <t>2622</t>
  </si>
  <si>
    <t>9017</t>
  </si>
  <si>
    <t>7686</t>
  </si>
  <si>
    <t>5583</t>
  </si>
  <si>
    <t>7070</t>
  </si>
  <si>
    <t>8264</t>
  </si>
  <si>
    <t>4868</t>
  </si>
  <si>
    <t>6942</t>
  </si>
  <si>
    <t>7018</t>
  </si>
  <si>
    <t>6876</t>
  </si>
  <si>
    <t>7523</t>
  </si>
  <si>
    <t>4109</t>
  </si>
  <si>
    <t>8450</t>
  </si>
  <si>
    <t>4475</t>
  </si>
  <si>
    <t>1349</t>
  </si>
  <si>
    <t>6464</t>
  </si>
  <si>
    <t>3063</t>
  </si>
  <si>
    <t>4362</t>
  </si>
  <si>
    <t>4394</t>
  </si>
  <si>
    <t>4538</t>
  </si>
  <si>
    <t>4817</t>
  </si>
  <si>
    <t>1046</t>
  </si>
  <si>
    <t>3370</t>
  </si>
  <si>
    <t>3858</t>
  </si>
  <si>
    <t>1422</t>
  </si>
  <si>
    <t>1243</t>
  </si>
  <si>
    <t>4898</t>
  </si>
  <si>
    <t>6304</t>
  </si>
  <si>
    <t>3854</t>
  </si>
  <si>
    <t>1858</t>
  </si>
  <si>
    <t>7897</t>
  </si>
  <si>
    <t>2862</t>
  </si>
  <si>
    <t>2041</t>
  </si>
  <si>
    <t>8344</t>
  </si>
  <si>
    <t>6931</t>
  </si>
  <si>
    <t>2786</t>
  </si>
  <si>
    <t>9254</t>
  </si>
  <si>
    <t>1710</t>
  </si>
  <si>
    <t>9543</t>
  </si>
  <si>
    <t>8504</t>
  </si>
  <si>
    <t>1510</t>
  </si>
  <si>
    <t>8847</t>
  </si>
  <si>
    <t>7580</t>
  </si>
  <si>
    <t>2768</t>
  </si>
  <si>
    <t>8267</t>
  </si>
  <si>
    <t>2323</t>
  </si>
  <si>
    <t>3430</t>
  </si>
  <si>
    <t>3067</t>
  </si>
  <si>
    <t>9984</t>
  </si>
  <si>
    <t>6327</t>
  </si>
  <si>
    <t>9692</t>
  </si>
  <si>
    <t>8433</t>
  </si>
  <si>
    <t>8048</t>
  </si>
  <si>
    <t>4522</t>
  </si>
  <si>
    <t>8398</t>
  </si>
  <si>
    <t>4743</t>
  </si>
  <si>
    <t>6553</t>
  </si>
  <si>
    <t>8430</t>
  </si>
  <si>
    <t>7815</t>
  </si>
  <si>
    <t>2557</t>
  </si>
  <si>
    <t>7992</t>
  </si>
  <si>
    <t>5176</t>
  </si>
  <si>
    <t>3500</t>
  </si>
  <si>
    <t>8770</t>
  </si>
  <si>
    <t>2494</t>
  </si>
  <si>
    <t>2398</t>
  </si>
  <si>
    <t>8075</t>
  </si>
  <si>
    <t>7105</t>
  </si>
  <si>
    <t>3131</t>
  </si>
  <si>
    <t>1982</t>
  </si>
  <si>
    <t>6400</t>
  </si>
  <si>
    <t>3002</t>
  </si>
  <si>
    <t>6793</t>
  </si>
  <si>
    <t>7929</t>
  </si>
  <si>
    <t>1842</t>
  </si>
  <si>
    <t>6119</t>
  </si>
  <si>
    <t>9313</t>
  </si>
  <si>
    <t>3535</t>
  </si>
  <si>
    <t>8900</t>
  </si>
  <si>
    <t>2773</t>
  </si>
  <si>
    <t>7022</t>
  </si>
  <si>
    <t>5564</t>
  </si>
  <si>
    <t>4705</t>
  </si>
  <si>
    <t>8030</t>
  </si>
  <si>
    <t>1430</t>
  </si>
  <si>
    <t>5381</t>
  </si>
  <si>
    <t>3955</t>
  </si>
  <si>
    <t>6062</t>
  </si>
  <si>
    <t>6567</t>
  </si>
  <si>
    <t>1100</t>
  </si>
  <si>
    <t>3347</t>
  </si>
  <si>
    <t>7566</t>
  </si>
  <si>
    <t>3324</t>
  </si>
  <si>
    <t>1502</t>
  </si>
  <si>
    <t>9691</t>
  </si>
  <si>
    <t>7163</t>
  </si>
  <si>
    <t>8432</t>
  </si>
  <si>
    <t>3578</t>
  </si>
  <si>
    <t>6105</t>
  </si>
  <si>
    <t>2391</t>
  </si>
  <si>
    <t>1861</t>
  </si>
  <si>
    <t>3579</t>
  </si>
  <si>
    <t>1815</t>
  </si>
  <si>
    <t>2336</t>
  </si>
  <si>
    <t>8259</t>
  </si>
  <si>
    <t>7947</t>
  </si>
  <si>
    <t>5475</t>
  </si>
  <si>
    <t>9394</t>
  </si>
  <si>
    <t>6655</t>
  </si>
  <si>
    <t>2816</t>
  </si>
  <si>
    <t>8972</t>
  </si>
  <si>
    <t>6053</t>
  </si>
  <si>
    <t>4612</t>
  </si>
  <si>
    <t>1897</t>
  </si>
  <si>
    <t>4349</t>
  </si>
  <si>
    <t>4460</t>
  </si>
  <si>
    <t>3248</t>
  </si>
  <si>
    <t>5186</t>
  </si>
  <si>
    <t>6375</t>
  </si>
  <si>
    <t>1126</t>
  </si>
  <si>
    <t>8055</t>
  </si>
  <si>
    <t>3116</t>
  </si>
  <si>
    <t>9725</t>
  </si>
  <si>
    <t>6802</t>
  </si>
  <si>
    <t>7505</t>
  </si>
  <si>
    <t>1693</t>
  </si>
  <si>
    <t>1307</t>
  </si>
  <si>
    <t>2275</t>
  </si>
  <si>
    <t>6129</t>
  </si>
  <si>
    <t>8033</t>
  </si>
  <si>
    <t>7626</t>
  </si>
  <si>
    <t>7843</t>
  </si>
  <si>
    <t>2887</t>
  </si>
  <si>
    <t>1341</t>
  </si>
  <si>
    <t>3815</t>
  </si>
  <si>
    <t>8538</t>
  </si>
  <si>
    <t>6928</t>
  </si>
  <si>
    <t>8155</t>
  </si>
  <si>
    <t>2734</t>
  </si>
  <si>
    <t>8138</t>
  </si>
  <si>
    <t>7560</t>
  </si>
  <si>
    <t>2288</t>
  </si>
  <si>
    <t>6083</t>
  </si>
  <si>
    <t>6562</t>
  </si>
  <si>
    <t>6456</t>
  </si>
  <si>
    <t>3754</t>
  </si>
  <si>
    <t>9363</t>
  </si>
  <si>
    <t>2868</t>
  </si>
  <si>
    <t>9355</t>
  </si>
  <si>
    <t>6724</t>
  </si>
  <si>
    <t>3419</t>
  </si>
  <si>
    <t>5193</t>
  </si>
  <si>
    <t>3842</t>
  </si>
  <si>
    <t>3504</t>
  </si>
  <si>
    <t>2234</t>
  </si>
  <si>
    <t>9095</t>
  </si>
  <si>
    <t>8354</t>
  </si>
  <si>
    <t>6295</t>
  </si>
  <si>
    <t>6179</t>
  </si>
  <si>
    <t>8205</t>
  </si>
  <si>
    <t>8682</t>
  </si>
  <si>
    <t>5961</t>
  </si>
  <si>
    <t>5500</t>
  </si>
  <si>
    <t>1920</t>
  </si>
  <si>
    <t>9312</t>
  </si>
  <si>
    <t>8404</t>
  </si>
  <si>
    <t>1932</t>
  </si>
  <si>
    <t>5703</t>
  </si>
  <si>
    <t>2479</t>
  </si>
  <si>
    <t>9307</t>
  </si>
  <si>
    <t>8581</t>
  </si>
  <si>
    <t>4084</t>
  </si>
  <si>
    <t>8792</t>
  </si>
  <si>
    <t>3471</t>
  </si>
  <si>
    <t>6626</t>
  </si>
  <si>
    <t>2381</t>
  </si>
  <si>
    <t>3827</t>
  </si>
  <si>
    <t>5059</t>
  </si>
  <si>
    <t>8172</t>
  </si>
  <si>
    <t>9586</t>
  </si>
  <si>
    <t>3600</t>
  </si>
  <si>
    <t>7108</t>
  </si>
  <si>
    <t>5634</t>
  </si>
  <si>
    <t>7697</t>
  </si>
  <si>
    <t>6543</t>
  </si>
  <si>
    <t>1857</t>
  </si>
  <si>
    <t>6482</t>
  </si>
  <si>
    <t>6401</t>
  </si>
  <si>
    <t>7333</t>
  </si>
  <si>
    <t>5128</t>
  </si>
  <si>
    <t>3463</t>
  </si>
  <si>
    <t>2335</t>
  </si>
  <si>
    <t>3317</t>
  </si>
  <si>
    <t>6731</t>
  </si>
  <si>
    <t>7421</t>
  </si>
  <si>
    <t>2388</t>
  </si>
  <si>
    <t>7171</t>
  </si>
  <si>
    <t>6381</t>
  </si>
  <si>
    <t>3093</t>
  </si>
  <si>
    <t>9624</t>
  </si>
  <si>
    <t>7937</t>
  </si>
  <si>
    <t>6940</t>
  </si>
  <si>
    <t>3953</t>
  </si>
  <si>
    <t>6598</t>
  </si>
  <si>
    <t>8967</t>
  </si>
  <si>
    <t>4711</t>
  </si>
  <si>
    <t>3538</t>
  </si>
  <si>
    <t>5846</t>
  </si>
  <si>
    <t>2657</t>
  </si>
  <si>
    <t>9843</t>
  </si>
  <si>
    <t>9626</t>
  </si>
  <si>
    <t>6517</t>
  </si>
  <si>
    <t>3147</t>
  </si>
  <si>
    <t>7172</t>
  </si>
  <si>
    <t>3658</t>
  </si>
  <si>
    <t>3712</t>
  </si>
  <si>
    <t>8170</t>
  </si>
  <si>
    <t>7731</t>
  </si>
  <si>
    <t>4891</t>
  </si>
  <si>
    <t>5668</t>
  </si>
  <si>
    <t>8355</t>
  </si>
  <si>
    <t>9749</t>
  </si>
  <si>
    <t>6070</t>
  </si>
  <si>
    <t>8684</t>
  </si>
  <si>
    <t>4178</t>
  </si>
  <si>
    <t>8218</t>
  </si>
  <si>
    <t>7256</t>
  </si>
  <si>
    <t>9641</t>
  </si>
  <si>
    <t>3655</t>
  </si>
  <si>
    <t>4271</t>
  </si>
  <si>
    <t>5096</t>
  </si>
  <si>
    <t>8873</t>
  </si>
  <si>
    <t>7081</t>
  </si>
  <si>
    <t>2680</t>
  </si>
  <si>
    <t>9452</t>
  </si>
  <si>
    <t>3042</t>
  </si>
  <si>
    <t>2374</t>
  </si>
  <si>
    <t>3626</t>
  </si>
  <si>
    <t>8361</t>
  </si>
  <si>
    <t>9410</t>
  </si>
  <si>
    <t>8167</t>
  </si>
  <si>
    <t>4637</t>
  </si>
  <si>
    <t>8391</t>
  </si>
  <si>
    <t>6727</t>
  </si>
  <si>
    <t>1436</t>
  </si>
  <si>
    <t>1872</t>
  </si>
  <si>
    <t>9224</t>
  </si>
  <si>
    <t>4862</t>
  </si>
  <si>
    <t>2337</t>
  </si>
  <si>
    <t>4678</t>
  </si>
  <si>
    <t>6221</t>
  </si>
  <si>
    <t>2623</t>
  </si>
  <si>
    <t>6493</t>
  </si>
  <si>
    <t>3392</t>
  </si>
  <si>
    <t>1627</t>
  </si>
  <si>
    <t>8740</t>
  </si>
  <si>
    <t>3273</t>
  </si>
  <si>
    <t>8685</t>
  </si>
  <si>
    <t>1086</t>
  </si>
  <si>
    <t>2298</t>
  </si>
  <si>
    <t>3449</t>
  </si>
  <si>
    <t>9647</t>
  </si>
  <si>
    <t>2821</t>
  </si>
  <si>
    <t>5934</t>
  </si>
  <si>
    <t>1782</t>
  </si>
  <si>
    <t>7878</t>
  </si>
  <si>
    <t>8489</t>
  </si>
  <si>
    <t>9189</t>
  </si>
  <si>
    <t>9782</t>
  </si>
  <si>
    <t>9443</t>
  </si>
  <si>
    <t>4963</t>
  </si>
  <si>
    <t>3352</t>
  </si>
  <si>
    <t>8032</t>
  </si>
  <si>
    <t>6780</t>
  </si>
  <si>
    <t>7825</t>
  </si>
  <si>
    <t>2402</t>
  </si>
  <si>
    <t>6908</t>
  </si>
  <si>
    <t>9618</t>
  </si>
  <si>
    <t>9316</t>
  </si>
  <si>
    <t>8702</t>
  </si>
  <si>
    <t>7338</t>
  </si>
  <si>
    <t>5155</t>
  </si>
  <si>
    <t>1266</t>
  </si>
  <si>
    <t>2106</t>
  </si>
  <si>
    <t>4950</t>
  </si>
  <si>
    <t>2698</t>
  </si>
  <si>
    <t>6447</t>
  </si>
  <si>
    <t>1726</t>
  </si>
  <si>
    <t>9945</t>
  </si>
  <si>
    <t>8840</t>
  </si>
  <si>
    <t>3986</t>
  </si>
  <si>
    <t>3209</t>
  </si>
  <si>
    <t>8498</t>
  </si>
  <si>
    <t>5807</t>
  </si>
  <si>
    <t>1717</t>
  </si>
  <si>
    <t>4268</t>
  </si>
  <si>
    <t>1686</t>
  </si>
  <si>
    <t>6080</t>
  </si>
  <si>
    <t>7524</t>
  </si>
  <si>
    <t>9897</t>
  </si>
  <si>
    <t>5150</t>
  </si>
  <si>
    <t>4131</t>
  </si>
  <si>
    <t>6848</t>
  </si>
  <si>
    <t>1783</t>
  </si>
  <si>
    <t>6438</t>
  </si>
  <si>
    <t>3039</t>
  </si>
  <si>
    <t>7029</t>
  </si>
  <si>
    <t>7553</t>
  </si>
  <si>
    <t>8204</t>
  </si>
  <si>
    <t>7334</t>
  </si>
  <si>
    <t>4060</t>
  </si>
  <si>
    <t>9151</t>
  </si>
  <si>
    <t>9507</t>
  </si>
  <si>
    <t>2353</t>
  </si>
  <si>
    <t>7955</t>
  </si>
  <si>
    <t>3956</t>
  </si>
  <si>
    <t>5813</t>
  </si>
  <si>
    <t>6372</t>
  </si>
  <si>
    <t>5843</t>
  </si>
  <si>
    <t>8305</t>
  </si>
  <si>
    <t>7981</t>
  </si>
  <si>
    <t>8272</t>
  </si>
  <si>
    <t>8325</t>
  </si>
  <si>
    <t>6776</t>
  </si>
  <si>
    <t>8126</t>
  </si>
  <si>
    <t>1939</t>
  </si>
  <si>
    <t>7655</t>
  </si>
  <si>
    <t>9406</t>
  </si>
  <si>
    <t>3339</t>
  </si>
  <si>
    <t>4866</t>
  </si>
  <si>
    <t>7001</t>
  </si>
  <si>
    <t>7272</t>
  </si>
  <si>
    <t>1530</t>
  </si>
  <si>
    <t>3513</t>
  </si>
  <si>
    <t>8371</t>
  </si>
  <si>
    <t>7095</t>
  </si>
  <si>
    <t>2259</t>
  </si>
  <si>
    <t>3255</t>
  </si>
  <si>
    <t>7012</t>
  </si>
  <si>
    <t>6150</t>
  </si>
  <si>
    <t>5566</t>
  </si>
  <si>
    <t>4048</t>
  </si>
  <si>
    <t>9482</t>
  </si>
  <si>
    <t>2929</t>
  </si>
  <si>
    <t>5264</t>
  </si>
  <si>
    <t>8311</t>
  </si>
  <si>
    <t>5678</t>
  </si>
  <si>
    <t>9047</t>
  </si>
  <si>
    <t>3009</t>
  </si>
  <si>
    <t>2213</t>
  </si>
  <si>
    <t>3828</t>
  </si>
  <si>
    <t>8292</t>
  </si>
  <si>
    <t>6236</t>
  </si>
  <si>
    <t>6692</t>
  </si>
  <si>
    <t>2063</t>
  </si>
  <si>
    <t>9882</t>
  </si>
  <si>
    <t>5914</t>
  </si>
  <si>
    <t>3580</t>
  </si>
  <si>
    <t>3852</t>
  </si>
  <si>
    <t>6922</t>
  </si>
  <si>
    <t>4673</t>
  </si>
  <si>
    <t>4292</t>
  </si>
  <si>
    <t>3275</t>
  </si>
  <si>
    <t>9094</t>
  </si>
  <si>
    <t>6912</t>
  </si>
  <si>
    <t>7044</t>
  </si>
  <si>
    <t>3126</t>
  </si>
  <si>
    <t>2412</t>
  </si>
  <si>
    <t>8842</t>
  </si>
  <si>
    <t>7708</t>
  </si>
  <si>
    <t>2208</t>
  </si>
  <si>
    <t>6194</t>
  </si>
  <si>
    <t>2215</t>
  </si>
  <si>
    <t>8632</t>
  </si>
  <si>
    <t>9476</t>
  </si>
  <si>
    <t>3102</t>
  </si>
  <si>
    <t>3981</t>
  </si>
  <si>
    <t>3114</t>
  </si>
  <si>
    <t>9238</t>
  </si>
  <si>
    <t>1907</t>
  </si>
  <si>
    <t>3034</t>
  </si>
  <si>
    <t>3507</t>
  </si>
  <si>
    <t>3697</t>
  </si>
  <si>
    <t>6286</t>
  </si>
  <si>
    <t>4694</t>
  </si>
  <si>
    <t>9501</t>
  </si>
  <si>
    <t>5653</t>
  </si>
  <si>
    <t>2292</t>
  </si>
  <si>
    <t>4216</t>
  </si>
  <si>
    <t>5496</t>
  </si>
  <si>
    <t>9740</t>
  </si>
  <si>
    <t>9234</t>
  </si>
  <si>
    <t>3762</t>
  </si>
  <si>
    <t>3526</t>
  </si>
  <si>
    <t>6531</t>
  </si>
  <si>
    <t>1674</t>
  </si>
  <si>
    <t>1464</t>
  </si>
  <si>
    <t>1744</t>
  </si>
  <si>
    <t>5336</t>
  </si>
  <si>
    <t>4453</t>
  </si>
  <si>
    <t>1496</t>
  </si>
  <si>
    <t>9938</t>
  </si>
  <si>
    <t>5012</t>
  </si>
  <si>
    <t>7653</t>
  </si>
  <si>
    <t>1981</t>
  </si>
  <si>
    <t>8202</t>
  </si>
  <si>
    <t>4342</t>
  </si>
  <si>
    <t>3353</t>
  </si>
  <si>
    <t>6231</t>
  </si>
  <si>
    <t>6658</t>
  </si>
  <si>
    <t>3142</t>
  </si>
  <si>
    <t>2739</t>
  </si>
  <si>
    <t>4960</t>
  </si>
  <si>
    <t>3007</t>
  </si>
  <si>
    <t>8366</t>
  </si>
  <si>
    <t>3308</t>
  </si>
  <si>
    <t>1829</t>
  </si>
  <si>
    <t>7293</t>
  </si>
  <si>
    <t>7850</t>
  </si>
  <si>
    <t>3616</t>
  </si>
  <si>
    <t>6364</t>
  </si>
  <si>
    <t>6123</t>
  </si>
  <si>
    <t>3610</t>
  </si>
  <si>
    <t>9433</t>
  </si>
  <si>
    <t>9171</t>
  </si>
  <si>
    <t>6055</t>
  </si>
  <si>
    <t>1379</t>
  </si>
  <si>
    <t>7442</t>
  </si>
  <si>
    <t>8491</t>
  </si>
  <si>
    <t>4524</t>
  </si>
  <si>
    <t>6781</t>
  </si>
  <si>
    <t>1828</t>
  </si>
  <si>
    <t>9108</t>
  </si>
  <si>
    <t>8710</t>
  </si>
  <si>
    <t>9793</t>
  </si>
  <si>
    <t>2761</t>
  </si>
  <si>
    <t>3194</t>
  </si>
  <si>
    <t>7606</t>
  </si>
  <si>
    <t>1741</t>
  </si>
  <si>
    <t>1838</t>
  </si>
  <si>
    <t>4189</t>
  </si>
  <si>
    <t>7329</t>
  </si>
  <si>
    <t>8378</t>
  </si>
  <si>
    <t>5582</t>
  </si>
  <si>
    <t>2946</t>
  </si>
  <si>
    <t>7114</t>
  </si>
  <si>
    <t>6555</t>
  </si>
  <si>
    <t>6990</t>
  </si>
  <si>
    <t>3363</t>
  </si>
  <si>
    <t>9341</t>
  </si>
  <si>
    <t>9193</t>
  </si>
  <si>
    <t>1742</t>
  </si>
  <si>
    <t>3245</t>
  </si>
  <si>
    <t>8761</t>
  </si>
  <si>
    <t>8487</t>
  </si>
  <si>
    <t>9446</t>
  </si>
  <si>
    <t>6373</t>
  </si>
  <si>
    <t>6218</t>
  </si>
  <si>
    <t>7438</t>
  </si>
  <si>
    <t>5902</t>
  </si>
  <si>
    <t>6511</t>
  </si>
  <si>
    <t>9351</t>
  </si>
  <si>
    <t>9025</t>
  </si>
  <si>
    <t>5911</t>
  </si>
  <si>
    <t>1272</t>
  </si>
  <si>
    <t>6427</t>
  </si>
  <si>
    <t>2795</t>
  </si>
  <si>
    <t>6040</t>
  </si>
  <si>
    <t>8775</t>
  </si>
  <si>
    <t>8871</t>
  </si>
  <si>
    <t>9589</t>
  </si>
  <si>
    <t>7229</t>
  </si>
  <si>
    <t>4968</t>
  </si>
  <si>
    <t>2800</t>
  </si>
  <si>
    <t>1310</t>
  </si>
  <si>
    <t>3481</t>
  </si>
  <si>
    <t>4340</t>
  </si>
  <si>
    <t>8726</t>
  </si>
  <si>
    <t>3262</t>
  </si>
  <si>
    <t>4397</t>
  </si>
  <si>
    <t>8837</t>
  </si>
  <si>
    <t>7173</t>
  </si>
  <si>
    <t>3837</t>
  </si>
  <si>
    <t>9734</t>
  </si>
  <si>
    <t>9950</t>
  </si>
  <si>
    <t>5331</t>
  </si>
  <si>
    <t>8932</t>
  </si>
  <si>
    <t>5038</t>
  </si>
  <si>
    <t>5890</t>
  </si>
  <si>
    <t>5876</t>
  </si>
  <si>
    <t>5735</t>
  </si>
  <si>
    <t>4396</t>
  </si>
  <si>
    <t>9011</t>
  </si>
  <si>
    <t>8861</t>
  </si>
  <si>
    <t>5480</t>
  </si>
  <si>
    <t>2996</t>
  </si>
  <si>
    <t>9899</t>
  </si>
  <si>
    <t>3399</t>
  </si>
  <si>
    <t>1689</t>
  </si>
  <si>
    <t>2294</t>
  </si>
  <si>
    <t>8247</t>
  </si>
  <si>
    <t>5201</t>
  </si>
  <si>
    <t>8849</t>
  </si>
  <si>
    <t>4310</t>
  </si>
  <si>
    <t>5450</t>
  </si>
  <si>
    <t>2789</t>
  </si>
  <si>
    <t>1831</t>
  </si>
  <si>
    <t>9700</t>
  </si>
  <si>
    <t>2641</t>
  </si>
  <si>
    <t>6411</t>
  </si>
  <si>
    <t>8739</t>
  </si>
  <si>
    <t>3252</t>
  </si>
  <si>
    <t>3587</t>
  </si>
  <si>
    <t>8793</t>
  </si>
  <si>
    <t>4267</t>
  </si>
  <si>
    <t>5706</t>
  </si>
  <si>
    <t>5676</t>
  </si>
  <si>
    <t>1969</t>
  </si>
  <si>
    <t>2465</t>
  </si>
  <si>
    <t>4804</t>
  </si>
  <si>
    <t>1611</t>
  </si>
  <si>
    <t>3880</t>
  </si>
  <si>
    <t>1595</t>
  </si>
  <si>
    <t>7504</t>
  </si>
  <si>
    <t>9116</t>
  </si>
  <si>
    <t>5742</t>
  </si>
  <si>
    <t>1613</t>
  </si>
  <si>
    <t>5888</t>
  </si>
  <si>
    <t>2758</t>
  </si>
  <si>
    <t>6489</t>
  </si>
  <si>
    <t>8444</t>
  </si>
  <si>
    <t>9901</t>
  </si>
  <si>
    <t>9092</t>
  </si>
  <si>
    <t>3198</t>
  </si>
  <si>
    <t>9261</t>
  </si>
  <si>
    <t>5470</t>
  </si>
  <si>
    <t>2845</t>
  </si>
  <si>
    <t>8518</t>
  </si>
  <si>
    <t>5215</t>
  </si>
  <si>
    <t>4050</t>
  </si>
  <si>
    <t>6523</t>
  </si>
  <si>
    <t>5833</t>
  </si>
  <si>
    <t>7643</t>
  </si>
  <si>
    <t>7567</t>
  </si>
  <si>
    <t>2562</t>
  </si>
  <si>
    <t>3303</t>
  </si>
  <si>
    <t>6301</t>
  </si>
  <si>
    <t>5064</t>
  </si>
  <si>
    <t>4858</t>
  </si>
  <si>
    <t>5947</t>
  </si>
  <si>
    <t>1187</t>
  </si>
  <si>
    <t>6890</t>
  </si>
  <si>
    <t>4871</t>
  </si>
  <si>
    <t>2936</t>
  </si>
  <si>
    <t>6026</t>
  </si>
  <si>
    <t>7642</t>
  </si>
  <si>
    <t>9233</t>
  </si>
  <si>
    <t>6095</t>
  </si>
  <si>
    <t>2923</t>
  </si>
  <si>
    <t>4618</t>
  </si>
  <si>
    <t>3188</t>
  </si>
  <si>
    <t>3509</t>
  </si>
  <si>
    <t>7121</t>
  </si>
  <si>
    <t>9998</t>
  </si>
  <si>
    <t>8714</t>
  </si>
  <si>
    <t>9806</t>
  </si>
  <si>
    <t>4578</t>
  </si>
  <si>
    <t>5054</t>
  </si>
  <si>
    <t>8319</t>
  </si>
  <si>
    <t>2838</t>
  </si>
  <si>
    <t>9972</t>
  </si>
  <si>
    <t>9281</t>
  </si>
  <si>
    <t>9792</t>
  </si>
  <si>
    <t>9525</t>
  </si>
  <si>
    <t>2904</t>
  </si>
  <si>
    <t>4365</t>
  </si>
  <si>
    <t>9008</t>
  </si>
  <si>
    <t>9361</t>
  </si>
  <si>
    <t>1911</t>
  </si>
  <si>
    <t>3161</t>
  </si>
  <si>
    <t>7806</t>
  </si>
  <si>
    <t>1945</t>
  </si>
  <si>
    <t>8575</t>
  </si>
  <si>
    <t>6049</t>
  </si>
  <si>
    <t>1356</t>
  </si>
  <si>
    <t>5169</t>
  </si>
  <si>
    <t>1049</t>
  </si>
  <si>
    <t>4570</t>
  </si>
  <si>
    <t>2196</t>
  </si>
  <si>
    <t>7941</t>
  </si>
  <si>
    <t>2044</t>
  </si>
  <si>
    <t>1987</t>
  </si>
  <si>
    <t>2130</t>
  </si>
  <si>
    <t>8734</t>
  </si>
  <si>
    <t>3948</t>
  </si>
  <si>
    <t>3218</t>
  </si>
  <si>
    <t>7887</t>
  </si>
  <si>
    <t>7266</t>
  </si>
  <si>
    <t>7184</t>
  </si>
  <si>
    <t>2314</t>
  </si>
  <si>
    <t>6697</t>
  </si>
  <si>
    <t>3924</t>
  </si>
  <si>
    <t>7439</t>
  </si>
  <si>
    <t>3086</t>
  </si>
  <si>
    <t>4648</t>
  </si>
  <si>
    <t>1056</t>
  </si>
  <si>
    <t>1372</t>
  </si>
  <si>
    <t>8585</t>
  </si>
  <si>
    <t>9920</t>
  </si>
  <si>
    <t>9715</t>
  </si>
  <si>
    <t>4762</t>
  </si>
  <si>
    <t>8546</t>
  </si>
  <si>
    <t>3541</t>
  </si>
  <si>
    <t>4088</t>
  </si>
  <si>
    <t>2848</t>
  </si>
  <si>
    <t>7868</t>
  </si>
  <si>
    <t>1256</t>
  </si>
  <si>
    <t>4376</t>
  </si>
  <si>
    <t>2653</t>
  </si>
  <si>
    <t>1550</t>
  </si>
  <si>
    <t>1797</t>
  </si>
  <si>
    <t>1724</t>
  </si>
  <si>
    <t>8191</t>
  </si>
  <si>
    <t>1924</t>
  </si>
  <si>
    <t>9255</t>
  </si>
  <si>
    <t>4836</t>
  </si>
  <si>
    <t>6224</t>
  </si>
  <si>
    <t>6253</t>
  </si>
  <si>
    <t>5944</t>
  </si>
  <si>
    <t>7775</t>
  </si>
  <si>
    <t>5508</t>
  </si>
  <si>
    <t>3869</t>
  </si>
  <si>
    <t>7999</t>
  </si>
  <si>
    <t>9120</t>
  </si>
  <si>
    <t>6642</t>
  </si>
  <si>
    <t>7244</t>
  </si>
  <si>
    <t>9592</t>
  </si>
  <si>
    <t>7821</t>
  </si>
  <si>
    <t>7167</t>
  </si>
  <si>
    <t>9813</t>
  </si>
  <si>
    <t>4948</t>
  </si>
  <si>
    <t>4692</t>
  </si>
  <si>
    <t>3365</t>
  </si>
  <si>
    <t>8586</t>
  </si>
  <si>
    <t>1944</t>
  </si>
  <si>
    <t>7761</t>
  </si>
  <si>
    <t>9683</t>
  </si>
  <si>
    <t>7363</t>
  </si>
  <si>
    <t>5177</t>
  </si>
  <si>
    <t>2295</t>
  </si>
  <si>
    <t>8369</t>
  </si>
  <si>
    <t>7079</t>
  </si>
  <si>
    <t>9775</t>
  </si>
  <si>
    <t>4120</t>
  </si>
  <si>
    <t>5398</t>
  </si>
  <si>
    <t>1647</t>
  </si>
  <si>
    <t>2192</t>
  </si>
  <si>
    <t>4555</t>
  </si>
  <si>
    <t>4422</t>
  </si>
  <si>
    <t>6455</t>
  </si>
  <si>
    <t>1251</t>
  </si>
  <si>
    <t>4113</t>
  </si>
  <si>
    <t>2922</t>
  </si>
  <si>
    <t>8846</t>
  </si>
  <si>
    <t>4974</t>
  </si>
  <si>
    <t>4350</t>
  </si>
  <si>
    <t>4921</t>
  </si>
  <si>
    <t>6269</t>
  </si>
  <si>
    <t>5637</t>
  </si>
  <si>
    <t>8639</t>
  </si>
  <si>
    <t>6886</t>
  </si>
  <si>
    <t>5285</t>
  </si>
  <si>
    <t>9401</t>
  </si>
  <si>
    <t>9147</t>
  </si>
  <si>
    <t>2615</t>
  </si>
  <si>
    <t>6246</t>
  </si>
  <si>
    <t>4328</t>
  </si>
  <si>
    <t>6126</t>
  </si>
  <si>
    <t>1749</t>
  </si>
  <si>
    <t>4625</t>
  </si>
  <si>
    <t>3390</t>
  </si>
  <si>
    <t>7841</t>
  </si>
  <si>
    <t>3497</t>
  </si>
  <si>
    <t>6404</t>
  </si>
  <si>
    <t>7223</t>
  </si>
  <si>
    <t>5026</t>
  </si>
  <si>
    <t>6530</t>
  </si>
  <si>
    <t>9005</t>
  </si>
  <si>
    <t>9037</t>
  </si>
  <si>
    <t>3756</t>
  </si>
  <si>
    <t>6770</t>
  </si>
  <si>
    <t>3293</t>
  </si>
  <si>
    <t>9954</t>
  </si>
  <si>
    <t>4015</t>
  </si>
  <si>
    <t>1962</t>
  </si>
  <si>
    <t>1554</t>
  </si>
  <si>
    <t>2217</t>
  </si>
  <si>
    <t>1794</t>
  </si>
  <si>
    <t>1104</t>
  </si>
  <si>
    <t>4791</t>
  </si>
  <si>
    <t>3474</t>
  </si>
  <si>
    <t>4583</t>
  </si>
  <si>
    <t>8471</t>
  </si>
  <si>
    <t>1990</t>
  </si>
  <si>
    <t>8993</t>
  </si>
  <si>
    <t>1108</t>
  </si>
  <si>
    <t>7739</t>
  </si>
  <si>
    <t>1274</t>
  </si>
  <si>
    <t>5501</t>
  </si>
  <si>
    <t>5697</t>
  </si>
  <si>
    <t>9228</t>
  </si>
  <si>
    <t>8054</t>
  </si>
  <si>
    <t>3937</t>
  </si>
  <si>
    <t>2578</t>
  </si>
  <si>
    <t>3439</t>
  </si>
  <si>
    <t>4144</t>
  </si>
  <si>
    <t>9625</t>
  </si>
  <si>
    <t>6807</t>
  </si>
  <si>
    <t>7502</t>
  </si>
  <si>
    <t>7112</t>
  </si>
  <si>
    <t>8520</t>
  </si>
  <si>
    <t>4984</t>
  </si>
  <si>
    <t>4700</t>
  </si>
  <si>
    <t>2320</t>
  </si>
  <si>
    <t>1519</t>
  </si>
  <si>
    <t>7640</t>
  </si>
  <si>
    <t>7179</t>
  </si>
  <si>
    <t>8798</t>
  </si>
  <si>
    <t>1154</t>
  </si>
  <si>
    <t>3807</t>
  </si>
  <si>
    <t>8109</t>
  </si>
  <si>
    <t>9653</t>
  </si>
  <si>
    <t>1697</t>
  </si>
  <si>
    <t>4463</t>
  </si>
  <si>
    <t>8790</t>
  </si>
  <si>
    <t>1762</t>
  </si>
  <si>
    <t>2218</t>
  </si>
  <si>
    <t>5593</t>
  </si>
  <si>
    <t>1539</t>
  </si>
  <si>
    <t>6152</t>
  </si>
  <si>
    <t>3362</t>
  </si>
  <si>
    <t>7525</t>
  </si>
  <si>
    <t>2260</t>
  </si>
  <si>
    <t>3661</t>
  </si>
  <si>
    <t>4939</t>
  </si>
  <si>
    <t>7375</t>
  </si>
  <si>
    <t>7288</t>
  </si>
  <si>
    <t>3292</t>
  </si>
  <si>
    <t>2284</t>
  </si>
  <si>
    <t>6666</t>
  </si>
  <si>
    <t>2600</t>
  </si>
  <si>
    <t>4803</t>
  </si>
  <si>
    <t>2245</t>
  </si>
  <si>
    <t>7499</t>
  </si>
  <si>
    <t>6347</t>
  </si>
  <si>
    <t>5478</t>
  </si>
  <si>
    <t>4737</t>
  </si>
  <si>
    <t>7150</t>
  </si>
  <si>
    <t>4043</t>
  </si>
  <si>
    <t>7227</t>
  </si>
  <si>
    <t>5839</t>
  </si>
  <si>
    <t>5037</t>
  </si>
  <si>
    <t>2204</t>
  </si>
  <si>
    <t>5390</t>
  </si>
  <si>
    <t>7225</t>
  </si>
  <si>
    <t>3527</t>
  </si>
  <si>
    <t>7383</t>
  </si>
  <si>
    <t>6909</t>
  </si>
  <si>
    <t>2499</t>
  </si>
  <si>
    <t>6896</t>
  </si>
  <si>
    <t>5419</t>
  </si>
  <si>
    <t>4070</t>
  </si>
  <si>
    <t>8353</t>
  </si>
  <si>
    <t>9395</t>
  </si>
  <si>
    <t>2692</t>
  </si>
  <si>
    <t>2468</t>
  </si>
  <si>
    <t>2524</t>
  </si>
  <si>
    <t>6315</t>
  </si>
  <si>
    <t>7353</t>
  </si>
  <si>
    <t>2387</t>
  </si>
  <si>
    <t>4977</t>
  </si>
  <si>
    <t>9537</t>
  </si>
  <si>
    <t>7237</t>
  </si>
  <si>
    <t>3274</t>
  </si>
  <si>
    <t>5933</t>
  </si>
  <si>
    <t>9079</t>
  </si>
  <si>
    <t>2036</t>
  </si>
  <si>
    <t>8121</t>
  </si>
  <si>
    <t>7899</t>
  </si>
  <si>
    <t>5123</t>
  </si>
  <si>
    <t>9123</t>
  </si>
  <si>
    <t>4203</t>
  </si>
  <si>
    <t>2752</t>
  </si>
  <si>
    <t>5991</t>
  </si>
  <si>
    <t>7483</t>
  </si>
  <si>
    <t>7224</t>
  </si>
  <si>
    <t>6399</t>
  </si>
  <si>
    <t>6484</t>
  </si>
  <si>
    <t>3230</t>
  </si>
  <si>
    <t>4290</t>
  </si>
  <si>
    <t>5775</t>
  </si>
  <si>
    <t>9044</t>
  </si>
  <si>
    <t>4971</t>
  </si>
  <si>
    <t>7161</t>
  </si>
  <si>
    <t>7437</t>
  </si>
  <si>
    <t>2865</t>
  </si>
  <si>
    <t>4273</t>
  </si>
  <si>
    <t>9939</t>
  </si>
  <si>
    <t>1440</t>
  </si>
  <si>
    <t>8563</t>
  </si>
  <si>
    <t>4434</t>
  </si>
  <si>
    <t>5773</t>
  </si>
  <si>
    <t>7703</t>
  </si>
  <si>
    <t>9180</t>
  </si>
  <si>
    <t>5139</t>
  </si>
  <si>
    <t>3525</t>
  </si>
  <si>
    <t>7176</t>
  </si>
  <si>
    <t>8357</t>
  </si>
  <si>
    <t>8851</t>
  </si>
  <si>
    <t>9300</t>
  </si>
  <si>
    <t>7853</t>
  </si>
  <si>
    <t>1602</t>
  </si>
  <si>
    <t>9796</t>
  </si>
  <si>
    <t>2392</t>
  </si>
  <si>
    <t>5067</t>
  </si>
  <si>
    <t>6816</t>
  </si>
  <si>
    <t>1725</t>
  </si>
  <si>
    <t>6432</t>
  </si>
  <si>
    <t>8052</t>
  </si>
  <si>
    <t>1172</t>
  </si>
  <si>
    <t>5239</t>
  </si>
  <si>
    <t>9366</t>
  </si>
  <si>
    <t>9499</t>
  </si>
  <si>
    <t>4621</t>
  </si>
  <si>
    <t>7129</t>
  </si>
  <si>
    <t>6651</t>
  </si>
  <si>
    <t>8909</t>
  </si>
  <si>
    <t>5840</t>
  </si>
  <si>
    <t>2406</t>
  </si>
  <si>
    <t>3321</t>
  </si>
  <si>
    <t>6110</t>
  </si>
  <si>
    <t>4389</t>
  </si>
  <si>
    <t>8912</t>
  </si>
  <si>
    <t>8801</t>
  </si>
  <si>
    <t>8178</t>
  </si>
  <si>
    <t>8412</t>
  </si>
  <si>
    <t>2100</t>
  </si>
  <si>
    <t>1732</t>
  </si>
  <si>
    <t>2885</t>
  </si>
  <si>
    <t>6620</t>
  </si>
  <si>
    <t>2791</t>
  </si>
  <si>
    <t>3692</t>
  </si>
  <si>
    <t>4996</t>
  </si>
  <si>
    <t>3623</t>
  </si>
  <si>
    <t>7985</t>
  </si>
  <si>
    <t>4798</t>
  </si>
  <si>
    <t>7636</t>
  </si>
  <si>
    <t>4022</t>
  </si>
  <si>
    <t>8080</t>
  </si>
  <si>
    <t>1478</t>
  </si>
  <si>
    <t>4232</t>
  </si>
  <si>
    <t>8037</t>
  </si>
  <si>
    <t>1072</t>
  </si>
  <si>
    <t>4519</t>
  </si>
  <si>
    <t>5560</t>
  </si>
  <si>
    <t>2025</t>
  </si>
  <si>
    <t>2667</t>
  </si>
  <si>
    <t>6993</t>
  </si>
  <si>
    <t>2867</t>
  </si>
  <si>
    <t>9019</t>
  </si>
  <si>
    <t>6134</t>
  </si>
  <si>
    <t>7431</t>
  </si>
  <si>
    <t>2871</t>
  </si>
  <si>
    <t>6766</t>
  </si>
  <si>
    <t>8501</t>
  </si>
  <si>
    <t>3826</t>
  </si>
  <si>
    <t>5873</t>
  </si>
  <si>
    <t>2931</t>
  </si>
  <si>
    <t>6003</t>
  </si>
  <si>
    <t>3999</t>
  </si>
  <si>
    <t>3316</t>
  </si>
  <si>
    <t>7364</t>
  </si>
  <si>
    <t>3258</t>
  </si>
  <si>
    <t>7286</t>
  </si>
  <si>
    <t>9804</t>
  </si>
  <si>
    <t>3838</t>
  </si>
  <si>
    <t>3733</t>
  </si>
  <si>
    <t>5732</t>
  </si>
  <si>
    <t>4065</t>
  </si>
  <si>
    <t>8389</t>
  </si>
  <si>
    <t>6882</t>
  </si>
  <si>
    <t>8939</t>
  </si>
  <si>
    <t>4196</t>
  </si>
  <si>
    <t>7290</t>
  </si>
  <si>
    <t>9109</t>
  </si>
  <si>
    <t>3740</t>
  </si>
  <si>
    <t>1505</t>
  </si>
  <si>
    <t>1535</t>
  </si>
  <si>
    <t>5729</t>
  </si>
  <si>
    <t>8492</t>
  </si>
  <si>
    <t>9115</t>
  </si>
  <si>
    <t>9369</t>
  </si>
  <si>
    <t>9898</t>
  </si>
  <si>
    <t>7010</t>
  </si>
  <si>
    <t>1681</t>
  </si>
  <si>
    <t>8231</t>
  </si>
  <si>
    <t>4580</t>
  </si>
  <si>
    <t>2677</t>
  </si>
  <si>
    <t>5055</t>
  </si>
  <si>
    <t>1528</t>
  </si>
  <si>
    <t>5305</t>
  </si>
  <si>
    <t>2425</t>
  </si>
  <si>
    <t>4882</t>
  </si>
  <si>
    <t>6744</t>
  </si>
  <si>
    <t>8015</t>
  </si>
  <si>
    <t>3281</t>
  </si>
  <si>
    <t>4385</t>
  </si>
  <si>
    <t>4390</t>
  </si>
  <si>
    <t>1972</t>
  </si>
  <si>
    <t>6747</t>
  </si>
  <si>
    <t>5605</t>
  </si>
  <si>
    <t>9827</t>
  </si>
  <si>
    <t>6302</t>
  </si>
  <si>
    <t>5794</t>
  </si>
  <si>
    <t>5380</t>
  </si>
  <si>
    <t>9428</t>
  </si>
  <si>
    <t>2560</t>
  </si>
  <si>
    <t>7743</t>
  </si>
  <si>
    <t>1971</t>
  </si>
  <si>
    <t>3078</t>
  </si>
  <si>
    <t>3174</t>
  </si>
  <si>
    <t>3396</t>
  </si>
  <si>
    <t>6277</t>
  </si>
  <si>
    <t>7434</t>
  </si>
  <si>
    <t>3329</t>
  </si>
  <si>
    <t>5402</t>
  </si>
  <si>
    <t>7786</t>
  </si>
  <si>
    <t>8405</t>
  </si>
  <si>
    <t>2525</t>
  </si>
  <si>
    <t>9447</t>
  </si>
  <si>
    <t>5558</t>
  </si>
  <si>
    <t>8996</t>
  </si>
  <si>
    <t>1040</t>
  </si>
  <si>
    <t>2526</t>
  </si>
  <si>
    <t>8511</t>
  </si>
  <si>
    <t>6869</t>
  </si>
  <si>
    <t>2037</t>
  </si>
  <si>
    <t>9756</t>
  </si>
  <si>
    <t>4568</t>
  </si>
  <si>
    <t>4470</t>
  </si>
  <si>
    <t>5399</t>
  </si>
  <si>
    <t>5646</t>
  </si>
  <si>
    <t>9967</t>
  </si>
  <si>
    <t>3139</t>
  </si>
  <si>
    <t>8951</t>
  </si>
  <si>
    <t>6631</t>
  </si>
  <si>
    <t>1793</t>
  </si>
  <si>
    <t>2631</t>
  </si>
  <si>
    <t>8529</t>
  </si>
  <si>
    <t>3035</t>
  </si>
  <si>
    <t>3588</t>
  </si>
  <si>
    <t>8479</t>
  </si>
  <si>
    <t>8009</t>
  </si>
  <si>
    <t>5945</t>
  </si>
  <si>
    <t>5489</t>
  </si>
  <si>
    <t>6905</t>
  </si>
  <si>
    <t>2350</t>
  </si>
  <si>
    <t>3711</t>
  </si>
  <si>
    <t>7493</t>
  </si>
  <si>
    <t>6005</t>
  </si>
  <si>
    <t>2559</t>
  </si>
  <si>
    <t>4496</t>
  </si>
  <si>
    <t>2276</t>
  </si>
  <si>
    <t>8291</t>
  </si>
  <si>
    <t>6629</t>
  </si>
  <si>
    <t>2975</t>
  </si>
  <si>
    <t>7919</t>
  </si>
  <si>
    <t>3165</t>
  </si>
  <si>
    <t>2160</t>
  </si>
  <si>
    <t>7276</t>
  </si>
  <si>
    <t>2678</t>
  </si>
  <si>
    <t>6133</t>
  </si>
  <si>
    <t>7270</t>
  </si>
  <si>
    <t>3181</t>
  </si>
  <si>
    <t>3340</t>
  </si>
  <si>
    <t>1138</t>
  </si>
  <si>
    <t>3688</t>
  </si>
  <si>
    <t>6753</t>
  </si>
  <si>
    <t>4490</t>
  </si>
  <si>
    <t>3480</t>
  </si>
  <si>
    <t>8248</t>
  </si>
  <si>
    <t>4559</t>
  </si>
  <si>
    <t>3017</t>
  </si>
  <si>
    <t>8035</t>
  </si>
  <si>
    <t>5537</t>
  </si>
  <si>
    <t>2380</t>
  </si>
  <si>
    <t>1439</t>
  </si>
  <si>
    <t>5942</t>
  </si>
  <si>
    <t>7418</t>
  </si>
  <si>
    <t>1894</t>
  </si>
  <si>
    <t>7322</t>
  </si>
  <si>
    <t>4949</t>
  </si>
  <si>
    <t>1197</t>
  </si>
  <si>
    <t>6185</t>
  </si>
  <si>
    <t>7337</t>
  </si>
  <si>
    <t>7895</t>
  </si>
  <si>
    <t>9951</t>
  </si>
  <si>
    <t>3830</t>
  </si>
  <si>
    <t>8717</t>
  </si>
  <si>
    <t>2195</t>
  </si>
  <si>
    <t>1652</t>
  </si>
  <si>
    <t>7520</t>
  </si>
  <si>
    <t>5693</t>
  </si>
  <si>
    <t>9209</t>
  </si>
  <si>
    <t>7590</t>
  </si>
  <si>
    <t>9791</t>
  </si>
  <si>
    <t>3501</t>
  </si>
  <si>
    <t>2369</t>
  </si>
  <si>
    <t>4329</t>
  </si>
  <si>
    <t>3545</t>
  </si>
  <si>
    <t>6353</t>
  </si>
  <si>
    <t>2083</t>
  </si>
  <si>
    <t>4909</t>
  </si>
  <si>
    <t>5005</t>
  </si>
  <si>
    <t>8118</t>
  </si>
  <si>
    <t>8428</t>
  </si>
  <si>
    <t>1901</t>
  </si>
  <si>
    <t>3877</t>
  </si>
  <si>
    <t>1207</t>
  </si>
  <si>
    <t>1185</t>
  </si>
  <si>
    <t>9133</t>
  </si>
  <si>
    <t>9568</t>
  </si>
  <si>
    <t>5247</t>
  </si>
  <si>
    <t>7092</t>
  </si>
  <si>
    <t>5403</t>
  </si>
  <si>
    <t>2934</t>
  </si>
  <si>
    <t>1480</t>
  </si>
  <si>
    <t>8034</t>
  </si>
  <si>
    <t>9582</t>
  </si>
  <si>
    <t>5308</t>
  </si>
  <si>
    <t>2262</t>
  </si>
  <si>
    <t>8457</t>
  </si>
  <si>
    <t>6900</t>
  </si>
  <si>
    <t>9185</t>
  </si>
  <si>
    <t>3734</t>
  </si>
  <si>
    <t>3577</t>
  </si>
  <si>
    <t>2685</t>
  </si>
  <si>
    <t>2889</t>
  </si>
  <si>
    <t>9336</t>
  </si>
  <si>
    <t>1721</t>
  </si>
  <si>
    <t>1201</t>
  </si>
  <si>
    <t>1753</t>
  </si>
  <si>
    <t>6963</t>
  </si>
  <si>
    <t>3458</t>
  </si>
  <si>
    <t>1579</t>
  </si>
  <si>
    <t>7870</t>
  </si>
  <si>
    <t>7819</t>
  </si>
  <si>
    <t>6241</t>
  </si>
  <si>
    <t>9225</t>
  </si>
  <si>
    <t>1862</t>
  </si>
  <si>
    <t>4656</t>
  </si>
  <si>
    <t>9450</t>
  </si>
  <si>
    <t>7568</t>
  </si>
  <si>
    <t>8620</t>
  </si>
  <si>
    <t>5625</t>
  </si>
  <si>
    <t>6090</t>
  </si>
  <si>
    <t>2415</t>
  </si>
  <si>
    <t>8483</t>
  </si>
  <si>
    <t>5777</t>
  </si>
  <si>
    <t>5979</t>
  </si>
  <si>
    <t>7033</t>
  </si>
  <si>
    <t>9083</t>
  </si>
  <si>
    <t>4201</t>
  </si>
  <si>
    <t>5016</t>
  </si>
  <si>
    <t>7718</t>
  </si>
  <si>
    <t>6675</t>
  </si>
  <si>
    <t>1157</t>
  </si>
  <si>
    <t>1023</t>
  </si>
  <si>
    <t>7164</t>
  </si>
  <si>
    <t>4361</t>
  </si>
  <si>
    <t>4902</t>
  </si>
  <si>
    <t>9061</t>
  </si>
  <si>
    <t>3332</t>
  </si>
  <si>
    <t>5584</t>
  </si>
  <si>
    <t>1719</t>
  </si>
  <si>
    <t>4792</t>
  </si>
  <si>
    <t>9515</t>
  </si>
  <si>
    <t>7102</t>
  </si>
  <si>
    <t>2565</t>
  </si>
  <si>
    <t>3187</t>
  </si>
  <si>
    <t>7461</t>
  </si>
  <si>
    <t>3141</t>
  </si>
  <si>
    <t>5778</t>
  </si>
  <si>
    <t>6161</t>
  </si>
  <si>
    <t>6345</t>
  </si>
  <si>
    <t>8417</t>
  </si>
  <si>
    <t>4827</t>
  </si>
  <si>
    <t>4321</t>
  </si>
  <si>
    <t>2785</t>
  </si>
  <si>
    <t>2731</t>
  </si>
  <si>
    <t>8365</t>
  </si>
  <si>
    <t>6145</t>
  </si>
  <si>
    <t>2978</t>
  </si>
  <si>
    <t>6870</t>
  </si>
  <si>
    <t>4401</t>
  </si>
  <si>
    <t>6051</t>
  </si>
  <si>
    <t>5341</t>
  </si>
  <si>
    <t>3582</t>
  </si>
  <si>
    <t>5984</t>
  </si>
  <si>
    <t>1660</t>
  </si>
  <si>
    <t>6370</t>
  </si>
  <si>
    <t>7492</t>
  </si>
  <si>
    <t>1802</t>
  </si>
  <si>
    <t>5896</t>
  </si>
  <si>
    <t>3848</t>
  </si>
  <si>
    <t>8408</t>
  </si>
  <si>
    <t>5093</t>
  </si>
  <si>
    <t>8570</t>
  </si>
  <si>
    <t>1195</t>
  </si>
  <si>
    <t>4641</t>
  </si>
  <si>
    <t>4246</t>
  </si>
  <si>
    <t>7563</t>
  </si>
  <si>
    <t>2376</t>
  </si>
  <si>
    <t>5240</t>
  </si>
  <si>
    <t>2228</t>
  </si>
  <si>
    <t>2056</t>
  </si>
  <si>
    <t>8265</t>
  </si>
  <si>
    <t>3110</t>
  </si>
  <si>
    <t>1699</t>
  </si>
  <si>
    <t>8096</t>
  </si>
  <si>
    <t>7471</t>
  </si>
  <si>
    <t>1483</t>
  </si>
  <si>
    <t>GreenGrocer Plaza</t>
  </si>
  <si>
    <t>ValuePlus Market</t>
  </si>
  <si>
    <t>SuperSave Central</t>
  </si>
  <si>
    <t>Corner Grocery</t>
  </si>
  <si>
    <t>City Fresh Store</t>
  </si>
  <si>
    <t>QuickStop Market</t>
  </si>
  <si>
    <t>FreshMart Downtown</t>
  </si>
  <si>
    <t>MegaMart Westside</t>
  </si>
  <si>
    <t>FamilyFood Express</t>
  </si>
  <si>
    <t>Produce</t>
  </si>
  <si>
    <t>Dairy</t>
  </si>
  <si>
    <t>Bakery</t>
  </si>
  <si>
    <t>Snacks &amp; Candy</t>
  </si>
  <si>
    <t>Canned Goods</t>
  </si>
  <si>
    <t>Health &amp; Wellness</t>
  </si>
  <si>
    <t>Household Items</t>
  </si>
  <si>
    <t>Meat &amp; Seafood</t>
  </si>
  <si>
    <t>Frozen Foods</t>
  </si>
  <si>
    <t>Personal Care</t>
  </si>
  <si>
    <t>Beverages</t>
  </si>
  <si>
    <t>Pasta</t>
  </si>
  <si>
    <t>Cheese</t>
  </si>
  <si>
    <t>Onions</t>
  </si>
  <si>
    <t>Cereal</t>
  </si>
  <si>
    <t>Orange Juice</t>
  </si>
  <si>
    <t>Ground Beef</t>
  </si>
  <si>
    <t>Apples</t>
  </si>
  <si>
    <t>Tomatoes</t>
  </si>
  <si>
    <t>Salmon</t>
  </si>
  <si>
    <t>Rice</t>
  </si>
  <si>
    <t>Bananas</t>
  </si>
  <si>
    <t>Milk</t>
  </si>
  <si>
    <t>Eggs</t>
  </si>
  <si>
    <t>Bread</t>
  </si>
  <si>
    <t>Yogurt</t>
  </si>
  <si>
    <t>Carrots</t>
  </si>
  <si>
    <t>Potatoes</t>
  </si>
  <si>
    <t>Chicken Breast</t>
  </si>
  <si>
    <t>2</t>
  </si>
  <si>
    <t>1</t>
  </si>
  <si>
    <t>4</t>
  </si>
  <si>
    <t>3</t>
  </si>
  <si>
    <t>5</t>
  </si>
  <si>
    <t>2.0</t>
  </si>
  <si>
    <t>3.0</t>
  </si>
  <si>
    <t>4.0</t>
  </si>
  <si>
    <t>5.0</t>
  </si>
  <si>
    <t>1.0</t>
  </si>
  <si>
    <t>year</t>
  </si>
  <si>
    <t>Mounth</t>
  </si>
  <si>
    <t>day_of_week</t>
  </si>
  <si>
    <t>mounth_name</t>
  </si>
  <si>
    <t>Sum of final_amount</t>
  </si>
  <si>
    <t>Avg. Sales</t>
  </si>
  <si>
    <t>No of Items</t>
  </si>
  <si>
    <t>Avg. loyalty_points</t>
  </si>
  <si>
    <t>Total Sales</t>
  </si>
  <si>
    <t>Avg. Loyalty Points</t>
  </si>
  <si>
    <t>KPI Requiments</t>
  </si>
  <si>
    <t>Row Labels</t>
  </si>
  <si>
    <t>Jan</t>
  </si>
  <si>
    <t>Feb</t>
  </si>
  <si>
    <t>Mar</t>
  </si>
  <si>
    <t>Apr</t>
  </si>
  <si>
    <t>May</t>
  </si>
  <si>
    <t>Jun</t>
  </si>
  <si>
    <t>Jul</t>
  </si>
  <si>
    <t>Aug</t>
  </si>
  <si>
    <t>Sep</t>
  </si>
  <si>
    <t>Oct</t>
  </si>
  <si>
    <t>Nov</t>
  </si>
  <si>
    <t>Dec</t>
  </si>
  <si>
    <t>Column Labels</t>
  </si>
  <si>
    <t>quarter</t>
  </si>
  <si>
    <t>Q3 2023</t>
  </si>
  <si>
    <t>Q4 2023</t>
  </si>
  <si>
    <t>Q1 2025</t>
  </si>
  <si>
    <t>Q1 2024</t>
  </si>
  <si>
    <t>Q4 2024</t>
  </si>
  <si>
    <t>Q2 2024</t>
  </si>
  <si>
    <t>Q3 2024</t>
  </si>
  <si>
    <t>Q2 2025</t>
  </si>
  <si>
    <t>Q3 2025</t>
  </si>
  <si>
    <t>Sales Trends by Quarter</t>
  </si>
  <si>
    <t>Top 5 Product by Revenue</t>
  </si>
  <si>
    <t>Sum of quantity</t>
  </si>
  <si>
    <t>Top 5 Product by Quantity</t>
  </si>
  <si>
    <t>r =</t>
  </si>
  <si>
    <t>Quantity vs Discount</t>
  </si>
  <si>
    <t>Sat</t>
  </si>
  <si>
    <t>Thu</t>
  </si>
  <si>
    <t>Mon</t>
  </si>
  <si>
    <t>Fri</t>
  </si>
  <si>
    <t>Wed</t>
  </si>
  <si>
    <t>Tue</t>
  </si>
  <si>
    <t>Sun</t>
  </si>
  <si>
    <t>Total Sales by Day of Week</t>
  </si>
  <si>
    <t>Top 5 Category by Revenue</t>
  </si>
  <si>
    <t>Sales Trends by Month and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</si>
</sst>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quot;$&quot;\ 0.00,\ &quot;K&quot;"/>
    <numFmt numFmtId="166" formatCode="_-[$$-409]* #,##0.00_ ;_-[$$-409]* \-#,##0.00\ ;_-[$$-409]* &quot;-&quot;??_ ;_-@_ "/>
    <numFmt numFmtId="167" formatCode="&quot;$&quot;\ 0.0,\ &quot;K&quot;"/>
  </numFmts>
  <fonts count="3" x14ac:knownFonts="1">
    <font>
      <sz val="11"/>
      <color theme="1"/>
      <name val="Calibri"/>
      <family val="2"/>
      <scheme val="minor"/>
    </font>
    <font>
      <b/>
      <sz val="11"/>
      <color theme="1"/>
      <name val="Calibri"/>
      <family val="2"/>
      <scheme val="minor"/>
    </font>
    <font>
      <sz val="11"/>
      <color theme="1"/>
      <name val="Lato Black"/>
      <family val="2"/>
    </font>
  </fonts>
  <fills count="3">
    <fill>
      <patternFill patternType="none"/>
    </fill>
    <fill>
      <patternFill patternType="gray125"/>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1" fontId="0" fillId="0" borderId="0" xfId="0" applyNumberFormat="1"/>
    <xf numFmtId="10" fontId="0" fillId="0" borderId="0" xfId="0" applyNumberFormat="1"/>
    <xf numFmtId="0" fontId="0" fillId="0" borderId="7" xfId="0" applyBorder="1"/>
    <xf numFmtId="0" fontId="0" fillId="0" borderId="8" xfId="0" applyBorder="1"/>
    <xf numFmtId="165" fontId="0" fillId="0" borderId="9" xfId="0" applyNumberFormat="1" applyBorder="1"/>
    <xf numFmtId="166" fontId="0" fillId="0" borderId="10" xfId="0" applyNumberFormat="1" applyBorder="1"/>
    <xf numFmtId="0" fontId="0" fillId="0" borderId="10" xfId="0" applyBorder="1"/>
    <xf numFmtId="1" fontId="0" fillId="0" borderId="11" xfId="0" applyNumberFormat="1" applyBorder="1"/>
    <xf numFmtId="0" fontId="0" fillId="0" borderId="12" xfId="0" applyBorder="1"/>
    <xf numFmtId="0" fontId="0" fillId="0" borderId="13" xfId="0" applyBorder="1"/>
    <xf numFmtId="0" fontId="0" fillId="0" borderId="14" xfId="0" applyBorder="1"/>
    <xf numFmtId="0" fontId="0" fillId="0" borderId="9" xfId="0" applyBorder="1"/>
    <xf numFmtId="0" fontId="0" fillId="0" borderId="11" xfId="0" applyBorder="1"/>
    <xf numFmtId="0" fontId="0" fillId="0" borderId="3" xfId="0" applyBorder="1"/>
    <xf numFmtId="0" fontId="0" fillId="0" borderId="3" xfId="0" pivotButton="1" applyBorder="1"/>
    <xf numFmtId="0" fontId="0" fillId="0" borderId="15" xfId="0" applyBorder="1" applyAlignment="1">
      <alignment horizontal="left"/>
    </xf>
    <xf numFmtId="0" fontId="0" fillId="0" borderId="17" xfId="0" applyBorder="1" applyAlignment="1">
      <alignment horizontal="left"/>
    </xf>
    <xf numFmtId="0" fontId="0" fillId="0" borderId="16" xfId="0" applyBorder="1" applyAlignment="1">
      <alignment horizontal="left"/>
    </xf>
    <xf numFmtId="0" fontId="0" fillId="0" borderId="7" xfId="0" applyBorder="1" applyAlignment="1">
      <alignment horizontal="right" vertical="center"/>
    </xf>
    <xf numFmtId="165" fontId="0" fillId="0" borderId="15" xfId="0" applyNumberFormat="1" applyBorder="1"/>
    <xf numFmtId="165" fontId="0" fillId="0" borderId="17" xfId="0" applyNumberFormat="1" applyBorder="1"/>
    <xf numFmtId="165" fontId="0" fillId="0" borderId="16" xfId="0" applyNumberFormat="1" applyBorder="1"/>
    <xf numFmtId="2" fontId="0" fillId="0" borderId="0" xfId="0" applyNumberFormat="1"/>
    <xf numFmtId="0" fontId="0" fillId="0" borderId="0" xfId="0" pivotButton="1"/>
    <xf numFmtId="0" fontId="0" fillId="0" borderId="0" xfId="0" applyAlignment="1">
      <alignment horizontal="left"/>
    </xf>
    <xf numFmtId="165" fontId="0" fillId="0" borderId="0" xfId="0" applyNumberFormat="1"/>
    <xf numFmtId="167" fontId="0" fillId="0" borderId="0" xfId="0" applyNumberForma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cellXfs>
  <cellStyles count="1">
    <cellStyle name="Normal" xfId="0" builtinId="0"/>
  </cellStyles>
  <dxfs count="60">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0,\ &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5" formatCode="&quot;$&quot;\ 0.00,\ &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7" formatCode="&quot;$&quot;\ 0.0,\ &quot;K&quot;"/>
    </dxf>
    <dxf>
      <border>
        <left/>
        <right/>
        <top/>
        <bottom/>
      </border>
    </dxf>
    <dxf>
      <border>
        <left/>
        <right/>
        <top/>
        <bottom/>
      </border>
    </dxf>
    <dxf>
      <border>
        <left/>
        <right/>
        <top/>
        <bottom/>
      </border>
    </dxf>
    <dxf>
      <border>
        <left/>
        <right/>
        <top/>
        <bottom/>
      </border>
    </dxf>
    <dxf>
      <border>
        <left/>
        <right/>
        <top/>
        <bottom/>
      </border>
    </dxf>
    <dxf>
      <numFmt numFmtId="167" formatCode="&quot;$&quot;\ 0.0,\ &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numFmt numFmtId="165" formatCode="&quot;$&quot;\ 0.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yyyy\-mm\-dd"/>
    </dxf>
    <dxf>
      <numFmt numFmtId="164" formatCode="yyyy\-mm\-dd"/>
    </dxf>
    <dxf>
      <numFmt numFmtId="164" formatCode="yyyy\-mm\-dd"/>
    </dxf>
    <dxf>
      <numFmt numFmtId="164" formatCode="yyyy\-mm\-dd"/>
    </dxf>
    <dxf>
      <numFmt numFmtId="164" formatCode="yyyy\-mm\-dd"/>
    </dxf>
    <dxf>
      <numFmt numFmtId="164" formatCode="yyyy\-mm\-dd"/>
    </dxf>
    <dxf>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sz val="11"/>
        <name val="Lato Black"/>
        <family val="2"/>
        <scheme val="none"/>
      </font>
    </dxf>
    <dxf>
      <fill>
        <patternFill>
          <bgColor rgb="FFFCB53B"/>
        </patternFill>
      </fill>
      <border>
        <left style="thin">
          <color auto="1"/>
        </left>
        <right style="thin">
          <color auto="1"/>
        </right>
        <top style="thin">
          <color auto="1"/>
        </top>
        <bottom style="thin">
          <color auto="1"/>
        </bottom>
      </border>
    </dxf>
  </dxfs>
  <tableStyles count="1" defaultTableStyle="TableStyleMedium9" defaultPivotStyle="PivotStyleLight16">
    <tableStyle name="Grocery Chain" pivot="0" table="0" count="4" xr9:uid="{9619B9DB-3FF2-49E8-B9E8-D03B87423618}">
      <tableStyleElement type="wholeTable" dxfId="59"/>
      <tableStyleElement type="headerRow" dxfId="58"/>
    </tableStyle>
  </tableStyles>
  <colors>
    <mruColors>
      <color rgb="FFFFE797"/>
      <color rgb="FFB45253"/>
      <color rgb="FFFCB53B"/>
      <color rgb="FF84994F"/>
    </mruColors>
  </colors>
  <extLst>
    <ext xmlns:x14="http://schemas.microsoft.com/office/spreadsheetml/2009/9/main" uri="{46F421CA-312F-682f-3DD2-61675219B42D}">
      <x14:dxfs count="2">
        <dxf>
          <font>
            <name val="Lato Black"/>
            <family val="2"/>
            <scheme val="none"/>
          </font>
          <fill>
            <patternFill>
              <bgColor rgb="FF84994F"/>
            </patternFill>
          </fill>
        </dxf>
        <dxf>
          <fill>
            <patternFill>
              <bgColor rgb="FFFFE797"/>
            </patternFill>
          </fill>
        </dxf>
      </x14:dxfs>
    </ext>
    <ext xmlns:x14="http://schemas.microsoft.com/office/spreadsheetml/2009/9/main" uri="{EB79DEF2-80B8-43e5-95BD-54CBDDF9020C}">
      <x14:slicerStyles defaultSlicerStyle="SlicerStyleLight1">
        <x14:slicerStyle name="Grocery Chain">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Design!Sales Trends by Quarter</c:name>
    <c:fmtId val="0"/>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Design'!$B$12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 Design'!$A$13:$A$21</c:f>
              <c:strCache>
                <c:ptCount val="9"/>
                <c:pt idx="0">
                  <c:v>Q3 2023</c:v>
                </c:pt>
                <c:pt idx="1">
                  <c:v>Q4 2023</c:v>
                </c:pt>
                <c:pt idx="2">
                  <c:v>Q1 2024</c:v>
                </c:pt>
                <c:pt idx="3">
                  <c:v>Q2 2024</c:v>
                </c:pt>
                <c:pt idx="4">
                  <c:v>Q3 2024</c:v>
                </c:pt>
                <c:pt idx="5">
                  <c:v>Q4 2024</c:v>
                </c:pt>
                <c:pt idx="6">
                  <c:v>Q1 2025</c:v>
                </c:pt>
                <c:pt idx="7">
                  <c:v>Q2 2025</c:v>
                </c:pt>
                <c:pt idx="8">
                  <c:v>Q3 2025</c:v>
                </c:pt>
              </c:strCache>
            </c:strRef>
          </c:cat>
          <c:val>
            <c:numRef>
              <c:f>'Sheet Design'!$B$13:$B$21</c:f>
              <c:numCache>
                <c:formatCode>"$"\ 0.00,\ "K"</c:formatCode>
                <c:ptCount val="9"/>
                <c:pt idx="0">
                  <c:v>6009.86</c:v>
                </c:pt>
                <c:pt idx="1">
                  <c:v>10239.079999999998</c:v>
                </c:pt>
                <c:pt idx="2">
                  <c:v>9747.6199999999972</c:v>
                </c:pt>
                <c:pt idx="3">
                  <c:v>9915.8200000000052</c:v>
                </c:pt>
                <c:pt idx="4">
                  <c:v>10040.210000000001</c:v>
                </c:pt>
                <c:pt idx="5">
                  <c:v>10734.060000000005</c:v>
                </c:pt>
                <c:pt idx="6">
                  <c:v>10974.349999999999</c:v>
                </c:pt>
                <c:pt idx="7">
                  <c:v>9845.6899999999969</c:v>
                </c:pt>
                <c:pt idx="8">
                  <c:v>3390.0799999999995</c:v>
                </c:pt>
              </c:numCache>
            </c:numRef>
          </c:val>
          <c:smooth val="0"/>
          <c:extLst>
            <c:ext xmlns:c16="http://schemas.microsoft.com/office/drawing/2014/chart" uri="{C3380CC4-5D6E-409C-BE32-E72D297353CC}">
              <c16:uniqueId val="{00000000-CC15-49EF-8F6F-2A561A1C0F11}"/>
            </c:ext>
          </c:extLst>
        </c:ser>
        <c:dLbls>
          <c:showLegendKey val="0"/>
          <c:showVal val="0"/>
          <c:showCatName val="0"/>
          <c:showSerName val="0"/>
          <c:showPercent val="0"/>
          <c:showBubbleSize val="0"/>
        </c:dLbls>
        <c:marker val="1"/>
        <c:smooth val="0"/>
        <c:axId val="557787888"/>
        <c:axId val="557780328"/>
      </c:lineChart>
      <c:catAx>
        <c:axId val="55778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57780328"/>
        <c:crosses val="autoZero"/>
        <c:auto val="1"/>
        <c:lblAlgn val="ctr"/>
        <c:lblOffset val="100"/>
        <c:noMultiLvlLbl val="0"/>
      </c:catAx>
      <c:valAx>
        <c:axId val="557780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57787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Design!Sales Trends by Quarter</c:name>
    <c:fmtId val="7"/>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FCB53B"/>
            </a:solidFill>
            <a:round/>
          </a:ln>
          <a:effectLst/>
        </c:spPr>
        <c:marker>
          <c:symbol val="circle"/>
          <c:size val="7"/>
          <c:spPr>
            <a:solidFill>
              <a:srgbClr val="B4525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Design'!$B$12</c:f>
              <c:strCache>
                <c:ptCount val="1"/>
                <c:pt idx="0">
                  <c:v>Total</c:v>
                </c:pt>
              </c:strCache>
            </c:strRef>
          </c:tx>
          <c:spPr>
            <a:ln w="34925" cap="rnd">
              <a:solidFill>
                <a:srgbClr val="FCB53B"/>
              </a:solidFill>
              <a:round/>
            </a:ln>
            <a:effectLst/>
          </c:spPr>
          <c:marker>
            <c:symbol val="circle"/>
            <c:size val="7"/>
            <c:spPr>
              <a:solidFill>
                <a:srgbClr val="B45253"/>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Design'!$A$13:$A$21</c:f>
              <c:strCache>
                <c:ptCount val="9"/>
                <c:pt idx="0">
                  <c:v>Q3 2023</c:v>
                </c:pt>
                <c:pt idx="1">
                  <c:v>Q4 2023</c:v>
                </c:pt>
                <c:pt idx="2">
                  <c:v>Q1 2024</c:v>
                </c:pt>
                <c:pt idx="3">
                  <c:v>Q2 2024</c:v>
                </c:pt>
                <c:pt idx="4">
                  <c:v>Q3 2024</c:v>
                </c:pt>
                <c:pt idx="5">
                  <c:v>Q4 2024</c:v>
                </c:pt>
                <c:pt idx="6">
                  <c:v>Q1 2025</c:v>
                </c:pt>
                <c:pt idx="7">
                  <c:v>Q2 2025</c:v>
                </c:pt>
                <c:pt idx="8">
                  <c:v>Q3 2025</c:v>
                </c:pt>
              </c:strCache>
            </c:strRef>
          </c:cat>
          <c:val>
            <c:numRef>
              <c:f>'Sheet Design'!$B$13:$B$21</c:f>
              <c:numCache>
                <c:formatCode>"$"\ 0.00,\ "K"</c:formatCode>
                <c:ptCount val="9"/>
                <c:pt idx="0">
                  <c:v>6009.86</c:v>
                </c:pt>
                <c:pt idx="1">
                  <c:v>10239.079999999998</c:v>
                </c:pt>
                <c:pt idx="2">
                  <c:v>9747.6199999999972</c:v>
                </c:pt>
                <c:pt idx="3">
                  <c:v>9915.8200000000052</c:v>
                </c:pt>
                <c:pt idx="4">
                  <c:v>10040.210000000001</c:v>
                </c:pt>
                <c:pt idx="5">
                  <c:v>10734.060000000005</c:v>
                </c:pt>
                <c:pt idx="6">
                  <c:v>10974.349999999999</c:v>
                </c:pt>
                <c:pt idx="7">
                  <c:v>9845.6899999999969</c:v>
                </c:pt>
                <c:pt idx="8">
                  <c:v>3390.0799999999995</c:v>
                </c:pt>
              </c:numCache>
            </c:numRef>
          </c:val>
          <c:smooth val="0"/>
          <c:extLst>
            <c:ext xmlns:c16="http://schemas.microsoft.com/office/drawing/2014/chart" uri="{C3380CC4-5D6E-409C-BE32-E72D297353CC}">
              <c16:uniqueId val="{00000000-EAF8-4DF4-AB39-83A6C36D808E}"/>
            </c:ext>
          </c:extLst>
        </c:ser>
        <c:dLbls>
          <c:dLblPos val="t"/>
          <c:showLegendKey val="0"/>
          <c:showVal val="1"/>
          <c:showCatName val="0"/>
          <c:showSerName val="0"/>
          <c:showPercent val="0"/>
          <c:showBubbleSize val="0"/>
        </c:dLbls>
        <c:marker val="1"/>
        <c:smooth val="0"/>
        <c:axId val="557787888"/>
        <c:axId val="557780328"/>
      </c:lineChart>
      <c:catAx>
        <c:axId val="557787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Segoe UI Black" panose="020B0A02040204020203" pitchFamily="34" charset="0"/>
              </a:defRPr>
            </a:pPr>
            <a:endParaRPr lang="id-ID"/>
          </a:p>
        </c:txPr>
        <c:crossAx val="557780328"/>
        <c:crosses val="autoZero"/>
        <c:auto val="1"/>
        <c:lblAlgn val="ctr"/>
        <c:lblOffset val="100"/>
        <c:noMultiLvlLbl val="0"/>
      </c:catAx>
      <c:valAx>
        <c:axId val="557780328"/>
        <c:scaling>
          <c:orientation val="minMax"/>
        </c:scaling>
        <c:delete val="1"/>
        <c:axPos val="l"/>
        <c:majorGridlines>
          <c:spPr>
            <a:ln w="19050" cap="flat" cmpd="sng" algn="ctr">
              <a:solidFill>
                <a:srgbClr val="84994F"/>
              </a:solidFill>
              <a:round/>
            </a:ln>
            <a:effectLst/>
          </c:spPr>
        </c:majorGridlines>
        <c:numFmt formatCode="&quot;$&quot;\ 0.00,\ &quot;K&quot;" sourceLinked="1"/>
        <c:majorTickMark val="none"/>
        <c:minorTickMark val="none"/>
        <c:tickLblPos val="nextTo"/>
        <c:crossAx val="557787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Design!Sales Trends by Month and Year</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CB53B"/>
            </a:solidFill>
            <a:round/>
          </a:ln>
          <a:effectLst/>
        </c:spPr>
        <c:marker>
          <c:symbol val="circle"/>
          <c:size val="7"/>
          <c:spPr>
            <a:solidFill>
              <a:srgbClr val="FCB53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4994F"/>
            </a:solidFill>
            <a:round/>
          </a:ln>
          <a:effectLst/>
        </c:spPr>
        <c:marker>
          <c:symbol val="circle"/>
          <c:size val="7"/>
          <c:spPr>
            <a:solidFill>
              <a:srgbClr val="84994F"/>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45253"/>
            </a:solidFill>
            <a:round/>
          </a:ln>
          <a:effectLst/>
        </c:spPr>
        <c:marker>
          <c:symbol val="circle"/>
          <c:size val="7"/>
          <c:spPr>
            <a:solidFill>
              <a:srgbClr val="B4525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7483265411496"/>
          <c:y val="0.14777179168393426"/>
          <c:w val="0.89882516734588502"/>
          <c:h val="0.75037125293548834"/>
        </c:manualLayout>
      </c:layout>
      <c:lineChart>
        <c:grouping val="standard"/>
        <c:varyColors val="0"/>
        <c:ser>
          <c:idx val="0"/>
          <c:order val="0"/>
          <c:tx>
            <c:strRef>
              <c:f>'Sheet Design'!$B$32:$B$33</c:f>
              <c:strCache>
                <c:ptCount val="1"/>
                <c:pt idx="0">
                  <c:v>2023</c:v>
                </c:pt>
              </c:strCache>
            </c:strRef>
          </c:tx>
          <c:spPr>
            <a:ln w="28575" cap="rnd">
              <a:solidFill>
                <a:srgbClr val="FCB53B"/>
              </a:solidFill>
              <a:round/>
            </a:ln>
            <a:effectLst/>
          </c:spPr>
          <c:marker>
            <c:symbol val="circle"/>
            <c:size val="7"/>
            <c:spPr>
              <a:solidFill>
                <a:srgbClr val="FCB53B"/>
              </a:solidFill>
              <a:ln w="9525">
                <a:noFill/>
              </a:ln>
              <a:effectLst/>
            </c:spPr>
          </c:marker>
          <c:cat>
            <c:strRef>
              <c:f>'Sheet Design'!$A$34:$A$45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Design'!$B$34:$B$45</c:f>
              <c:numCache>
                <c:formatCode>"$"\ 0.0,\ "K"</c:formatCode>
                <c:ptCount val="12"/>
                <c:pt idx="7">
                  <c:v>2897.6400000000012</c:v>
                </c:pt>
                <c:pt idx="8">
                  <c:v>3112.22</c:v>
                </c:pt>
                <c:pt idx="9">
                  <c:v>3768.1800000000003</c:v>
                </c:pt>
                <c:pt idx="10">
                  <c:v>3578.5500000000015</c:v>
                </c:pt>
                <c:pt idx="11">
                  <c:v>2892.3500000000004</c:v>
                </c:pt>
              </c:numCache>
            </c:numRef>
          </c:val>
          <c:smooth val="0"/>
          <c:extLst>
            <c:ext xmlns:c16="http://schemas.microsoft.com/office/drawing/2014/chart" uri="{C3380CC4-5D6E-409C-BE32-E72D297353CC}">
              <c16:uniqueId val="{00000000-1CC8-429D-B4BA-DD2A7DABC66C}"/>
            </c:ext>
          </c:extLst>
        </c:ser>
        <c:ser>
          <c:idx val="1"/>
          <c:order val="1"/>
          <c:tx>
            <c:strRef>
              <c:f>'Sheet Design'!$C$32:$C$33</c:f>
              <c:strCache>
                <c:ptCount val="1"/>
                <c:pt idx="0">
                  <c:v>2024</c:v>
                </c:pt>
              </c:strCache>
            </c:strRef>
          </c:tx>
          <c:spPr>
            <a:ln w="28575" cap="rnd">
              <a:solidFill>
                <a:srgbClr val="84994F"/>
              </a:solidFill>
              <a:round/>
            </a:ln>
            <a:effectLst/>
          </c:spPr>
          <c:marker>
            <c:symbol val="circle"/>
            <c:size val="7"/>
            <c:spPr>
              <a:solidFill>
                <a:srgbClr val="84994F"/>
              </a:solidFill>
              <a:ln w="9525">
                <a:noFill/>
              </a:ln>
              <a:effectLst/>
            </c:spPr>
          </c:marker>
          <c:cat>
            <c:strRef>
              <c:f>'Sheet Design'!$A$34:$A$45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Design'!$C$34:$C$45</c:f>
              <c:numCache>
                <c:formatCode>"$"\ 0.0,\ "K"</c:formatCode>
                <c:ptCount val="12"/>
                <c:pt idx="0">
                  <c:v>2709.4599999999996</c:v>
                </c:pt>
                <c:pt idx="1">
                  <c:v>3488.4199999999996</c:v>
                </c:pt>
                <c:pt idx="2">
                  <c:v>3549.74</c:v>
                </c:pt>
                <c:pt idx="3">
                  <c:v>2942.7200000000012</c:v>
                </c:pt>
                <c:pt idx="4">
                  <c:v>3918.3300000000004</c:v>
                </c:pt>
                <c:pt idx="5">
                  <c:v>3054.77</c:v>
                </c:pt>
                <c:pt idx="6">
                  <c:v>3615.9499999999994</c:v>
                </c:pt>
                <c:pt idx="7">
                  <c:v>3364.2399999999993</c:v>
                </c:pt>
                <c:pt idx="8">
                  <c:v>3060.0200000000004</c:v>
                </c:pt>
                <c:pt idx="9">
                  <c:v>3927.5500000000011</c:v>
                </c:pt>
                <c:pt idx="10">
                  <c:v>3703.49</c:v>
                </c:pt>
                <c:pt idx="11">
                  <c:v>3103.0199999999991</c:v>
                </c:pt>
              </c:numCache>
            </c:numRef>
          </c:val>
          <c:smooth val="0"/>
          <c:extLst>
            <c:ext xmlns:c16="http://schemas.microsoft.com/office/drawing/2014/chart" uri="{C3380CC4-5D6E-409C-BE32-E72D297353CC}">
              <c16:uniqueId val="{00000004-1CC8-429D-B4BA-DD2A7DABC66C}"/>
            </c:ext>
          </c:extLst>
        </c:ser>
        <c:ser>
          <c:idx val="2"/>
          <c:order val="2"/>
          <c:tx>
            <c:strRef>
              <c:f>'Sheet Design'!$D$32:$D$33</c:f>
              <c:strCache>
                <c:ptCount val="1"/>
                <c:pt idx="0">
                  <c:v>2025</c:v>
                </c:pt>
              </c:strCache>
            </c:strRef>
          </c:tx>
          <c:spPr>
            <a:ln w="28575" cap="rnd">
              <a:solidFill>
                <a:srgbClr val="B45253"/>
              </a:solidFill>
              <a:round/>
            </a:ln>
            <a:effectLst/>
          </c:spPr>
          <c:marker>
            <c:symbol val="circle"/>
            <c:size val="7"/>
            <c:spPr>
              <a:solidFill>
                <a:srgbClr val="B45253"/>
              </a:solidFill>
              <a:ln w="9525">
                <a:noFill/>
              </a:ln>
              <a:effectLst/>
            </c:spPr>
          </c:marker>
          <c:cat>
            <c:strRef>
              <c:f>'Sheet Design'!$A$34:$A$45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Design'!$D$34:$D$45</c:f>
              <c:numCache>
                <c:formatCode>"$"\ 0.0,\ "K"</c:formatCode>
                <c:ptCount val="12"/>
                <c:pt idx="0">
                  <c:v>3559.8100000000004</c:v>
                </c:pt>
                <c:pt idx="1">
                  <c:v>2975.4700000000012</c:v>
                </c:pt>
                <c:pt idx="2">
                  <c:v>4439.0699999999988</c:v>
                </c:pt>
                <c:pt idx="3">
                  <c:v>3807.6099999999992</c:v>
                </c:pt>
                <c:pt idx="4">
                  <c:v>3138.0300000000016</c:v>
                </c:pt>
                <c:pt idx="5">
                  <c:v>2900.0499999999997</c:v>
                </c:pt>
                <c:pt idx="6">
                  <c:v>3036.56</c:v>
                </c:pt>
                <c:pt idx="7">
                  <c:v>353.52</c:v>
                </c:pt>
              </c:numCache>
            </c:numRef>
          </c:val>
          <c:smooth val="0"/>
          <c:extLst>
            <c:ext xmlns:c16="http://schemas.microsoft.com/office/drawing/2014/chart" uri="{C3380CC4-5D6E-409C-BE32-E72D297353CC}">
              <c16:uniqueId val="{00000005-1CC8-429D-B4BA-DD2A7DABC66C}"/>
            </c:ext>
          </c:extLst>
        </c:ser>
        <c:dLbls>
          <c:showLegendKey val="0"/>
          <c:showVal val="0"/>
          <c:showCatName val="0"/>
          <c:showSerName val="0"/>
          <c:showPercent val="0"/>
          <c:showBubbleSize val="0"/>
        </c:dLbls>
        <c:marker val="1"/>
        <c:smooth val="0"/>
        <c:axId val="566156888"/>
        <c:axId val="566168408"/>
      </c:lineChart>
      <c:catAx>
        <c:axId val="56615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crossAx val="566168408"/>
        <c:crosses val="autoZero"/>
        <c:auto val="1"/>
        <c:lblAlgn val="ctr"/>
        <c:lblOffset val="100"/>
        <c:noMultiLvlLbl val="0"/>
      </c:catAx>
      <c:valAx>
        <c:axId val="566168408"/>
        <c:scaling>
          <c:orientation val="minMax"/>
        </c:scaling>
        <c:delete val="0"/>
        <c:axPos val="l"/>
        <c:majorGridlines>
          <c:spPr>
            <a:ln w="25400" cap="flat" cmpd="sng" algn="ctr">
              <a:solidFill>
                <a:srgbClr val="FFE797"/>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crossAx val="566156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Design!Top 5 Category by Revenue</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CB53B">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66724992709243"/>
          <c:y val="5.128205128205128E-2"/>
          <c:w val="0.63533275007290757"/>
          <c:h val="0.89743589743589747"/>
        </c:manualLayout>
      </c:layout>
      <c:barChart>
        <c:barDir val="bar"/>
        <c:grouping val="clustered"/>
        <c:varyColors val="0"/>
        <c:ser>
          <c:idx val="0"/>
          <c:order val="0"/>
          <c:tx>
            <c:strRef>
              <c:f>'Sheet Design'!$B$120</c:f>
              <c:strCache>
                <c:ptCount val="1"/>
                <c:pt idx="0">
                  <c:v>Total</c:v>
                </c:pt>
              </c:strCache>
            </c:strRef>
          </c:tx>
          <c:spPr>
            <a:solidFill>
              <a:srgbClr val="FCB53B">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Design'!$A$121:$A$125</c:f>
              <c:strCache>
                <c:ptCount val="5"/>
                <c:pt idx="0">
                  <c:v>Beverages</c:v>
                </c:pt>
                <c:pt idx="1">
                  <c:v>Canned Goods</c:v>
                </c:pt>
                <c:pt idx="2">
                  <c:v>Health &amp; Wellness</c:v>
                </c:pt>
                <c:pt idx="3">
                  <c:v>Snacks &amp; Candy</c:v>
                </c:pt>
                <c:pt idx="4">
                  <c:v>Personal Care</c:v>
                </c:pt>
              </c:strCache>
            </c:strRef>
          </c:cat>
          <c:val>
            <c:numRef>
              <c:f>'Sheet Design'!$B$121:$B$125</c:f>
              <c:numCache>
                <c:formatCode>"$"\ 0.0,\ "K"</c:formatCode>
                <c:ptCount val="5"/>
                <c:pt idx="0">
                  <c:v>7704.7900000000045</c:v>
                </c:pt>
                <c:pt idx="1">
                  <c:v>7808.7000000000035</c:v>
                </c:pt>
                <c:pt idx="2">
                  <c:v>7903.2800000000016</c:v>
                </c:pt>
                <c:pt idx="3">
                  <c:v>8032.9600000000019</c:v>
                </c:pt>
                <c:pt idx="4">
                  <c:v>8289.1200000000008</c:v>
                </c:pt>
              </c:numCache>
            </c:numRef>
          </c:val>
          <c:extLst>
            <c:ext xmlns:c16="http://schemas.microsoft.com/office/drawing/2014/chart" uri="{C3380CC4-5D6E-409C-BE32-E72D297353CC}">
              <c16:uniqueId val="{00000000-B933-4580-AFF2-7A86F78A0647}"/>
            </c:ext>
          </c:extLst>
        </c:ser>
        <c:dLbls>
          <c:dLblPos val="outEnd"/>
          <c:showLegendKey val="0"/>
          <c:showVal val="1"/>
          <c:showCatName val="0"/>
          <c:showSerName val="0"/>
          <c:showPercent val="0"/>
          <c:showBubbleSize val="0"/>
        </c:dLbls>
        <c:gapWidth val="80"/>
        <c:axId val="546345608"/>
        <c:axId val="546342368"/>
      </c:barChart>
      <c:catAx>
        <c:axId val="54634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crossAx val="546342368"/>
        <c:crosses val="autoZero"/>
        <c:auto val="1"/>
        <c:lblAlgn val="ctr"/>
        <c:lblOffset val="100"/>
        <c:noMultiLvlLbl val="0"/>
      </c:catAx>
      <c:valAx>
        <c:axId val="546342368"/>
        <c:scaling>
          <c:orientation val="minMax"/>
        </c:scaling>
        <c:delete val="1"/>
        <c:axPos val="b"/>
        <c:numFmt formatCode="&quot;$&quot;\ 0.0,\ &quot;K&quot;" sourceLinked="1"/>
        <c:majorTickMark val="none"/>
        <c:minorTickMark val="none"/>
        <c:tickLblPos val="nextTo"/>
        <c:crossAx val="546345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Design!Total Sales by Day of Week</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99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Design'!$B$104</c:f>
              <c:strCache>
                <c:ptCount val="1"/>
                <c:pt idx="0">
                  <c:v>Total</c:v>
                </c:pt>
              </c:strCache>
            </c:strRef>
          </c:tx>
          <c:spPr>
            <a:solidFill>
              <a:srgbClr val="8499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Design'!$A$105:$A$111</c:f>
              <c:strCache>
                <c:ptCount val="7"/>
                <c:pt idx="0">
                  <c:v>Mon</c:v>
                </c:pt>
                <c:pt idx="1">
                  <c:v>Tue</c:v>
                </c:pt>
                <c:pt idx="2">
                  <c:v>Wed</c:v>
                </c:pt>
                <c:pt idx="3">
                  <c:v>Thu</c:v>
                </c:pt>
                <c:pt idx="4">
                  <c:v>Fri</c:v>
                </c:pt>
                <c:pt idx="5">
                  <c:v>Sat</c:v>
                </c:pt>
                <c:pt idx="6">
                  <c:v>Sun</c:v>
                </c:pt>
              </c:strCache>
            </c:strRef>
          </c:cat>
          <c:val>
            <c:numRef>
              <c:f>'Sheet Design'!$B$105:$B$111</c:f>
              <c:numCache>
                <c:formatCode>"$"\ 0.0,\ "K"</c:formatCode>
                <c:ptCount val="7"/>
                <c:pt idx="0">
                  <c:v>11469.900000000007</c:v>
                </c:pt>
                <c:pt idx="1">
                  <c:v>12153.899999999992</c:v>
                </c:pt>
                <c:pt idx="2">
                  <c:v>11923.889999999998</c:v>
                </c:pt>
                <c:pt idx="3">
                  <c:v>11576.559999999996</c:v>
                </c:pt>
                <c:pt idx="4">
                  <c:v>10302.240000000005</c:v>
                </c:pt>
                <c:pt idx="5">
                  <c:v>12180.450000000004</c:v>
                </c:pt>
                <c:pt idx="6">
                  <c:v>11289.830000000004</c:v>
                </c:pt>
              </c:numCache>
            </c:numRef>
          </c:val>
          <c:extLst>
            <c:ext xmlns:c16="http://schemas.microsoft.com/office/drawing/2014/chart" uri="{C3380CC4-5D6E-409C-BE32-E72D297353CC}">
              <c16:uniqueId val="{00000000-D025-4348-AC18-662BF81FC73B}"/>
            </c:ext>
          </c:extLst>
        </c:ser>
        <c:dLbls>
          <c:dLblPos val="outEnd"/>
          <c:showLegendKey val="0"/>
          <c:showVal val="1"/>
          <c:showCatName val="0"/>
          <c:showSerName val="0"/>
          <c:showPercent val="0"/>
          <c:showBubbleSize val="0"/>
        </c:dLbls>
        <c:gapWidth val="70"/>
        <c:overlap val="-27"/>
        <c:axId val="706056832"/>
        <c:axId val="706057192"/>
      </c:barChart>
      <c:catAx>
        <c:axId val="70605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crossAx val="706057192"/>
        <c:crosses val="autoZero"/>
        <c:auto val="1"/>
        <c:lblAlgn val="ctr"/>
        <c:lblOffset val="100"/>
        <c:noMultiLvlLbl val="0"/>
      </c:catAx>
      <c:valAx>
        <c:axId val="706057192"/>
        <c:scaling>
          <c:orientation val="minMax"/>
        </c:scaling>
        <c:delete val="1"/>
        <c:axPos val="l"/>
        <c:numFmt formatCode="&quot;$&quot;\ 0.0,\ &quot;K&quot;" sourceLinked="1"/>
        <c:majorTickMark val="none"/>
        <c:minorTickMark val="none"/>
        <c:tickLblPos val="nextTo"/>
        <c:crossAx val="706056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Design!Sales Trends by Month and Year</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Design'!$B$32:$B$33</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 Design'!$A$34:$A$45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Design'!$B$34:$B$45</c:f>
              <c:numCache>
                <c:formatCode>"$"\ 0.0,\ "K"</c:formatCode>
                <c:ptCount val="12"/>
                <c:pt idx="7">
                  <c:v>2897.6400000000012</c:v>
                </c:pt>
                <c:pt idx="8">
                  <c:v>3112.22</c:v>
                </c:pt>
                <c:pt idx="9">
                  <c:v>3768.1800000000003</c:v>
                </c:pt>
                <c:pt idx="10">
                  <c:v>3578.5500000000015</c:v>
                </c:pt>
                <c:pt idx="11">
                  <c:v>2892.3500000000004</c:v>
                </c:pt>
              </c:numCache>
            </c:numRef>
          </c:val>
          <c:smooth val="0"/>
          <c:extLst>
            <c:ext xmlns:c16="http://schemas.microsoft.com/office/drawing/2014/chart" uri="{C3380CC4-5D6E-409C-BE32-E72D297353CC}">
              <c16:uniqueId val="{00000000-68CA-4CDB-85E0-BACC71F017C4}"/>
            </c:ext>
          </c:extLst>
        </c:ser>
        <c:ser>
          <c:idx val="1"/>
          <c:order val="1"/>
          <c:tx>
            <c:strRef>
              <c:f>'Sheet Design'!$C$32:$C$33</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 Design'!$A$34:$A$45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Design'!$C$34:$C$45</c:f>
              <c:numCache>
                <c:formatCode>"$"\ 0.0,\ "K"</c:formatCode>
                <c:ptCount val="12"/>
                <c:pt idx="0">
                  <c:v>2709.4599999999996</c:v>
                </c:pt>
                <c:pt idx="1">
                  <c:v>3488.4199999999996</c:v>
                </c:pt>
                <c:pt idx="2">
                  <c:v>3549.74</c:v>
                </c:pt>
                <c:pt idx="3">
                  <c:v>2942.7200000000012</c:v>
                </c:pt>
                <c:pt idx="4">
                  <c:v>3918.3300000000004</c:v>
                </c:pt>
                <c:pt idx="5">
                  <c:v>3054.77</c:v>
                </c:pt>
                <c:pt idx="6">
                  <c:v>3615.9499999999994</c:v>
                </c:pt>
                <c:pt idx="7">
                  <c:v>3364.2399999999993</c:v>
                </c:pt>
                <c:pt idx="8">
                  <c:v>3060.0200000000004</c:v>
                </c:pt>
                <c:pt idx="9">
                  <c:v>3927.5500000000011</c:v>
                </c:pt>
                <c:pt idx="10">
                  <c:v>3703.49</c:v>
                </c:pt>
                <c:pt idx="11">
                  <c:v>3103.0199999999991</c:v>
                </c:pt>
              </c:numCache>
            </c:numRef>
          </c:val>
          <c:smooth val="0"/>
          <c:extLst>
            <c:ext xmlns:c16="http://schemas.microsoft.com/office/drawing/2014/chart" uri="{C3380CC4-5D6E-409C-BE32-E72D297353CC}">
              <c16:uniqueId val="{00000000-3191-4070-9CBF-D75421359A04}"/>
            </c:ext>
          </c:extLst>
        </c:ser>
        <c:ser>
          <c:idx val="2"/>
          <c:order val="2"/>
          <c:tx>
            <c:strRef>
              <c:f>'Sheet Design'!$D$32:$D$33</c:f>
              <c:strCache>
                <c:ptCount val="1"/>
                <c:pt idx="0">
                  <c:v>2025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 Design'!$A$34:$A$45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Design'!$D$34:$D$45</c:f>
              <c:numCache>
                <c:formatCode>"$"\ 0.0,\ "K"</c:formatCode>
                <c:ptCount val="12"/>
                <c:pt idx="0">
                  <c:v>3559.8100000000004</c:v>
                </c:pt>
                <c:pt idx="1">
                  <c:v>2975.4700000000012</c:v>
                </c:pt>
                <c:pt idx="2">
                  <c:v>4439.0699999999988</c:v>
                </c:pt>
                <c:pt idx="3">
                  <c:v>3807.6099999999992</c:v>
                </c:pt>
                <c:pt idx="4">
                  <c:v>3138.0300000000016</c:v>
                </c:pt>
                <c:pt idx="5">
                  <c:v>2900.0499999999997</c:v>
                </c:pt>
                <c:pt idx="6">
                  <c:v>3036.56</c:v>
                </c:pt>
                <c:pt idx="7">
                  <c:v>353.52</c:v>
                </c:pt>
              </c:numCache>
            </c:numRef>
          </c:val>
          <c:smooth val="0"/>
          <c:extLst>
            <c:ext xmlns:c16="http://schemas.microsoft.com/office/drawing/2014/chart" uri="{C3380CC4-5D6E-409C-BE32-E72D297353CC}">
              <c16:uniqueId val="{00000001-3191-4070-9CBF-D75421359A04}"/>
            </c:ext>
          </c:extLst>
        </c:ser>
        <c:dLbls>
          <c:showLegendKey val="0"/>
          <c:showVal val="0"/>
          <c:showCatName val="0"/>
          <c:showSerName val="0"/>
          <c:showPercent val="0"/>
          <c:showBubbleSize val="0"/>
        </c:dLbls>
        <c:marker val="1"/>
        <c:smooth val="0"/>
        <c:axId val="566156888"/>
        <c:axId val="566168408"/>
      </c:lineChart>
      <c:catAx>
        <c:axId val="56615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66168408"/>
        <c:crosses val="autoZero"/>
        <c:auto val="1"/>
        <c:lblAlgn val="ctr"/>
        <c:lblOffset val="100"/>
        <c:noMultiLvlLbl val="0"/>
      </c:catAx>
      <c:valAx>
        <c:axId val="566168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6615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Design!Top 5 Product by Revenue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Design'!$B$52</c:f>
              <c:strCache>
                <c:ptCount val="1"/>
                <c:pt idx="0">
                  <c:v>Total</c:v>
                </c:pt>
              </c:strCache>
            </c:strRef>
          </c:tx>
          <c:spPr>
            <a:solidFill>
              <a:schemeClr val="accent1"/>
            </a:solidFill>
            <a:ln>
              <a:noFill/>
            </a:ln>
            <a:effectLst/>
          </c:spPr>
          <c:invertIfNegative val="0"/>
          <c:cat>
            <c:strRef>
              <c:f>'Sheet Design'!$A$53:$A$57</c:f>
              <c:strCache>
                <c:ptCount val="5"/>
                <c:pt idx="0">
                  <c:v>Eggs</c:v>
                </c:pt>
                <c:pt idx="1">
                  <c:v>Bread</c:v>
                </c:pt>
                <c:pt idx="2">
                  <c:v>Chicken Breast</c:v>
                </c:pt>
                <c:pt idx="3">
                  <c:v>Potatoes</c:v>
                </c:pt>
                <c:pt idx="4">
                  <c:v>Tomatoes</c:v>
                </c:pt>
              </c:strCache>
            </c:strRef>
          </c:cat>
          <c:val>
            <c:numRef>
              <c:f>'Sheet Design'!$B$53:$B$57</c:f>
              <c:numCache>
                <c:formatCode>"$"\ 0.00,\ "K"</c:formatCode>
                <c:ptCount val="5"/>
                <c:pt idx="0">
                  <c:v>4825.5899999999992</c:v>
                </c:pt>
                <c:pt idx="1">
                  <c:v>5066.5499999999993</c:v>
                </c:pt>
                <c:pt idx="2">
                  <c:v>5138.7900000000009</c:v>
                </c:pt>
                <c:pt idx="3">
                  <c:v>5306.25</c:v>
                </c:pt>
                <c:pt idx="4">
                  <c:v>5381.98</c:v>
                </c:pt>
              </c:numCache>
            </c:numRef>
          </c:val>
          <c:extLst>
            <c:ext xmlns:c16="http://schemas.microsoft.com/office/drawing/2014/chart" uri="{C3380CC4-5D6E-409C-BE32-E72D297353CC}">
              <c16:uniqueId val="{00000000-FFE5-4CC6-BC59-7DEEB3AFE85F}"/>
            </c:ext>
          </c:extLst>
        </c:ser>
        <c:dLbls>
          <c:showLegendKey val="0"/>
          <c:showVal val="0"/>
          <c:showCatName val="0"/>
          <c:showSerName val="0"/>
          <c:showPercent val="0"/>
          <c:showBubbleSize val="0"/>
        </c:dLbls>
        <c:gapWidth val="182"/>
        <c:axId val="566166608"/>
        <c:axId val="436108392"/>
      </c:barChart>
      <c:catAx>
        <c:axId val="56616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36108392"/>
        <c:crosses val="autoZero"/>
        <c:auto val="1"/>
        <c:lblAlgn val="ctr"/>
        <c:lblOffset val="100"/>
        <c:noMultiLvlLbl val="0"/>
      </c:catAx>
      <c:valAx>
        <c:axId val="436108392"/>
        <c:scaling>
          <c:orientation val="minMax"/>
        </c:scaling>
        <c:delete val="1"/>
        <c:axPos val="b"/>
        <c:numFmt formatCode="&quot;$&quot;\ 0.00,\ &quot;K&quot;" sourceLinked="1"/>
        <c:majorTickMark val="none"/>
        <c:minorTickMark val="none"/>
        <c:tickLblPos val="nextTo"/>
        <c:crossAx val="56616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Design!Top 5 Product by Quantity</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Design'!$B$68</c:f>
              <c:strCache>
                <c:ptCount val="1"/>
                <c:pt idx="0">
                  <c:v>Total</c:v>
                </c:pt>
              </c:strCache>
            </c:strRef>
          </c:tx>
          <c:spPr>
            <a:solidFill>
              <a:schemeClr val="accent1"/>
            </a:solidFill>
            <a:ln>
              <a:noFill/>
            </a:ln>
            <a:effectLst/>
          </c:spPr>
          <c:invertIfNegative val="0"/>
          <c:cat>
            <c:strRef>
              <c:f>'Sheet Design'!$A$69:$A$73</c:f>
              <c:strCache>
                <c:ptCount val="5"/>
                <c:pt idx="0">
                  <c:v>Onions</c:v>
                </c:pt>
                <c:pt idx="1">
                  <c:v>Bread</c:v>
                </c:pt>
                <c:pt idx="2">
                  <c:v>Potatoes</c:v>
                </c:pt>
                <c:pt idx="3">
                  <c:v>Tomatoes</c:v>
                </c:pt>
                <c:pt idx="4">
                  <c:v>Chicken Breast</c:v>
                </c:pt>
              </c:strCache>
            </c:strRef>
          </c:cat>
          <c:val>
            <c:numRef>
              <c:f>'Sheet Design'!$B$69:$B$73</c:f>
              <c:numCache>
                <c:formatCode>0</c:formatCode>
                <c:ptCount val="5"/>
                <c:pt idx="0">
                  <c:v>338</c:v>
                </c:pt>
                <c:pt idx="1">
                  <c:v>345</c:v>
                </c:pt>
                <c:pt idx="2">
                  <c:v>353</c:v>
                </c:pt>
                <c:pt idx="3">
                  <c:v>362</c:v>
                </c:pt>
                <c:pt idx="4">
                  <c:v>377</c:v>
                </c:pt>
              </c:numCache>
            </c:numRef>
          </c:val>
          <c:extLst>
            <c:ext xmlns:c16="http://schemas.microsoft.com/office/drawing/2014/chart" uri="{C3380CC4-5D6E-409C-BE32-E72D297353CC}">
              <c16:uniqueId val="{00000000-63DF-42B0-B7A8-23352EB6A379}"/>
            </c:ext>
          </c:extLst>
        </c:ser>
        <c:dLbls>
          <c:showLegendKey val="0"/>
          <c:showVal val="0"/>
          <c:showCatName val="0"/>
          <c:showSerName val="0"/>
          <c:showPercent val="0"/>
          <c:showBubbleSize val="0"/>
        </c:dLbls>
        <c:gapWidth val="182"/>
        <c:axId val="623948248"/>
        <c:axId val="623946808"/>
      </c:barChart>
      <c:catAx>
        <c:axId val="623948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23946808"/>
        <c:crosses val="autoZero"/>
        <c:auto val="1"/>
        <c:lblAlgn val="ctr"/>
        <c:lblOffset val="100"/>
        <c:noMultiLvlLbl val="0"/>
      </c:catAx>
      <c:valAx>
        <c:axId val="623946808"/>
        <c:scaling>
          <c:orientation val="minMax"/>
        </c:scaling>
        <c:delete val="1"/>
        <c:axPos val="b"/>
        <c:numFmt formatCode="0" sourceLinked="1"/>
        <c:majorTickMark val="none"/>
        <c:minorTickMark val="none"/>
        <c:tickLblPos val="nextTo"/>
        <c:crossAx val="623948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Worksheet!$M$2:$M$1943</c:f>
              <c:numCache>
                <c:formatCode>General</c:formatCode>
                <c:ptCount val="1942"/>
                <c:pt idx="0">
                  <c:v>0</c:v>
                </c:pt>
                <c:pt idx="1">
                  <c:v>4.04</c:v>
                </c:pt>
                <c:pt idx="2">
                  <c:v>1.37</c:v>
                </c:pt>
                <c:pt idx="3">
                  <c:v>1.5</c:v>
                </c:pt>
                <c:pt idx="4">
                  <c:v>1.77</c:v>
                </c:pt>
                <c:pt idx="5">
                  <c:v>2.52</c:v>
                </c:pt>
                <c:pt idx="6">
                  <c:v>0</c:v>
                </c:pt>
                <c:pt idx="7">
                  <c:v>11.07</c:v>
                </c:pt>
                <c:pt idx="8">
                  <c:v>8.34</c:v>
                </c:pt>
                <c:pt idx="9">
                  <c:v>1.75</c:v>
                </c:pt>
                <c:pt idx="10">
                  <c:v>0</c:v>
                </c:pt>
                <c:pt idx="11">
                  <c:v>4.0199999999999996</c:v>
                </c:pt>
                <c:pt idx="12">
                  <c:v>4.9800000000000004</c:v>
                </c:pt>
                <c:pt idx="13">
                  <c:v>0</c:v>
                </c:pt>
                <c:pt idx="14">
                  <c:v>4.05</c:v>
                </c:pt>
                <c:pt idx="15">
                  <c:v>18.649999999999999</c:v>
                </c:pt>
                <c:pt idx="16">
                  <c:v>7.79</c:v>
                </c:pt>
                <c:pt idx="17">
                  <c:v>3.93</c:v>
                </c:pt>
                <c:pt idx="18">
                  <c:v>6.04</c:v>
                </c:pt>
                <c:pt idx="19">
                  <c:v>0</c:v>
                </c:pt>
                <c:pt idx="20">
                  <c:v>21.66</c:v>
                </c:pt>
                <c:pt idx="21">
                  <c:v>1.28</c:v>
                </c:pt>
                <c:pt idx="22">
                  <c:v>3.89</c:v>
                </c:pt>
                <c:pt idx="23">
                  <c:v>8.7899999999999991</c:v>
                </c:pt>
                <c:pt idx="24">
                  <c:v>0.38</c:v>
                </c:pt>
                <c:pt idx="25">
                  <c:v>1.99</c:v>
                </c:pt>
                <c:pt idx="26">
                  <c:v>5.29</c:v>
                </c:pt>
                <c:pt idx="27">
                  <c:v>1.66</c:v>
                </c:pt>
                <c:pt idx="28">
                  <c:v>7.41</c:v>
                </c:pt>
                <c:pt idx="29">
                  <c:v>0</c:v>
                </c:pt>
                <c:pt idx="30">
                  <c:v>4.84</c:v>
                </c:pt>
                <c:pt idx="31">
                  <c:v>1.48</c:v>
                </c:pt>
                <c:pt idx="32">
                  <c:v>9.1199999999999992</c:v>
                </c:pt>
                <c:pt idx="33">
                  <c:v>6.12</c:v>
                </c:pt>
                <c:pt idx="34">
                  <c:v>2.83</c:v>
                </c:pt>
                <c:pt idx="35">
                  <c:v>4.5199999999999996</c:v>
                </c:pt>
                <c:pt idx="36">
                  <c:v>4.9400000000000004</c:v>
                </c:pt>
                <c:pt idx="37">
                  <c:v>12.6</c:v>
                </c:pt>
                <c:pt idx="38">
                  <c:v>0</c:v>
                </c:pt>
                <c:pt idx="39">
                  <c:v>3.54</c:v>
                </c:pt>
                <c:pt idx="40">
                  <c:v>14.01</c:v>
                </c:pt>
                <c:pt idx="41">
                  <c:v>1.1399999999999999</c:v>
                </c:pt>
                <c:pt idx="42">
                  <c:v>4.03</c:v>
                </c:pt>
                <c:pt idx="43">
                  <c:v>4</c:v>
                </c:pt>
                <c:pt idx="44">
                  <c:v>0.68</c:v>
                </c:pt>
                <c:pt idx="45">
                  <c:v>2.42</c:v>
                </c:pt>
                <c:pt idx="46">
                  <c:v>14.87</c:v>
                </c:pt>
                <c:pt idx="47">
                  <c:v>6.31</c:v>
                </c:pt>
                <c:pt idx="48">
                  <c:v>1.46</c:v>
                </c:pt>
                <c:pt idx="49">
                  <c:v>0</c:v>
                </c:pt>
                <c:pt idx="50">
                  <c:v>1.82</c:v>
                </c:pt>
                <c:pt idx="51">
                  <c:v>20.87</c:v>
                </c:pt>
                <c:pt idx="52">
                  <c:v>0</c:v>
                </c:pt>
                <c:pt idx="53">
                  <c:v>1.51</c:v>
                </c:pt>
                <c:pt idx="54">
                  <c:v>4.33</c:v>
                </c:pt>
                <c:pt idx="55">
                  <c:v>9.51</c:v>
                </c:pt>
                <c:pt idx="56">
                  <c:v>0</c:v>
                </c:pt>
                <c:pt idx="57">
                  <c:v>0</c:v>
                </c:pt>
                <c:pt idx="58">
                  <c:v>3.31</c:v>
                </c:pt>
                <c:pt idx="59">
                  <c:v>2.69</c:v>
                </c:pt>
                <c:pt idx="60">
                  <c:v>0.98</c:v>
                </c:pt>
                <c:pt idx="61">
                  <c:v>4.26</c:v>
                </c:pt>
                <c:pt idx="62">
                  <c:v>10.8</c:v>
                </c:pt>
                <c:pt idx="63">
                  <c:v>7.52</c:v>
                </c:pt>
                <c:pt idx="64">
                  <c:v>6.44</c:v>
                </c:pt>
                <c:pt idx="65">
                  <c:v>4.3</c:v>
                </c:pt>
                <c:pt idx="66">
                  <c:v>1.1200000000000001</c:v>
                </c:pt>
                <c:pt idx="67">
                  <c:v>0.46</c:v>
                </c:pt>
                <c:pt idx="68">
                  <c:v>20.27</c:v>
                </c:pt>
                <c:pt idx="69">
                  <c:v>0</c:v>
                </c:pt>
                <c:pt idx="70">
                  <c:v>3.26</c:v>
                </c:pt>
                <c:pt idx="71">
                  <c:v>7.84</c:v>
                </c:pt>
                <c:pt idx="72">
                  <c:v>6.28</c:v>
                </c:pt>
                <c:pt idx="73">
                  <c:v>0.93</c:v>
                </c:pt>
                <c:pt idx="74">
                  <c:v>4.57</c:v>
                </c:pt>
                <c:pt idx="75">
                  <c:v>4.79</c:v>
                </c:pt>
                <c:pt idx="76">
                  <c:v>7.42</c:v>
                </c:pt>
                <c:pt idx="77">
                  <c:v>5.31</c:v>
                </c:pt>
                <c:pt idx="78">
                  <c:v>4.13</c:v>
                </c:pt>
                <c:pt idx="79">
                  <c:v>4.4000000000000004</c:v>
                </c:pt>
                <c:pt idx="80">
                  <c:v>0</c:v>
                </c:pt>
                <c:pt idx="81">
                  <c:v>14.49</c:v>
                </c:pt>
                <c:pt idx="82">
                  <c:v>11.56</c:v>
                </c:pt>
                <c:pt idx="83">
                  <c:v>2.98</c:v>
                </c:pt>
                <c:pt idx="84">
                  <c:v>3.38</c:v>
                </c:pt>
                <c:pt idx="85">
                  <c:v>0</c:v>
                </c:pt>
                <c:pt idx="86">
                  <c:v>4.2</c:v>
                </c:pt>
                <c:pt idx="87">
                  <c:v>0</c:v>
                </c:pt>
                <c:pt idx="88">
                  <c:v>8.2200000000000006</c:v>
                </c:pt>
                <c:pt idx="89">
                  <c:v>3.46</c:v>
                </c:pt>
                <c:pt idx="90">
                  <c:v>0</c:v>
                </c:pt>
                <c:pt idx="91">
                  <c:v>3.77</c:v>
                </c:pt>
                <c:pt idx="92">
                  <c:v>2.17</c:v>
                </c:pt>
                <c:pt idx="93">
                  <c:v>2.63</c:v>
                </c:pt>
                <c:pt idx="94">
                  <c:v>4.29</c:v>
                </c:pt>
                <c:pt idx="95">
                  <c:v>19.239999999999998</c:v>
                </c:pt>
                <c:pt idx="96">
                  <c:v>2.52</c:v>
                </c:pt>
                <c:pt idx="97">
                  <c:v>10.49</c:v>
                </c:pt>
                <c:pt idx="98">
                  <c:v>3.18</c:v>
                </c:pt>
                <c:pt idx="99">
                  <c:v>10.96</c:v>
                </c:pt>
                <c:pt idx="100">
                  <c:v>5.56</c:v>
                </c:pt>
                <c:pt idx="101">
                  <c:v>1.24</c:v>
                </c:pt>
                <c:pt idx="102">
                  <c:v>0</c:v>
                </c:pt>
                <c:pt idx="103">
                  <c:v>7.66</c:v>
                </c:pt>
                <c:pt idx="104">
                  <c:v>0</c:v>
                </c:pt>
                <c:pt idx="105">
                  <c:v>4.3899999999999997</c:v>
                </c:pt>
                <c:pt idx="106">
                  <c:v>11.64</c:v>
                </c:pt>
                <c:pt idx="107">
                  <c:v>3.17</c:v>
                </c:pt>
                <c:pt idx="108">
                  <c:v>4.88</c:v>
                </c:pt>
                <c:pt idx="109">
                  <c:v>2.4500000000000002</c:v>
                </c:pt>
                <c:pt idx="110">
                  <c:v>1.03</c:v>
                </c:pt>
                <c:pt idx="111">
                  <c:v>0</c:v>
                </c:pt>
                <c:pt idx="112">
                  <c:v>2.85</c:v>
                </c:pt>
                <c:pt idx="113">
                  <c:v>11.22</c:v>
                </c:pt>
                <c:pt idx="114">
                  <c:v>3.03</c:v>
                </c:pt>
                <c:pt idx="115">
                  <c:v>2.13</c:v>
                </c:pt>
                <c:pt idx="116">
                  <c:v>4.18</c:v>
                </c:pt>
                <c:pt idx="117">
                  <c:v>0</c:v>
                </c:pt>
                <c:pt idx="118">
                  <c:v>7.74</c:v>
                </c:pt>
                <c:pt idx="119">
                  <c:v>4.8600000000000003</c:v>
                </c:pt>
                <c:pt idx="120">
                  <c:v>0</c:v>
                </c:pt>
                <c:pt idx="121">
                  <c:v>2.19</c:v>
                </c:pt>
                <c:pt idx="122">
                  <c:v>11.57</c:v>
                </c:pt>
                <c:pt idx="123">
                  <c:v>2.97</c:v>
                </c:pt>
                <c:pt idx="124">
                  <c:v>1.18</c:v>
                </c:pt>
                <c:pt idx="125">
                  <c:v>3.73</c:v>
                </c:pt>
                <c:pt idx="126">
                  <c:v>1.87</c:v>
                </c:pt>
                <c:pt idx="127">
                  <c:v>4.3</c:v>
                </c:pt>
                <c:pt idx="128">
                  <c:v>2.2000000000000002</c:v>
                </c:pt>
                <c:pt idx="129">
                  <c:v>1.95</c:v>
                </c:pt>
                <c:pt idx="130">
                  <c:v>0.73</c:v>
                </c:pt>
                <c:pt idx="131">
                  <c:v>22.6</c:v>
                </c:pt>
                <c:pt idx="132">
                  <c:v>0</c:v>
                </c:pt>
                <c:pt idx="133">
                  <c:v>0</c:v>
                </c:pt>
                <c:pt idx="134">
                  <c:v>13.6</c:v>
                </c:pt>
                <c:pt idx="135">
                  <c:v>20.61</c:v>
                </c:pt>
                <c:pt idx="136">
                  <c:v>2.91</c:v>
                </c:pt>
                <c:pt idx="137">
                  <c:v>1.49</c:v>
                </c:pt>
                <c:pt idx="138">
                  <c:v>3.7</c:v>
                </c:pt>
                <c:pt idx="139">
                  <c:v>0</c:v>
                </c:pt>
                <c:pt idx="140">
                  <c:v>0.76</c:v>
                </c:pt>
                <c:pt idx="141">
                  <c:v>5.34</c:v>
                </c:pt>
                <c:pt idx="142">
                  <c:v>7.21</c:v>
                </c:pt>
                <c:pt idx="143">
                  <c:v>0.57999999999999996</c:v>
                </c:pt>
                <c:pt idx="144">
                  <c:v>2.59</c:v>
                </c:pt>
                <c:pt idx="145">
                  <c:v>4.1500000000000004</c:v>
                </c:pt>
                <c:pt idx="146">
                  <c:v>1.86</c:v>
                </c:pt>
                <c:pt idx="147">
                  <c:v>1.07</c:v>
                </c:pt>
                <c:pt idx="148">
                  <c:v>2.4300000000000002</c:v>
                </c:pt>
                <c:pt idx="149">
                  <c:v>0</c:v>
                </c:pt>
                <c:pt idx="150">
                  <c:v>3.37</c:v>
                </c:pt>
                <c:pt idx="151">
                  <c:v>1.1200000000000001</c:v>
                </c:pt>
                <c:pt idx="152">
                  <c:v>0</c:v>
                </c:pt>
                <c:pt idx="153">
                  <c:v>8.3800000000000008</c:v>
                </c:pt>
                <c:pt idx="154">
                  <c:v>4.17</c:v>
                </c:pt>
                <c:pt idx="155">
                  <c:v>2.69</c:v>
                </c:pt>
                <c:pt idx="156">
                  <c:v>13.29</c:v>
                </c:pt>
                <c:pt idx="157">
                  <c:v>2.73</c:v>
                </c:pt>
                <c:pt idx="158">
                  <c:v>0</c:v>
                </c:pt>
                <c:pt idx="159">
                  <c:v>15.7</c:v>
                </c:pt>
                <c:pt idx="160">
                  <c:v>15.7</c:v>
                </c:pt>
                <c:pt idx="161">
                  <c:v>1.3</c:v>
                </c:pt>
                <c:pt idx="162">
                  <c:v>1.72</c:v>
                </c:pt>
                <c:pt idx="163">
                  <c:v>1.57</c:v>
                </c:pt>
                <c:pt idx="164">
                  <c:v>4.76</c:v>
                </c:pt>
                <c:pt idx="165">
                  <c:v>18.28</c:v>
                </c:pt>
                <c:pt idx="166">
                  <c:v>0.89</c:v>
                </c:pt>
                <c:pt idx="167">
                  <c:v>4.58</c:v>
                </c:pt>
                <c:pt idx="168">
                  <c:v>10.17</c:v>
                </c:pt>
                <c:pt idx="169">
                  <c:v>12.78</c:v>
                </c:pt>
                <c:pt idx="170">
                  <c:v>3.08</c:v>
                </c:pt>
                <c:pt idx="171">
                  <c:v>2.59</c:v>
                </c:pt>
                <c:pt idx="172">
                  <c:v>2.72</c:v>
                </c:pt>
                <c:pt idx="173">
                  <c:v>2.6</c:v>
                </c:pt>
                <c:pt idx="174">
                  <c:v>2.6</c:v>
                </c:pt>
                <c:pt idx="175">
                  <c:v>3.04</c:v>
                </c:pt>
                <c:pt idx="176">
                  <c:v>0</c:v>
                </c:pt>
                <c:pt idx="177">
                  <c:v>0</c:v>
                </c:pt>
                <c:pt idx="178">
                  <c:v>0</c:v>
                </c:pt>
                <c:pt idx="179">
                  <c:v>0</c:v>
                </c:pt>
                <c:pt idx="180">
                  <c:v>4.71</c:v>
                </c:pt>
                <c:pt idx="181">
                  <c:v>3.38</c:v>
                </c:pt>
                <c:pt idx="182">
                  <c:v>2.1</c:v>
                </c:pt>
                <c:pt idx="183">
                  <c:v>0</c:v>
                </c:pt>
                <c:pt idx="184">
                  <c:v>3.09</c:v>
                </c:pt>
                <c:pt idx="185">
                  <c:v>0</c:v>
                </c:pt>
                <c:pt idx="186">
                  <c:v>1.58</c:v>
                </c:pt>
                <c:pt idx="187">
                  <c:v>1.51</c:v>
                </c:pt>
                <c:pt idx="188">
                  <c:v>5.47</c:v>
                </c:pt>
                <c:pt idx="189">
                  <c:v>0</c:v>
                </c:pt>
                <c:pt idx="190">
                  <c:v>1.73</c:v>
                </c:pt>
                <c:pt idx="191">
                  <c:v>4.08</c:v>
                </c:pt>
                <c:pt idx="192">
                  <c:v>4.79</c:v>
                </c:pt>
                <c:pt idx="193">
                  <c:v>0.9</c:v>
                </c:pt>
                <c:pt idx="194">
                  <c:v>7.93</c:v>
                </c:pt>
                <c:pt idx="195">
                  <c:v>3.11</c:v>
                </c:pt>
                <c:pt idx="196">
                  <c:v>4.74</c:v>
                </c:pt>
                <c:pt idx="197">
                  <c:v>1.59</c:v>
                </c:pt>
                <c:pt idx="198">
                  <c:v>10.66</c:v>
                </c:pt>
                <c:pt idx="199">
                  <c:v>4.7</c:v>
                </c:pt>
                <c:pt idx="200">
                  <c:v>10.77</c:v>
                </c:pt>
                <c:pt idx="201">
                  <c:v>2.02</c:v>
                </c:pt>
                <c:pt idx="202">
                  <c:v>2.5299999999999998</c:v>
                </c:pt>
                <c:pt idx="203">
                  <c:v>1.44</c:v>
                </c:pt>
                <c:pt idx="204">
                  <c:v>0</c:v>
                </c:pt>
                <c:pt idx="205">
                  <c:v>3.76</c:v>
                </c:pt>
                <c:pt idx="206">
                  <c:v>2.86</c:v>
                </c:pt>
                <c:pt idx="207">
                  <c:v>2.38</c:v>
                </c:pt>
                <c:pt idx="208">
                  <c:v>0</c:v>
                </c:pt>
                <c:pt idx="209">
                  <c:v>3.86</c:v>
                </c:pt>
                <c:pt idx="210">
                  <c:v>0.68</c:v>
                </c:pt>
                <c:pt idx="211">
                  <c:v>11.04</c:v>
                </c:pt>
                <c:pt idx="212">
                  <c:v>1.38</c:v>
                </c:pt>
                <c:pt idx="213">
                  <c:v>2.0699999999999998</c:v>
                </c:pt>
                <c:pt idx="214">
                  <c:v>2.1800000000000002</c:v>
                </c:pt>
                <c:pt idx="215">
                  <c:v>5.93</c:v>
                </c:pt>
                <c:pt idx="216">
                  <c:v>4.99</c:v>
                </c:pt>
                <c:pt idx="217">
                  <c:v>4.2</c:v>
                </c:pt>
                <c:pt idx="218">
                  <c:v>20.65</c:v>
                </c:pt>
                <c:pt idx="219">
                  <c:v>1.61</c:v>
                </c:pt>
                <c:pt idx="220">
                  <c:v>2.4700000000000002</c:v>
                </c:pt>
                <c:pt idx="221">
                  <c:v>5.77</c:v>
                </c:pt>
                <c:pt idx="222">
                  <c:v>1.72</c:v>
                </c:pt>
                <c:pt idx="223">
                  <c:v>0.99</c:v>
                </c:pt>
                <c:pt idx="224">
                  <c:v>9.7100000000000009</c:v>
                </c:pt>
                <c:pt idx="225">
                  <c:v>9.44</c:v>
                </c:pt>
                <c:pt idx="226">
                  <c:v>1.52</c:v>
                </c:pt>
                <c:pt idx="227">
                  <c:v>2.64</c:v>
                </c:pt>
                <c:pt idx="228">
                  <c:v>5.84</c:v>
                </c:pt>
                <c:pt idx="229">
                  <c:v>2.83</c:v>
                </c:pt>
                <c:pt idx="230">
                  <c:v>3.2</c:v>
                </c:pt>
                <c:pt idx="231">
                  <c:v>20.2</c:v>
                </c:pt>
                <c:pt idx="232">
                  <c:v>3.56</c:v>
                </c:pt>
                <c:pt idx="233">
                  <c:v>1.18</c:v>
                </c:pt>
                <c:pt idx="234">
                  <c:v>6.54</c:v>
                </c:pt>
                <c:pt idx="235">
                  <c:v>4.8499999999999996</c:v>
                </c:pt>
                <c:pt idx="236">
                  <c:v>5.5</c:v>
                </c:pt>
                <c:pt idx="237">
                  <c:v>7.79</c:v>
                </c:pt>
                <c:pt idx="238">
                  <c:v>2.0699999999999998</c:v>
                </c:pt>
                <c:pt idx="239">
                  <c:v>1.88</c:v>
                </c:pt>
                <c:pt idx="240">
                  <c:v>4.62</c:v>
                </c:pt>
                <c:pt idx="241">
                  <c:v>5.68</c:v>
                </c:pt>
                <c:pt idx="242">
                  <c:v>0.37</c:v>
                </c:pt>
                <c:pt idx="243">
                  <c:v>1.95</c:v>
                </c:pt>
                <c:pt idx="244">
                  <c:v>2.15</c:v>
                </c:pt>
                <c:pt idx="245">
                  <c:v>9.1</c:v>
                </c:pt>
                <c:pt idx="246">
                  <c:v>10.3</c:v>
                </c:pt>
                <c:pt idx="247">
                  <c:v>0.23</c:v>
                </c:pt>
                <c:pt idx="248">
                  <c:v>2.27</c:v>
                </c:pt>
                <c:pt idx="249">
                  <c:v>0</c:v>
                </c:pt>
                <c:pt idx="250">
                  <c:v>2.23</c:v>
                </c:pt>
                <c:pt idx="251">
                  <c:v>0</c:v>
                </c:pt>
                <c:pt idx="252">
                  <c:v>6.48</c:v>
                </c:pt>
                <c:pt idx="253">
                  <c:v>0.62</c:v>
                </c:pt>
                <c:pt idx="254">
                  <c:v>0</c:v>
                </c:pt>
                <c:pt idx="255">
                  <c:v>2.5099999999999998</c:v>
                </c:pt>
                <c:pt idx="256">
                  <c:v>2.94</c:v>
                </c:pt>
                <c:pt idx="257">
                  <c:v>3.38</c:v>
                </c:pt>
                <c:pt idx="258">
                  <c:v>6.67</c:v>
                </c:pt>
                <c:pt idx="259">
                  <c:v>21.58</c:v>
                </c:pt>
                <c:pt idx="260">
                  <c:v>0</c:v>
                </c:pt>
                <c:pt idx="261">
                  <c:v>8.85</c:v>
                </c:pt>
                <c:pt idx="262">
                  <c:v>0</c:v>
                </c:pt>
                <c:pt idx="263">
                  <c:v>0</c:v>
                </c:pt>
                <c:pt idx="264">
                  <c:v>2.56</c:v>
                </c:pt>
                <c:pt idx="265">
                  <c:v>0</c:v>
                </c:pt>
                <c:pt idx="266">
                  <c:v>4.99</c:v>
                </c:pt>
                <c:pt idx="267">
                  <c:v>3.41</c:v>
                </c:pt>
                <c:pt idx="268">
                  <c:v>2.87</c:v>
                </c:pt>
                <c:pt idx="269">
                  <c:v>0</c:v>
                </c:pt>
                <c:pt idx="270">
                  <c:v>10.48</c:v>
                </c:pt>
                <c:pt idx="271">
                  <c:v>2.11</c:v>
                </c:pt>
                <c:pt idx="272">
                  <c:v>0.24</c:v>
                </c:pt>
                <c:pt idx="273">
                  <c:v>0</c:v>
                </c:pt>
                <c:pt idx="274">
                  <c:v>0</c:v>
                </c:pt>
                <c:pt idx="275">
                  <c:v>6.99</c:v>
                </c:pt>
                <c:pt idx="276">
                  <c:v>4.21</c:v>
                </c:pt>
                <c:pt idx="277">
                  <c:v>4.67</c:v>
                </c:pt>
                <c:pt idx="278">
                  <c:v>6.85</c:v>
                </c:pt>
                <c:pt idx="279">
                  <c:v>4.5999999999999996</c:v>
                </c:pt>
                <c:pt idx="280">
                  <c:v>2.85</c:v>
                </c:pt>
                <c:pt idx="281">
                  <c:v>1.29</c:v>
                </c:pt>
                <c:pt idx="282">
                  <c:v>6.99</c:v>
                </c:pt>
                <c:pt idx="283">
                  <c:v>0</c:v>
                </c:pt>
                <c:pt idx="284">
                  <c:v>4.0199999999999996</c:v>
                </c:pt>
                <c:pt idx="285">
                  <c:v>13.14</c:v>
                </c:pt>
                <c:pt idx="286">
                  <c:v>4.24</c:v>
                </c:pt>
                <c:pt idx="287">
                  <c:v>1.39</c:v>
                </c:pt>
                <c:pt idx="288">
                  <c:v>1.56</c:v>
                </c:pt>
                <c:pt idx="289">
                  <c:v>18.329999999999998</c:v>
                </c:pt>
                <c:pt idx="290">
                  <c:v>4.79</c:v>
                </c:pt>
                <c:pt idx="291">
                  <c:v>0</c:v>
                </c:pt>
                <c:pt idx="292">
                  <c:v>10.26</c:v>
                </c:pt>
                <c:pt idx="293">
                  <c:v>1.94</c:v>
                </c:pt>
                <c:pt idx="294">
                  <c:v>13.72</c:v>
                </c:pt>
                <c:pt idx="295">
                  <c:v>3.14</c:v>
                </c:pt>
                <c:pt idx="296">
                  <c:v>1.75</c:v>
                </c:pt>
                <c:pt idx="297">
                  <c:v>1.85</c:v>
                </c:pt>
                <c:pt idx="298">
                  <c:v>4.2300000000000004</c:v>
                </c:pt>
                <c:pt idx="299">
                  <c:v>5.41</c:v>
                </c:pt>
                <c:pt idx="300">
                  <c:v>8.6999999999999993</c:v>
                </c:pt>
                <c:pt idx="301">
                  <c:v>0</c:v>
                </c:pt>
                <c:pt idx="302">
                  <c:v>21.07</c:v>
                </c:pt>
                <c:pt idx="303">
                  <c:v>2.4</c:v>
                </c:pt>
                <c:pt idx="304">
                  <c:v>6.94</c:v>
                </c:pt>
                <c:pt idx="305">
                  <c:v>4.96</c:v>
                </c:pt>
                <c:pt idx="306">
                  <c:v>2.65</c:v>
                </c:pt>
                <c:pt idx="307">
                  <c:v>3.47</c:v>
                </c:pt>
                <c:pt idx="308">
                  <c:v>1.07</c:v>
                </c:pt>
                <c:pt idx="309">
                  <c:v>3.11</c:v>
                </c:pt>
                <c:pt idx="310">
                  <c:v>2.39</c:v>
                </c:pt>
                <c:pt idx="311">
                  <c:v>0</c:v>
                </c:pt>
                <c:pt idx="312">
                  <c:v>2.9</c:v>
                </c:pt>
                <c:pt idx="313">
                  <c:v>4.91</c:v>
                </c:pt>
                <c:pt idx="314">
                  <c:v>2.14</c:v>
                </c:pt>
                <c:pt idx="315">
                  <c:v>13</c:v>
                </c:pt>
                <c:pt idx="316">
                  <c:v>1.96</c:v>
                </c:pt>
                <c:pt idx="317">
                  <c:v>0</c:v>
                </c:pt>
                <c:pt idx="318">
                  <c:v>0.56999999999999995</c:v>
                </c:pt>
                <c:pt idx="319">
                  <c:v>14.23</c:v>
                </c:pt>
                <c:pt idx="320">
                  <c:v>4.09</c:v>
                </c:pt>
                <c:pt idx="321">
                  <c:v>0</c:v>
                </c:pt>
                <c:pt idx="322">
                  <c:v>0.36</c:v>
                </c:pt>
                <c:pt idx="323">
                  <c:v>3.22</c:v>
                </c:pt>
                <c:pt idx="324">
                  <c:v>1.1200000000000001</c:v>
                </c:pt>
                <c:pt idx="325">
                  <c:v>3.08</c:v>
                </c:pt>
                <c:pt idx="326">
                  <c:v>1.67</c:v>
                </c:pt>
                <c:pt idx="327">
                  <c:v>18.95</c:v>
                </c:pt>
                <c:pt idx="328">
                  <c:v>1.64</c:v>
                </c:pt>
                <c:pt idx="329">
                  <c:v>6.19</c:v>
                </c:pt>
                <c:pt idx="330">
                  <c:v>6.06</c:v>
                </c:pt>
                <c:pt idx="331">
                  <c:v>17.75</c:v>
                </c:pt>
                <c:pt idx="332">
                  <c:v>0</c:v>
                </c:pt>
                <c:pt idx="333">
                  <c:v>2.74</c:v>
                </c:pt>
                <c:pt idx="334">
                  <c:v>1.66</c:v>
                </c:pt>
                <c:pt idx="335">
                  <c:v>1.1499999999999999</c:v>
                </c:pt>
                <c:pt idx="336">
                  <c:v>4.66</c:v>
                </c:pt>
                <c:pt idx="337">
                  <c:v>1.39</c:v>
                </c:pt>
                <c:pt idx="338">
                  <c:v>8.92</c:v>
                </c:pt>
                <c:pt idx="339">
                  <c:v>2.93</c:v>
                </c:pt>
                <c:pt idx="340">
                  <c:v>3.77</c:v>
                </c:pt>
                <c:pt idx="341">
                  <c:v>2.75</c:v>
                </c:pt>
                <c:pt idx="342">
                  <c:v>4.4000000000000004</c:v>
                </c:pt>
                <c:pt idx="343">
                  <c:v>4.78</c:v>
                </c:pt>
                <c:pt idx="344">
                  <c:v>9.65</c:v>
                </c:pt>
                <c:pt idx="345">
                  <c:v>13.3</c:v>
                </c:pt>
                <c:pt idx="346">
                  <c:v>1.41</c:v>
                </c:pt>
                <c:pt idx="347">
                  <c:v>0</c:v>
                </c:pt>
                <c:pt idx="348">
                  <c:v>9.19</c:v>
                </c:pt>
                <c:pt idx="349">
                  <c:v>0</c:v>
                </c:pt>
                <c:pt idx="350">
                  <c:v>0</c:v>
                </c:pt>
                <c:pt idx="351">
                  <c:v>7.32</c:v>
                </c:pt>
                <c:pt idx="352">
                  <c:v>6.83</c:v>
                </c:pt>
                <c:pt idx="353">
                  <c:v>1.27</c:v>
                </c:pt>
                <c:pt idx="354">
                  <c:v>0</c:v>
                </c:pt>
                <c:pt idx="355">
                  <c:v>4.67</c:v>
                </c:pt>
                <c:pt idx="356">
                  <c:v>3.97</c:v>
                </c:pt>
                <c:pt idx="357">
                  <c:v>4.29</c:v>
                </c:pt>
                <c:pt idx="358">
                  <c:v>8.91</c:v>
                </c:pt>
                <c:pt idx="359">
                  <c:v>4.0999999999999996</c:v>
                </c:pt>
                <c:pt idx="360">
                  <c:v>19.34</c:v>
                </c:pt>
                <c:pt idx="361">
                  <c:v>6.86</c:v>
                </c:pt>
                <c:pt idx="362">
                  <c:v>29.57</c:v>
                </c:pt>
                <c:pt idx="363">
                  <c:v>8.5299999999999994</c:v>
                </c:pt>
                <c:pt idx="364">
                  <c:v>0</c:v>
                </c:pt>
                <c:pt idx="365">
                  <c:v>1.94</c:v>
                </c:pt>
                <c:pt idx="366">
                  <c:v>0</c:v>
                </c:pt>
                <c:pt idx="367">
                  <c:v>2.41</c:v>
                </c:pt>
                <c:pt idx="368">
                  <c:v>4.41</c:v>
                </c:pt>
                <c:pt idx="369">
                  <c:v>1.5</c:v>
                </c:pt>
                <c:pt idx="370">
                  <c:v>0</c:v>
                </c:pt>
                <c:pt idx="371">
                  <c:v>3.62</c:v>
                </c:pt>
                <c:pt idx="372">
                  <c:v>0</c:v>
                </c:pt>
                <c:pt idx="373">
                  <c:v>0.2</c:v>
                </c:pt>
                <c:pt idx="374">
                  <c:v>0.12</c:v>
                </c:pt>
                <c:pt idx="375">
                  <c:v>2.25</c:v>
                </c:pt>
                <c:pt idx="376">
                  <c:v>3.12</c:v>
                </c:pt>
                <c:pt idx="377">
                  <c:v>4.47</c:v>
                </c:pt>
                <c:pt idx="378">
                  <c:v>0.76</c:v>
                </c:pt>
                <c:pt idx="379">
                  <c:v>3.4</c:v>
                </c:pt>
                <c:pt idx="380">
                  <c:v>0</c:v>
                </c:pt>
                <c:pt idx="381">
                  <c:v>2.68</c:v>
                </c:pt>
                <c:pt idx="382">
                  <c:v>3.35</c:v>
                </c:pt>
                <c:pt idx="383">
                  <c:v>2.15</c:v>
                </c:pt>
                <c:pt idx="384">
                  <c:v>2.31</c:v>
                </c:pt>
                <c:pt idx="385">
                  <c:v>2.81</c:v>
                </c:pt>
                <c:pt idx="386">
                  <c:v>0.27</c:v>
                </c:pt>
                <c:pt idx="387">
                  <c:v>23.7</c:v>
                </c:pt>
                <c:pt idx="388">
                  <c:v>2.34</c:v>
                </c:pt>
                <c:pt idx="389">
                  <c:v>6.5</c:v>
                </c:pt>
                <c:pt idx="390">
                  <c:v>2.3199999999999998</c:v>
                </c:pt>
                <c:pt idx="391">
                  <c:v>0</c:v>
                </c:pt>
                <c:pt idx="392">
                  <c:v>0.81</c:v>
                </c:pt>
                <c:pt idx="393">
                  <c:v>24.28</c:v>
                </c:pt>
                <c:pt idx="394">
                  <c:v>3.01</c:v>
                </c:pt>
                <c:pt idx="395">
                  <c:v>4.51</c:v>
                </c:pt>
                <c:pt idx="396">
                  <c:v>3.41</c:v>
                </c:pt>
                <c:pt idx="397">
                  <c:v>8.02</c:v>
                </c:pt>
                <c:pt idx="398">
                  <c:v>2.39</c:v>
                </c:pt>
                <c:pt idx="399">
                  <c:v>1.82</c:v>
                </c:pt>
                <c:pt idx="400">
                  <c:v>1.18</c:v>
                </c:pt>
                <c:pt idx="401">
                  <c:v>1.38</c:v>
                </c:pt>
                <c:pt idx="402">
                  <c:v>0</c:v>
                </c:pt>
                <c:pt idx="403">
                  <c:v>0</c:v>
                </c:pt>
                <c:pt idx="404">
                  <c:v>4.66</c:v>
                </c:pt>
                <c:pt idx="405">
                  <c:v>3.14</c:v>
                </c:pt>
                <c:pt idx="406">
                  <c:v>6.94</c:v>
                </c:pt>
                <c:pt idx="407">
                  <c:v>3.84</c:v>
                </c:pt>
                <c:pt idx="408">
                  <c:v>4.8099999999999996</c:v>
                </c:pt>
                <c:pt idx="409">
                  <c:v>1.05</c:v>
                </c:pt>
                <c:pt idx="410">
                  <c:v>3.34</c:v>
                </c:pt>
                <c:pt idx="411">
                  <c:v>4.62</c:v>
                </c:pt>
                <c:pt idx="412">
                  <c:v>16.64</c:v>
                </c:pt>
                <c:pt idx="413">
                  <c:v>0</c:v>
                </c:pt>
                <c:pt idx="414">
                  <c:v>7.44</c:v>
                </c:pt>
                <c:pt idx="415">
                  <c:v>4.1100000000000003</c:v>
                </c:pt>
                <c:pt idx="416">
                  <c:v>4.3899999999999997</c:v>
                </c:pt>
                <c:pt idx="417">
                  <c:v>4.2300000000000004</c:v>
                </c:pt>
                <c:pt idx="418">
                  <c:v>1.99</c:v>
                </c:pt>
                <c:pt idx="419">
                  <c:v>4.3899999999999997</c:v>
                </c:pt>
                <c:pt idx="420">
                  <c:v>1.1100000000000001</c:v>
                </c:pt>
                <c:pt idx="421">
                  <c:v>2.2400000000000002</c:v>
                </c:pt>
                <c:pt idx="422">
                  <c:v>2.91</c:v>
                </c:pt>
                <c:pt idx="423">
                  <c:v>1.0900000000000001</c:v>
                </c:pt>
                <c:pt idx="424">
                  <c:v>1.4</c:v>
                </c:pt>
                <c:pt idx="425">
                  <c:v>0</c:v>
                </c:pt>
                <c:pt idx="426">
                  <c:v>11.91</c:v>
                </c:pt>
                <c:pt idx="427">
                  <c:v>1.1299999999999999</c:v>
                </c:pt>
                <c:pt idx="428">
                  <c:v>3.01</c:v>
                </c:pt>
                <c:pt idx="429">
                  <c:v>0</c:v>
                </c:pt>
                <c:pt idx="430">
                  <c:v>3.18</c:v>
                </c:pt>
                <c:pt idx="431">
                  <c:v>2.44</c:v>
                </c:pt>
                <c:pt idx="432">
                  <c:v>3.6</c:v>
                </c:pt>
                <c:pt idx="433">
                  <c:v>2.27</c:v>
                </c:pt>
                <c:pt idx="434">
                  <c:v>4.7699999999999996</c:v>
                </c:pt>
                <c:pt idx="435">
                  <c:v>4.5599999999999996</c:v>
                </c:pt>
                <c:pt idx="436">
                  <c:v>0</c:v>
                </c:pt>
                <c:pt idx="437">
                  <c:v>2.88</c:v>
                </c:pt>
                <c:pt idx="438">
                  <c:v>1.72</c:v>
                </c:pt>
                <c:pt idx="439">
                  <c:v>2.89</c:v>
                </c:pt>
                <c:pt idx="440">
                  <c:v>3.57</c:v>
                </c:pt>
                <c:pt idx="441">
                  <c:v>7.02</c:v>
                </c:pt>
                <c:pt idx="442">
                  <c:v>10.11</c:v>
                </c:pt>
                <c:pt idx="443">
                  <c:v>1.24</c:v>
                </c:pt>
                <c:pt idx="444">
                  <c:v>4.53</c:v>
                </c:pt>
                <c:pt idx="445">
                  <c:v>3.28</c:v>
                </c:pt>
                <c:pt idx="446">
                  <c:v>5.7</c:v>
                </c:pt>
                <c:pt idx="447">
                  <c:v>2.65</c:v>
                </c:pt>
                <c:pt idx="448">
                  <c:v>2.5499999999999998</c:v>
                </c:pt>
                <c:pt idx="449">
                  <c:v>0</c:v>
                </c:pt>
                <c:pt idx="450">
                  <c:v>3.25</c:v>
                </c:pt>
                <c:pt idx="451">
                  <c:v>0</c:v>
                </c:pt>
                <c:pt idx="452">
                  <c:v>3.43</c:v>
                </c:pt>
                <c:pt idx="453">
                  <c:v>9.4499999999999993</c:v>
                </c:pt>
                <c:pt idx="454">
                  <c:v>0</c:v>
                </c:pt>
                <c:pt idx="455">
                  <c:v>13.16</c:v>
                </c:pt>
                <c:pt idx="456">
                  <c:v>0</c:v>
                </c:pt>
                <c:pt idx="457">
                  <c:v>2.39</c:v>
                </c:pt>
                <c:pt idx="458">
                  <c:v>26.49</c:v>
                </c:pt>
                <c:pt idx="459">
                  <c:v>0</c:v>
                </c:pt>
                <c:pt idx="460">
                  <c:v>0</c:v>
                </c:pt>
                <c:pt idx="461">
                  <c:v>3.21</c:v>
                </c:pt>
                <c:pt idx="462">
                  <c:v>1.85</c:v>
                </c:pt>
                <c:pt idx="463">
                  <c:v>0</c:v>
                </c:pt>
                <c:pt idx="464">
                  <c:v>5.53</c:v>
                </c:pt>
                <c:pt idx="465">
                  <c:v>10.78</c:v>
                </c:pt>
                <c:pt idx="466">
                  <c:v>1.41</c:v>
                </c:pt>
                <c:pt idx="467">
                  <c:v>14.82</c:v>
                </c:pt>
                <c:pt idx="468">
                  <c:v>13.34</c:v>
                </c:pt>
                <c:pt idx="469">
                  <c:v>4.22</c:v>
                </c:pt>
                <c:pt idx="470">
                  <c:v>6.57</c:v>
                </c:pt>
                <c:pt idx="471">
                  <c:v>13.42</c:v>
                </c:pt>
                <c:pt idx="472">
                  <c:v>2.2000000000000002</c:v>
                </c:pt>
                <c:pt idx="473">
                  <c:v>0</c:v>
                </c:pt>
                <c:pt idx="474">
                  <c:v>11.98</c:v>
                </c:pt>
                <c:pt idx="475">
                  <c:v>2.88</c:v>
                </c:pt>
                <c:pt idx="476">
                  <c:v>2.19</c:v>
                </c:pt>
                <c:pt idx="477">
                  <c:v>4.37</c:v>
                </c:pt>
                <c:pt idx="478">
                  <c:v>0</c:v>
                </c:pt>
                <c:pt idx="479">
                  <c:v>4.0599999999999996</c:v>
                </c:pt>
                <c:pt idx="480">
                  <c:v>6.79</c:v>
                </c:pt>
                <c:pt idx="481">
                  <c:v>4.57</c:v>
                </c:pt>
                <c:pt idx="482">
                  <c:v>0</c:v>
                </c:pt>
                <c:pt idx="483">
                  <c:v>2.42</c:v>
                </c:pt>
                <c:pt idx="484">
                  <c:v>4.26</c:v>
                </c:pt>
                <c:pt idx="485">
                  <c:v>1.91</c:v>
                </c:pt>
                <c:pt idx="486">
                  <c:v>0</c:v>
                </c:pt>
                <c:pt idx="487">
                  <c:v>0</c:v>
                </c:pt>
                <c:pt idx="488">
                  <c:v>2.1</c:v>
                </c:pt>
                <c:pt idx="489">
                  <c:v>12.8</c:v>
                </c:pt>
                <c:pt idx="490">
                  <c:v>4.41</c:v>
                </c:pt>
                <c:pt idx="491">
                  <c:v>2.58</c:v>
                </c:pt>
                <c:pt idx="492">
                  <c:v>4.55</c:v>
                </c:pt>
                <c:pt idx="493">
                  <c:v>8.3800000000000008</c:v>
                </c:pt>
                <c:pt idx="494">
                  <c:v>5.04</c:v>
                </c:pt>
                <c:pt idx="495">
                  <c:v>2.72</c:v>
                </c:pt>
                <c:pt idx="496">
                  <c:v>0.57999999999999996</c:v>
                </c:pt>
                <c:pt idx="497">
                  <c:v>4.41</c:v>
                </c:pt>
                <c:pt idx="498">
                  <c:v>17.21</c:v>
                </c:pt>
                <c:pt idx="499">
                  <c:v>5.04</c:v>
                </c:pt>
                <c:pt idx="500">
                  <c:v>0.97</c:v>
                </c:pt>
                <c:pt idx="501">
                  <c:v>15.49</c:v>
                </c:pt>
                <c:pt idx="502">
                  <c:v>11.07</c:v>
                </c:pt>
                <c:pt idx="503">
                  <c:v>0</c:v>
                </c:pt>
                <c:pt idx="504">
                  <c:v>1.88</c:v>
                </c:pt>
                <c:pt idx="505">
                  <c:v>3.57</c:v>
                </c:pt>
                <c:pt idx="506">
                  <c:v>15.72</c:v>
                </c:pt>
                <c:pt idx="507">
                  <c:v>1.57</c:v>
                </c:pt>
                <c:pt idx="508">
                  <c:v>9.69</c:v>
                </c:pt>
                <c:pt idx="509">
                  <c:v>9.0399999999999991</c:v>
                </c:pt>
                <c:pt idx="510">
                  <c:v>3.25</c:v>
                </c:pt>
                <c:pt idx="511">
                  <c:v>3.7</c:v>
                </c:pt>
                <c:pt idx="512">
                  <c:v>0</c:v>
                </c:pt>
                <c:pt idx="513">
                  <c:v>3.09</c:v>
                </c:pt>
                <c:pt idx="514">
                  <c:v>2.02</c:v>
                </c:pt>
                <c:pt idx="515">
                  <c:v>0</c:v>
                </c:pt>
                <c:pt idx="516">
                  <c:v>2.79</c:v>
                </c:pt>
                <c:pt idx="517">
                  <c:v>4.74</c:v>
                </c:pt>
                <c:pt idx="518">
                  <c:v>2.5499999999999998</c:v>
                </c:pt>
                <c:pt idx="519">
                  <c:v>17.64</c:v>
                </c:pt>
                <c:pt idx="520">
                  <c:v>3.8</c:v>
                </c:pt>
                <c:pt idx="521">
                  <c:v>12.98</c:v>
                </c:pt>
                <c:pt idx="522">
                  <c:v>3.17</c:v>
                </c:pt>
                <c:pt idx="523">
                  <c:v>0</c:v>
                </c:pt>
                <c:pt idx="524">
                  <c:v>3.23</c:v>
                </c:pt>
                <c:pt idx="525">
                  <c:v>2.62</c:v>
                </c:pt>
                <c:pt idx="526">
                  <c:v>3.11</c:v>
                </c:pt>
                <c:pt idx="527">
                  <c:v>9.01</c:v>
                </c:pt>
                <c:pt idx="528">
                  <c:v>1.22</c:v>
                </c:pt>
                <c:pt idx="529">
                  <c:v>3.19</c:v>
                </c:pt>
                <c:pt idx="530">
                  <c:v>4.91</c:v>
                </c:pt>
                <c:pt idx="531">
                  <c:v>1.74</c:v>
                </c:pt>
                <c:pt idx="532">
                  <c:v>1.61</c:v>
                </c:pt>
                <c:pt idx="533">
                  <c:v>1.64</c:v>
                </c:pt>
                <c:pt idx="534">
                  <c:v>0</c:v>
                </c:pt>
                <c:pt idx="535">
                  <c:v>4.29</c:v>
                </c:pt>
                <c:pt idx="536">
                  <c:v>3.73</c:v>
                </c:pt>
                <c:pt idx="537">
                  <c:v>4.6500000000000004</c:v>
                </c:pt>
                <c:pt idx="538">
                  <c:v>9.07</c:v>
                </c:pt>
                <c:pt idx="539">
                  <c:v>0</c:v>
                </c:pt>
                <c:pt idx="540">
                  <c:v>0</c:v>
                </c:pt>
                <c:pt idx="541">
                  <c:v>1.29</c:v>
                </c:pt>
                <c:pt idx="542">
                  <c:v>1.77</c:v>
                </c:pt>
                <c:pt idx="543">
                  <c:v>1.02</c:v>
                </c:pt>
                <c:pt idx="544">
                  <c:v>1.7</c:v>
                </c:pt>
                <c:pt idx="545">
                  <c:v>6.95</c:v>
                </c:pt>
                <c:pt idx="546">
                  <c:v>2.1800000000000002</c:v>
                </c:pt>
                <c:pt idx="547">
                  <c:v>1.17</c:v>
                </c:pt>
                <c:pt idx="548">
                  <c:v>1.97</c:v>
                </c:pt>
                <c:pt idx="549">
                  <c:v>2.2599999999999998</c:v>
                </c:pt>
                <c:pt idx="550">
                  <c:v>10.78</c:v>
                </c:pt>
                <c:pt idx="551">
                  <c:v>6.61</c:v>
                </c:pt>
                <c:pt idx="552">
                  <c:v>1.39</c:v>
                </c:pt>
                <c:pt idx="553">
                  <c:v>3.27</c:v>
                </c:pt>
                <c:pt idx="554">
                  <c:v>0</c:v>
                </c:pt>
                <c:pt idx="555">
                  <c:v>4.1399999999999997</c:v>
                </c:pt>
                <c:pt idx="556">
                  <c:v>10.19</c:v>
                </c:pt>
                <c:pt idx="557">
                  <c:v>0</c:v>
                </c:pt>
                <c:pt idx="558">
                  <c:v>1.85</c:v>
                </c:pt>
                <c:pt idx="559">
                  <c:v>0</c:v>
                </c:pt>
                <c:pt idx="560">
                  <c:v>10.74</c:v>
                </c:pt>
                <c:pt idx="561">
                  <c:v>0</c:v>
                </c:pt>
                <c:pt idx="562">
                  <c:v>4.79</c:v>
                </c:pt>
                <c:pt idx="563">
                  <c:v>2.06</c:v>
                </c:pt>
                <c:pt idx="564">
                  <c:v>13.66</c:v>
                </c:pt>
                <c:pt idx="565">
                  <c:v>0</c:v>
                </c:pt>
                <c:pt idx="566">
                  <c:v>4.5199999999999996</c:v>
                </c:pt>
                <c:pt idx="567">
                  <c:v>17.52</c:v>
                </c:pt>
                <c:pt idx="568">
                  <c:v>0.59</c:v>
                </c:pt>
                <c:pt idx="569">
                  <c:v>19.649999999999999</c:v>
                </c:pt>
                <c:pt idx="570">
                  <c:v>2.6</c:v>
                </c:pt>
                <c:pt idx="571">
                  <c:v>1.97</c:v>
                </c:pt>
                <c:pt idx="572">
                  <c:v>1.67</c:v>
                </c:pt>
                <c:pt idx="573">
                  <c:v>0</c:v>
                </c:pt>
                <c:pt idx="574">
                  <c:v>14.86</c:v>
                </c:pt>
                <c:pt idx="575">
                  <c:v>24.78</c:v>
                </c:pt>
                <c:pt idx="576">
                  <c:v>1.81</c:v>
                </c:pt>
                <c:pt idx="577">
                  <c:v>3.4</c:v>
                </c:pt>
                <c:pt idx="578">
                  <c:v>0</c:v>
                </c:pt>
                <c:pt idx="579">
                  <c:v>15.82</c:v>
                </c:pt>
                <c:pt idx="580">
                  <c:v>12.16</c:v>
                </c:pt>
                <c:pt idx="581">
                  <c:v>4.51</c:v>
                </c:pt>
                <c:pt idx="582">
                  <c:v>3.09</c:v>
                </c:pt>
                <c:pt idx="583">
                  <c:v>6.28</c:v>
                </c:pt>
                <c:pt idx="584">
                  <c:v>2.46</c:v>
                </c:pt>
                <c:pt idx="585">
                  <c:v>5.19</c:v>
                </c:pt>
                <c:pt idx="586">
                  <c:v>0</c:v>
                </c:pt>
                <c:pt idx="587">
                  <c:v>1.86</c:v>
                </c:pt>
                <c:pt idx="588">
                  <c:v>21.2</c:v>
                </c:pt>
                <c:pt idx="589">
                  <c:v>1.26</c:v>
                </c:pt>
                <c:pt idx="590">
                  <c:v>3.62</c:v>
                </c:pt>
                <c:pt idx="591">
                  <c:v>7.82</c:v>
                </c:pt>
                <c:pt idx="592">
                  <c:v>1.68</c:v>
                </c:pt>
                <c:pt idx="593">
                  <c:v>2.93</c:v>
                </c:pt>
                <c:pt idx="594">
                  <c:v>0</c:v>
                </c:pt>
                <c:pt idx="595">
                  <c:v>9.92</c:v>
                </c:pt>
                <c:pt idx="596">
                  <c:v>2.58</c:v>
                </c:pt>
                <c:pt idx="597">
                  <c:v>0</c:v>
                </c:pt>
                <c:pt idx="598">
                  <c:v>0</c:v>
                </c:pt>
                <c:pt idx="599">
                  <c:v>0</c:v>
                </c:pt>
                <c:pt idx="600">
                  <c:v>0</c:v>
                </c:pt>
                <c:pt idx="601">
                  <c:v>3.22</c:v>
                </c:pt>
                <c:pt idx="602">
                  <c:v>4.4000000000000004</c:v>
                </c:pt>
                <c:pt idx="603">
                  <c:v>8.93</c:v>
                </c:pt>
                <c:pt idx="604">
                  <c:v>4.68</c:v>
                </c:pt>
                <c:pt idx="605">
                  <c:v>21.58</c:v>
                </c:pt>
                <c:pt idx="606">
                  <c:v>2.52</c:v>
                </c:pt>
                <c:pt idx="607">
                  <c:v>1.1299999999999999</c:v>
                </c:pt>
                <c:pt idx="608">
                  <c:v>17.59</c:v>
                </c:pt>
                <c:pt idx="609">
                  <c:v>4.45</c:v>
                </c:pt>
                <c:pt idx="610">
                  <c:v>2.64</c:v>
                </c:pt>
                <c:pt idx="611">
                  <c:v>3.94</c:v>
                </c:pt>
                <c:pt idx="612">
                  <c:v>3.88</c:v>
                </c:pt>
                <c:pt idx="613">
                  <c:v>2.67</c:v>
                </c:pt>
                <c:pt idx="614">
                  <c:v>1.96</c:v>
                </c:pt>
                <c:pt idx="615">
                  <c:v>1.86</c:v>
                </c:pt>
                <c:pt idx="616">
                  <c:v>13.55</c:v>
                </c:pt>
                <c:pt idx="617">
                  <c:v>0</c:v>
                </c:pt>
                <c:pt idx="618">
                  <c:v>8.82</c:v>
                </c:pt>
                <c:pt idx="619">
                  <c:v>0</c:v>
                </c:pt>
                <c:pt idx="620">
                  <c:v>1.32</c:v>
                </c:pt>
                <c:pt idx="621">
                  <c:v>3.58</c:v>
                </c:pt>
                <c:pt idx="622">
                  <c:v>16.100000000000001</c:v>
                </c:pt>
                <c:pt idx="623">
                  <c:v>8.08</c:v>
                </c:pt>
                <c:pt idx="624">
                  <c:v>1.22</c:v>
                </c:pt>
                <c:pt idx="625">
                  <c:v>0</c:v>
                </c:pt>
                <c:pt idx="626">
                  <c:v>8.9499999999999993</c:v>
                </c:pt>
                <c:pt idx="627">
                  <c:v>2.02</c:v>
                </c:pt>
                <c:pt idx="628">
                  <c:v>3.39</c:v>
                </c:pt>
                <c:pt idx="629">
                  <c:v>2.77</c:v>
                </c:pt>
                <c:pt idx="630">
                  <c:v>2.94</c:v>
                </c:pt>
                <c:pt idx="631">
                  <c:v>3.14</c:v>
                </c:pt>
                <c:pt idx="632">
                  <c:v>7.7</c:v>
                </c:pt>
                <c:pt idx="633">
                  <c:v>3.3</c:v>
                </c:pt>
                <c:pt idx="634">
                  <c:v>11.47</c:v>
                </c:pt>
                <c:pt idx="635">
                  <c:v>7.72</c:v>
                </c:pt>
                <c:pt idx="636">
                  <c:v>14.12</c:v>
                </c:pt>
                <c:pt idx="637">
                  <c:v>2.13</c:v>
                </c:pt>
                <c:pt idx="638">
                  <c:v>1.44</c:v>
                </c:pt>
                <c:pt idx="639">
                  <c:v>17.96</c:v>
                </c:pt>
                <c:pt idx="640">
                  <c:v>14.09</c:v>
                </c:pt>
                <c:pt idx="641">
                  <c:v>0.45</c:v>
                </c:pt>
                <c:pt idx="642">
                  <c:v>3.66</c:v>
                </c:pt>
                <c:pt idx="643">
                  <c:v>0</c:v>
                </c:pt>
                <c:pt idx="644">
                  <c:v>6.73</c:v>
                </c:pt>
                <c:pt idx="645">
                  <c:v>1.67</c:v>
                </c:pt>
                <c:pt idx="646">
                  <c:v>4.13</c:v>
                </c:pt>
                <c:pt idx="647">
                  <c:v>7</c:v>
                </c:pt>
                <c:pt idx="648">
                  <c:v>3.1</c:v>
                </c:pt>
                <c:pt idx="649">
                  <c:v>6.6</c:v>
                </c:pt>
                <c:pt idx="650">
                  <c:v>2.39</c:v>
                </c:pt>
                <c:pt idx="651">
                  <c:v>0.9</c:v>
                </c:pt>
                <c:pt idx="652">
                  <c:v>0</c:v>
                </c:pt>
                <c:pt idx="653">
                  <c:v>0</c:v>
                </c:pt>
                <c:pt idx="654">
                  <c:v>2.13</c:v>
                </c:pt>
                <c:pt idx="655">
                  <c:v>3.28</c:v>
                </c:pt>
                <c:pt idx="656">
                  <c:v>2.4700000000000002</c:v>
                </c:pt>
                <c:pt idx="657">
                  <c:v>11.16</c:v>
                </c:pt>
                <c:pt idx="658">
                  <c:v>2.06</c:v>
                </c:pt>
                <c:pt idx="659">
                  <c:v>3.9</c:v>
                </c:pt>
                <c:pt idx="660">
                  <c:v>4</c:v>
                </c:pt>
                <c:pt idx="661">
                  <c:v>17.09</c:v>
                </c:pt>
                <c:pt idx="662">
                  <c:v>8.08</c:v>
                </c:pt>
                <c:pt idx="663">
                  <c:v>0</c:v>
                </c:pt>
                <c:pt idx="664">
                  <c:v>12.61</c:v>
                </c:pt>
                <c:pt idx="665">
                  <c:v>1.54</c:v>
                </c:pt>
                <c:pt idx="666">
                  <c:v>0</c:v>
                </c:pt>
                <c:pt idx="667">
                  <c:v>1.1499999999999999</c:v>
                </c:pt>
                <c:pt idx="668">
                  <c:v>6.98</c:v>
                </c:pt>
                <c:pt idx="669">
                  <c:v>0</c:v>
                </c:pt>
                <c:pt idx="670">
                  <c:v>3.57</c:v>
                </c:pt>
                <c:pt idx="671">
                  <c:v>3.54</c:v>
                </c:pt>
                <c:pt idx="672">
                  <c:v>0</c:v>
                </c:pt>
                <c:pt idx="673">
                  <c:v>1.64</c:v>
                </c:pt>
                <c:pt idx="674">
                  <c:v>3.3</c:v>
                </c:pt>
                <c:pt idx="675">
                  <c:v>10.71</c:v>
                </c:pt>
                <c:pt idx="676">
                  <c:v>2.74</c:v>
                </c:pt>
                <c:pt idx="677">
                  <c:v>3.46</c:v>
                </c:pt>
                <c:pt idx="678">
                  <c:v>0</c:v>
                </c:pt>
                <c:pt idx="679">
                  <c:v>6.95</c:v>
                </c:pt>
                <c:pt idx="680">
                  <c:v>1.58</c:v>
                </c:pt>
                <c:pt idx="681">
                  <c:v>3.96</c:v>
                </c:pt>
                <c:pt idx="682">
                  <c:v>0.63</c:v>
                </c:pt>
                <c:pt idx="683">
                  <c:v>4.2300000000000004</c:v>
                </c:pt>
                <c:pt idx="684">
                  <c:v>0</c:v>
                </c:pt>
                <c:pt idx="685">
                  <c:v>1.68</c:v>
                </c:pt>
                <c:pt idx="686">
                  <c:v>0</c:v>
                </c:pt>
                <c:pt idx="687">
                  <c:v>15.68</c:v>
                </c:pt>
                <c:pt idx="688">
                  <c:v>9.0299999999999994</c:v>
                </c:pt>
                <c:pt idx="689">
                  <c:v>27.85</c:v>
                </c:pt>
                <c:pt idx="690">
                  <c:v>7.44</c:v>
                </c:pt>
                <c:pt idx="691">
                  <c:v>3.5</c:v>
                </c:pt>
                <c:pt idx="692">
                  <c:v>0</c:v>
                </c:pt>
                <c:pt idx="693">
                  <c:v>14.43</c:v>
                </c:pt>
                <c:pt idx="694">
                  <c:v>11.66</c:v>
                </c:pt>
                <c:pt idx="695">
                  <c:v>7.14</c:v>
                </c:pt>
                <c:pt idx="696">
                  <c:v>0</c:v>
                </c:pt>
                <c:pt idx="697">
                  <c:v>16.45</c:v>
                </c:pt>
                <c:pt idx="698">
                  <c:v>11.93</c:v>
                </c:pt>
                <c:pt idx="699">
                  <c:v>9.43</c:v>
                </c:pt>
                <c:pt idx="700">
                  <c:v>17.43</c:v>
                </c:pt>
                <c:pt idx="701">
                  <c:v>0</c:v>
                </c:pt>
                <c:pt idx="702">
                  <c:v>11.78</c:v>
                </c:pt>
                <c:pt idx="703">
                  <c:v>17.13</c:v>
                </c:pt>
                <c:pt idx="704">
                  <c:v>15.2</c:v>
                </c:pt>
                <c:pt idx="705">
                  <c:v>11.16</c:v>
                </c:pt>
                <c:pt idx="706">
                  <c:v>4.16</c:v>
                </c:pt>
                <c:pt idx="707">
                  <c:v>3.43</c:v>
                </c:pt>
                <c:pt idx="708">
                  <c:v>14.06</c:v>
                </c:pt>
                <c:pt idx="709">
                  <c:v>3.89</c:v>
                </c:pt>
                <c:pt idx="710">
                  <c:v>1.72</c:v>
                </c:pt>
                <c:pt idx="711">
                  <c:v>0</c:v>
                </c:pt>
                <c:pt idx="712">
                  <c:v>0</c:v>
                </c:pt>
                <c:pt idx="713">
                  <c:v>10.17</c:v>
                </c:pt>
                <c:pt idx="714">
                  <c:v>6.99</c:v>
                </c:pt>
                <c:pt idx="715">
                  <c:v>3.49</c:v>
                </c:pt>
                <c:pt idx="716">
                  <c:v>4.53</c:v>
                </c:pt>
                <c:pt idx="717">
                  <c:v>10.3</c:v>
                </c:pt>
                <c:pt idx="718">
                  <c:v>0</c:v>
                </c:pt>
                <c:pt idx="719">
                  <c:v>3.05</c:v>
                </c:pt>
                <c:pt idx="720">
                  <c:v>3.64</c:v>
                </c:pt>
                <c:pt idx="721">
                  <c:v>8.58</c:v>
                </c:pt>
                <c:pt idx="722">
                  <c:v>3.45</c:v>
                </c:pt>
                <c:pt idx="723">
                  <c:v>0</c:v>
                </c:pt>
                <c:pt idx="724">
                  <c:v>1.76</c:v>
                </c:pt>
                <c:pt idx="725">
                  <c:v>9.74</c:v>
                </c:pt>
                <c:pt idx="726">
                  <c:v>0</c:v>
                </c:pt>
                <c:pt idx="727">
                  <c:v>0</c:v>
                </c:pt>
                <c:pt idx="728">
                  <c:v>3.56</c:v>
                </c:pt>
                <c:pt idx="729">
                  <c:v>18.850000000000001</c:v>
                </c:pt>
                <c:pt idx="730">
                  <c:v>9.64</c:v>
                </c:pt>
                <c:pt idx="731">
                  <c:v>0</c:v>
                </c:pt>
                <c:pt idx="732">
                  <c:v>22.01</c:v>
                </c:pt>
                <c:pt idx="733">
                  <c:v>1.82</c:v>
                </c:pt>
                <c:pt idx="734">
                  <c:v>0</c:v>
                </c:pt>
                <c:pt idx="735">
                  <c:v>2.11</c:v>
                </c:pt>
                <c:pt idx="736">
                  <c:v>4.1100000000000003</c:v>
                </c:pt>
                <c:pt idx="737">
                  <c:v>4.83</c:v>
                </c:pt>
                <c:pt idx="738">
                  <c:v>3.71</c:v>
                </c:pt>
                <c:pt idx="739">
                  <c:v>2.2400000000000002</c:v>
                </c:pt>
                <c:pt idx="740">
                  <c:v>4.0599999999999996</c:v>
                </c:pt>
                <c:pt idx="741">
                  <c:v>3.09</c:v>
                </c:pt>
                <c:pt idx="742">
                  <c:v>1.06</c:v>
                </c:pt>
                <c:pt idx="743">
                  <c:v>5.0199999999999996</c:v>
                </c:pt>
                <c:pt idx="744">
                  <c:v>2.77</c:v>
                </c:pt>
                <c:pt idx="745">
                  <c:v>0.41</c:v>
                </c:pt>
                <c:pt idx="746">
                  <c:v>0</c:v>
                </c:pt>
                <c:pt idx="747">
                  <c:v>2.82</c:v>
                </c:pt>
                <c:pt idx="748">
                  <c:v>1.55</c:v>
                </c:pt>
                <c:pt idx="749">
                  <c:v>4.24</c:v>
                </c:pt>
                <c:pt idx="750">
                  <c:v>3.3</c:v>
                </c:pt>
                <c:pt idx="751">
                  <c:v>1.57</c:v>
                </c:pt>
                <c:pt idx="752">
                  <c:v>1.64</c:v>
                </c:pt>
                <c:pt idx="753">
                  <c:v>2.11</c:v>
                </c:pt>
                <c:pt idx="754">
                  <c:v>3.37</c:v>
                </c:pt>
                <c:pt idx="755">
                  <c:v>2.48</c:v>
                </c:pt>
                <c:pt idx="756">
                  <c:v>11.68</c:v>
                </c:pt>
                <c:pt idx="757">
                  <c:v>10.69</c:v>
                </c:pt>
                <c:pt idx="758">
                  <c:v>7.38</c:v>
                </c:pt>
                <c:pt idx="759">
                  <c:v>5.26</c:v>
                </c:pt>
                <c:pt idx="760">
                  <c:v>22.2</c:v>
                </c:pt>
                <c:pt idx="761">
                  <c:v>6.21</c:v>
                </c:pt>
                <c:pt idx="762">
                  <c:v>8.08</c:v>
                </c:pt>
                <c:pt idx="763">
                  <c:v>4.37</c:v>
                </c:pt>
                <c:pt idx="764">
                  <c:v>8.76</c:v>
                </c:pt>
                <c:pt idx="765">
                  <c:v>1.72</c:v>
                </c:pt>
                <c:pt idx="766">
                  <c:v>4.8600000000000003</c:v>
                </c:pt>
                <c:pt idx="767">
                  <c:v>3.31</c:v>
                </c:pt>
                <c:pt idx="768">
                  <c:v>2.56</c:v>
                </c:pt>
                <c:pt idx="769">
                  <c:v>3.26</c:v>
                </c:pt>
                <c:pt idx="770">
                  <c:v>18.100000000000001</c:v>
                </c:pt>
                <c:pt idx="771">
                  <c:v>6.34</c:v>
                </c:pt>
                <c:pt idx="772">
                  <c:v>0</c:v>
                </c:pt>
                <c:pt idx="773">
                  <c:v>0</c:v>
                </c:pt>
                <c:pt idx="774">
                  <c:v>0.7</c:v>
                </c:pt>
                <c:pt idx="775">
                  <c:v>1.7</c:v>
                </c:pt>
                <c:pt idx="776">
                  <c:v>7.33</c:v>
                </c:pt>
                <c:pt idx="777">
                  <c:v>4.74</c:v>
                </c:pt>
                <c:pt idx="778">
                  <c:v>6.31</c:v>
                </c:pt>
                <c:pt idx="779">
                  <c:v>0.25</c:v>
                </c:pt>
                <c:pt idx="780">
                  <c:v>2.4</c:v>
                </c:pt>
                <c:pt idx="781">
                  <c:v>0.53</c:v>
                </c:pt>
                <c:pt idx="782">
                  <c:v>2.76</c:v>
                </c:pt>
                <c:pt idx="783">
                  <c:v>7.28</c:v>
                </c:pt>
                <c:pt idx="784">
                  <c:v>8.08</c:v>
                </c:pt>
                <c:pt idx="785">
                  <c:v>0</c:v>
                </c:pt>
                <c:pt idx="786">
                  <c:v>1.37</c:v>
                </c:pt>
                <c:pt idx="787">
                  <c:v>0.35</c:v>
                </c:pt>
                <c:pt idx="788">
                  <c:v>0</c:v>
                </c:pt>
                <c:pt idx="789">
                  <c:v>3.8</c:v>
                </c:pt>
                <c:pt idx="790">
                  <c:v>17.920000000000002</c:v>
                </c:pt>
                <c:pt idx="791">
                  <c:v>1.58</c:v>
                </c:pt>
                <c:pt idx="792">
                  <c:v>1.28</c:v>
                </c:pt>
                <c:pt idx="793">
                  <c:v>3.66</c:v>
                </c:pt>
                <c:pt idx="794">
                  <c:v>7.06</c:v>
                </c:pt>
                <c:pt idx="795">
                  <c:v>3.27</c:v>
                </c:pt>
                <c:pt idx="796">
                  <c:v>1.55</c:v>
                </c:pt>
                <c:pt idx="797">
                  <c:v>18.43</c:v>
                </c:pt>
                <c:pt idx="798">
                  <c:v>0</c:v>
                </c:pt>
                <c:pt idx="799">
                  <c:v>17.850000000000001</c:v>
                </c:pt>
                <c:pt idx="800">
                  <c:v>4.9000000000000004</c:v>
                </c:pt>
                <c:pt idx="801">
                  <c:v>1.08</c:v>
                </c:pt>
                <c:pt idx="802">
                  <c:v>0</c:v>
                </c:pt>
                <c:pt idx="803">
                  <c:v>1.18</c:v>
                </c:pt>
                <c:pt idx="804">
                  <c:v>2.72</c:v>
                </c:pt>
                <c:pt idx="805">
                  <c:v>4.22</c:v>
                </c:pt>
                <c:pt idx="806">
                  <c:v>2.02</c:v>
                </c:pt>
                <c:pt idx="807">
                  <c:v>0.85</c:v>
                </c:pt>
                <c:pt idx="808">
                  <c:v>5.48</c:v>
                </c:pt>
                <c:pt idx="809">
                  <c:v>1.03</c:v>
                </c:pt>
                <c:pt idx="810">
                  <c:v>0</c:v>
                </c:pt>
                <c:pt idx="811">
                  <c:v>9.6999999999999993</c:v>
                </c:pt>
                <c:pt idx="812">
                  <c:v>11.24</c:v>
                </c:pt>
                <c:pt idx="813">
                  <c:v>2.4500000000000002</c:v>
                </c:pt>
                <c:pt idx="814">
                  <c:v>14</c:v>
                </c:pt>
                <c:pt idx="815">
                  <c:v>4.17</c:v>
                </c:pt>
                <c:pt idx="816">
                  <c:v>1.97</c:v>
                </c:pt>
                <c:pt idx="817">
                  <c:v>0.8</c:v>
                </c:pt>
                <c:pt idx="818">
                  <c:v>1.95</c:v>
                </c:pt>
                <c:pt idx="819">
                  <c:v>4.5599999999999996</c:v>
                </c:pt>
                <c:pt idx="820">
                  <c:v>0</c:v>
                </c:pt>
                <c:pt idx="821">
                  <c:v>0</c:v>
                </c:pt>
                <c:pt idx="822">
                  <c:v>5.14</c:v>
                </c:pt>
                <c:pt idx="823">
                  <c:v>4.88</c:v>
                </c:pt>
                <c:pt idx="824">
                  <c:v>7.59</c:v>
                </c:pt>
                <c:pt idx="825">
                  <c:v>4.79</c:v>
                </c:pt>
                <c:pt idx="826">
                  <c:v>2.97</c:v>
                </c:pt>
                <c:pt idx="827">
                  <c:v>4.01</c:v>
                </c:pt>
                <c:pt idx="828">
                  <c:v>2.92</c:v>
                </c:pt>
                <c:pt idx="829">
                  <c:v>11.33</c:v>
                </c:pt>
                <c:pt idx="830">
                  <c:v>0</c:v>
                </c:pt>
                <c:pt idx="831">
                  <c:v>0</c:v>
                </c:pt>
                <c:pt idx="832">
                  <c:v>4.78</c:v>
                </c:pt>
                <c:pt idx="833">
                  <c:v>6.95</c:v>
                </c:pt>
                <c:pt idx="834">
                  <c:v>3.45</c:v>
                </c:pt>
                <c:pt idx="835">
                  <c:v>0</c:v>
                </c:pt>
                <c:pt idx="836">
                  <c:v>1.25</c:v>
                </c:pt>
                <c:pt idx="837">
                  <c:v>0</c:v>
                </c:pt>
                <c:pt idx="838">
                  <c:v>8.4600000000000009</c:v>
                </c:pt>
                <c:pt idx="839">
                  <c:v>1.66</c:v>
                </c:pt>
                <c:pt idx="840">
                  <c:v>7.91</c:v>
                </c:pt>
                <c:pt idx="841">
                  <c:v>0</c:v>
                </c:pt>
                <c:pt idx="842">
                  <c:v>4.53</c:v>
                </c:pt>
                <c:pt idx="843">
                  <c:v>1.79</c:v>
                </c:pt>
                <c:pt idx="844">
                  <c:v>4.7</c:v>
                </c:pt>
                <c:pt idx="845">
                  <c:v>10.130000000000001</c:v>
                </c:pt>
                <c:pt idx="846">
                  <c:v>7.94</c:v>
                </c:pt>
                <c:pt idx="847">
                  <c:v>4.0599999999999996</c:v>
                </c:pt>
                <c:pt idx="848">
                  <c:v>3.29</c:v>
                </c:pt>
                <c:pt idx="849">
                  <c:v>0</c:v>
                </c:pt>
                <c:pt idx="850">
                  <c:v>15.25</c:v>
                </c:pt>
                <c:pt idx="851">
                  <c:v>2.61</c:v>
                </c:pt>
                <c:pt idx="852">
                  <c:v>3.11</c:v>
                </c:pt>
                <c:pt idx="853">
                  <c:v>5.47</c:v>
                </c:pt>
                <c:pt idx="854">
                  <c:v>0.6</c:v>
                </c:pt>
                <c:pt idx="855">
                  <c:v>4.42</c:v>
                </c:pt>
                <c:pt idx="856">
                  <c:v>4.03</c:v>
                </c:pt>
                <c:pt idx="857">
                  <c:v>1.03</c:v>
                </c:pt>
                <c:pt idx="858">
                  <c:v>14.39</c:v>
                </c:pt>
                <c:pt idx="859">
                  <c:v>2.2200000000000002</c:v>
                </c:pt>
                <c:pt idx="860">
                  <c:v>3.59</c:v>
                </c:pt>
                <c:pt idx="861">
                  <c:v>1.48</c:v>
                </c:pt>
                <c:pt idx="862">
                  <c:v>2.74</c:v>
                </c:pt>
                <c:pt idx="863">
                  <c:v>1.77</c:v>
                </c:pt>
                <c:pt idx="864">
                  <c:v>3.08</c:v>
                </c:pt>
                <c:pt idx="865">
                  <c:v>2.16</c:v>
                </c:pt>
                <c:pt idx="866">
                  <c:v>3.4</c:v>
                </c:pt>
                <c:pt idx="867">
                  <c:v>11.24</c:v>
                </c:pt>
                <c:pt idx="868">
                  <c:v>11.19</c:v>
                </c:pt>
                <c:pt idx="869">
                  <c:v>1.87</c:v>
                </c:pt>
                <c:pt idx="870">
                  <c:v>9.39</c:v>
                </c:pt>
                <c:pt idx="871">
                  <c:v>8.33</c:v>
                </c:pt>
                <c:pt idx="872">
                  <c:v>16.16</c:v>
                </c:pt>
                <c:pt idx="873">
                  <c:v>0</c:v>
                </c:pt>
                <c:pt idx="874">
                  <c:v>0</c:v>
                </c:pt>
                <c:pt idx="875">
                  <c:v>1.1299999999999999</c:v>
                </c:pt>
                <c:pt idx="876">
                  <c:v>2.21</c:v>
                </c:pt>
                <c:pt idx="877">
                  <c:v>6.95</c:v>
                </c:pt>
                <c:pt idx="878">
                  <c:v>2.39</c:v>
                </c:pt>
                <c:pt idx="879">
                  <c:v>1.87</c:v>
                </c:pt>
                <c:pt idx="880">
                  <c:v>1.1200000000000001</c:v>
                </c:pt>
                <c:pt idx="881">
                  <c:v>6.36</c:v>
                </c:pt>
                <c:pt idx="882">
                  <c:v>4.7699999999999996</c:v>
                </c:pt>
                <c:pt idx="883">
                  <c:v>0</c:v>
                </c:pt>
                <c:pt idx="884">
                  <c:v>1.58</c:v>
                </c:pt>
                <c:pt idx="885">
                  <c:v>3.02</c:v>
                </c:pt>
                <c:pt idx="886">
                  <c:v>0</c:v>
                </c:pt>
                <c:pt idx="887">
                  <c:v>20.09</c:v>
                </c:pt>
                <c:pt idx="888">
                  <c:v>0.86</c:v>
                </c:pt>
                <c:pt idx="889">
                  <c:v>1.1599999999999999</c:v>
                </c:pt>
                <c:pt idx="890">
                  <c:v>4.4400000000000004</c:v>
                </c:pt>
                <c:pt idx="891">
                  <c:v>1.65</c:v>
                </c:pt>
                <c:pt idx="892">
                  <c:v>0.39</c:v>
                </c:pt>
                <c:pt idx="893">
                  <c:v>3.49</c:v>
                </c:pt>
                <c:pt idx="894">
                  <c:v>0</c:v>
                </c:pt>
                <c:pt idx="895">
                  <c:v>4.96</c:v>
                </c:pt>
                <c:pt idx="896">
                  <c:v>1.1299999999999999</c:v>
                </c:pt>
                <c:pt idx="897">
                  <c:v>0</c:v>
                </c:pt>
                <c:pt idx="898">
                  <c:v>10.29</c:v>
                </c:pt>
                <c:pt idx="899">
                  <c:v>3.71</c:v>
                </c:pt>
                <c:pt idx="900">
                  <c:v>2.72</c:v>
                </c:pt>
                <c:pt idx="901">
                  <c:v>1.52</c:v>
                </c:pt>
                <c:pt idx="902">
                  <c:v>0</c:v>
                </c:pt>
                <c:pt idx="903">
                  <c:v>2.84</c:v>
                </c:pt>
                <c:pt idx="904">
                  <c:v>1.0900000000000001</c:v>
                </c:pt>
                <c:pt idx="905">
                  <c:v>3.76</c:v>
                </c:pt>
                <c:pt idx="906">
                  <c:v>24.52</c:v>
                </c:pt>
                <c:pt idx="907">
                  <c:v>1.86</c:v>
                </c:pt>
                <c:pt idx="908">
                  <c:v>0</c:v>
                </c:pt>
                <c:pt idx="909">
                  <c:v>0.88</c:v>
                </c:pt>
                <c:pt idx="910">
                  <c:v>0</c:v>
                </c:pt>
                <c:pt idx="911">
                  <c:v>0</c:v>
                </c:pt>
                <c:pt idx="912">
                  <c:v>26.01</c:v>
                </c:pt>
                <c:pt idx="913">
                  <c:v>3.91</c:v>
                </c:pt>
                <c:pt idx="914">
                  <c:v>0</c:v>
                </c:pt>
                <c:pt idx="915">
                  <c:v>0</c:v>
                </c:pt>
                <c:pt idx="916">
                  <c:v>5.92</c:v>
                </c:pt>
                <c:pt idx="917">
                  <c:v>0.36</c:v>
                </c:pt>
                <c:pt idx="918">
                  <c:v>15.8</c:v>
                </c:pt>
                <c:pt idx="919">
                  <c:v>0</c:v>
                </c:pt>
                <c:pt idx="920">
                  <c:v>2.19</c:v>
                </c:pt>
                <c:pt idx="921">
                  <c:v>2.5</c:v>
                </c:pt>
                <c:pt idx="922">
                  <c:v>1.61</c:v>
                </c:pt>
                <c:pt idx="923">
                  <c:v>0</c:v>
                </c:pt>
                <c:pt idx="924">
                  <c:v>0.82</c:v>
                </c:pt>
                <c:pt idx="925">
                  <c:v>9.8800000000000008</c:v>
                </c:pt>
                <c:pt idx="926">
                  <c:v>8.68</c:v>
                </c:pt>
                <c:pt idx="927">
                  <c:v>0</c:v>
                </c:pt>
                <c:pt idx="928">
                  <c:v>0</c:v>
                </c:pt>
                <c:pt idx="929">
                  <c:v>7.36</c:v>
                </c:pt>
                <c:pt idx="930">
                  <c:v>2.13</c:v>
                </c:pt>
                <c:pt idx="931">
                  <c:v>0.89</c:v>
                </c:pt>
                <c:pt idx="932">
                  <c:v>1.27</c:v>
                </c:pt>
                <c:pt idx="933">
                  <c:v>0</c:v>
                </c:pt>
                <c:pt idx="934">
                  <c:v>0.32</c:v>
                </c:pt>
                <c:pt idx="935">
                  <c:v>3.74</c:v>
                </c:pt>
                <c:pt idx="936">
                  <c:v>2.56</c:v>
                </c:pt>
                <c:pt idx="937">
                  <c:v>1.9</c:v>
                </c:pt>
                <c:pt idx="938">
                  <c:v>0</c:v>
                </c:pt>
                <c:pt idx="939">
                  <c:v>4.83</c:v>
                </c:pt>
                <c:pt idx="940">
                  <c:v>0</c:v>
                </c:pt>
                <c:pt idx="941">
                  <c:v>1.96</c:v>
                </c:pt>
                <c:pt idx="942">
                  <c:v>15.49</c:v>
                </c:pt>
                <c:pt idx="943">
                  <c:v>14.38</c:v>
                </c:pt>
                <c:pt idx="944">
                  <c:v>1.04</c:v>
                </c:pt>
                <c:pt idx="945">
                  <c:v>0</c:v>
                </c:pt>
                <c:pt idx="946">
                  <c:v>1.34</c:v>
                </c:pt>
                <c:pt idx="947">
                  <c:v>1.25</c:v>
                </c:pt>
                <c:pt idx="948">
                  <c:v>1.72</c:v>
                </c:pt>
                <c:pt idx="949">
                  <c:v>11.9</c:v>
                </c:pt>
                <c:pt idx="950">
                  <c:v>1.31</c:v>
                </c:pt>
                <c:pt idx="951">
                  <c:v>2.25</c:v>
                </c:pt>
                <c:pt idx="952">
                  <c:v>1.76</c:v>
                </c:pt>
                <c:pt idx="953">
                  <c:v>1.46</c:v>
                </c:pt>
                <c:pt idx="954">
                  <c:v>4.53</c:v>
                </c:pt>
                <c:pt idx="955">
                  <c:v>2.23</c:v>
                </c:pt>
                <c:pt idx="956">
                  <c:v>4.99</c:v>
                </c:pt>
                <c:pt idx="957">
                  <c:v>0</c:v>
                </c:pt>
                <c:pt idx="958">
                  <c:v>6.23</c:v>
                </c:pt>
                <c:pt idx="959">
                  <c:v>0</c:v>
                </c:pt>
                <c:pt idx="960">
                  <c:v>0</c:v>
                </c:pt>
                <c:pt idx="961">
                  <c:v>7.81</c:v>
                </c:pt>
                <c:pt idx="962">
                  <c:v>12.05</c:v>
                </c:pt>
                <c:pt idx="963">
                  <c:v>2.57</c:v>
                </c:pt>
                <c:pt idx="964">
                  <c:v>0</c:v>
                </c:pt>
                <c:pt idx="965">
                  <c:v>1.8</c:v>
                </c:pt>
                <c:pt idx="966">
                  <c:v>5.2</c:v>
                </c:pt>
                <c:pt idx="967">
                  <c:v>2.37</c:v>
                </c:pt>
                <c:pt idx="968">
                  <c:v>8.39</c:v>
                </c:pt>
                <c:pt idx="969">
                  <c:v>7.76</c:v>
                </c:pt>
                <c:pt idx="970">
                  <c:v>1.43</c:v>
                </c:pt>
                <c:pt idx="971">
                  <c:v>12.09</c:v>
                </c:pt>
                <c:pt idx="972">
                  <c:v>1.46</c:v>
                </c:pt>
                <c:pt idx="973">
                  <c:v>1.96</c:v>
                </c:pt>
                <c:pt idx="974">
                  <c:v>24.42</c:v>
                </c:pt>
                <c:pt idx="975">
                  <c:v>1.36</c:v>
                </c:pt>
                <c:pt idx="976">
                  <c:v>8.6</c:v>
                </c:pt>
                <c:pt idx="977">
                  <c:v>2.12</c:v>
                </c:pt>
                <c:pt idx="978">
                  <c:v>0</c:v>
                </c:pt>
                <c:pt idx="979">
                  <c:v>1.4</c:v>
                </c:pt>
                <c:pt idx="980">
                  <c:v>0.57999999999999996</c:v>
                </c:pt>
                <c:pt idx="981">
                  <c:v>2.34</c:v>
                </c:pt>
                <c:pt idx="982">
                  <c:v>2.95</c:v>
                </c:pt>
                <c:pt idx="983">
                  <c:v>4.34</c:v>
                </c:pt>
                <c:pt idx="984">
                  <c:v>2.98</c:v>
                </c:pt>
                <c:pt idx="985">
                  <c:v>0.56999999999999995</c:v>
                </c:pt>
                <c:pt idx="986">
                  <c:v>4.41</c:v>
                </c:pt>
                <c:pt idx="987">
                  <c:v>11.53</c:v>
                </c:pt>
                <c:pt idx="988">
                  <c:v>12.61</c:v>
                </c:pt>
                <c:pt idx="989">
                  <c:v>7.63</c:v>
                </c:pt>
                <c:pt idx="990">
                  <c:v>1.76</c:v>
                </c:pt>
                <c:pt idx="991">
                  <c:v>2.35</c:v>
                </c:pt>
                <c:pt idx="992">
                  <c:v>2.59</c:v>
                </c:pt>
                <c:pt idx="993">
                  <c:v>0</c:v>
                </c:pt>
                <c:pt idx="994">
                  <c:v>1.17</c:v>
                </c:pt>
                <c:pt idx="995">
                  <c:v>0</c:v>
                </c:pt>
                <c:pt idx="996">
                  <c:v>1.0900000000000001</c:v>
                </c:pt>
                <c:pt idx="997">
                  <c:v>9.32</c:v>
                </c:pt>
                <c:pt idx="998">
                  <c:v>1.04</c:v>
                </c:pt>
                <c:pt idx="999">
                  <c:v>9.5299999999999994</c:v>
                </c:pt>
                <c:pt idx="1000">
                  <c:v>3.87</c:v>
                </c:pt>
                <c:pt idx="1001">
                  <c:v>3.04</c:v>
                </c:pt>
                <c:pt idx="1002">
                  <c:v>5.43</c:v>
                </c:pt>
                <c:pt idx="1003">
                  <c:v>4.3099999999999996</c:v>
                </c:pt>
                <c:pt idx="1004">
                  <c:v>0</c:v>
                </c:pt>
                <c:pt idx="1005">
                  <c:v>2.34</c:v>
                </c:pt>
                <c:pt idx="1006">
                  <c:v>2.36</c:v>
                </c:pt>
                <c:pt idx="1007">
                  <c:v>0</c:v>
                </c:pt>
                <c:pt idx="1008">
                  <c:v>1.19</c:v>
                </c:pt>
                <c:pt idx="1009">
                  <c:v>22.36</c:v>
                </c:pt>
                <c:pt idx="1010">
                  <c:v>0</c:v>
                </c:pt>
                <c:pt idx="1011">
                  <c:v>1.57</c:v>
                </c:pt>
                <c:pt idx="1012">
                  <c:v>2.7</c:v>
                </c:pt>
                <c:pt idx="1013">
                  <c:v>3.24</c:v>
                </c:pt>
                <c:pt idx="1014">
                  <c:v>0</c:v>
                </c:pt>
                <c:pt idx="1015">
                  <c:v>4.68</c:v>
                </c:pt>
                <c:pt idx="1016">
                  <c:v>2.48</c:v>
                </c:pt>
                <c:pt idx="1017">
                  <c:v>3.09</c:v>
                </c:pt>
                <c:pt idx="1018">
                  <c:v>5.87</c:v>
                </c:pt>
                <c:pt idx="1019">
                  <c:v>5.63</c:v>
                </c:pt>
                <c:pt idx="1020">
                  <c:v>1.69</c:v>
                </c:pt>
                <c:pt idx="1021">
                  <c:v>7.05</c:v>
                </c:pt>
                <c:pt idx="1022">
                  <c:v>18.46</c:v>
                </c:pt>
                <c:pt idx="1023">
                  <c:v>1.18</c:v>
                </c:pt>
                <c:pt idx="1024">
                  <c:v>3.58</c:v>
                </c:pt>
                <c:pt idx="1025">
                  <c:v>3.09</c:v>
                </c:pt>
                <c:pt idx="1026">
                  <c:v>2.1</c:v>
                </c:pt>
                <c:pt idx="1027">
                  <c:v>2.44</c:v>
                </c:pt>
                <c:pt idx="1028">
                  <c:v>2.27</c:v>
                </c:pt>
                <c:pt idx="1029">
                  <c:v>3.34</c:v>
                </c:pt>
                <c:pt idx="1030">
                  <c:v>3.46</c:v>
                </c:pt>
                <c:pt idx="1031">
                  <c:v>1.93</c:v>
                </c:pt>
                <c:pt idx="1032">
                  <c:v>1.81</c:v>
                </c:pt>
                <c:pt idx="1033">
                  <c:v>2.27</c:v>
                </c:pt>
                <c:pt idx="1034">
                  <c:v>2.08</c:v>
                </c:pt>
                <c:pt idx="1035">
                  <c:v>4.3899999999999997</c:v>
                </c:pt>
                <c:pt idx="1036">
                  <c:v>4.8099999999999996</c:v>
                </c:pt>
                <c:pt idx="1037">
                  <c:v>0</c:v>
                </c:pt>
                <c:pt idx="1038">
                  <c:v>5.35</c:v>
                </c:pt>
                <c:pt idx="1039">
                  <c:v>1.04</c:v>
                </c:pt>
                <c:pt idx="1040">
                  <c:v>8.81</c:v>
                </c:pt>
                <c:pt idx="1041">
                  <c:v>13.23</c:v>
                </c:pt>
                <c:pt idx="1042">
                  <c:v>4.66</c:v>
                </c:pt>
                <c:pt idx="1043">
                  <c:v>0</c:v>
                </c:pt>
                <c:pt idx="1044">
                  <c:v>0</c:v>
                </c:pt>
                <c:pt idx="1045">
                  <c:v>2.4300000000000002</c:v>
                </c:pt>
                <c:pt idx="1046">
                  <c:v>1.89</c:v>
                </c:pt>
                <c:pt idx="1047">
                  <c:v>0</c:v>
                </c:pt>
                <c:pt idx="1048">
                  <c:v>1.78</c:v>
                </c:pt>
                <c:pt idx="1049">
                  <c:v>0</c:v>
                </c:pt>
                <c:pt idx="1050">
                  <c:v>3.92</c:v>
                </c:pt>
                <c:pt idx="1051">
                  <c:v>4.75</c:v>
                </c:pt>
                <c:pt idx="1052">
                  <c:v>3.58</c:v>
                </c:pt>
                <c:pt idx="1053">
                  <c:v>2.8</c:v>
                </c:pt>
                <c:pt idx="1054">
                  <c:v>0</c:v>
                </c:pt>
                <c:pt idx="1055">
                  <c:v>3.5</c:v>
                </c:pt>
                <c:pt idx="1056">
                  <c:v>14.65</c:v>
                </c:pt>
                <c:pt idx="1057">
                  <c:v>8.64</c:v>
                </c:pt>
                <c:pt idx="1058">
                  <c:v>0</c:v>
                </c:pt>
                <c:pt idx="1059">
                  <c:v>2.93</c:v>
                </c:pt>
                <c:pt idx="1060">
                  <c:v>4.1500000000000004</c:v>
                </c:pt>
                <c:pt idx="1061">
                  <c:v>1.72</c:v>
                </c:pt>
                <c:pt idx="1062">
                  <c:v>5.21</c:v>
                </c:pt>
                <c:pt idx="1063">
                  <c:v>9.4700000000000006</c:v>
                </c:pt>
                <c:pt idx="1064">
                  <c:v>0</c:v>
                </c:pt>
                <c:pt idx="1065">
                  <c:v>7.23</c:v>
                </c:pt>
                <c:pt idx="1066">
                  <c:v>10.75</c:v>
                </c:pt>
                <c:pt idx="1067">
                  <c:v>1.95</c:v>
                </c:pt>
                <c:pt idx="1068">
                  <c:v>2.37</c:v>
                </c:pt>
                <c:pt idx="1069">
                  <c:v>8.7100000000000009</c:v>
                </c:pt>
                <c:pt idx="1070">
                  <c:v>10.56</c:v>
                </c:pt>
                <c:pt idx="1071">
                  <c:v>2.9</c:v>
                </c:pt>
                <c:pt idx="1072">
                  <c:v>1.29</c:v>
                </c:pt>
                <c:pt idx="1073">
                  <c:v>4.9000000000000004</c:v>
                </c:pt>
                <c:pt idx="1074">
                  <c:v>2.2000000000000002</c:v>
                </c:pt>
                <c:pt idx="1075">
                  <c:v>1.08</c:v>
                </c:pt>
                <c:pt idx="1076">
                  <c:v>16.88</c:v>
                </c:pt>
                <c:pt idx="1077">
                  <c:v>0</c:v>
                </c:pt>
                <c:pt idx="1078">
                  <c:v>0</c:v>
                </c:pt>
                <c:pt idx="1079">
                  <c:v>2.1800000000000002</c:v>
                </c:pt>
                <c:pt idx="1080">
                  <c:v>4.87</c:v>
                </c:pt>
                <c:pt idx="1081">
                  <c:v>19.14</c:v>
                </c:pt>
                <c:pt idx="1082">
                  <c:v>6.95</c:v>
                </c:pt>
                <c:pt idx="1083">
                  <c:v>0</c:v>
                </c:pt>
                <c:pt idx="1084">
                  <c:v>5.64</c:v>
                </c:pt>
                <c:pt idx="1085">
                  <c:v>4.16</c:v>
                </c:pt>
                <c:pt idx="1086">
                  <c:v>1.91</c:v>
                </c:pt>
                <c:pt idx="1087">
                  <c:v>5.37</c:v>
                </c:pt>
                <c:pt idx="1088">
                  <c:v>2.67</c:v>
                </c:pt>
                <c:pt idx="1089">
                  <c:v>12.21</c:v>
                </c:pt>
                <c:pt idx="1090">
                  <c:v>1.72</c:v>
                </c:pt>
                <c:pt idx="1091">
                  <c:v>5.86</c:v>
                </c:pt>
                <c:pt idx="1092">
                  <c:v>2.33</c:v>
                </c:pt>
                <c:pt idx="1093">
                  <c:v>7.98</c:v>
                </c:pt>
                <c:pt idx="1094">
                  <c:v>15.31</c:v>
                </c:pt>
                <c:pt idx="1095">
                  <c:v>1.78</c:v>
                </c:pt>
                <c:pt idx="1096">
                  <c:v>0</c:v>
                </c:pt>
                <c:pt idx="1097">
                  <c:v>1.66</c:v>
                </c:pt>
                <c:pt idx="1098">
                  <c:v>2.5499999999999998</c:v>
                </c:pt>
                <c:pt idx="1099">
                  <c:v>1.69</c:v>
                </c:pt>
                <c:pt idx="1100">
                  <c:v>4.6500000000000004</c:v>
                </c:pt>
                <c:pt idx="1101">
                  <c:v>1.89</c:v>
                </c:pt>
                <c:pt idx="1102">
                  <c:v>0.6</c:v>
                </c:pt>
                <c:pt idx="1103">
                  <c:v>6.56</c:v>
                </c:pt>
                <c:pt idx="1104">
                  <c:v>8.11</c:v>
                </c:pt>
                <c:pt idx="1105">
                  <c:v>21.78</c:v>
                </c:pt>
                <c:pt idx="1106">
                  <c:v>2.3199999999999998</c:v>
                </c:pt>
                <c:pt idx="1107">
                  <c:v>0</c:v>
                </c:pt>
                <c:pt idx="1108">
                  <c:v>7.51</c:v>
                </c:pt>
                <c:pt idx="1109">
                  <c:v>0</c:v>
                </c:pt>
                <c:pt idx="1110">
                  <c:v>0</c:v>
                </c:pt>
                <c:pt idx="1111">
                  <c:v>8.1999999999999993</c:v>
                </c:pt>
                <c:pt idx="1112">
                  <c:v>7.73</c:v>
                </c:pt>
                <c:pt idx="1113">
                  <c:v>0.31</c:v>
                </c:pt>
                <c:pt idx="1114">
                  <c:v>0</c:v>
                </c:pt>
                <c:pt idx="1115">
                  <c:v>1.4</c:v>
                </c:pt>
                <c:pt idx="1116">
                  <c:v>0</c:v>
                </c:pt>
                <c:pt idx="1117">
                  <c:v>0</c:v>
                </c:pt>
                <c:pt idx="1118">
                  <c:v>2.5299999999999998</c:v>
                </c:pt>
                <c:pt idx="1119">
                  <c:v>1.1299999999999999</c:v>
                </c:pt>
                <c:pt idx="1120">
                  <c:v>2.35</c:v>
                </c:pt>
                <c:pt idx="1121">
                  <c:v>0</c:v>
                </c:pt>
                <c:pt idx="1122">
                  <c:v>3.51</c:v>
                </c:pt>
                <c:pt idx="1123">
                  <c:v>2.69</c:v>
                </c:pt>
                <c:pt idx="1124">
                  <c:v>15.97</c:v>
                </c:pt>
                <c:pt idx="1125">
                  <c:v>4.54</c:v>
                </c:pt>
                <c:pt idx="1126">
                  <c:v>3.25</c:v>
                </c:pt>
                <c:pt idx="1127">
                  <c:v>12.39</c:v>
                </c:pt>
                <c:pt idx="1128">
                  <c:v>1.18</c:v>
                </c:pt>
                <c:pt idx="1129">
                  <c:v>3.47</c:v>
                </c:pt>
                <c:pt idx="1130">
                  <c:v>1.55</c:v>
                </c:pt>
                <c:pt idx="1131">
                  <c:v>4.76</c:v>
                </c:pt>
                <c:pt idx="1132">
                  <c:v>4.17</c:v>
                </c:pt>
                <c:pt idx="1133">
                  <c:v>1.1399999999999999</c:v>
                </c:pt>
                <c:pt idx="1134">
                  <c:v>0</c:v>
                </c:pt>
                <c:pt idx="1135">
                  <c:v>4.4800000000000004</c:v>
                </c:pt>
                <c:pt idx="1136">
                  <c:v>11.28</c:v>
                </c:pt>
                <c:pt idx="1137">
                  <c:v>2.44</c:v>
                </c:pt>
                <c:pt idx="1138">
                  <c:v>3.67</c:v>
                </c:pt>
                <c:pt idx="1139">
                  <c:v>11.7</c:v>
                </c:pt>
                <c:pt idx="1140">
                  <c:v>11.03</c:v>
                </c:pt>
                <c:pt idx="1141">
                  <c:v>3.15</c:v>
                </c:pt>
                <c:pt idx="1142">
                  <c:v>5.78</c:v>
                </c:pt>
                <c:pt idx="1143">
                  <c:v>2.13</c:v>
                </c:pt>
                <c:pt idx="1144">
                  <c:v>2.6</c:v>
                </c:pt>
                <c:pt idx="1145">
                  <c:v>3.64</c:v>
                </c:pt>
                <c:pt idx="1146">
                  <c:v>4.2699999999999996</c:v>
                </c:pt>
                <c:pt idx="1147">
                  <c:v>6.36</c:v>
                </c:pt>
                <c:pt idx="1148">
                  <c:v>0</c:v>
                </c:pt>
                <c:pt idx="1149">
                  <c:v>1.47</c:v>
                </c:pt>
                <c:pt idx="1150">
                  <c:v>4.6399999999999997</c:v>
                </c:pt>
                <c:pt idx="1151">
                  <c:v>2.23</c:v>
                </c:pt>
                <c:pt idx="1152">
                  <c:v>17.63</c:v>
                </c:pt>
                <c:pt idx="1153">
                  <c:v>1.39</c:v>
                </c:pt>
                <c:pt idx="1154">
                  <c:v>10.01</c:v>
                </c:pt>
                <c:pt idx="1155">
                  <c:v>2.5099999999999998</c:v>
                </c:pt>
                <c:pt idx="1156">
                  <c:v>3.41</c:v>
                </c:pt>
                <c:pt idx="1157">
                  <c:v>2.11</c:v>
                </c:pt>
                <c:pt idx="1158">
                  <c:v>1.24</c:v>
                </c:pt>
                <c:pt idx="1159">
                  <c:v>0.71</c:v>
                </c:pt>
                <c:pt idx="1160">
                  <c:v>13.76</c:v>
                </c:pt>
                <c:pt idx="1161">
                  <c:v>0</c:v>
                </c:pt>
                <c:pt idx="1162">
                  <c:v>2.83</c:v>
                </c:pt>
                <c:pt idx="1163">
                  <c:v>0</c:v>
                </c:pt>
                <c:pt idx="1164">
                  <c:v>2.65</c:v>
                </c:pt>
                <c:pt idx="1165">
                  <c:v>0</c:v>
                </c:pt>
                <c:pt idx="1166">
                  <c:v>5.58</c:v>
                </c:pt>
                <c:pt idx="1167">
                  <c:v>4.5</c:v>
                </c:pt>
                <c:pt idx="1168">
                  <c:v>19.28</c:v>
                </c:pt>
                <c:pt idx="1169">
                  <c:v>0</c:v>
                </c:pt>
                <c:pt idx="1170">
                  <c:v>0.56000000000000005</c:v>
                </c:pt>
                <c:pt idx="1171">
                  <c:v>0</c:v>
                </c:pt>
                <c:pt idx="1172">
                  <c:v>4.07</c:v>
                </c:pt>
                <c:pt idx="1173">
                  <c:v>0</c:v>
                </c:pt>
                <c:pt idx="1174">
                  <c:v>1.36</c:v>
                </c:pt>
                <c:pt idx="1175">
                  <c:v>3.95</c:v>
                </c:pt>
                <c:pt idx="1176">
                  <c:v>7.67</c:v>
                </c:pt>
                <c:pt idx="1177">
                  <c:v>1.87</c:v>
                </c:pt>
                <c:pt idx="1178">
                  <c:v>16.57</c:v>
                </c:pt>
                <c:pt idx="1179">
                  <c:v>7</c:v>
                </c:pt>
                <c:pt idx="1180">
                  <c:v>4.92</c:v>
                </c:pt>
                <c:pt idx="1181">
                  <c:v>4.26</c:v>
                </c:pt>
                <c:pt idx="1182">
                  <c:v>0</c:v>
                </c:pt>
                <c:pt idx="1183">
                  <c:v>1.84</c:v>
                </c:pt>
                <c:pt idx="1184">
                  <c:v>0</c:v>
                </c:pt>
                <c:pt idx="1185">
                  <c:v>3.73</c:v>
                </c:pt>
                <c:pt idx="1186">
                  <c:v>0</c:v>
                </c:pt>
                <c:pt idx="1187">
                  <c:v>1.38</c:v>
                </c:pt>
                <c:pt idx="1188">
                  <c:v>2.74</c:v>
                </c:pt>
                <c:pt idx="1189">
                  <c:v>0.4</c:v>
                </c:pt>
                <c:pt idx="1190">
                  <c:v>9.4</c:v>
                </c:pt>
                <c:pt idx="1191">
                  <c:v>2.96</c:v>
                </c:pt>
                <c:pt idx="1192">
                  <c:v>13.21</c:v>
                </c:pt>
                <c:pt idx="1193">
                  <c:v>9.02</c:v>
                </c:pt>
                <c:pt idx="1194">
                  <c:v>2.17</c:v>
                </c:pt>
                <c:pt idx="1195">
                  <c:v>3.08</c:v>
                </c:pt>
                <c:pt idx="1196">
                  <c:v>11.6</c:v>
                </c:pt>
                <c:pt idx="1197">
                  <c:v>19.36</c:v>
                </c:pt>
                <c:pt idx="1198">
                  <c:v>4.92</c:v>
                </c:pt>
                <c:pt idx="1199">
                  <c:v>5.97</c:v>
                </c:pt>
                <c:pt idx="1200">
                  <c:v>2.96</c:v>
                </c:pt>
                <c:pt idx="1201">
                  <c:v>0</c:v>
                </c:pt>
                <c:pt idx="1202">
                  <c:v>2.04</c:v>
                </c:pt>
                <c:pt idx="1203">
                  <c:v>3.2</c:v>
                </c:pt>
                <c:pt idx="1204">
                  <c:v>0</c:v>
                </c:pt>
                <c:pt idx="1205">
                  <c:v>4.3099999999999996</c:v>
                </c:pt>
                <c:pt idx="1206">
                  <c:v>1.44</c:v>
                </c:pt>
                <c:pt idx="1207">
                  <c:v>8.8000000000000007</c:v>
                </c:pt>
                <c:pt idx="1208">
                  <c:v>0.38</c:v>
                </c:pt>
                <c:pt idx="1209">
                  <c:v>3.12</c:v>
                </c:pt>
                <c:pt idx="1210">
                  <c:v>2.9</c:v>
                </c:pt>
                <c:pt idx="1211">
                  <c:v>8.5</c:v>
                </c:pt>
                <c:pt idx="1212">
                  <c:v>21.67</c:v>
                </c:pt>
                <c:pt idx="1213">
                  <c:v>0</c:v>
                </c:pt>
                <c:pt idx="1214">
                  <c:v>2.15</c:v>
                </c:pt>
                <c:pt idx="1215">
                  <c:v>5.83</c:v>
                </c:pt>
                <c:pt idx="1216">
                  <c:v>4.43</c:v>
                </c:pt>
                <c:pt idx="1217">
                  <c:v>13.98</c:v>
                </c:pt>
                <c:pt idx="1218">
                  <c:v>6.37</c:v>
                </c:pt>
                <c:pt idx="1219">
                  <c:v>4.34</c:v>
                </c:pt>
                <c:pt idx="1220">
                  <c:v>14</c:v>
                </c:pt>
                <c:pt idx="1221">
                  <c:v>5.62</c:v>
                </c:pt>
                <c:pt idx="1222">
                  <c:v>4.4000000000000004</c:v>
                </c:pt>
                <c:pt idx="1223">
                  <c:v>0</c:v>
                </c:pt>
                <c:pt idx="1224">
                  <c:v>4.3899999999999997</c:v>
                </c:pt>
                <c:pt idx="1225">
                  <c:v>1.02</c:v>
                </c:pt>
                <c:pt idx="1226">
                  <c:v>3.12</c:v>
                </c:pt>
                <c:pt idx="1227">
                  <c:v>0.95</c:v>
                </c:pt>
                <c:pt idx="1228">
                  <c:v>4.25</c:v>
                </c:pt>
                <c:pt idx="1229">
                  <c:v>2.44</c:v>
                </c:pt>
                <c:pt idx="1230">
                  <c:v>0</c:v>
                </c:pt>
                <c:pt idx="1231">
                  <c:v>2.68</c:v>
                </c:pt>
                <c:pt idx="1232">
                  <c:v>3.9</c:v>
                </c:pt>
                <c:pt idx="1233">
                  <c:v>3.6</c:v>
                </c:pt>
                <c:pt idx="1234">
                  <c:v>3.95</c:v>
                </c:pt>
                <c:pt idx="1235">
                  <c:v>0</c:v>
                </c:pt>
                <c:pt idx="1236">
                  <c:v>0</c:v>
                </c:pt>
                <c:pt idx="1237">
                  <c:v>11.91</c:v>
                </c:pt>
                <c:pt idx="1238">
                  <c:v>0.89</c:v>
                </c:pt>
                <c:pt idx="1239">
                  <c:v>2.23</c:v>
                </c:pt>
                <c:pt idx="1240">
                  <c:v>0</c:v>
                </c:pt>
                <c:pt idx="1241">
                  <c:v>0</c:v>
                </c:pt>
                <c:pt idx="1242">
                  <c:v>0</c:v>
                </c:pt>
                <c:pt idx="1243">
                  <c:v>3.64</c:v>
                </c:pt>
                <c:pt idx="1244">
                  <c:v>0</c:v>
                </c:pt>
                <c:pt idx="1245">
                  <c:v>0</c:v>
                </c:pt>
                <c:pt idx="1246">
                  <c:v>4.55</c:v>
                </c:pt>
                <c:pt idx="1247">
                  <c:v>3.6</c:v>
                </c:pt>
                <c:pt idx="1248">
                  <c:v>18.940000000000001</c:v>
                </c:pt>
                <c:pt idx="1249">
                  <c:v>4.9000000000000004</c:v>
                </c:pt>
                <c:pt idx="1250">
                  <c:v>2.36</c:v>
                </c:pt>
                <c:pt idx="1251">
                  <c:v>0</c:v>
                </c:pt>
                <c:pt idx="1252">
                  <c:v>2.54</c:v>
                </c:pt>
                <c:pt idx="1253">
                  <c:v>3.79</c:v>
                </c:pt>
                <c:pt idx="1254">
                  <c:v>6.38</c:v>
                </c:pt>
                <c:pt idx="1255">
                  <c:v>2.2400000000000002</c:v>
                </c:pt>
                <c:pt idx="1256">
                  <c:v>0</c:v>
                </c:pt>
                <c:pt idx="1257">
                  <c:v>0.15</c:v>
                </c:pt>
                <c:pt idx="1258">
                  <c:v>3.85</c:v>
                </c:pt>
                <c:pt idx="1259">
                  <c:v>4.41</c:v>
                </c:pt>
                <c:pt idx="1260">
                  <c:v>0</c:v>
                </c:pt>
                <c:pt idx="1261">
                  <c:v>7.4</c:v>
                </c:pt>
                <c:pt idx="1262">
                  <c:v>4.18</c:v>
                </c:pt>
                <c:pt idx="1263">
                  <c:v>5</c:v>
                </c:pt>
                <c:pt idx="1264">
                  <c:v>1</c:v>
                </c:pt>
                <c:pt idx="1265">
                  <c:v>3.9</c:v>
                </c:pt>
                <c:pt idx="1266">
                  <c:v>0</c:v>
                </c:pt>
                <c:pt idx="1267">
                  <c:v>4.83</c:v>
                </c:pt>
                <c:pt idx="1268">
                  <c:v>1.37</c:v>
                </c:pt>
                <c:pt idx="1269">
                  <c:v>0</c:v>
                </c:pt>
                <c:pt idx="1270">
                  <c:v>0.68</c:v>
                </c:pt>
                <c:pt idx="1271">
                  <c:v>0</c:v>
                </c:pt>
                <c:pt idx="1272">
                  <c:v>1.1200000000000001</c:v>
                </c:pt>
                <c:pt idx="1273">
                  <c:v>3.42</c:v>
                </c:pt>
                <c:pt idx="1274">
                  <c:v>11.03</c:v>
                </c:pt>
                <c:pt idx="1275">
                  <c:v>0</c:v>
                </c:pt>
                <c:pt idx="1276">
                  <c:v>0</c:v>
                </c:pt>
                <c:pt idx="1277">
                  <c:v>1.45</c:v>
                </c:pt>
                <c:pt idx="1278">
                  <c:v>1.04</c:v>
                </c:pt>
                <c:pt idx="1279">
                  <c:v>4.17</c:v>
                </c:pt>
                <c:pt idx="1280">
                  <c:v>3.14</c:v>
                </c:pt>
                <c:pt idx="1281">
                  <c:v>0</c:v>
                </c:pt>
                <c:pt idx="1282">
                  <c:v>1.03</c:v>
                </c:pt>
                <c:pt idx="1283">
                  <c:v>0.54</c:v>
                </c:pt>
                <c:pt idx="1284">
                  <c:v>29.17</c:v>
                </c:pt>
                <c:pt idx="1285">
                  <c:v>0.88</c:v>
                </c:pt>
                <c:pt idx="1286">
                  <c:v>2.13</c:v>
                </c:pt>
                <c:pt idx="1287">
                  <c:v>3.28</c:v>
                </c:pt>
                <c:pt idx="1288">
                  <c:v>9.02</c:v>
                </c:pt>
                <c:pt idx="1289">
                  <c:v>0</c:v>
                </c:pt>
                <c:pt idx="1290">
                  <c:v>0</c:v>
                </c:pt>
                <c:pt idx="1291">
                  <c:v>7.77</c:v>
                </c:pt>
                <c:pt idx="1292">
                  <c:v>0</c:v>
                </c:pt>
                <c:pt idx="1293">
                  <c:v>0</c:v>
                </c:pt>
                <c:pt idx="1294">
                  <c:v>14.99</c:v>
                </c:pt>
                <c:pt idx="1295">
                  <c:v>1.96</c:v>
                </c:pt>
                <c:pt idx="1296">
                  <c:v>1.43</c:v>
                </c:pt>
                <c:pt idx="1297">
                  <c:v>4.95</c:v>
                </c:pt>
                <c:pt idx="1298">
                  <c:v>1.66</c:v>
                </c:pt>
                <c:pt idx="1299">
                  <c:v>4.04</c:v>
                </c:pt>
                <c:pt idx="1300">
                  <c:v>3.35</c:v>
                </c:pt>
                <c:pt idx="1301">
                  <c:v>4.54</c:v>
                </c:pt>
                <c:pt idx="1302">
                  <c:v>4.66</c:v>
                </c:pt>
                <c:pt idx="1303">
                  <c:v>4.5599999999999996</c:v>
                </c:pt>
                <c:pt idx="1304">
                  <c:v>3.51</c:v>
                </c:pt>
                <c:pt idx="1305">
                  <c:v>4.6399999999999997</c:v>
                </c:pt>
                <c:pt idx="1306">
                  <c:v>8.42</c:v>
                </c:pt>
                <c:pt idx="1307">
                  <c:v>0.93</c:v>
                </c:pt>
                <c:pt idx="1308">
                  <c:v>2.4500000000000002</c:v>
                </c:pt>
                <c:pt idx="1309">
                  <c:v>20.69</c:v>
                </c:pt>
                <c:pt idx="1310">
                  <c:v>1.53</c:v>
                </c:pt>
                <c:pt idx="1311">
                  <c:v>8.51</c:v>
                </c:pt>
                <c:pt idx="1312">
                  <c:v>7.01</c:v>
                </c:pt>
                <c:pt idx="1313">
                  <c:v>1.34</c:v>
                </c:pt>
                <c:pt idx="1314">
                  <c:v>3.79</c:v>
                </c:pt>
                <c:pt idx="1315">
                  <c:v>0.91</c:v>
                </c:pt>
                <c:pt idx="1316">
                  <c:v>4.75</c:v>
                </c:pt>
                <c:pt idx="1317">
                  <c:v>0</c:v>
                </c:pt>
                <c:pt idx="1318">
                  <c:v>0.68</c:v>
                </c:pt>
                <c:pt idx="1319">
                  <c:v>12.97</c:v>
                </c:pt>
                <c:pt idx="1320">
                  <c:v>17.36</c:v>
                </c:pt>
                <c:pt idx="1321">
                  <c:v>0</c:v>
                </c:pt>
                <c:pt idx="1322">
                  <c:v>3.89</c:v>
                </c:pt>
                <c:pt idx="1323">
                  <c:v>0.54</c:v>
                </c:pt>
                <c:pt idx="1324">
                  <c:v>9.65</c:v>
                </c:pt>
                <c:pt idx="1325">
                  <c:v>0</c:v>
                </c:pt>
                <c:pt idx="1326">
                  <c:v>0</c:v>
                </c:pt>
                <c:pt idx="1327">
                  <c:v>4.9000000000000004</c:v>
                </c:pt>
                <c:pt idx="1328">
                  <c:v>2.74</c:v>
                </c:pt>
                <c:pt idx="1329">
                  <c:v>4.22</c:v>
                </c:pt>
                <c:pt idx="1330">
                  <c:v>0</c:v>
                </c:pt>
                <c:pt idx="1331">
                  <c:v>8.93</c:v>
                </c:pt>
                <c:pt idx="1332">
                  <c:v>2.4</c:v>
                </c:pt>
                <c:pt idx="1333">
                  <c:v>2.13</c:v>
                </c:pt>
                <c:pt idx="1334">
                  <c:v>1.06</c:v>
                </c:pt>
                <c:pt idx="1335">
                  <c:v>10.199999999999999</c:v>
                </c:pt>
                <c:pt idx="1336">
                  <c:v>2.72</c:v>
                </c:pt>
                <c:pt idx="1337">
                  <c:v>3.84</c:v>
                </c:pt>
                <c:pt idx="1338">
                  <c:v>1.64</c:v>
                </c:pt>
                <c:pt idx="1339">
                  <c:v>0</c:v>
                </c:pt>
                <c:pt idx="1340">
                  <c:v>0</c:v>
                </c:pt>
                <c:pt idx="1341">
                  <c:v>0</c:v>
                </c:pt>
                <c:pt idx="1342">
                  <c:v>3.41</c:v>
                </c:pt>
                <c:pt idx="1343">
                  <c:v>10.19</c:v>
                </c:pt>
                <c:pt idx="1344">
                  <c:v>2.5</c:v>
                </c:pt>
                <c:pt idx="1345">
                  <c:v>4.6100000000000003</c:v>
                </c:pt>
                <c:pt idx="1346">
                  <c:v>9.01</c:v>
                </c:pt>
                <c:pt idx="1347">
                  <c:v>5.41</c:v>
                </c:pt>
                <c:pt idx="1348">
                  <c:v>4.0199999999999996</c:v>
                </c:pt>
                <c:pt idx="1349">
                  <c:v>4.79</c:v>
                </c:pt>
                <c:pt idx="1350">
                  <c:v>4.18</c:v>
                </c:pt>
                <c:pt idx="1351">
                  <c:v>4.8</c:v>
                </c:pt>
                <c:pt idx="1352">
                  <c:v>5.71</c:v>
                </c:pt>
                <c:pt idx="1353">
                  <c:v>8.11</c:v>
                </c:pt>
                <c:pt idx="1354">
                  <c:v>5.4</c:v>
                </c:pt>
                <c:pt idx="1355">
                  <c:v>8.06</c:v>
                </c:pt>
                <c:pt idx="1356">
                  <c:v>2.27</c:v>
                </c:pt>
                <c:pt idx="1357">
                  <c:v>1.26</c:v>
                </c:pt>
                <c:pt idx="1358">
                  <c:v>0</c:v>
                </c:pt>
                <c:pt idx="1359">
                  <c:v>8.17</c:v>
                </c:pt>
                <c:pt idx="1360">
                  <c:v>2.81</c:v>
                </c:pt>
                <c:pt idx="1361">
                  <c:v>0</c:v>
                </c:pt>
                <c:pt idx="1362">
                  <c:v>4.67</c:v>
                </c:pt>
                <c:pt idx="1363">
                  <c:v>0</c:v>
                </c:pt>
                <c:pt idx="1364">
                  <c:v>3.78</c:v>
                </c:pt>
                <c:pt idx="1365">
                  <c:v>9.18</c:v>
                </c:pt>
                <c:pt idx="1366">
                  <c:v>3.74</c:v>
                </c:pt>
                <c:pt idx="1367">
                  <c:v>4.96</c:v>
                </c:pt>
                <c:pt idx="1368">
                  <c:v>0.36</c:v>
                </c:pt>
                <c:pt idx="1369">
                  <c:v>2.84</c:v>
                </c:pt>
                <c:pt idx="1370">
                  <c:v>0</c:v>
                </c:pt>
                <c:pt idx="1371">
                  <c:v>0</c:v>
                </c:pt>
                <c:pt idx="1372">
                  <c:v>0</c:v>
                </c:pt>
                <c:pt idx="1373">
                  <c:v>0</c:v>
                </c:pt>
                <c:pt idx="1374">
                  <c:v>0.72</c:v>
                </c:pt>
                <c:pt idx="1375">
                  <c:v>1.63</c:v>
                </c:pt>
                <c:pt idx="1376">
                  <c:v>3.04</c:v>
                </c:pt>
                <c:pt idx="1377">
                  <c:v>7.08</c:v>
                </c:pt>
                <c:pt idx="1378">
                  <c:v>3.98</c:v>
                </c:pt>
                <c:pt idx="1379">
                  <c:v>1.1299999999999999</c:v>
                </c:pt>
                <c:pt idx="1380">
                  <c:v>1.2</c:v>
                </c:pt>
                <c:pt idx="1381">
                  <c:v>3.95</c:v>
                </c:pt>
                <c:pt idx="1382">
                  <c:v>4.95</c:v>
                </c:pt>
                <c:pt idx="1383">
                  <c:v>0</c:v>
                </c:pt>
                <c:pt idx="1384">
                  <c:v>0</c:v>
                </c:pt>
                <c:pt idx="1385">
                  <c:v>9.34</c:v>
                </c:pt>
                <c:pt idx="1386">
                  <c:v>8.0399999999999991</c:v>
                </c:pt>
                <c:pt idx="1387">
                  <c:v>5.6</c:v>
                </c:pt>
                <c:pt idx="1388">
                  <c:v>4.95</c:v>
                </c:pt>
                <c:pt idx="1389">
                  <c:v>0</c:v>
                </c:pt>
                <c:pt idx="1390">
                  <c:v>13.36</c:v>
                </c:pt>
                <c:pt idx="1391">
                  <c:v>2.08</c:v>
                </c:pt>
                <c:pt idx="1392">
                  <c:v>0</c:v>
                </c:pt>
                <c:pt idx="1393">
                  <c:v>1.21</c:v>
                </c:pt>
                <c:pt idx="1394">
                  <c:v>0</c:v>
                </c:pt>
                <c:pt idx="1395">
                  <c:v>2.6</c:v>
                </c:pt>
                <c:pt idx="1396">
                  <c:v>1.49</c:v>
                </c:pt>
                <c:pt idx="1397">
                  <c:v>0</c:v>
                </c:pt>
                <c:pt idx="1398">
                  <c:v>21.76</c:v>
                </c:pt>
                <c:pt idx="1399">
                  <c:v>0.65</c:v>
                </c:pt>
                <c:pt idx="1400">
                  <c:v>2.0099999999999998</c:v>
                </c:pt>
                <c:pt idx="1401">
                  <c:v>5.49</c:v>
                </c:pt>
                <c:pt idx="1402">
                  <c:v>4.4000000000000004</c:v>
                </c:pt>
                <c:pt idx="1403">
                  <c:v>2.2400000000000002</c:v>
                </c:pt>
                <c:pt idx="1404">
                  <c:v>3.77</c:v>
                </c:pt>
                <c:pt idx="1405">
                  <c:v>4.71</c:v>
                </c:pt>
                <c:pt idx="1406">
                  <c:v>1.55</c:v>
                </c:pt>
                <c:pt idx="1407">
                  <c:v>4.37</c:v>
                </c:pt>
                <c:pt idx="1408">
                  <c:v>4.0199999999999996</c:v>
                </c:pt>
                <c:pt idx="1409">
                  <c:v>4.0199999999999996</c:v>
                </c:pt>
                <c:pt idx="1410">
                  <c:v>1.34</c:v>
                </c:pt>
                <c:pt idx="1411">
                  <c:v>2.93</c:v>
                </c:pt>
                <c:pt idx="1412">
                  <c:v>0</c:v>
                </c:pt>
                <c:pt idx="1413">
                  <c:v>22.46</c:v>
                </c:pt>
                <c:pt idx="1414">
                  <c:v>1.27</c:v>
                </c:pt>
                <c:pt idx="1415">
                  <c:v>1.9</c:v>
                </c:pt>
                <c:pt idx="1416">
                  <c:v>1.04</c:v>
                </c:pt>
                <c:pt idx="1417">
                  <c:v>0</c:v>
                </c:pt>
                <c:pt idx="1418">
                  <c:v>1.27</c:v>
                </c:pt>
                <c:pt idx="1419">
                  <c:v>2.97</c:v>
                </c:pt>
                <c:pt idx="1420">
                  <c:v>2.89</c:v>
                </c:pt>
                <c:pt idx="1421">
                  <c:v>3.58</c:v>
                </c:pt>
                <c:pt idx="1422">
                  <c:v>4.37</c:v>
                </c:pt>
                <c:pt idx="1423">
                  <c:v>19.36</c:v>
                </c:pt>
                <c:pt idx="1424">
                  <c:v>0</c:v>
                </c:pt>
                <c:pt idx="1425">
                  <c:v>7.12</c:v>
                </c:pt>
                <c:pt idx="1426">
                  <c:v>3.83</c:v>
                </c:pt>
                <c:pt idx="1427">
                  <c:v>3.47</c:v>
                </c:pt>
                <c:pt idx="1428">
                  <c:v>3.66</c:v>
                </c:pt>
                <c:pt idx="1429">
                  <c:v>4.5999999999999996</c:v>
                </c:pt>
                <c:pt idx="1430">
                  <c:v>11.87</c:v>
                </c:pt>
                <c:pt idx="1431">
                  <c:v>2.2599999999999998</c:v>
                </c:pt>
                <c:pt idx="1432">
                  <c:v>1.69</c:v>
                </c:pt>
                <c:pt idx="1433">
                  <c:v>10.55</c:v>
                </c:pt>
                <c:pt idx="1434">
                  <c:v>2.41</c:v>
                </c:pt>
                <c:pt idx="1435">
                  <c:v>1.31</c:v>
                </c:pt>
                <c:pt idx="1436">
                  <c:v>1.9</c:v>
                </c:pt>
                <c:pt idx="1437">
                  <c:v>1.33</c:v>
                </c:pt>
                <c:pt idx="1438">
                  <c:v>14.01</c:v>
                </c:pt>
                <c:pt idx="1439">
                  <c:v>0</c:v>
                </c:pt>
                <c:pt idx="1440">
                  <c:v>6.85</c:v>
                </c:pt>
                <c:pt idx="1441">
                  <c:v>1.17</c:v>
                </c:pt>
                <c:pt idx="1442">
                  <c:v>0</c:v>
                </c:pt>
                <c:pt idx="1443">
                  <c:v>6.28</c:v>
                </c:pt>
                <c:pt idx="1444">
                  <c:v>3.43</c:v>
                </c:pt>
                <c:pt idx="1445">
                  <c:v>0</c:v>
                </c:pt>
                <c:pt idx="1446">
                  <c:v>4.93</c:v>
                </c:pt>
                <c:pt idx="1447">
                  <c:v>8.19</c:v>
                </c:pt>
                <c:pt idx="1448">
                  <c:v>4.49</c:v>
                </c:pt>
                <c:pt idx="1449">
                  <c:v>2.2599999999999998</c:v>
                </c:pt>
                <c:pt idx="1450">
                  <c:v>0</c:v>
                </c:pt>
                <c:pt idx="1451">
                  <c:v>6.96</c:v>
                </c:pt>
                <c:pt idx="1452">
                  <c:v>4.57</c:v>
                </c:pt>
                <c:pt idx="1453">
                  <c:v>0</c:v>
                </c:pt>
                <c:pt idx="1454">
                  <c:v>8.23</c:v>
                </c:pt>
                <c:pt idx="1455">
                  <c:v>4.91</c:v>
                </c:pt>
                <c:pt idx="1456">
                  <c:v>0.24</c:v>
                </c:pt>
                <c:pt idx="1457">
                  <c:v>11.24</c:v>
                </c:pt>
                <c:pt idx="1458">
                  <c:v>9.7200000000000006</c:v>
                </c:pt>
                <c:pt idx="1459">
                  <c:v>4.05</c:v>
                </c:pt>
                <c:pt idx="1460">
                  <c:v>2.36</c:v>
                </c:pt>
                <c:pt idx="1461">
                  <c:v>2.85</c:v>
                </c:pt>
                <c:pt idx="1462">
                  <c:v>11.63</c:v>
                </c:pt>
                <c:pt idx="1463">
                  <c:v>4.49</c:v>
                </c:pt>
                <c:pt idx="1464">
                  <c:v>2.23</c:v>
                </c:pt>
                <c:pt idx="1465">
                  <c:v>5.76</c:v>
                </c:pt>
                <c:pt idx="1466">
                  <c:v>5.48</c:v>
                </c:pt>
                <c:pt idx="1467">
                  <c:v>3.72</c:v>
                </c:pt>
                <c:pt idx="1468">
                  <c:v>2.1</c:v>
                </c:pt>
                <c:pt idx="1469">
                  <c:v>2.27</c:v>
                </c:pt>
                <c:pt idx="1470">
                  <c:v>3.87</c:v>
                </c:pt>
                <c:pt idx="1471">
                  <c:v>3.14</c:v>
                </c:pt>
                <c:pt idx="1472">
                  <c:v>2.4500000000000002</c:v>
                </c:pt>
                <c:pt idx="1473">
                  <c:v>8.7799999999999994</c:v>
                </c:pt>
                <c:pt idx="1474">
                  <c:v>1.1000000000000001</c:v>
                </c:pt>
                <c:pt idx="1475">
                  <c:v>23.71</c:v>
                </c:pt>
                <c:pt idx="1476">
                  <c:v>4.83</c:v>
                </c:pt>
                <c:pt idx="1477">
                  <c:v>3.93</c:v>
                </c:pt>
                <c:pt idx="1478">
                  <c:v>16.079999999999998</c:v>
                </c:pt>
                <c:pt idx="1479">
                  <c:v>9.66</c:v>
                </c:pt>
                <c:pt idx="1480">
                  <c:v>4.17</c:v>
                </c:pt>
                <c:pt idx="1481">
                  <c:v>1.92</c:v>
                </c:pt>
                <c:pt idx="1482">
                  <c:v>0</c:v>
                </c:pt>
                <c:pt idx="1483">
                  <c:v>3.27</c:v>
                </c:pt>
                <c:pt idx="1484">
                  <c:v>15.32</c:v>
                </c:pt>
                <c:pt idx="1485">
                  <c:v>0</c:v>
                </c:pt>
                <c:pt idx="1486">
                  <c:v>1.34</c:v>
                </c:pt>
                <c:pt idx="1487">
                  <c:v>0</c:v>
                </c:pt>
                <c:pt idx="1488">
                  <c:v>0</c:v>
                </c:pt>
                <c:pt idx="1489">
                  <c:v>0</c:v>
                </c:pt>
                <c:pt idx="1490">
                  <c:v>8.9</c:v>
                </c:pt>
                <c:pt idx="1491">
                  <c:v>3.89</c:v>
                </c:pt>
                <c:pt idx="1492">
                  <c:v>6.88</c:v>
                </c:pt>
                <c:pt idx="1493">
                  <c:v>5.73</c:v>
                </c:pt>
                <c:pt idx="1494">
                  <c:v>1.66</c:v>
                </c:pt>
                <c:pt idx="1495">
                  <c:v>4.01</c:v>
                </c:pt>
                <c:pt idx="1496">
                  <c:v>3.39</c:v>
                </c:pt>
                <c:pt idx="1497">
                  <c:v>0.35</c:v>
                </c:pt>
                <c:pt idx="1498">
                  <c:v>9.66</c:v>
                </c:pt>
                <c:pt idx="1499">
                  <c:v>9.17</c:v>
                </c:pt>
                <c:pt idx="1500">
                  <c:v>2.34</c:v>
                </c:pt>
                <c:pt idx="1501">
                  <c:v>2.15</c:v>
                </c:pt>
                <c:pt idx="1502">
                  <c:v>0</c:v>
                </c:pt>
                <c:pt idx="1503">
                  <c:v>0</c:v>
                </c:pt>
                <c:pt idx="1504">
                  <c:v>4.51</c:v>
                </c:pt>
                <c:pt idx="1505">
                  <c:v>2.74</c:v>
                </c:pt>
                <c:pt idx="1506">
                  <c:v>2.52</c:v>
                </c:pt>
                <c:pt idx="1507">
                  <c:v>9.82</c:v>
                </c:pt>
                <c:pt idx="1508">
                  <c:v>2.92</c:v>
                </c:pt>
                <c:pt idx="1509">
                  <c:v>7.9</c:v>
                </c:pt>
                <c:pt idx="1510">
                  <c:v>17.23</c:v>
                </c:pt>
                <c:pt idx="1511">
                  <c:v>2.16</c:v>
                </c:pt>
                <c:pt idx="1512">
                  <c:v>0</c:v>
                </c:pt>
                <c:pt idx="1513">
                  <c:v>7.99</c:v>
                </c:pt>
                <c:pt idx="1514">
                  <c:v>4.5</c:v>
                </c:pt>
                <c:pt idx="1515">
                  <c:v>0</c:v>
                </c:pt>
                <c:pt idx="1516">
                  <c:v>0</c:v>
                </c:pt>
                <c:pt idx="1517">
                  <c:v>0</c:v>
                </c:pt>
                <c:pt idx="1518">
                  <c:v>1.1399999999999999</c:v>
                </c:pt>
                <c:pt idx="1519">
                  <c:v>12.53</c:v>
                </c:pt>
                <c:pt idx="1520">
                  <c:v>2.09</c:v>
                </c:pt>
                <c:pt idx="1521">
                  <c:v>1.31</c:v>
                </c:pt>
                <c:pt idx="1522">
                  <c:v>3.94</c:v>
                </c:pt>
                <c:pt idx="1523">
                  <c:v>5.99</c:v>
                </c:pt>
                <c:pt idx="1524">
                  <c:v>0.87</c:v>
                </c:pt>
                <c:pt idx="1525">
                  <c:v>5.81</c:v>
                </c:pt>
                <c:pt idx="1526">
                  <c:v>3.62</c:v>
                </c:pt>
                <c:pt idx="1527">
                  <c:v>7.1</c:v>
                </c:pt>
                <c:pt idx="1528">
                  <c:v>4.1500000000000004</c:v>
                </c:pt>
                <c:pt idx="1529">
                  <c:v>2</c:v>
                </c:pt>
                <c:pt idx="1530">
                  <c:v>4.07</c:v>
                </c:pt>
                <c:pt idx="1531">
                  <c:v>0</c:v>
                </c:pt>
                <c:pt idx="1532">
                  <c:v>3</c:v>
                </c:pt>
                <c:pt idx="1533">
                  <c:v>2.7</c:v>
                </c:pt>
                <c:pt idx="1534">
                  <c:v>1.1399999999999999</c:v>
                </c:pt>
                <c:pt idx="1535">
                  <c:v>0</c:v>
                </c:pt>
                <c:pt idx="1536">
                  <c:v>2.74</c:v>
                </c:pt>
                <c:pt idx="1537">
                  <c:v>3.6</c:v>
                </c:pt>
                <c:pt idx="1538">
                  <c:v>3.42</c:v>
                </c:pt>
                <c:pt idx="1539">
                  <c:v>16.73</c:v>
                </c:pt>
                <c:pt idx="1540">
                  <c:v>4.97</c:v>
                </c:pt>
                <c:pt idx="1541">
                  <c:v>6.34</c:v>
                </c:pt>
                <c:pt idx="1542">
                  <c:v>4.1500000000000004</c:v>
                </c:pt>
                <c:pt idx="1543">
                  <c:v>3.37</c:v>
                </c:pt>
                <c:pt idx="1544">
                  <c:v>3.35</c:v>
                </c:pt>
                <c:pt idx="1545">
                  <c:v>5.59</c:v>
                </c:pt>
                <c:pt idx="1546">
                  <c:v>1.95</c:v>
                </c:pt>
                <c:pt idx="1547">
                  <c:v>8.3800000000000008</c:v>
                </c:pt>
                <c:pt idx="1548">
                  <c:v>2.27</c:v>
                </c:pt>
                <c:pt idx="1549">
                  <c:v>0</c:v>
                </c:pt>
                <c:pt idx="1550">
                  <c:v>0</c:v>
                </c:pt>
                <c:pt idx="1551">
                  <c:v>1.84</c:v>
                </c:pt>
                <c:pt idx="1552">
                  <c:v>8.61</c:v>
                </c:pt>
                <c:pt idx="1553">
                  <c:v>3.34</c:v>
                </c:pt>
                <c:pt idx="1554">
                  <c:v>3.59</c:v>
                </c:pt>
                <c:pt idx="1555">
                  <c:v>0</c:v>
                </c:pt>
                <c:pt idx="1556">
                  <c:v>2.48</c:v>
                </c:pt>
                <c:pt idx="1557">
                  <c:v>2.77</c:v>
                </c:pt>
                <c:pt idx="1558">
                  <c:v>0</c:v>
                </c:pt>
                <c:pt idx="1559">
                  <c:v>1.06</c:v>
                </c:pt>
                <c:pt idx="1560">
                  <c:v>0</c:v>
                </c:pt>
                <c:pt idx="1561">
                  <c:v>0</c:v>
                </c:pt>
                <c:pt idx="1562">
                  <c:v>2.37</c:v>
                </c:pt>
                <c:pt idx="1563">
                  <c:v>0</c:v>
                </c:pt>
                <c:pt idx="1564">
                  <c:v>1.87</c:v>
                </c:pt>
                <c:pt idx="1565">
                  <c:v>0</c:v>
                </c:pt>
                <c:pt idx="1566">
                  <c:v>17.170000000000002</c:v>
                </c:pt>
                <c:pt idx="1567">
                  <c:v>2.67</c:v>
                </c:pt>
                <c:pt idx="1568">
                  <c:v>2.2799999999999998</c:v>
                </c:pt>
                <c:pt idx="1569">
                  <c:v>5.71</c:v>
                </c:pt>
                <c:pt idx="1570">
                  <c:v>8.84</c:v>
                </c:pt>
                <c:pt idx="1571">
                  <c:v>1.63</c:v>
                </c:pt>
                <c:pt idx="1572">
                  <c:v>2.77</c:v>
                </c:pt>
                <c:pt idx="1573">
                  <c:v>7.8</c:v>
                </c:pt>
                <c:pt idx="1574">
                  <c:v>0.84</c:v>
                </c:pt>
                <c:pt idx="1575">
                  <c:v>2.76</c:v>
                </c:pt>
                <c:pt idx="1576">
                  <c:v>0</c:v>
                </c:pt>
                <c:pt idx="1577">
                  <c:v>16.54</c:v>
                </c:pt>
                <c:pt idx="1578">
                  <c:v>1.1100000000000001</c:v>
                </c:pt>
                <c:pt idx="1579">
                  <c:v>4.37</c:v>
                </c:pt>
                <c:pt idx="1580">
                  <c:v>0.81</c:v>
                </c:pt>
                <c:pt idx="1581">
                  <c:v>3.9</c:v>
                </c:pt>
                <c:pt idx="1582">
                  <c:v>2.88</c:v>
                </c:pt>
                <c:pt idx="1583">
                  <c:v>2.5499999999999998</c:v>
                </c:pt>
                <c:pt idx="1584">
                  <c:v>2.58</c:v>
                </c:pt>
                <c:pt idx="1585">
                  <c:v>1.77</c:v>
                </c:pt>
                <c:pt idx="1586">
                  <c:v>3.58</c:v>
                </c:pt>
                <c:pt idx="1587">
                  <c:v>1.07</c:v>
                </c:pt>
                <c:pt idx="1588">
                  <c:v>0</c:v>
                </c:pt>
                <c:pt idx="1589">
                  <c:v>2.48</c:v>
                </c:pt>
                <c:pt idx="1590">
                  <c:v>14.57</c:v>
                </c:pt>
                <c:pt idx="1591">
                  <c:v>0</c:v>
                </c:pt>
                <c:pt idx="1592">
                  <c:v>4.2300000000000004</c:v>
                </c:pt>
                <c:pt idx="1593">
                  <c:v>4.1399999999999997</c:v>
                </c:pt>
                <c:pt idx="1594">
                  <c:v>1.07</c:v>
                </c:pt>
                <c:pt idx="1595">
                  <c:v>4.47</c:v>
                </c:pt>
                <c:pt idx="1596">
                  <c:v>15.67</c:v>
                </c:pt>
                <c:pt idx="1597">
                  <c:v>2.79</c:v>
                </c:pt>
                <c:pt idx="1598">
                  <c:v>3.95</c:v>
                </c:pt>
                <c:pt idx="1599">
                  <c:v>0</c:v>
                </c:pt>
                <c:pt idx="1600">
                  <c:v>0</c:v>
                </c:pt>
                <c:pt idx="1601">
                  <c:v>1.08</c:v>
                </c:pt>
                <c:pt idx="1602">
                  <c:v>6.58</c:v>
                </c:pt>
                <c:pt idx="1603">
                  <c:v>0</c:v>
                </c:pt>
                <c:pt idx="1604">
                  <c:v>0</c:v>
                </c:pt>
                <c:pt idx="1605">
                  <c:v>0</c:v>
                </c:pt>
                <c:pt idx="1606">
                  <c:v>0</c:v>
                </c:pt>
                <c:pt idx="1607">
                  <c:v>1.89</c:v>
                </c:pt>
                <c:pt idx="1608">
                  <c:v>16.78</c:v>
                </c:pt>
                <c:pt idx="1609">
                  <c:v>5.76</c:v>
                </c:pt>
                <c:pt idx="1610">
                  <c:v>0</c:v>
                </c:pt>
                <c:pt idx="1611">
                  <c:v>1.05</c:v>
                </c:pt>
                <c:pt idx="1612">
                  <c:v>2.41</c:v>
                </c:pt>
                <c:pt idx="1613">
                  <c:v>5.14</c:v>
                </c:pt>
                <c:pt idx="1614">
                  <c:v>14.26</c:v>
                </c:pt>
                <c:pt idx="1615">
                  <c:v>0</c:v>
                </c:pt>
                <c:pt idx="1616">
                  <c:v>10.25</c:v>
                </c:pt>
                <c:pt idx="1617">
                  <c:v>9.34</c:v>
                </c:pt>
                <c:pt idx="1618">
                  <c:v>14.97</c:v>
                </c:pt>
                <c:pt idx="1619">
                  <c:v>0</c:v>
                </c:pt>
                <c:pt idx="1620">
                  <c:v>7.12</c:v>
                </c:pt>
                <c:pt idx="1621">
                  <c:v>3.28</c:v>
                </c:pt>
                <c:pt idx="1622">
                  <c:v>0</c:v>
                </c:pt>
                <c:pt idx="1623">
                  <c:v>3.05</c:v>
                </c:pt>
                <c:pt idx="1624">
                  <c:v>6.59</c:v>
                </c:pt>
                <c:pt idx="1625">
                  <c:v>2.84</c:v>
                </c:pt>
                <c:pt idx="1626">
                  <c:v>3.57</c:v>
                </c:pt>
                <c:pt idx="1627">
                  <c:v>0</c:v>
                </c:pt>
                <c:pt idx="1628">
                  <c:v>4.13</c:v>
                </c:pt>
                <c:pt idx="1629">
                  <c:v>9.8800000000000008</c:v>
                </c:pt>
                <c:pt idx="1630">
                  <c:v>15.01</c:v>
                </c:pt>
                <c:pt idx="1631">
                  <c:v>14.3</c:v>
                </c:pt>
                <c:pt idx="1632">
                  <c:v>8.01</c:v>
                </c:pt>
                <c:pt idx="1633">
                  <c:v>0</c:v>
                </c:pt>
                <c:pt idx="1634">
                  <c:v>2.87</c:v>
                </c:pt>
                <c:pt idx="1635">
                  <c:v>2.15</c:v>
                </c:pt>
                <c:pt idx="1636">
                  <c:v>3.54</c:v>
                </c:pt>
                <c:pt idx="1637">
                  <c:v>9.02</c:v>
                </c:pt>
                <c:pt idx="1638">
                  <c:v>0.72</c:v>
                </c:pt>
                <c:pt idx="1639">
                  <c:v>11.3</c:v>
                </c:pt>
                <c:pt idx="1640">
                  <c:v>12.86</c:v>
                </c:pt>
                <c:pt idx="1641">
                  <c:v>3.67</c:v>
                </c:pt>
                <c:pt idx="1642">
                  <c:v>4.1100000000000003</c:v>
                </c:pt>
                <c:pt idx="1643">
                  <c:v>0</c:v>
                </c:pt>
                <c:pt idx="1644">
                  <c:v>9.11</c:v>
                </c:pt>
                <c:pt idx="1645">
                  <c:v>2.79</c:v>
                </c:pt>
                <c:pt idx="1646">
                  <c:v>14.47</c:v>
                </c:pt>
                <c:pt idx="1647">
                  <c:v>0</c:v>
                </c:pt>
                <c:pt idx="1648">
                  <c:v>9.77</c:v>
                </c:pt>
                <c:pt idx="1649">
                  <c:v>0</c:v>
                </c:pt>
                <c:pt idx="1650">
                  <c:v>3.17</c:v>
                </c:pt>
                <c:pt idx="1651">
                  <c:v>3.88</c:v>
                </c:pt>
                <c:pt idx="1652">
                  <c:v>2.0099999999999998</c:v>
                </c:pt>
                <c:pt idx="1653">
                  <c:v>2.14</c:v>
                </c:pt>
                <c:pt idx="1654">
                  <c:v>0</c:v>
                </c:pt>
                <c:pt idx="1655">
                  <c:v>0.47</c:v>
                </c:pt>
                <c:pt idx="1656">
                  <c:v>12.31</c:v>
                </c:pt>
                <c:pt idx="1657">
                  <c:v>2.2200000000000002</c:v>
                </c:pt>
                <c:pt idx="1658">
                  <c:v>12.55</c:v>
                </c:pt>
                <c:pt idx="1659">
                  <c:v>7.71</c:v>
                </c:pt>
                <c:pt idx="1660">
                  <c:v>3.43</c:v>
                </c:pt>
                <c:pt idx="1661">
                  <c:v>6.62</c:v>
                </c:pt>
                <c:pt idx="1662">
                  <c:v>18.579999999999998</c:v>
                </c:pt>
                <c:pt idx="1663">
                  <c:v>1.55</c:v>
                </c:pt>
                <c:pt idx="1664">
                  <c:v>1.3</c:v>
                </c:pt>
                <c:pt idx="1665">
                  <c:v>0</c:v>
                </c:pt>
                <c:pt idx="1666">
                  <c:v>1.41</c:v>
                </c:pt>
                <c:pt idx="1667">
                  <c:v>4.1100000000000003</c:v>
                </c:pt>
                <c:pt idx="1668">
                  <c:v>2.2000000000000002</c:v>
                </c:pt>
                <c:pt idx="1669">
                  <c:v>3.12</c:v>
                </c:pt>
                <c:pt idx="1670">
                  <c:v>3.94</c:v>
                </c:pt>
                <c:pt idx="1671">
                  <c:v>6.56</c:v>
                </c:pt>
                <c:pt idx="1672">
                  <c:v>11.09</c:v>
                </c:pt>
                <c:pt idx="1673">
                  <c:v>1.24</c:v>
                </c:pt>
                <c:pt idx="1674">
                  <c:v>2.97</c:v>
                </c:pt>
                <c:pt idx="1675">
                  <c:v>1.63</c:v>
                </c:pt>
                <c:pt idx="1676">
                  <c:v>0</c:v>
                </c:pt>
                <c:pt idx="1677">
                  <c:v>0</c:v>
                </c:pt>
                <c:pt idx="1678">
                  <c:v>2.61</c:v>
                </c:pt>
                <c:pt idx="1679">
                  <c:v>0.25</c:v>
                </c:pt>
                <c:pt idx="1680">
                  <c:v>4.7</c:v>
                </c:pt>
                <c:pt idx="1681">
                  <c:v>3.41</c:v>
                </c:pt>
                <c:pt idx="1682">
                  <c:v>17.21</c:v>
                </c:pt>
                <c:pt idx="1683">
                  <c:v>5.32</c:v>
                </c:pt>
                <c:pt idx="1684">
                  <c:v>2.78</c:v>
                </c:pt>
                <c:pt idx="1685">
                  <c:v>5.48</c:v>
                </c:pt>
                <c:pt idx="1686">
                  <c:v>27.48</c:v>
                </c:pt>
                <c:pt idx="1687">
                  <c:v>11.38</c:v>
                </c:pt>
                <c:pt idx="1688">
                  <c:v>4.46</c:v>
                </c:pt>
                <c:pt idx="1689">
                  <c:v>7.56</c:v>
                </c:pt>
                <c:pt idx="1690">
                  <c:v>22.74</c:v>
                </c:pt>
                <c:pt idx="1691">
                  <c:v>0</c:v>
                </c:pt>
                <c:pt idx="1692">
                  <c:v>1.62</c:v>
                </c:pt>
                <c:pt idx="1693">
                  <c:v>18.2</c:v>
                </c:pt>
                <c:pt idx="1694">
                  <c:v>0</c:v>
                </c:pt>
                <c:pt idx="1695">
                  <c:v>0.37</c:v>
                </c:pt>
                <c:pt idx="1696">
                  <c:v>2.37</c:v>
                </c:pt>
                <c:pt idx="1697">
                  <c:v>3.33</c:v>
                </c:pt>
                <c:pt idx="1698">
                  <c:v>0.73</c:v>
                </c:pt>
                <c:pt idx="1699">
                  <c:v>2.93</c:v>
                </c:pt>
                <c:pt idx="1700">
                  <c:v>3.67</c:v>
                </c:pt>
                <c:pt idx="1701">
                  <c:v>6.68</c:v>
                </c:pt>
                <c:pt idx="1702">
                  <c:v>4.3600000000000003</c:v>
                </c:pt>
                <c:pt idx="1703">
                  <c:v>0</c:v>
                </c:pt>
                <c:pt idx="1704">
                  <c:v>3.95</c:v>
                </c:pt>
                <c:pt idx="1705">
                  <c:v>0</c:v>
                </c:pt>
                <c:pt idx="1706">
                  <c:v>4.1399999999999997</c:v>
                </c:pt>
                <c:pt idx="1707">
                  <c:v>2.76</c:v>
                </c:pt>
                <c:pt idx="1708">
                  <c:v>4.8499999999999996</c:v>
                </c:pt>
                <c:pt idx="1709">
                  <c:v>2.0499999999999998</c:v>
                </c:pt>
                <c:pt idx="1710">
                  <c:v>1.48</c:v>
                </c:pt>
                <c:pt idx="1711">
                  <c:v>1.73</c:v>
                </c:pt>
                <c:pt idx="1712">
                  <c:v>3.4</c:v>
                </c:pt>
                <c:pt idx="1713">
                  <c:v>1.92</c:v>
                </c:pt>
                <c:pt idx="1714">
                  <c:v>0</c:v>
                </c:pt>
                <c:pt idx="1715">
                  <c:v>2.72</c:v>
                </c:pt>
                <c:pt idx="1716">
                  <c:v>1.3</c:v>
                </c:pt>
                <c:pt idx="1717">
                  <c:v>4.0199999999999996</c:v>
                </c:pt>
                <c:pt idx="1718">
                  <c:v>4.63</c:v>
                </c:pt>
                <c:pt idx="1719">
                  <c:v>1.91</c:v>
                </c:pt>
                <c:pt idx="1720">
                  <c:v>4.41</c:v>
                </c:pt>
                <c:pt idx="1721">
                  <c:v>1.41</c:v>
                </c:pt>
                <c:pt idx="1722">
                  <c:v>14.9</c:v>
                </c:pt>
                <c:pt idx="1723">
                  <c:v>3.51</c:v>
                </c:pt>
                <c:pt idx="1724">
                  <c:v>4.99</c:v>
                </c:pt>
                <c:pt idx="1725">
                  <c:v>7.93</c:v>
                </c:pt>
                <c:pt idx="1726">
                  <c:v>5.92</c:v>
                </c:pt>
                <c:pt idx="1727">
                  <c:v>2.74</c:v>
                </c:pt>
                <c:pt idx="1728">
                  <c:v>3.08</c:v>
                </c:pt>
                <c:pt idx="1729">
                  <c:v>1.38</c:v>
                </c:pt>
                <c:pt idx="1730">
                  <c:v>0</c:v>
                </c:pt>
                <c:pt idx="1731">
                  <c:v>0</c:v>
                </c:pt>
                <c:pt idx="1732">
                  <c:v>2.89</c:v>
                </c:pt>
                <c:pt idx="1733">
                  <c:v>5.13</c:v>
                </c:pt>
                <c:pt idx="1734">
                  <c:v>2.08</c:v>
                </c:pt>
                <c:pt idx="1735">
                  <c:v>13.48</c:v>
                </c:pt>
                <c:pt idx="1736">
                  <c:v>8.49</c:v>
                </c:pt>
                <c:pt idx="1737">
                  <c:v>4.0199999999999996</c:v>
                </c:pt>
                <c:pt idx="1738">
                  <c:v>6.46</c:v>
                </c:pt>
                <c:pt idx="1739">
                  <c:v>3.15</c:v>
                </c:pt>
                <c:pt idx="1740">
                  <c:v>1.1100000000000001</c:v>
                </c:pt>
                <c:pt idx="1741">
                  <c:v>4.38</c:v>
                </c:pt>
                <c:pt idx="1742">
                  <c:v>17.98</c:v>
                </c:pt>
                <c:pt idx="1743">
                  <c:v>3.07</c:v>
                </c:pt>
                <c:pt idx="1744">
                  <c:v>29.94</c:v>
                </c:pt>
                <c:pt idx="1745">
                  <c:v>0</c:v>
                </c:pt>
                <c:pt idx="1746">
                  <c:v>5.2</c:v>
                </c:pt>
                <c:pt idx="1747">
                  <c:v>3.32</c:v>
                </c:pt>
                <c:pt idx="1748">
                  <c:v>0</c:v>
                </c:pt>
                <c:pt idx="1749">
                  <c:v>2.9</c:v>
                </c:pt>
                <c:pt idx="1750">
                  <c:v>2.79</c:v>
                </c:pt>
                <c:pt idx="1751">
                  <c:v>0</c:v>
                </c:pt>
                <c:pt idx="1752">
                  <c:v>0</c:v>
                </c:pt>
                <c:pt idx="1753">
                  <c:v>5.98</c:v>
                </c:pt>
                <c:pt idx="1754">
                  <c:v>4.88</c:v>
                </c:pt>
                <c:pt idx="1755">
                  <c:v>0</c:v>
                </c:pt>
                <c:pt idx="1756">
                  <c:v>3.6</c:v>
                </c:pt>
                <c:pt idx="1757">
                  <c:v>0.37</c:v>
                </c:pt>
                <c:pt idx="1758">
                  <c:v>3.78</c:v>
                </c:pt>
                <c:pt idx="1759">
                  <c:v>1.27</c:v>
                </c:pt>
                <c:pt idx="1760">
                  <c:v>4.5199999999999996</c:v>
                </c:pt>
                <c:pt idx="1761">
                  <c:v>2.31</c:v>
                </c:pt>
                <c:pt idx="1762">
                  <c:v>5.74</c:v>
                </c:pt>
                <c:pt idx="1763">
                  <c:v>2.5</c:v>
                </c:pt>
                <c:pt idx="1764">
                  <c:v>3.49</c:v>
                </c:pt>
                <c:pt idx="1765">
                  <c:v>3.07</c:v>
                </c:pt>
                <c:pt idx="1766">
                  <c:v>2.75</c:v>
                </c:pt>
                <c:pt idx="1767">
                  <c:v>4.08</c:v>
                </c:pt>
                <c:pt idx="1768">
                  <c:v>3.87</c:v>
                </c:pt>
                <c:pt idx="1769">
                  <c:v>3.25</c:v>
                </c:pt>
                <c:pt idx="1770">
                  <c:v>19.64</c:v>
                </c:pt>
                <c:pt idx="1771">
                  <c:v>5.08</c:v>
                </c:pt>
                <c:pt idx="1772">
                  <c:v>7.77</c:v>
                </c:pt>
                <c:pt idx="1773">
                  <c:v>18.82</c:v>
                </c:pt>
                <c:pt idx="1774">
                  <c:v>1.65</c:v>
                </c:pt>
                <c:pt idx="1775">
                  <c:v>0</c:v>
                </c:pt>
                <c:pt idx="1776">
                  <c:v>11.74</c:v>
                </c:pt>
                <c:pt idx="1777">
                  <c:v>4.33</c:v>
                </c:pt>
                <c:pt idx="1778">
                  <c:v>4.16</c:v>
                </c:pt>
                <c:pt idx="1779">
                  <c:v>8.89</c:v>
                </c:pt>
                <c:pt idx="1780">
                  <c:v>3.67</c:v>
                </c:pt>
                <c:pt idx="1781">
                  <c:v>8.4</c:v>
                </c:pt>
                <c:pt idx="1782">
                  <c:v>3.78</c:v>
                </c:pt>
                <c:pt idx="1783">
                  <c:v>1.95</c:v>
                </c:pt>
                <c:pt idx="1784">
                  <c:v>0</c:v>
                </c:pt>
                <c:pt idx="1785">
                  <c:v>4.04</c:v>
                </c:pt>
                <c:pt idx="1786">
                  <c:v>1.52</c:v>
                </c:pt>
                <c:pt idx="1787">
                  <c:v>7.53</c:v>
                </c:pt>
                <c:pt idx="1788">
                  <c:v>3.28</c:v>
                </c:pt>
                <c:pt idx="1789">
                  <c:v>2.23</c:v>
                </c:pt>
                <c:pt idx="1790">
                  <c:v>2.13</c:v>
                </c:pt>
                <c:pt idx="1791">
                  <c:v>1.64</c:v>
                </c:pt>
                <c:pt idx="1792">
                  <c:v>3.88</c:v>
                </c:pt>
                <c:pt idx="1793">
                  <c:v>2.52</c:v>
                </c:pt>
                <c:pt idx="1794">
                  <c:v>3.6</c:v>
                </c:pt>
                <c:pt idx="1795">
                  <c:v>0</c:v>
                </c:pt>
                <c:pt idx="1796">
                  <c:v>4.12</c:v>
                </c:pt>
                <c:pt idx="1797">
                  <c:v>2.2400000000000002</c:v>
                </c:pt>
                <c:pt idx="1798">
                  <c:v>2.84</c:v>
                </c:pt>
                <c:pt idx="1799">
                  <c:v>5.07</c:v>
                </c:pt>
                <c:pt idx="1800">
                  <c:v>8.32</c:v>
                </c:pt>
                <c:pt idx="1801">
                  <c:v>8.7899999999999991</c:v>
                </c:pt>
                <c:pt idx="1802">
                  <c:v>8.65</c:v>
                </c:pt>
                <c:pt idx="1803">
                  <c:v>4.3899999999999997</c:v>
                </c:pt>
                <c:pt idx="1804">
                  <c:v>0</c:v>
                </c:pt>
                <c:pt idx="1805">
                  <c:v>5.67</c:v>
                </c:pt>
                <c:pt idx="1806">
                  <c:v>14.14</c:v>
                </c:pt>
                <c:pt idx="1807">
                  <c:v>7.85</c:v>
                </c:pt>
                <c:pt idx="1808">
                  <c:v>4.68</c:v>
                </c:pt>
                <c:pt idx="1809">
                  <c:v>0</c:v>
                </c:pt>
                <c:pt idx="1810">
                  <c:v>4.62</c:v>
                </c:pt>
                <c:pt idx="1811">
                  <c:v>3.76</c:v>
                </c:pt>
                <c:pt idx="1812">
                  <c:v>3.21</c:v>
                </c:pt>
                <c:pt idx="1813">
                  <c:v>4.0199999999999996</c:v>
                </c:pt>
                <c:pt idx="1814">
                  <c:v>3.75</c:v>
                </c:pt>
                <c:pt idx="1815">
                  <c:v>0</c:v>
                </c:pt>
                <c:pt idx="1816">
                  <c:v>0</c:v>
                </c:pt>
                <c:pt idx="1817">
                  <c:v>0</c:v>
                </c:pt>
                <c:pt idx="1818">
                  <c:v>3.8</c:v>
                </c:pt>
                <c:pt idx="1819">
                  <c:v>4.5599999999999996</c:v>
                </c:pt>
                <c:pt idx="1820">
                  <c:v>4.26</c:v>
                </c:pt>
                <c:pt idx="1821">
                  <c:v>16.09</c:v>
                </c:pt>
                <c:pt idx="1822">
                  <c:v>3.61</c:v>
                </c:pt>
                <c:pt idx="1823">
                  <c:v>4.29</c:v>
                </c:pt>
                <c:pt idx="1824">
                  <c:v>7.65</c:v>
                </c:pt>
                <c:pt idx="1825">
                  <c:v>4.24</c:v>
                </c:pt>
                <c:pt idx="1826">
                  <c:v>4.45</c:v>
                </c:pt>
                <c:pt idx="1827">
                  <c:v>0</c:v>
                </c:pt>
                <c:pt idx="1828">
                  <c:v>4.53</c:v>
                </c:pt>
                <c:pt idx="1829">
                  <c:v>0.22</c:v>
                </c:pt>
                <c:pt idx="1830">
                  <c:v>11.48</c:v>
                </c:pt>
                <c:pt idx="1831">
                  <c:v>3.74</c:v>
                </c:pt>
                <c:pt idx="1832">
                  <c:v>1.22</c:v>
                </c:pt>
                <c:pt idx="1833">
                  <c:v>4.2699999999999996</c:v>
                </c:pt>
                <c:pt idx="1834">
                  <c:v>2.65</c:v>
                </c:pt>
                <c:pt idx="1835">
                  <c:v>1.03</c:v>
                </c:pt>
                <c:pt idx="1836">
                  <c:v>0</c:v>
                </c:pt>
                <c:pt idx="1837">
                  <c:v>4.91</c:v>
                </c:pt>
                <c:pt idx="1838">
                  <c:v>0</c:v>
                </c:pt>
                <c:pt idx="1839">
                  <c:v>7.04</c:v>
                </c:pt>
                <c:pt idx="1840">
                  <c:v>2.97</c:v>
                </c:pt>
                <c:pt idx="1841">
                  <c:v>5.78</c:v>
                </c:pt>
                <c:pt idx="1842">
                  <c:v>17.12</c:v>
                </c:pt>
                <c:pt idx="1843">
                  <c:v>9.2799999999999994</c:v>
                </c:pt>
                <c:pt idx="1844">
                  <c:v>1.85</c:v>
                </c:pt>
                <c:pt idx="1845">
                  <c:v>4.46</c:v>
                </c:pt>
                <c:pt idx="1846">
                  <c:v>5.44</c:v>
                </c:pt>
                <c:pt idx="1847">
                  <c:v>2.16</c:v>
                </c:pt>
                <c:pt idx="1848">
                  <c:v>0</c:v>
                </c:pt>
                <c:pt idx="1849">
                  <c:v>2.13</c:v>
                </c:pt>
                <c:pt idx="1850">
                  <c:v>14.57</c:v>
                </c:pt>
                <c:pt idx="1851">
                  <c:v>8.51</c:v>
                </c:pt>
                <c:pt idx="1852">
                  <c:v>10.64</c:v>
                </c:pt>
                <c:pt idx="1853">
                  <c:v>9.33</c:v>
                </c:pt>
                <c:pt idx="1854">
                  <c:v>2.29</c:v>
                </c:pt>
                <c:pt idx="1855">
                  <c:v>2.8</c:v>
                </c:pt>
                <c:pt idx="1856">
                  <c:v>15.35</c:v>
                </c:pt>
                <c:pt idx="1857">
                  <c:v>1.58</c:v>
                </c:pt>
                <c:pt idx="1858">
                  <c:v>0</c:v>
                </c:pt>
                <c:pt idx="1859">
                  <c:v>4.2</c:v>
                </c:pt>
                <c:pt idx="1860">
                  <c:v>12.79</c:v>
                </c:pt>
                <c:pt idx="1861">
                  <c:v>2.4700000000000002</c:v>
                </c:pt>
                <c:pt idx="1862">
                  <c:v>4.75</c:v>
                </c:pt>
                <c:pt idx="1863">
                  <c:v>10.61</c:v>
                </c:pt>
                <c:pt idx="1864">
                  <c:v>7.65</c:v>
                </c:pt>
                <c:pt idx="1865">
                  <c:v>11.84</c:v>
                </c:pt>
                <c:pt idx="1866">
                  <c:v>1.22</c:v>
                </c:pt>
                <c:pt idx="1867">
                  <c:v>0</c:v>
                </c:pt>
                <c:pt idx="1868">
                  <c:v>2.97</c:v>
                </c:pt>
                <c:pt idx="1869">
                  <c:v>4.29</c:v>
                </c:pt>
                <c:pt idx="1870">
                  <c:v>4.62</c:v>
                </c:pt>
                <c:pt idx="1871">
                  <c:v>0.25</c:v>
                </c:pt>
                <c:pt idx="1872">
                  <c:v>2.2799999999999998</c:v>
                </c:pt>
                <c:pt idx="1873">
                  <c:v>3.68</c:v>
                </c:pt>
                <c:pt idx="1874">
                  <c:v>1.36</c:v>
                </c:pt>
                <c:pt idx="1875">
                  <c:v>1.79</c:v>
                </c:pt>
                <c:pt idx="1876">
                  <c:v>4.13</c:v>
                </c:pt>
                <c:pt idx="1877">
                  <c:v>3.38</c:v>
                </c:pt>
                <c:pt idx="1878">
                  <c:v>2.78</c:v>
                </c:pt>
                <c:pt idx="1879">
                  <c:v>0</c:v>
                </c:pt>
                <c:pt idx="1880">
                  <c:v>8.01</c:v>
                </c:pt>
                <c:pt idx="1881">
                  <c:v>26.81</c:v>
                </c:pt>
                <c:pt idx="1882">
                  <c:v>1.45</c:v>
                </c:pt>
                <c:pt idx="1883">
                  <c:v>11.81</c:v>
                </c:pt>
                <c:pt idx="1884">
                  <c:v>3.48</c:v>
                </c:pt>
                <c:pt idx="1885">
                  <c:v>1.21</c:v>
                </c:pt>
                <c:pt idx="1886">
                  <c:v>13.5</c:v>
                </c:pt>
                <c:pt idx="1887">
                  <c:v>10.5</c:v>
                </c:pt>
                <c:pt idx="1888">
                  <c:v>0.9</c:v>
                </c:pt>
                <c:pt idx="1889">
                  <c:v>3.3</c:v>
                </c:pt>
                <c:pt idx="1890">
                  <c:v>2.59</c:v>
                </c:pt>
                <c:pt idx="1891">
                  <c:v>10.82</c:v>
                </c:pt>
                <c:pt idx="1892">
                  <c:v>0</c:v>
                </c:pt>
                <c:pt idx="1893">
                  <c:v>1.02</c:v>
                </c:pt>
                <c:pt idx="1894">
                  <c:v>25.22</c:v>
                </c:pt>
                <c:pt idx="1895">
                  <c:v>1.66</c:v>
                </c:pt>
                <c:pt idx="1896">
                  <c:v>2.06</c:v>
                </c:pt>
                <c:pt idx="1897">
                  <c:v>8.73</c:v>
                </c:pt>
                <c:pt idx="1898">
                  <c:v>2.0099999999999998</c:v>
                </c:pt>
                <c:pt idx="1899">
                  <c:v>2.37</c:v>
                </c:pt>
                <c:pt idx="1900">
                  <c:v>1.56</c:v>
                </c:pt>
                <c:pt idx="1901">
                  <c:v>1.42</c:v>
                </c:pt>
                <c:pt idx="1902">
                  <c:v>4.49</c:v>
                </c:pt>
                <c:pt idx="1903">
                  <c:v>28.16</c:v>
                </c:pt>
                <c:pt idx="1904">
                  <c:v>0</c:v>
                </c:pt>
                <c:pt idx="1905">
                  <c:v>0</c:v>
                </c:pt>
                <c:pt idx="1906">
                  <c:v>14.95</c:v>
                </c:pt>
                <c:pt idx="1907">
                  <c:v>2.0099999999999998</c:v>
                </c:pt>
                <c:pt idx="1908">
                  <c:v>0.78</c:v>
                </c:pt>
                <c:pt idx="1909">
                  <c:v>0</c:v>
                </c:pt>
                <c:pt idx="1910">
                  <c:v>2.3199999999999998</c:v>
                </c:pt>
                <c:pt idx="1911">
                  <c:v>0</c:v>
                </c:pt>
                <c:pt idx="1912">
                  <c:v>2.89</c:v>
                </c:pt>
                <c:pt idx="1913">
                  <c:v>0.81</c:v>
                </c:pt>
                <c:pt idx="1914">
                  <c:v>22.15</c:v>
                </c:pt>
                <c:pt idx="1915">
                  <c:v>4.45</c:v>
                </c:pt>
                <c:pt idx="1916">
                  <c:v>0</c:v>
                </c:pt>
                <c:pt idx="1917">
                  <c:v>10.78</c:v>
                </c:pt>
                <c:pt idx="1918">
                  <c:v>3.75</c:v>
                </c:pt>
                <c:pt idx="1919">
                  <c:v>3.28</c:v>
                </c:pt>
                <c:pt idx="1920">
                  <c:v>4.34</c:v>
                </c:pt>
                <c:pt idx="1921">
                  <c:v>1.01</c:v>
                </c:pt>
                <c:pt idx="1922">
                  <c:v>0</c:v>
                </c:pt>
                <c:pt idx="1923">
                  <c:v>1.26</c:v>
                </c:pt>
                <c:pt idx="1924">
                  <c:v>10.1</c:v>
                </c:pt>
                <c:pt idx="1925">
                  <c:v>1.75</c:v>
                </c:pt>
                <c:pt idx="1926">
                  <c:v>2.65</c:v>
                </c:pt>
                <c:pt idx="1927">
                  <c:v>2.4900000000000002</c:v>
                </c:pt>
                <c:pt idx="1928">
                  <c:v>15.22</c:v>
                </c:pt>
                <c:pt idx="1929">
                  <c:v>9.69</c:v>
                </c:pt>
                <c:pt idx="1930">
                  <c:v>4.9000000000000004</c:v>
                </c:pt>
                <c:pt idx="1931">
                  <c:v>2.97</c:v>
                </c:pt>
                <c:pt idx="1932">
                  <c:v>5</c:v>
                </c:pt>
                <c:pt idx="1933">
                  <c:v>0.66</c:v>
                </c:pt>
                <c:pt idx="1934">
                  <c:v>0</c:v>
                </c:pt>
                <c:pt idx="1935">
                  <c:v>1.1200000000000001</c:v>
                </c:pt>
                <c:pt idx="1936">
                  <c:v>7.02</c:v>
                </c:pt>
                <c:pt idx="1937">
                  <c:v>4.41</c:v>
                </c:pt>
                <c:pt idx="1938">
                  <c:v>9.18</c:v>
                </c:pt>
                <c:pt idx="1939">
                  <c:v>7.4</c:v>
                </c:pt>
                <c:pt idx="1940">
                  <c:v>15.88</c:v>
                </c:pt>
                <c:pt idx="1941">
                  <c:v>7.48</c:v>
                </c:pt>
              </c:numCache>
            </c:numRef>
          </c:xVal>
          <c:yVal>
            <c:numRef>
              <c:f>Worksheet!$N$2:$N$1943</c:f>
              <c:numCache>
                <c:formatCode>0</c:formatCode>
                <c:ptCount val="1942"/>
                <c:pt idx="0">
                  <c:v>2</c:v>
                </c:pt>
                <c:pt idx="1">
                  <c:v>4</c:v>
                </c:pt>
                <c:pt idx="2">
                  <c:v>3</c:v>
                </c:pt>
                <c:pt idx="3">
                  <c:v>5</c:v>
                </c:pt>
                <c:pt idx="4">
                  <c:v>3</c:v>
                </c:pt>
                <c:pt idx="5">
                  <c:v>3</c:v>
                </c:pt>
                <c:pt idx="6">
                  <c:v>2</c:v>
                </c:pt>
                <c:pt idx="7">
                  <c:v>5</c:v>
                </c:pt>
                <c:pt idx="8">
                  <c:v>2</c:v>
                </c:pt>
                <c:pt idx="9">
                  <c:v>3</c:v>
                </c:pt>
                <c:pt idx="10">
                  <c:v>2</c:v>
                </c:pt>
                <c:pt idx="11">
                  <c:v>3</c:v>
                </c:pt>
                <c:pt idx="12">
                  <c:v>4</c:v>
                </c:pt>
                <c:pt idx="13">
                  <c:v>1</c:v>
                </c:pt>
                <c:pt idx="14">
                  <c:v>4</c:v>
                </c:pt>
                <c:pt idx="15">
                  <c:v>5</c:v>
                </c:pt>
                <c:pt idx="16">
                  <c:v>5</c:v>
                </c:pt>
                <c:pt idx="17">
                  <c:v>2</c:v>
                </c:pt>
                <c:pt idx="18">
                  <c:v>2</c:v>
                </c:pt>
                <c:pt idx="19">
                  <c:v>2</c:v>
                </c:pt>
                <c:pt idx="20">
                  <c:v>4</c:v>
                </c:pt>
                <c:pt idx="21">
                  <c:v>1</c:v>
                </c:pt>
                <c:pt idx="22">
                  <c:v>1</c:v>
                </c:pt>
                <c:pt idx="23">
                  <c:v>2</c:v>
                </c:pt>
                <c:pt idx="24">
                  <c:v>1</c:v>
                </c:pt>
                <c:pt idx="25">
                  <c:v>1</c:v>
                </c:pt>
                <c:pt idx="26">
                  <c:v>2</c:v>
                </c:pt>
                <c:pt idx="27">
                  <c:v>4</c:v>
                </c:pt>
                <c:pt idx="28">
                  <c:v>4</c:v>
                </c:pt>
                <c:pt idx="29">
                  <c:v>1</c:v>
                </c:pt>
                <c:pt idx="30">
                  <c:v>5</c:v>
                </c:pt>
                <c:pt idx="31">
                  <c:v>5</c:v>
                </c:pt>
                <c:pt idx="32">
                  <c:v>5</c:v>
                </c:pt>
                <c:pt idx="33">
                  <c:v>2</c:v>
                </c:pt>
                <c:pt idx="34">
                  <c:v>4</c:v>
                </c:pt>
                <c:pt idx="35">
                  <c:v>2</c:v>
                </c:pt>
                <c:pt idx="36">
                  <c:v>4</c:v>
                </c:pt>
                <c:pt idx="37">
                  <c:v>3</c:v>
                </c:pt>
                <c:pt idx="38">
                  <c:v>2</c:v>
                </c:pt>
                <c:pt idx="39">
                  <c:v>5</c:v>
                </c:pt>
                <c:pt idx="40">
                  <c:v>3</c:v>
                </c:pt>
                <c:pt idx="41">
                  <c:v>5</c:v>
                </c:pt>
                <c:pt idx="42">
                  <c:v>2</c:v>
                </c:pt>
                <c:pt idx="43">
                  <c:v>2</c:v>
                </c:pt>
                <c:pt idx="44">
                  <c:v>4</c:v>
                </c:pt>
                <c:pt idx="45">
                  <c:v>1</c:v>
                </c:pt>
                <c:pt idx="46">
                  <c:v>3</c:v>
                </c:pt>
                <c:pt idx="47">
                  <c:v>4</c:v>
                </c:pt>
                <c:pt idx="48">
                  <c:v>4</c:v>
                </c:pt>
                <c:pt idx="49">
                  <c:v>1</c:v>
                </c:pt>
                <c:pt idx="50">
                  <c:v>1</c:v>
                </c:pt>
                <c:pt idx="51">
                  <c:v>5</c:v>
                </c:pt>
                <c:pt idx="52">
                  <c:v>5</c:v>
                </c:pt>
                <c:pt idx="53">
                  <c:v>4</c:v>
                </c:pt>
                <c:pt idx="54">
                  <c:v>2</c:v>
                </c:pt>
                <c:pt idx="55">
                  <c:v>4</c:v>
                </c:pt>
                <c:pt idx="56">
                  <c:v>5</c:v>
                </c:pt>
                <c:pt idx="57">
                  <c:v>5</c:v>
                </c:pt>
                <c:pt idx="58">
                  <c:v>5</c:v>
                </c:pt>
                <c:pt idx="59">
                  <c:v>1</c:v>
                </c:pt>
                <c:pt idx="60">
                  <c:v>4</c:v>
                </c:pt>
                <c:pt idx="61">
                  <c:v>5</c:v>
                </c:pt>
                <c:pt idx="62">
                  <c:v>4</c:v>
                </c:pt>
                <c:pt idx="63">
                  <c:v>5</c:v>
                </c:pt>
                <c:pt idx="64">
                  <c:v>3</c:v>
                </c:pt>
                <c:pt idx="65">
                  <c:v>2</c:v>
                </c:pt>
                <c:pt idx="66">
                  <c:v>4</c:v>
                </c:pt>
                <c:pt idx="67">
                  <c:v>4</c:v>
                </c:pt>
                <c:pt idx="68">
                  <c:v>5</c:v>
                </c:pt>
                <c:pt idx="69">
                  <c:v>4</c:v>
                </c:pt>
                <c:pt idx="70">
                  <c:v>5</c:v>
                </c:pt>
                <c:pt idx="71">
                  <c:v>2</c:v>
                </c:pt>
                <c:pt idx="72">
                  <c:v>4</c:v>
                </c:pt>
                <c:pt idx="73">
                  <c:v>4</c:v>
                </c:pt>
                <c:pt idx="74">
                  <c:v>1</c:v>
                </c:pt>
                <c:pt idx="75">
                  <c:v>2</c:v>
                </c:pt>
                <c:pt idx="76">
                  <c:v>2</c:v>
                </c:pt>
                <c:pt idx="77">
                  <c:v>3</c:v>
                </c:pt>
                <c:pt idx="78">
                  <c:v>1</c:v>
                </c:pt>
                <c:pt idx="79">
                  <c:v>3</c:v>
                </c:pt>
                <c:pt idx="80">
                  <c:v>3</c:v>
                </c:pt>
                <c:pt idx="81">
                  <c:v>5</c:v>
                </c:pt>
                <c:pt idx="82">
                  <c:v>3</c:v>
                </c:pt>
                <c:pt idx="83">
                  <c:v>5</c:v>
                </c:pt>
                <c:pt idx="84">
                  <c:v>2</c:v>
                </c:pt>
                <c:pt idx="85">
                  <c:v>5</c:v>
                </c:pt>
                <c:pt idx="86">
                  <c:v>2</c:v>
                </c:pt>
                <c:pt idx="87">
                  <c:v>2</c:v>
                </c:pt>
                <c:pt idx="88">
                  <c:v>5</c:v>
                </c:pt>
                <c:pt idx="89">
                  <c:v>3</c:v>
                </c:pt>
                <c:pt idx="90">
                  <c:v>2</c:v>
                </c:pt>
                <c:pt idx="91">
                  <c:v>1</c:v>
                </c:pt>
                <c:pt idx="92">
                  <c:v>5</c:v>
                </c:pt>
                <c:pt idx="93">
                  <c:v>1</c:v>
                </c:pt>
                <c:pt idx="94">
                  <c:v>2</c:v>
                </c:pt>
                <c:pt idx="95">
                  <c:v>5</c:v>
                </c:pt>
                <c:pt idx="96">
                  <c:v>1</c:v>
                </c:pt>
                <c:pt idx="97">
                  <c:v>3</c:v>
                </c:pt>
                <c:pt idx="98">
                  <c:v>2</c:v>
                </c:pt>
                <c:pt idx="99">
                  <c:v>5</c:v>
                </c:pt>
                <c:pt idx="100">
                  <c:v>2</c:v>
                </c:pt>
                <c:pt idx="101">
                  <c:v>2</c:v>
                </c:pt>
                <c:pt idx="102">
                  <c:v>4</c:v>
                </c:pt>
                <c:pt idx="103">
                  <c:v>5</c:v>
                </c:pt>
                <c:pt idx="104">
                  <c:v>1</c:v>
                </c:pt>
                <c:pt idx="105">
                  <c:v>2</c:v>
                </c:pt>
                <c:pt idx="106">
                  <c:v>4</c:v>
                </c:pt>
                <c:pt idx="107">
                  <c:v>2</c:v>
                </c:pt>
                <c:pt idx="108">
                  <c:v>4</c:v>
                </c:pt>
                <c:pt idx="109">
                  <c:v>5</c:v>
                </c:pt>
                <c:pt idx="110">
                  <c:v>1</c:v>
                </c:pt>
                <c:pt idx="111">
                  <c:v>1</c:v>
                </c:pt>
                <c:pt idx="112">
                  <c:v>1</c:v>
                </c:pt>
                <c:pt idx="113">
                  <c:v>4</c:v>
                </c:pt>
                <c:pt idx="114">
                  <c:v>4</c:v>
                </c:pt>
                <c:pt idx="115">
                  <c:v>4</c:v>
                </c:pt>
                <c:pt idx="116">
                  <c:v>2</c:v>
                </c:pt>
                <c:pt idx="117">
                  <c:v>4</c:v>
                </c:pt>
                <c:pt idx="118">
                  <c:v>2</c:v>
                </c:pt>
                <c:pt idx="119">
                  <c:v>2</c:v>
                </c:pt>
                <c:pt idx="120">
                  <c:v>1</c:v>
                </c:pt>
                <c:pt idx="121">
                  <c:v>1</c:v>
                </c:pt>
                <c:pt idx="122">
                  <c:v>3</c:v>
                </c:pt>
                <c:pt idx="123">
                  <c:v>5</c:v>
                </c:pt>
                <c:pt idx="124">
                  <c:v>1</c:v>
                </c:pt>
                <c:pt idx="125">
                  <c:v>3</c:v>
                </c:pt>
                <c:pt idx="126">
                  <c:v>1</c:v>
                </c:pt>
                <c:pt idx="127">
                  <c:v>3</c:v>
                </c:pt>
                <c:pt idx="128">
                  <c:v>2</c:v>
                </c:pt>
                <c:pt idx="129">
                  <c:v>3</c:v>
                </c:pt>
                <c:pt idx="130">
                  <c:v>3</c:v>
                </c:pt>
                <c:pt idx="131">
                  <c:v>5</c:v>
                </c:pt>
                <c:pt idx="132">
                  <c:v>5</c:v>
                </c:pt>
                <c:pt idx="133">
                  <c:v>3</c:v>
                </c:pt>
                <c:pt idx="134">
                  <c:v>3</c:v>
                </c:pt>
                <c:pt idx="135">
                  <c:v>5</c:v>
                </c:pt>
                <c:pt idx="136">
                  <c:v>1</c:v>
                </c:pt>
                <c:pt idx="137">
                  <c:v>1</c:v>
                </c:pt>
                <c:pt idx="138">
                  <c:v>5</c:v>
                </c:pt>
                <c:pt idx="139">
                  <c:v>3</c:v>
                </c:pt>
                <c:pt idx="140">
                  <c:v>1</c:v>
                </c:pt>
                <c:pt idx="141">
                  <c:v>2</c:v>
                </c:pt>
                <c:pt idx="142">
                  <c:v>4</c:v>
                </c:pt>
                <c:pt idx="143">
                  <c:v>3</c:v>
                </c:pt>
                <c:pt idx="144">
                  <c:v>1</c:v>
                </c:pt>
                <c:pt idx="145">
                  <c:v>1</c:v>
                </c:pt>
                <c:pt idx="146">
                  <c:v>1</c:v>
                </c:pt>
                <c:pt idx="147">
                  <c:v>5</c:v>
                </c:pt>
                <c:pt idx="148">
                  <c:v>1</c:v>
                </c:pt>
                <c:pt idx="149">
                  <c:v>1</c:v>
                </c:pt>
                <c:pt idx="150">
                  <c:v>1</c:v>
                </c:pt>
                <c:pt idx="151">
                  <c:v>5</c:v>
                </c:pt>
                <c:pt idx="152">
                  <c:v>4</c:v>
                </c:pt>
                <c:pt idx="153">
                  <c:v>3</c:v>
                </c:pt>
                <c:pt idx="154">
                  <c:v>5</c:v>
                </c:pt>
                <c:pt idx="155">
                  <c:v>2</c:v>
                </c:pt>
                <c:pt idx="156">
                  <c:v>4</c:v>
                </c:pt>
                <c:pt idx="157">
                  <c:v>4</c:v>
                </c:pt>
                <c:pt idx="158">
                  <c:v>1</c:v>
                </c:pt>
                <c:pt idx="159">
                  <c:v>4</c:v>
                </c:pt>
                <c:pt idx="160">
                  <c:v>5</c:v>
                </c:pt>
                <c:pt idx="161">
                  <c:v>3</c:v>
                </c:pt>
                <c:pt idx="162">
                  <c:v>1</c:v>
                </c:pt>
                <c:pt idx="163">
                  <c:v>1</c:v>
                </c:pt>
                <c:pt idx="164">
                  <c:v>2</c:v>
                </c:pt>
                <c:pt idx="165">
                  <c:v>5</c:v>
                </c:pt>
                <c:pt idx="166">
                  <c:v>1</c:v>
                </c:pt>
                <c:pt idx="167">
                  <c:v>2</c:v>
                </c:pt>
                <c:pt idx="168">
                  <c:v>5</c:v>
                </c:pt>
                <c:pt idx="169">
                  <c:v>3</c:v>
                </c:pt>
                <c:pt idx="170">
                  <c:v>1</c:v>
                </c:pt>
                <c:pt idx="171">
                  <c:v>5</c:v>
                </c:pt>
                <c:pt idx="172">
                  <c:v>4</c:v>
                </c:pt>
                <c:pt idx="173">
                  <c:v>3</c:v>
                </c:pt>
                <c:pt idx="174">
                  <c:v>4</c:v>
                </c:pt>
                <c:pt idx="175">
                  <c:v>3</c:v>
                </c:pt>
                <c:pt idx="176">
                  <c:v>2</c:v>
                </c:pt>
                <c:pt idx="177">
                  <c:v>2</c:v>
                </c:pt>
                <c:pt idx="178">
                  <c:v>4</c:v>
                </c:pt>
                <c:pt idx="179">
                  <c:v>2</c:v>
                </c:pt>
                <c:pt idx="180">
                  <c:v>3</c:v>
                </c:pt>
                <c:pt idx="181">
                  <c:v>3</c:v>
                </c:pt>
                <c:pt idx="182">
                  <c:v>1</c:v>
                </c:pt>
                <c:pt idx="183">
                  <c:v>1</c:v>
                </c:pt>
                <c:pt idx="184">
                  <c:v>1</c:v>
                </c:pt>
                <c:pt idx="185">
                  <c:v>3</c:v>
                </c:pt>
                <c:pt idx="186">
                  <c:v>1</c:v>
                </c:pt>
                <c:pt idx="187">
                  <c:v>3</c:v>
                </c:pt>
                <c:pt idx="188">
                  <c:v>2</c:v>
                </c:pt>
                <c:pt idx="189">
                  <c:v>2</c:v>
                </c:pt>
                <c:pt idx="190">
                  <c:v>1</c:v>
                </c:pt>
                <c:pt idx="191">
                  <c:v>2</c:v>
                </c:pt>
                <c:pt idx="192">
                  <c:v>5</c:v>
                </c:pt>
                <c:pt idx="193">
                  <c:v>4</c:v>
                </c:pt>
                <c:pt idx="194">
                  <c:v>5</c:v>
                </c:pt>
                <c:pt idx="195">
                  <c:v>4</c:v>
                </c:pt>
                <c:pt idx="196">
                  <c:v>3</c:v>
                </c:pt>
                <c:pt idx="197">
                  <c:v>1</c:v>
                </c:pt>
                <c:pt idx="198">
                  <c:v>4</c:v>
                </c:pt>
                <c:pt idx="199">
                  <c:v>3</c:v>
                </c:pt>
                <c:pt idx="200">
                  <c:v>3</c:v>
                </c:pt>
                <c:pt idx="201">
                  <c:v>4</c:v>
                </c:pt>
                <c:pt idx="202">
                  <c:v>4</c:v>
                </c:pt>
                <c:pt idx="203">
                  <c:v>4</c:v>
                </c:pt>
                <c:pt idx="204">
                  <c:v>1</c:v>
                </c:pt>
                <c:pt idx="205">
                  <c:v>1</c:v>
                </c:pt>
                <c:pt idx="206">
                  <c:v>1</c:v>
                </c:pt>
                <c:pt idx="207">
                  <c:v>3</c:v>
                </c:pt>
                <c:pt idx="208">
                  <c:v>2</c:v>
                </c:pt>
                <c:pt idx="209">
                  <c:v>4</c:v>
                </c:pt>
                <c:pt idx="210">
                  <c:v>2</c:v>
                </c:pt>
                <c:pt idx="211">
                  <c:v>5</c:v>
                </c:pt>
                <c:pt idx="212">
                  <c:v>3</c:v>
                </c:pt>
                <c:pt idx="213">
                  <c:v>2</c:v>
                </c:pt>
                <c:pt idx="214">
                  <c:v>4</c:v>
                </c:pt>
                <c:pt idx="215">
                  <c:v>3</c:v>
                </c:pt>
                <c:pt idx="216">
                  <c:v>1</c:v>
                </c:pt>
                <c:pt idx="217">
                  <c:v>1</c:v>
                </c:pt>
                <c:pt idx="218">
                  <c:v>5</c:v>
                </c:pt>
                <c:pt idx="219">
                  <c:v>3</c:v>
                </c:pt>
                <c:pt idx="220">
                  <c:v>4</c:v>
                </c:pt>
                <c:pt idx="221">
                  <c:v>2</c:v>
                </c:pt>
                <c:pt idx="222">
                  <c:v>1</c:v>
                </c:pt>
                <c:pt idx="223">
                  <c:v>1</c:v>
                </c:pt>
                <c:pt idx="224">
                  <c:v>3</c:v>
                </c:pt>
                <c:pt idx="225">
                  <c:v>3</c:v>
                </c:pt>
                <c:pt idx="226">
                  <c:v>3</c:v>
                </c:pt>
                <c:pt idx="227">
                  <c:v>4</c:v>
                </c:pt>
                <c:pt idx="228">
                  <c:v>2</c:v>
                </c:pt>
                <c:pt idx="229">
                  <c:v>3</c:v>
                </c:pt>
                <c:pt idx="230">
                  <c:v>1</c:v>
                </c:pt>
                <c:pt idx="231">
                  <c:v>5</c:v>
                </c:pt>
                <c:pt idx="232">
                  <c:v>3</c:v>
                </c:pt>
                <c:pt idx="233">
                  <c:v>5</c:v>
                </c:pt>
                <c:pt idx="234">
                  <c:v>5</c:v>
                </c:pt>
                <c:pt idx="235">
                  <c:v>4</c:v>
                </c:pt>
                <c:pt idx="236">
                  <c:v>2</c:v>
                </c:pt>
                <c:pt idx="237">
                  <c:v>3</c:v>
                </c:pt>
                <c:pt idx="238">
                  <c:v>5</c:v>
                </c:pt>
                <c:pt idx="239">
                  <c:v>1</c:v>
                </c:pt>
                <c:pt idx="240">
                  <c:v>2</c:v>
                </c:pt>
                <c:pt idx="241">
                  <c:v>1</c:v>
                </c:pt>
                <c:pt idx="242">
                  <c:v>1</c:v>
                </c:pt>
                <c:pt idx="243">
                  <c:v>4</c:v>
                </c:pt>
                <c:pt idx="244">
                  <c:v>1</c:v>
                </c:pt>
                <c:pt idx="245">
                  <c:v>5</c:v>
                </c:pt>
                <c:pt idx="246">
                  <c:v>3</c:v>
                </c:pt>
                <c:pt idx="247">
                  <c:v>1</c:v>
                </c:pt>
                <c:pt idx="248">
                  <c:v>5</c:v>
                </c:pt>
                <c:pt idx="249">
                  <c:v>5</c:v>
                </c:pt>
                <c:pt idx="250">
                  <c:v>3</c:v>
                </c:pt>
                <c:pt idx="251">
                  <c:v>3</c:v>
                </c:pt>
                <c:pt idx="252">
                  <c:v>2</c:v>
                </c:pt>
                <c:pt idx="253">
                  <c:v>2</c:v>
                </c:pt>
                <c:pt idx="254">
                  <c:v>5</c:v>
                </c:pt>
                <c:pt idx="255">
                  <c:v>2</c:v>
                </c:pt>
                <c:pt idx="256">
                  <c:v>3</c:v>
                </c:pt>
                <c:pt idx="257">
                  <c:v>3</c:v>
                </c:pt>
                <c:pt idx="258">
                  <c:v>4</c:v>
                </c:pt>
                <c:pt idx="259">
                  <c:v>4</c:v>
                </c:pt>
                <c:pt idx="260">
                  <c:v>1</c:v>
                </c:pt>
                <c:pt idx="261">
                  <c:v>5</c:v>
                </c:pt>
                <c:pt idx="262">
                  <c:v>2</c:v>
                </c:pt>
                <c:pt idx="263">
                  <c:v>4</c:v>
                </c:pt>
                <c:pt idx="264">
                  <c:v>2</c:v>
                </c:pt>
                <c:pt idx="265">
                  <c:v>3</c:v>
                </c:pt>
                <c:pt idx="266">
                  <c:v>2</c:v>
                </c:pt>
                <c:pt idx="267">
                  <c:v>3</c:v>
                </c:pt>
                <c:pt idx="268">
                  <c:v>5</c:v>
                </c:pt>
                <c:pt idx="269">
                  <c:v>2</c:v>
                </c:pt>
                <c:pt idx="270">
                  <c:v>3</c:v>
                </c:pt>
                <c:pt idx="271">
                  <c:v>3</c:v>
                </c:pt>
                <c:pt idx="272">
                  <c:v>2</c:v>
                </c:pt>
                <c:pt idx="273">
                  <c:v>5</c:v>
                </c:pt>
                <c:pt idx="274">
                  <c:v>1</c:v>
                </c:pt>
                <c:pt idx="275">
                  <c:v>3</c:v>
                </c:pt>
                <c:pt idx="276">
                  <c:v>5</c:v>
                </c:pt>
                <c:pt idx="277">
                  <c:v>5</c:v>
                </c:pt>
                <c:pt idx="278">
                  <c:v>5</c:v>
                </c:pt>
                <c:pt idx="279">
                  <c:v>1</c:v>
                </c:pt>
                <c:pt idx="280">
                  <c:v>2</c:v>
                </c:pt>
                <c:pt idx="281">
                  <c:v>3</c:v>
                </c:pt>
                <c:pt idx="282">
                  <c:v>2</c:v>
                </c:pt>
                <c:pt idx="283">
                  <c:v>4</c:v>
                </c:pt>
                <c:pt idx="284">
                  <c:v>5</c:v>
                </c:pt>
                <c:pt idx="285">
                  <c:v>4</c:v>
                </c:pt>
                <c:pt idx="286">
                  <c:v>3</c:v>
                </c:pt>
                <c:pt idx="287">
                  <c:v>2</c:v>
                </c:pt>
                <c:pt idx="288">
                  <c:v>4</c:v>
                </c:pt>
                <c:pt idx="289">
                  <c:v>5</c:v>
                </c:pt>
                <c:pt idx="290">
                  <c:v>2</c:v>
                </c:pt>
                <c:pt idx="291">
                  <c:v>5</c:v>
                </c:pt>
                <c:pt idx="292">
                  <c:v>4</c:v>
                </c:pt>
                <c:pt idx="293">
                  <c:v>2</c:v>
                </c:pt>
                <c:pt idx="294">
                  <c:v>4</c:v>
                </c:pt>
                <c:pt idx="295">
                  <c:v>1</c:v>
                </c:pt>
                <c:pt idx="296">
                  <c:v>4</c:v>
                </c:pt>
                <c:pt idx="297">
                  <c:v>2</c:v>
                </c:pt>
                <c:pt idx="298">
                  <c:v>2</c:v>
                </c:pt>
                <c:pt idx="299">
                  <c:v>3</c:v>
                </c:pt>
                <c:pt idx="300">
                  <c:v>4</c:v>
                </c:pt>
                <c:pt idx="301">
                  <c:v>4</c:v>
                </c:pt>
                <c:pt idx="302">
                  <c:v>5</c:v>
                </c:pt>
                <c:pt idx="303">
                  <c:v>2</c:v>
                </c:pt>
                <c:pt idx="304">
                  <c:v>3</c:v>
                </c:pt>
                <c:pt idx="305">
                  <c:v>2</c:v>
                </c:pt>
                <c:pt idx="306">
                  <c:v>1</c:v>
                </c:pt>
                <c:pt idx="307">
                  <c:v>1</c:v>
                </c:pt>
                <c:pt idx="308">
                  <c:v>1</c:v>
                </c:pt>
                <c:pt idx="309">
                  <c:v>1</c:v>
                </c:pt>
                <c:pt idx="310">
                  <c:v>2</c:v>
                </c:pt>
                <c:pt idx="311">
                  <c:v>3</c:v>
                </c:pt>
                <c:pt idx="312">
                  <c:v>1</c:v>
                </c:pt>
                <c:pt idx="313">
                  <c:v>4</c:v>
                </c:pt>
                <c:pt idx="314">
                  <c:v>2</c:v>
                </c:pt>
                <c:pt idx="315">
                  <c:v>5</c:v>
                </c:pt>
                <c:pt idx="316">
                  <c:v>4</c:v>
                </c:pt>
                <c:pt idx="317">
                  <c:v>3</c:v>
                </c:pt>
                <c:pt idx="318">
                  <c:v>1</c:v>
                </c:pt>
                <c:pt idx="319">
                  <c:v>3</c:v>
                </c:pt>
                <c:pt idx="320">
                  <c:v>4</c:v>
                </c:pt>
                <c:pt idx="321">
                  <c:v>1</c:v>
                </c:pt>
                <c:pt idx="322">
                  <c:v>1</c:v>
                </c:pt>
                <c:pt idx="323">
                  <c:v>2</c:v>
                </c:pt>
                <c:pt idx="324">
                  <c:v>1</c:v>
                </c:pt>
                <c:pt idx="325">
                  <c:v>4</c:v>
                </c:pt>
                <c:pt idx="326">
                  <c:v>3</c:v>
                </c:pt>
                <c:pt idx="327">
                  <c:v>4</c:v>
                </c:pt>
                <c:pt idx="328">
                  <c:v>4</c:v>
                </c:pt>
                <c:pt idx="329">
                  <c:v>3</c:v>
                </c:pt>
                <c:pt idx="330">
                  <c:v>4</c:v>
                </c:pt>
                <c:pt idx="331">
                  <c:v>5</c:v>
                </c:pt>
                <c:pt idx="332">
                  <c:v>5</c:v>
                </c:pt>
                <c:pt idx="333">
                  <c:v>2</c:v>
                </c:pt>
                <c:pt idx="334">
                  <c:v>2</c:v>
                </c:pt>
                <c:pt idx="335">
                  <c:v>5</c:v>
                </c:pt>
                <c:pt idx="336">
                  <c:v>1</c:v>
                </c:pt>
                <c:pt idx="337">
                  <c:v>3</c:v>
                </c:pt>
                <c:pt idx="338">
                  <c:v>5</c:v>
                </c:pt>
                <c:pt idx="339">
                  <c:v>5</c:v>
                </c:pt>
                <c:pt idx="340">
                  <c:v>1</c:v>
                </c:pt>
                <c:pt idx="341">
                  <c:v>2</c:v>
                </c:pt>
                <c:pt idx="342">
                  <c:v>3</c:v>
                </c:pt>
                <c:pt idx="343">
                  <c:v>2</c:v>
                </c:pt>
                <c:pt idx="344">
                  <c:v>2</c:v>
                </c:pt>
                <c:pt idx="345">
                  <c:v>5</c:v>
                </c:pt>
                <c:pt idx="346">
                  <c:v>3</c:v>
                </c:pt>
                <c:pt idx="347">
                  <c:v>3</c:v>
                </c:pt>
                <c:pt idx="348">
                  <c:v>5</c:v>
                </c:pt>
                <c:pt idx="349">
                  <c:v>3</c:v>
                </c:pt>
                <c:pt idx="350">
                  <c:v>2</c:v>
                </c:pt>
                <c:pt idx="351">
                  <c:v>4</c:v>
                </c:pt>
                <c:pt idx="352">
                  <c:v>2</c:v>
                </c:pt>
                <c:pt idx="353">
                  <c:v>5</c:v>
                </c:pt>
                <c:pt idx="354">
                  <c:v>5</c:v>
                </c:pt>
                <c:pt idx="355">
                  <c:v>4</c:v>
                </c:pt>
                <c:pt idx="356">
                  <c:v>2</c:v>
                </c:pt>
                <c:pt idx="357">
                  <c:v>1</c:v>
                </c:pt>
                <c:pt idx="358">
                  <c:v>2</c:v>
                </c:pt>
                <c:pt idx="359">
                  <c:v>3</c:v>
                </c:pt>
                <c:pt idx="360">
                  <c:v>5</c:v>
                </c:pt>
                <c:pt idx="361">
                  <c:v>5</c:v>
                </c:pt>
                <c:pt idx="362">
                  <c:v>5</c:v>
                </c:pt>
                <c:pt idx="363">
                  <c:v>2</c:v>
                </c:pt>
                <c:pt idx="364">
                  <c:v>4</c:v>
                </c:pt>
                <c:pt idx="365">
                  <c:v>1</c:v>
                </c:pt>
                <c:pt idx="366">
                  <c:v>4</c:v>
                </c:pt>
                <c:pt idx="367">
                  <c:v>1</c:v>
                </c:pt>
                <c:pt idx="368">
                  <c:v>3</c:v>
                </c:pt>
                <c:pt idx="369">
                  <c:v>1</c:v>
                </c:pt>
                <c:pt idx="370">
                  <c:v>1</c:v>
                </c:pt>
                <c:pt idx="371">
                  <c:v>2</c:v>
                </c:pt>
                <c:pt idx="372">
                  <c:v>2</c:v>
                </c:pt>
                <c:pt idx="373">
                  <c:v>1</c:v>
                </c:pt>
                <c:pt idx="374">
                  <c:v>1</c:v>
                </c:pt>
                <c:pt idx="375">
                  <c:v>2</c:v>
                </c:pt>
                <c:pt idx="376">
                  <c:v>2</c:v>
                </c:pt>
                <c:pt idx="377">
                  <c:v>4</c:v>
                </c:pt>
                <c:pt idx="378">
                  <c:v>1</c:v>
                </c:pt>
                <c:pt idx="379">
                  <c:v>2</c:v>
                </c:pt>
                <c:pt idx="380">
                  <c:v>2</c:v>
                </c:pt>
                <c:pt idx="381">
                  <c:v>3</c:v>
                </c:pt>
                <c:pt idx="382">
                  <c:v>4</c:v>
                </c:pt>
                <c:pt idx="383">
                  <c:v>1</c:v>
                </c:pt>
                <c:pt idx="384">
                  <c:v>5</c:v>
                </c:pt>
                <c:pt idx="385">
                  <c:v>2</c:v>
                </c:pt>
                <c:pt idx="386">
                  <c:v>1</c:v>
                </c:pt>
                <c:pt idx="387">
                  <c:v>5</c:v>
                </c:pt>
                <c:pt idx="388">
                  <c:v>1</c:v>
                </c:pt>
                <c:pt idx="389">
                  <c:v>3</c:v>
                </c:pt>
                <c:pt idx="390">
                  <c:v>1</c:v>
                </c:pt>
                <c:pt idx="391">
                  <c:v>5</c:v>
                </c:pt>
                <c:pt idx="392">
                  <c:v>1</c:v>
                </c:pt>
                <c:pt idx="393">
                  <c:v>5</c:v>
                </c:pt>
                <c:pt idx="394">
                  <c:v>3</c:v>
                </c:pt>
                <c:pt idx="395">
                  <c:v>5</c:v>
                </c:pt>
                <c:pt idx="396">
                  <c:v>1</c:v>
                </c:pt>
                <c:pt idx="397">
                  <c:v>5</c:v>
                </c:pt>
                <c:pt idx="398">
                  <c:v>1</c:v>
                </c:pt>
                <c:pt idx="399">
                  <c:v>4</c:v>
                </c:pt>
                <c:pt idx="400">
                  <c:v>1</c:v>
                </c:pt>
                <c:pt idx="401">
                  <c:v>3</c:v>
                </c:pt>
                <c:pt idx="402">
                  <c:v>1</c:v>
                </c:pt>
                <c:pt idx="403">
                  <c:v>3</c:v>
                </c:pt>
                <c:pt idx="404">
                  <c:v>3</c:v>
                </c:pt>
                <c:pt idx="405">
                  <c:v>2</c:v>
                </c:pt>
                <c:pt idx="406">
                  <c:v>4</c:v>
                </c:pt>
                <c:pt idx="407">
                  <c:v>2</c:v>
                </c:pt>
                <c:pt idx="408">
                  <c:v>1</c:v>
                </c:pt>
                <c:pt idx="409">
                  <c:v>2</c:v>
                </c:pt>
                <c:pt idx="410">
                  <c:v>4</c:v>
                </c:pt>
                <c:pt idx="411">
                  <c:v>2</c:v>
                </c:pt>
                <c:pt idx="412">
                  <c:v>4</c:v>
                </c:pt>
                <c:pt idx="413">
                  <c:v>4</c:v>
                </c:pt>
                <c:pt idx="414">
                  <c:v>5</c:v>
                </c:pt>
                <c:pt idx="415">
                  <c:v>5</c:v>
                </c:pt>
                <c:pt idx="416">
                  <c:v>4</c:v>
                </c:pt>
                <c:pt idx="417">
                  <c:v>3</c:v>
                </c:pt>
                <c:pt idx="418">
                  <c:v>5</c:v>
                </c:pt>
                <c:pt idx="419">
                  <c:v>1</c:v>
                </c:pt>
                <c:pt idx="420">
                  <c:v>2</c:v>
                </c:pt>
                <c:pt idx="421">
                  <c:v>5</c:v>
                </c:pt>
                <c:pt idx="422">
                  <c:v>1</c:v>
                </c:pt>
                <c:pt idx="423">
                  <c:v>2</c:v>
                </c:pt>
                <c:pt idx="424">
                  <c:v>3</c:v>
                </c:pt>
                <c:pt idx="425">
                  <c:v>2</c:v>
                </c:pt>
                <c:pt idx="426">
                  <c:v>5</c:v>
                </c:pt>
                <c:pt idx="427">
                  <c:v>2</c:v>
                </c:pt>
                <c:pt idx="428">
                  <c:v>5</c:v>
                </c:pt>
                <c:pt idx="429">
                  <c:v>3</c:v>
                </c:pt>
                <c:pt idx="430">
                  <c:v>3</c:v>
                </c:pt>
                <c:pt idx="431">
                  <c:v>1</c:v>
                </c:pt>
                <c:pt idx="432">
                  <c:v>3</c:v>
                </c:pt>
                <c:pt idx="433">
                  <c:v>1</c:v>
                </c:pt>
                <c:pt idx="434">
                  <c:v>2</c:v>
                </c:pt>
                <c:pt idx="435">
                  <c:v>1</c:v>
                </c:pt>
                <c:pt idx="436">
                  <c:v>3</c:v>
                </c:pt>
                <c:pt idx="437">
                  <c:v>3</c:v>
                </c:pt>
                <c:pt idx="438">
                  <c:v>1</c:v>
                </c:pt>
                <c:pt idx="439">
                  <c:v>1</c:v>
                </c:pt>
                <c:pt idx="440">
                  <c:v>4</c:v>
                </c:pt>
                <c:pt idx="441">
                  <c:v>4</c:v>
                </c:pt>
                <c:pt idx="442">
                  <c:v>2</c:v>
                </c:pt>
                <c:pt idx="443">
                  <c:v>5</c:v>
                </c:pt>
                <c:pt idx="444">
                  <c:v>5</c:v>
                </c:pt>
                <c:pt idx="445">
                  <c:v>4</c:v>
                </c:pt>
                <c:pt idx="446">
                  <c:v>1</c:v>
                </c:pt>
                <c:pt idx="447">
                  <c:v>1</c:v>
                </c:pt>
                <c:pt idx="448">
                  <c:v>3</c:v>
                </c:pt>
                <c:pt idx="449">
                  <c:v>3</c:v>
                </c:pt>
                <c:pt idx="450">
                  <c:v>4</c:v>
                </c:pt>
                <c:pt idx="451">
                  <c:v>3</c:v>
                </c:pt>
                <c:pt idx="452">
                  <c:v>1</c:v>
                </c:pt>
                <c:pt idx="453">
                  <c:v>3</c:v>
                </c:pt>
                <c:pt idx="454">
                  <c:v>3</c:v>
                </c:pt>
                <c:pt idx="455">
                  <c:v>3</c:v>
                </c:pt>
                <c:pt idx="456">
                  <c:v>2</c:v>
                </c:pt>
                <c:pt idx="457">
                  <c:v>1</c:v>
                </c:pt>
                <c:pt idx="458">
                  <c:v>5</c:v>
                </c:pt>
                <c:pt idx="459">
                  <c:v>1</c:v>
                </c:pt>
                <c:pt idx="460">
                  <c:v>4</c:v>
                </c:pt>
                <c:pt idx="461">
                  <c:v>4</c:v>
                </c:pt>
                <c:pt idx="462">
                  <c:v>1</c:v>
                </c:pt>
                <c:pt idx="463">
                  <c:v>2</c:v>
                </c:pt>
                <c:pt idx="464">
                  <c:v>2</c:v>
                </c:pt>
                <c:pt idx="465">
                  <c:v>4</c:v>
                </c:pt>
                <c:pt idx="466">
                  <c:v>3</c:v>
                </c:pt>
                <c:pt idx="467">
                  <c:v>5</c:v>
                </c:pt>
                <c:pt idx="468">
                  <c:v>3</c:v>
                </c:pt>
                <c:pt idx="469">
                  <c:v>2</c:v>
                </c:pt>
                <c:pt idx="470">
                  <c:v>2</c:v>
                </c:pt>
                <c:pt idx="471">
                  <c:v>4</c:v>
                </c:pt>
                <c:pt idx="472">
                  <c:v>4</c:v>
                </c:pt>
                <c:pt idx="473">
                  <c:v>2</c:v>
                </c:pt>
                <c:pt idx="474">
                  <c:v>3</c:v>
                </c:pt>
                <c:pt idx="475">
                  <c:v>3</c:v>
                </c:pt>
                <c:pt idx="476">
                  <c:v>5</c:v>
                </c:pt>
                <c:pt idx="477">
                  <c:v>2</c:v>
                </c:pt>
                <c:pt idx="478">
                  <c:v>4</c:v>
                </c:pt>
                <c:pt idx="479">
                  <c:v>3</c:v>
                </c:pt>
                <c:pt idx="480">
                  <c:v>5</c:v>
                </c:pt>
                <c:pt idx="481">
                  <c:v>1</c:v>
                </c:pt>
                <c:pt idx="482">
                  <c:v>1</c:v>
                </c:pt>
                <c:pt idx="483">
                  <c:v>1</c:v>
                </c:pt>
                <c:pt idx="484">
                  <c:v>3</c:v>
                </c:pt>
                <c:pt idx="485">
                  <c:v>3</c:v>
                </c:pt>
                <c:pt idx="486">
                  <c:v>5</c:v>
                </c:pt>
                <c:pt idx="487">
                  <c:v>5</c:v>
                </c:pt>
                <c:pt idx="488">
                  <c:v>1</c:v>
                </c:pt>
                <c:pt idx="489">
                  <c:v>4</c:v>
                </c:pt>
                <c:pt idx="490">
                  <c:v>5</c:v>
                </c:pt>
                <c:pt idx="491">
                  <c:v>3</c:v>
                </c:pt>
                <c:pt idx="492">
                  <c:v>2</c:v>
                </c:pt>
                <c:pt idx="493">
                  <c:v>2</c:v>
                </c:pt>
                <c:pt idx="494">
                  <c:v>1</c:v>
                </c:pt>
                <c:pt idx="495">
                  <c:v>1</c:v>
                </c:pt>
                <c:pt idx="496">
                  <c:v>1</c:v>
                </c:pt>
                <c:pt idx="497">
                  <c:v>4</c:v>
                </c:pt>
                <c:pt idx="498">
                  <c:v>4</c:v>
                </c:pt>
                <c:pt idx="499">
                  <c:v>4</c:v>
                </c:pt>
                <c:pt idx="500">
                  <c:v>1</c:v>
                </c:pt>
                <c:pt idx="501">
                  <c:v>5</c:v>
                </c:pt>
                <c:pt idx="502">
                  <c:v>4</c:v>
                </c:pt>
                <c:pt idx="503">
                  <c:v>3</c:v>
                </c:pt>
                <c:pt idx="504">
                  <c:v>5</c:v>
                </c:pt>
                <c:pt idx="505">
                  <c:v>2</c:v>
                </c:pt>
                <c:pt idx="506">
                  <c:v>4</c:v>
                </c:pt>
                <c:pt idx="507">
                  <c:v>1</c:v>
                </c:pt>
                <c:pt idx="508">
                  <c:v>4</c:v>
                </c:pt>
                <c:pt idx="509">
                  <c:v>4</c:v>
                </c:pt>
                <c:pt idx="510">
                  <c:v>5</c:v>
                </c:pt>
                <c:pt idx="511">
                  <c:v>1</c:v>
                </c:pt>
                <c:pt idx="512">
                  <c:v>3</c:v>
                </c:pt>
                <c:pt idx="513">
                  <c:v>3</c:v>
                </c:pt>
                <c:pt idx="514">
                  <c:v>4</c:v>
                </c:pt>
                <c:pt idx="515">
                  <c:v>4</c:v>
                </c:pt>
                <c:pt idx="516">
                  <c:v>1</c:v>
                </c:pt>
                <c:pt idx="517">
                  <c:v>2</c:v>
                </c:pt>
                <c:pt idx="518">
                  <c:v>5</c:v>
                </c:pt>
                <c:pt idx="519">
                  <c:v>4</c:v>
                </c:pt>
                <c:pt idx="520">
                  <c:v>4</c:v>
                </c:pt>
                <c:pt idx="521">
                  <c:v>3</c:v>
                </c:pt>
                <c:pt idx="522">
                  <c:v>3</c:v>
                </c:pt>
                <c:pt idx="523">
                  <c:v>5</c:v>
                </c:pt>
                <c:pt idx="524">
                  <c:v>1</c:v>
                </c:pt>
                <c:pt idx="525">
                  <c:v>2</c:v>
                </c:pt>
                <c:pt idx="526">
                  <c:v>3</c:v>
                </c:pt>
                <c:pt idx="527">
                  <c:v>2</c:v>
                </c:pt>
                <c:pt idx="528">
                  <c:v>4</c:v>
                </c:pt>
                <c:pt idx="529">
                  <c:v>2</c:v>
                </c:pt>
                <c:pt idx="530">
                  <c:v>4</c:v>
                </c:pt>
                <c:pt idx="531">
                  <c:v>4</c:v>
                </c:pt>
                <c:pt idx="532">
                  <c:v>1</c:v>
                </c:pt>
                <c:pt idx="533">
                  <c:v>2</c:v>
                </c:pt>
                <c:pt idx="534">
                  <c:v>1</c:v>
                </c:pt>
                <c:pt idx="535">
                  <c:v>3</c:v>
                </c:pt>
                <c:pt idx="536">
                  <c:v>4</c:v>
                </c:pt>
                <c:pt idx="537">
                  <c:v>4</c:v>
                </c:pt>
                <c:pt idx="538">
                  <c:v>4</c:v>
                </c:pt>
                <c:pt idx="539">
                  <c:v>2</c:v>
                </c:pt>
                <c:pt idx="540">
                  <c:v>4</c:v>
                </c:pt>
                <c:pt idx="541">
                  <c:v>1</c:v>
                </c:pt>
                <c:pt idx="542">
                  <c:v>1</c:v>
                </c:pt>
                <c:pt idx="543">
                  <c:v>4</c:v>
                </c:pt>
                <c:pt idx="544">
                  <c:v>1</c:v>
                </c:pt>
                <c:pt idx="545">
                  <c:v>3</c:v>
                </c:pt>
                <c:pt idx="546">
                  <c:v>5</c:v>
                </c:pt>
                <c:pt idx="547">
                  <c:v>1</c:v>
                </c:pt>
                <c:pt idx="548">
                  <c:v>1</c:v>
                </c:pt>
                <c:pt idx="549">
                  <c:v>2</c:v>
                </c:pt>
                <c:pt idx="550">
                  <c:v>5</c:v>
                </c:pt>
                <c:pt idx="551">
                  <c:v>2</c:v>
                </c:pt>
                <c:pt idx="552">
                  <c:v>1</c:v>
                </c:pt>
                <c:pt idx="553">
                  <c:v>5</c:v>
                </c:pt>
                <c:pt idx="554">
                  <c:v>1</c:v>
                </c:pt>
                <c:pt idx="555">
                  <c:v>2</c:v>
                </c:pt>
                <c:pt idx="556">
                  <c:v>4</c:v>
                </c:pt>
                <c:pt idx="557">
                  <c:v>3</c:v>
                </c:pt>
                <c:pt idx="558">
                  <c:v>1</c:v>
                </c:pt>
                <c:pt idx="559">
                  <c:v>5</c:v>
                </c:pt>
                <c:pt idx="560">
                  <c:v>2</c:v>
                </c:pt>
                <c:pt idx="561">
                  <c:v>1</c:v>
                </c:pt>
                <c:pt idx="562">
                  <c:v>5</c:v>
                </c:pt>
                <c:pt idx="563">
                  <c:v>1</c:v>
                </c:pt>
                <c:pt idx="564">
                  <c:v>5</c:v>
                </c:pt>
                <c:pt idx="565">
                  <c:v>3</c:v>
                </c:pt>
                <c:pt idx="566">
                  <c:v>5</c:v>
                </c:pt>
                <c:pt idx="567">
                  <c:v>4</c:v>
                </c:pt>
                <c:pt idx="568">
                  <c:v>5</c:v>
                </c:pt>
                <c:pt idx="569">
                  <c:v>5</c:v>
                </c:pt>
                <c:pt idx="570">
                  <c:v>2</c:v>
                </c:pt>
                <c:pt idx="571">
                  <c:v>5</c:v>
                </c:pt>
                <c:pt idx="572">
                  <c:v>2</c:v>
                </c:pt>
                <c:pt idx="573">
                  <c:v>5</c:v>
                </c:pt>
                <c:pt idx="574">
                  <c:v>4</c:v>
                </c:pt>
                <c:pt idx="575">
                  <c:v>5</c:v>
                </c:pt>
                <c:pt idx="576">
                  <c:v>2</c:v>
                </c:pt>
                <c:pt idx="577">
                  <c:v>2</c:v>
                </c:pt>
                <c:pt idx="578">
                  <c:v>1</c:v>
                </c:pt>
                <c:pt idx="579">
                  <c:v>3</c:v>
                </c:pt>
                <c:pt idx="580">
                  <c:v>5</c:v>
                </c:pt>
                <c:pt idx="581">
                  <c:v>2</c:v>
                </c:pt>
                <c:pt idx="582">
                  <c:v>1</c:v>
                </c:pt>
                <c:pt idx="583">
                  <c:v>2</c:v>
                </c:pt>
                <c:pt idx="584">
                  <c:v>5</c:v>
                </c:pt>
                <c:pt idx="585">
                  <c:v>2</c:v>
                </c:pt>
                <c:pt idx="586">
                  <c:v>4</c:v>
                </c:pt>
                <c:pt idx="587">
                  <c:v>2</c:v>
                </c:pt>
                <c:pt idx="588">
                  <c:v>5</c:v>
                </c:pt>
                <c:pt idx="589">
                  <c:v>1</c:v>
                </c:pt>
                <c:pt idx="590">
                  <c:v>5</c:v>
                </c:pt>
                <c:pt idx="591">
                  <c:v>2</c:v>
                </c:pt>
                <c:pt idx="592">
                  <c:v>1</c:v>
                </c:pt>
                <c:pt idx="593">
                  <c:v>1</c:v>
                </c:pt>
                <c:pt idx="594">
                  <c:v>4</c:v>
                </c:pt>
                <c:pt idx="595">
                  <c:v>3</c:v>
                </c:pt>
                <c:pt idx="596">
                  <c:v>1</c:v>
                </c:pt>
                <c:pt idx="597">
                  <c:v>5</c:v>
                </c:pt>
                <c:pt idx="598">
                  <c:v>2</c:v>
                </c:pt>
                <c:pt idx="599">
                  <c:v>4</c:v>
                </c:pt>
                <c:pt idx="600">
                  <c:v>3</c:v>
                </c:pt>
                <c:pt idx="601">
                  <c:v>1</c:v>
                </c:pt>
                <c:pt idx="602">
                  <c:v>3</c:v>
                </c:pt>
                <c:pt idx="603">
                  <c:v>2</c:v>
                </c:pt>
                <c:pt idx="604">
                  <c:v>5</c:v>
                </c:pt>
                <c:pt idx="605">
                  <c:v>5</c:v>
                </c:pt>
                <c:pt idx="606">
                  <c:v>4</c:v>
                </c:pt>
                <c:pt idx="607">
                  <c:v>1</c:v>
                </c:pt>
                <c:pt idx="608">
                  <c:v>4</c:v>
                </c:pt>
                <c:pt idx="609">
                  <c:v>4</c:v>
                </c:pt>
                <c:pt idx="610">
                  <c:v>2</c:v>
                </c:pt>
                <c:pt idx="611">
                  <c:v>2</c:v>
                </c:pt>
                <c:pt idx="612">
                  <c:v>2</c:v>
                </c:pt>
                <c:pt idx="613">
                  <c:v>4</c:v>
                </c:pt>
                <c:pt idx="614">
                  <c:v>4</c:v>
                </c:pt>
                <c:pt idx="615">
                  <c:v>5</c:v>
                </c:pt>
                <c:pt idx="616">
                  <c:v>4</c:v>
                </c:pt>
                <c:pt idx="617">
                  <c:v>3</c:v>
                </c:pt>
                <c:pt idx="618">
                  <c:v>2</c:v>
                </c:pt>
                <c:pt idx="619">
                  <c:v>1</c:v>
                </c:pt>
                <c:pt idx="620">
                  <c:v>4</c:v>
                </c:pt>
                <c:pt idx="621">
                  <c:v>3</c:v>
                </c:pt>
                <c:pt idx="622">
                  <c:v>5</c:v>
                </c:pt>
                <c:pt idx="623">
                  <c:v>2</c:v>
                </c:pt>
                <c:pt idx="624">
                  <c:v>1</c:v>
                </c:pt>
                <c:pt idx="625">
                  <c:v>1</c:v>
                </c:pt>
                <c:pt idx="626">
                  <c:v>2</c:v>
                </c:pt>
                <c:pt idx="627">
                  <c:v>1</c:v>
                </c:pt>
                <c:pt idx="628">
                  <c:v>5</c:v>
                </c:pt>
                <c:pt idx="629">
                  <c:v>3</c:v>
                </c:pt>
                <c:pt idx="630">
                  <c:v>2</c:v>
                </c:pt>
                <c:pt idx="631">
                  <c:v>1</c:v>
                </c:pt>
                <c:pt idx="632">
                  <c:v>5</c:v>
                </c:pt>
                <c:pt idx="633">
                  <c:v>4</c:v>
                </c:pt>
                <c:pt idx="634">
                  <c:v>4</c:v>
                </c:pt>
                <c:pt idx="635">
                  <c:v>2</c:v>
                </c:pt>
                <c:pt idx="636">
                  <c:v>5</c:v>
                </c:pt>
                <c:pt idx="637">
                  <c:v>1</c:v>
                </c:pt>
                <c:pt idx="638">
                  <c:v>2</c:v>
                </c:pt>
                <c:pt idx="639">
                  <c:v>4</c:v>
                </c:pt>
                <c:pt idx="640">
                  <c:v>3</c:v>
                </c:pt>
                <c:pt idx="641">
                  <c:v>1</c:v>
                </c:pt>
                <c:pt idx="642">
                  <c:v>2</c:v>
                </c:pt>
                <c:pt idx="643">
                  <c:v>3</c:v>
                </c:pt>
                <c:pt idx="644">
                  <c:v>3</c:v>
                </c:pt>
                <c:pt idx="645">
                  <c:v>1</c:v>
                </c:pt>
                <c:pt idx="646">
                  <c:v>4</c:v>
                </c:pt>
                <c:pt idx="647">
                  <c:v>3</c:v>
                </c:pt>
                <c:pt idx="648">
                  <c:v>4</c:v>
                </c:pt>
                <c:pt idx="649">
                  <c:v>3</c:v>
                </c:pt>
                <c:pt idx="650">
                  <c:v>5</c:v>
                </c:pt>
                <c:pt idx="651">
                  <c:v>2</c:v>
                </c:pt>
                <c:pt idx="652">
                  <c:v>4</c:v>
                </c:pt>
                <c:pt idx="653">
                  <c:v>5</c:v>
                </c:pt>
                <c:pt idx="654">
                  <c:v>5</c:v>
                </c:pt>
                <c:pt idx="655">
                  <c:v>2</c:v>
                </c:pt>
                <c:pt idx="656">
                  <c:v>5</c:v>
                </c:pt>
                <c:pt idx="657">
                  <c:v>4</c:v>
                </c:pt>
                <c:pt idx="658">
                  <c:v>4</c:v>
                </c:pt>
                <c:pt idx="659">
                  <c:v>1</c:v>
                </c:pt>
                <c:pt idx="660">
                  <c:v>2</c:v>
                </c:pt>
                <c:pt idx="661">
                  <c:v>4</c:v>
                </c:pt>
                <c:pt idx="662">
                  <c:v>5</c:v>
                </c:pt>
                <c:pt idx="663">
                  <c:v>3</c:v>
                </c:pt>
                <c:pt idx="664">
                  <c:v>5</c:v>
                </c:pt>
                <c:pt idx="665">
                  <c:v>1</c:v>
                </c:pt>
                <c:pt idx="666">
                  <c:v>2</c:v>
                </c:pt>
                <c:pt idx="667">
                  <c:v>5</c:v>
                </c:pt>
                <c:pt idx="668">
                  <c:v>3</c:v>
                </c:pt>
                <c:pt idx="669">
                  <c:v>5</c:v>
                </c:pt>
                <c:pt idx="670">
                  <c:v>2</c:v>
                </c:pt>
                <c:pt idx="671">
                  <c:v>1</c:v>
                </c:pt>
                <c:pt idx="672">
                  <c:v>2</c:v>
                </c:pt>
                <c:pt idx="673">
                  <c:v>5</c:v>
                </c:pt>
                <c:pt idx="674">
                  <c:v>1</c:v>
                </c:pt>
                <c:pt idx="675">
                  <c:v>3</c:v>
                </c:pt>
                <c:pt idx="676">
                  <c:v>5</c:v>
                </c:pt>
                <c:pt idx="677">
                  <c:v>5</c:v>
                </c:pt>
                <c:pt idx="678">
                  <c:v>1</c:v>
                </c:pt>
                <c:pt idx="679">
                  <c:v>4</c:v>
                </c:pt>
                <c:pt idx="680">
                  <c:v>3</c:v>
                </c:pt>
                <c:pt idx="681">
                  <c:v>3</c:v>
                </c:pt>
                <c:pt idx="682">
                  <c:v>3</c:v>
                </c:pt>
                <c:pt idx="683">
                  <c:v>3</c:v>
                </c:pt>
                <c:pt idx="684">
                  <c:v>5</c:v>
                </c:pt>
                <c:pt idx="685">
                  <c:v>1</c:v>
                </c:pt>
                <c:pt idx="686">
                  <c:v>1</c:v>
                </c:pt>
                <c:pt idx="687">
                  <c:v>3</c:v>
                </c:pt>
                <c:pt idx="688">
                  <c:v>3</c:v>
                </c:pt>
                <c:pt idx="689">
                  <c:v>5</c:v>
                </c:pt>
                <c:pt idx="690">
                  <c:v>4</c:v>
                </c:pt>
                <c:pt idx="691">
                  <c:v>2</c:v>
                </c:pt>
                <c:pt idx="692">
                  <c:v>3</c:v>
                </c:pt>
                <c:pt idx="693">
                  <c:v>5</c:v>
                </c:pt>
                <c:pt idx="694">
                  <c:v>4</c:v>
                </c:pt>
                <c:pt idx="695">
                  <c:v>2</c:v>
                </c:pt>
                <c:pt idx="696">
                  <c:v>4</c:v>
                </c:pt>
                <c:pt idx="697">
                  <c:v>5</c:v>
                </c:pt>
                <c:pt idx="698">
                  <c:v>3</c:v>
                </c:pt>
                <c:pt idx="699">
                  <c:v>2</c:v>
                </c:pt>
                <c:pt idx="700">
                  <c:v>5</c:v>
                </c:pt>
                <c:pt idx="701">
                  <c:v>4</c:v>
                </c:pt>
                <c:pt idx="702">
                  <c:v>4</c:v>
                </c:pt>
                <c:pt idx="703">
                  <c:v>3</c:v>
                </c:pt>
                <c:pt idx="704">
                  <c:v>5</c:v>
                </c:pt>
                <c:pt idx="705">
                  <c:v>5</c:v>
                </c:pt>
                <c:pt idx="706">
                  <c:v>5</c:v>
                </c:pt>
                <c:pt idx="707">
                  <c:v>1</c:v>
                </c:pt>
                <c:pt idx="708">
                  <c:v>3</c:v>
                </c:pt>
                <c:pt idx="709">
                  <c:v>5</c:v>
                </c:pt>
                <c:pt idx="710">
                  <c:v>2</c:v>
                </c:pt>
                <c:pt idx="711">
                  <c:v>3</c:v>
                </c:pt>
                <c:pt idx="712">
                  <c:v>4</c:v>
                </c:pt>
                <c:pt idx="713">
                  <c:v>4</c:v>
                </c:pt>
                <c:pt idx="714">
                  <c:v>2</c:v>
                </c:pt>
                <c:pt idx="715">
                  <c:v>2</c:v>
                </c:pt>
                <c:pt idx="716">
                  <c:v>4</c:v>
                </c:pt>
                <c:pt idx="717">
                  <c:v>4</c:v>
                </c:pt>
                <c:pt idx="718">
                  <c:v>2</c:v>
                </c:pt>
                <c:pt idx="719">
                  <c:v>1</c:v>
                </c:pt>
                <c:pt idx="720">
                  <c:v>4</c:v>
                </c:pt>
                <c:pt idx="721">
                  <c:v>5</c:v>
                </c:pt>
                <c:pt idx="722">
                  <c:v>1</c:v>
                </c:pt>
                <c:pt idx="723">
                  <c:v>3</c:v>
                </c:pt>
                <c:pt idx="724">
                  <c:v>1</c:v>
                </c:pt>
                <c:pt idx="725">
                  <c:v>3</c:v>
                </c:pt>
                <c:pt idx="726">
                  <c:v>4</c:v>
                </c:pt>
                <c:pt idx="727">
                  <c:v>1</c:v>
                </c:pt>
                <c:pt idx="728">
                  <c:v>4</c:v>
                </c:pt>
                <c:pt idx="729">
                  <c:v>5</c:v>
                </c:pt>
                <c:pt idx="730">
                  <c:v>4</c:v>
                </c:pt>
                <c:pt idx="731">
                  <c:v>5</c:v>
                </c:pt>
                <c:pt idx="732">
                  <c:v>5</c:v>
                </c:pt>
                <c:pt idx="733">
                  <c:v>2</c:v>
                </c:pt>
                <c:pt idx="734">
                  <c:v>2</c:v>
                </c:pt>
                <c:pt idx="735">
                  <c:v>4</c:v>
                </c:pt>
                <c:pt idx="736">
                  <c:v>5</c:v>
                </c:pt>
                <c:pt idx="737">
                  <c:v>1</c:v>
                </c:pt>
                <c:pt idx="738">
                  <c:v>3</c:v>
                </c:pt>
                <c:pt idx="739">
                  <c:v>4</c:v>
                </c:pt>
                <c:pt idx="740">
                  <c:v>3</c:v>
                </c:pt>
                <c:pt idx="741">
                  <c:v>2</c:v>
                </c:pt>
                <c:pt idx="742">
                  <c:v>1</c:v>
                </c:pt>
                <c:pt idx="743">
                  <c:v>2</c:v>
                </c:pt>
                <c:pt idx="744">
                  <c:v>2</c:v>
                </c:pt>
                <c:pt idx="745">
                  <c:v>1</c:v>
                </c:pt>
                <c:pt idx="746">
                  <c:v>5</c:v>
                </c:pt>
                <c:pt idx="747">
                  <c:v>5</c:v>
                </c:pt>
                <c:pt idx="748">
                  <c:v>2</c:v>
                </c:pt>
                <c:pt idx="749">
                  <c:v>3</c:v>
                </c:pt>
                <c:pt idx="750">
                  <c:v>4</c:v>
                </c:pt>
                <c:pt idx="751">
                  <c:v>1</c:v>
                </c:pt>
                <c:pt idx="752">
                  <c:v>5</c:v>
                </c:pt>
                <c:pt idx="753">
                  <c:v>3</c:v>
                </c:pt>
                <c:pt idx="754">
                  <c:v>2</c:v>
                </c:pt>
                <c:pt idx="755">
                  <c:v>1</c:v>
                </c:pt>
                <c:pt idx="756">
                  <c:v>5</c:v>
                </c:pt>
                <c:pt idx="757">
                  <c:v>2</c:v>
                </c:pt>
                <c:pt idx="758">
                  <c:v>3</c:v>
                </c:pt>
                <c:pt idx="759">
                  <c:v>3</c:v>
                </c:pt>
                <c:pt idx="760">
                  <c:v>5</c:v>
                </c:pt>
                <c:pt idx="761">
                  <c:v>5</c:v>
                </c:pt>
                <c:pt idx="762">
                  <c:v>2</c:v>
                </c:pt>
                <c:pt idx="763">
                  <c:v>4</c:v>
                </c:pt>
                <c:pt idx="764">
                  <c:v>2</c:v>
                </c:pt>
                <c:pt idx="765">
                  <c:v>4</c:v>
                </c:pt>
                <c:pt idx="766">
                  <c:v>4</c:v>
                </c:pt>
                <c:pt idx="767">
                  <c:v>2</c:v>
                </c:pt>
                <c:pt idx="768">
                  <c:v>3</c:v>
                </c:pt>
                <c:pt idx="769">
                  <c:v>5</c:v>
                </c:pt>
                <c:pt idx="770">
                  <c:v>5</c:v>
                </c:pt>
                <c:pt idx="771">
                  <c:v>4</c:v>
                </c:pt>
                <c:pt idx="772">
                  <c:v>2</c:v>
                </c:pt>
                <c:pt idx="773">
                  <c:v>5</c:v>
                </c:pt>
                <c:pt idx="774">
                  <c:v>1</c:v>
                </c:pt>
                <c:pt idx="775">
                  <c:v>3</c:v>
                </c:pt>
                <c:pt idx="776">
                  <c:v>3</c:v>
                </c:pt>
                <c:pt idx="777">
                  <c:v>3</c:v>
                </c:pt>
                <c:pt idx="778">
                  <c:v>4</c:v>
                </c:pt>
                <c:pt idx="779">
                  <c:v>1</c:v>
                </c:pt>
                <c:pt idx="780">
                  <c:v>2</c:v>
                </c:pt>
                <c:pt idx="781">
                  <c:v>4</c:v>
                </c:pt>
                <c:pt idx="782">
                  <c:v>1</c:v>
                </c:pt>
                <c:pt idx="783">
                  <c:v>3</c:v>
                </c:pt>
                <c:pt idx="784">
                  <c:v>5</c:v>
                </c:pt>
                <c:pt idx="785">
                  <c:v>1</c:v>
                </c:pt>
                <c:pt idx="786">
                  <c:v>3</c:v>
                </c:pt>
                <c:pt idx="787">
                  <c:v>1</c:v>
                </c:pt>
                <c:pt idx="788">
                  <c:v>3</c:v>
                </c:pt>
                <c:pt idx="789">
                  <c:v>3</c:v>
                </c:pt>
                <c:pt idx="790">
                  <c:v>3</c:v>
                </c:pt>
                <c:pt idx="791">
                  <c:v>2</c:v>
                </c:pt>
                <c:pt idx="792">
                  <c:v>4</c:v>
                </c:pt>
                <c:pt idx="793">
                  <c:v>4</c:v>
                </c:pt>
                <c:pt idx="794">
                  <c:v>4</c:v>
                </c:pt>
                <c:pt idx="795">
                  <c:v>5</c:v>
                </c:pt>
                <c:pt idx="796">
                  <c:v>4</c:v>
                </c:pt>
                <c:pt idx="797">
                  <c:v>4</c:v>
                </c:pt>
                <c:pt idx="798">
                  <c:v>2</c:v>
                </c:pt>
                <c:pt idx="799">
                  <c:v>4</c:v>
                </c:pt>
                <c:pt idx="800">
                  <c:v>4</c:v>
                </c:pt>
                <c:pt idx="801">
                  <c:v>1</c:v>
                </c:pt>
                <c:pt idx="802">
                  <c:v>4</c:v>
                </c:pt>
                <c:pt idx="803">
                  <c:v>2</c:v>
                </c:pt>
                <c:pt idx="804">
                  <c:v>1</c:v>
                </c:pt>
                <c:pt idx="805">
                  <c:v>1</c:v>
                </c:pt>
                <c:pt idx="806">
                  <c:v>3</c:v>
                </c:pt>
                <c:pt idx="807">
                  <c:v>3</c:v>
                </c:pt>
                <c:pt idx="808">
                  <c:v>2</c:v>
                </c:pt>
                <c:pt idx="809">
                  <c:v>2</c:v>
                </c:pt>
                <c:pt idx="810">
                  <c:v>4</c:v>
                </c:pt>
                <c:pt idx="811">
                  <c:v>3</c:v>
                </c:pt>
                <c:pt idx="812">
                  <c:v>4</c:v>
                </c:pt>
                <c:pt idx="813">
                  <c:v>2</c:v>
                </c:pt>
                <c:pt idx="814">
                  <c:v>4</c:v>
                </c:pt>
                <c:pt idx="815">
                  <c:v>2</c:v>
                </c:pt>
                <c:pt idx="816">
                  <c:v>1</c:v>
                </c:pt>
                <c:pt idx="817">
                  <c:v>1</c:v>
                </c:pt>
                <c:pt idx="818">
                  <c:v>2</c:v>
                </c:pt>
                <c:pt idx="819">
                  <c:v>2</c:v>
                </c:pt>
                <c:pt idx="820">
                  <c:v>2</c:v>
                </c:pt>
                <c:pt idx="821">
                  <c:v>3</c:v>
                </c:pt>
                <c:pt idx="822">
                  <c:v>1</c:v>
                </c:pt>
                <c:pt idx="823">
                  <c:v>5</c:v>
                </c:pt>
                <c:pt idx="824">
                  <c:v>5</c:v>
                </c:pt>
                <c:pt idx="825">
                  <c:v>2</c:v>
                </c:pt>
                <c:pt idx="826">
                  <c:v>1</c:v>
                </c:pt>
                <c:pt idx="827">
                  <c:v>1</c:v>
                </c:pt>
                <c:pt idx="828">
                  <c:v>3</c:v>
                </c:pt>
                <c:pt idx="829">
                  <c:v>5</c:v>
                </c:pt>
                <c:pt idx="830">
                  <c:v>3</c:v>
                </c:pt>
                <c:pt idx="831">
                  <c:v>5</c:v>
                </c:pt>
                <c:pt idx="832">
                  <c:v>1</c:v>
                </c:pt>
                <c:pt idx="833">
                  <c:v>4</c:v>
                </c:pt>
                <c:pt idx="834">
                  <c:v>1</c:v>
                </c:pt>
                <c:pt idx="835">
                  <c:v>1</c:v>
                </c:pt>
                <c:pt idx="836">
                  <c:v>3</c:v>
                </c:pt>
                <c:pt idx="837">
                  <c:v>5</c:v>
                </c:pt>
                <c:pt idx="838">
                  <c:v>3</c:v>
                </c:pt>
                <c:pt idx="839">
                  <c:v>4</c:v>
                </c:pt>
                <c:pt idx="840">
                  <c:v>2</c:v>
                </c:pt>
                <c:pt idx="841">
                  <c:v>2</c:v>
                </c:pt>
                <c:pt idx="842">
                  <c:v>3</c:v>
                </c:pt>
                <c:pt idx="843">
                  <c:v>3</c:v>
                </c:pt>
                <c:pt idx="844">
                  <c:v>2</c:v>
                </c:pt>
                <c:pt idx="845">
                  <c:v>2</c:v>
                </c:pt>
                <c:pt idx="846">
                  <c:v>3</c:v>
                </c:pt>
                <c:pt idx="847">
                  <c:v>1</c:v>
                </c:pt>
                <c:pt idx="848">
                  <c:v>2</c:v>
                </c:pt>
                <c:pt idx="849">
                  <c:v>3</c:v>
                </c:pt>
                <c:pt idx="850">
                  <c:v>5</c:v>
                </c:pt>
                <c:pt idx="851">
                  <c:v>2</c:v>
                </c:pt>
                <c:pt idx="852">
                  <c:v>1</c:v>
                </c:pt>
                <c:pt idx="853">
                  <c:v>1</c:v>
                </c:pt>
                <c:pt idx="854">
                  <c:v>3</c:v>
                </c:pt>
                <c:pt idx="855">
                  <c:v>2</c:v>
                </c:pt>
                <c:pt idx="856">
                  <c:v>4</c:v>
                </c:pt>
                <c:pt idx="857">
                  <c:v>5</c:v>
                </c:pt>
                <c:pt idx="858">
                  <c:v>5</c:v>
                </c:pt>
                <c:pt idx="859">
                  <c:v>5</c:v>
                </c:pt>
                <c:pt idx="860">
                  <c:v>1</c:v>
                </c:pt>
                <c:pt idx="861">
                  <c:v>4</c:v>
                </c:pt>
                <c:pt idx="862">
                  <c:v>5</c:v>
                </c:pt>
                <c:pt idx="863">
                  <c:v>1</c:v>
                </c:pt>
                <c:pt idx="864">
                  <c:v>2</c:v>
                </c:pt>
                <c:pt idx="865">
                  <c:v>3</c:v>
                </c:pt>
                <c:pt idx="866">
                  <c:v>5</c:v>
                </c:pt>
                <c:pt idx="867">
                  <c:v>3</c:v>
                </c:pt>
                <c:pt idx="868">
                  <c:v>5</c:v>
                </c:pt>
                <c:pt idx="869">
                  <c:v>4</c:v>
                </c:pt>
                <c:pt idx="870">
                  <c:v>5</c:v>
                </c:pt>
                <c:pt idx="871">
                  <c:v>2</c:v>
                </c:pt>
                <c:pt idx="872">
                  <c:v>5</c:v>
                </c:pt>
                <c:pt idx="873">
                  <c:v>2</c:v>
                </c:pt>
                <c:pt idx="874">
                  <c:v>2</c:v>
                </c:pt>
                <c:pt idx="875">
                  <c:v>4</c:v>
                </c:pt>
                <c:pt idx="876">
                  <c:v>4</c:v>
                </c:pt>
                <c:pt idx="877">
                  <c:v>5</c:v>
                </c:pt>
                <c:pt idx="878">
                  <c:v>2</c:v>
                </c:pt>
                <c:pt idx="879">
                  <c:v>5</c:v>
                </c:pt>
                <c:pt idx="880">
                  <c:v>5</c:v>
                </c:pt>
                <c:pt idx="881">
                  <c:v>5</c:v>
                </c:pt>
                <c:pt idx="882">
                  <c:v>2</c:v>
                </c:pt>
                <c:pt idx="883">
                  <c:v>5</c:v>
                </c:pt>
                <c:pt idx="884">
                  <c:v>1</c:v>
                </c:pt>
                <c:pt idx="885">
                  <c:v>4</c:v>
                </c:pt>
                <c:pt idx="886">
                  <c:v>3</c:v>
                </c:pt>
                <c:pt idx="887">
                  <c:v>5</c:v>
                </c:pt>
                <c:pt idx="888">
                  <c:v>2</c:v>
                </c:pt>
                <c:pt idx="889">
                  <c:v>1</c:v>
                </c:pt>
                <c:pt idx="890">
                  <c:v>3</c:v>
                </c:pt>
                <c:pt idx="891">
                  <c:v>4</c:v>
                </c:pt>
                <c:pt idx="892">
                  <c:v>1</c:v>
                </c:pt>
                <c:pt idx="893">
                  <c:v>5</c:v>
                </c:pt>
                <c:pt idx="894">
                  <c:v>4</c:v>
                </c:pt>
                <c:pt idx="895">
                  <c:v>3</c:v>
                </c:pt>
                <c:pt idx="896">
                  <c:v>3</c:v>
                </c:pt>
                <c:pt idx="897">
                  <c:v>2</c:v>
                </c:pt>
                <c:pt idx="898">
                  <c:v>5</c:v>
                </c:pt>
                <c:pt idx="899">
                  <c:v>1</c:v>
                </c:pt>
                <c:pt idx="900">
                  <c:v>1</c:v>
                </c:pt>
                <c:pt idx="901">
                  <c:v>4</c:v>
                </c:pt>
                <c:pt idx="902">
                  <c:v>2</c:v>
                </c:pt>
                <c:pt idx="903">
                  <c:v>3</c:v>
                </c:pt>
                <c:pt idx="904">
                  <c:v>4</c:v>
                </c:pt>
                <c:pt idx="905">
                  <c:v>3</c:v>
                </c:pt>
                <c:pt idx="906">
                  <c:v>5</c:v>
                </c:pt>
                <c:pt idx="907">
                  <c:v>2</c:v>
                </c:pt>
                <c:pt idx="908">
                  <c:v>5</c:v>
                </c:pt>
                <c:pt idx="909">
                  <c:v>3</c:v>
                </c:pt>
                <c:pt idx="910">
                  <c:v>3</c:v>
                </c:pt>
                <c:pt idx="911">
                  <c:v>4</c:v>
                </c:pt>
                <c:pt idx="912">
                  <c:v>5</c:v>
                </c:pt>
                <c:pt idx="913">
                  <c:v>5</c:v>
                </c:pt>
                <c:pt idx="914">
                  <c:v>3</c:v>
                </c:pt>
                <c:pt idx="915">
                  <c:v>3</c:v>
                </c:pt>
                <c:pt idx="916">
                  <c:v>3</c:v>
                </c:pt>
                <c:pt idx="917">
                  <c:v>2</c:v>
                </c:pt>
                <c:pt idx="918">
                  <c:v>4</c:v>
                </c:pt>
                <c:pt idx="919">
                  <c:v>3</c:v>
                </c:pt>
                <c:pt idx="920">
                  <c:v>1</c:v>
                </c:pt>
                <c:pt idx="921">
                  <c:v>1</c:v>
                </c:pt>
                <c:pt idx="922">
                  <c:v>1</c:v>
                </c:pt>
                <c:pt idx="923">
                  <c:v>3</c:v>
                </c:pt>
                <c:pt idx="924">
                  <c:v>2</c:v>
                </c:pt>
                <c:pt idx="925">
                  <c:v>4</c:v>
                </c:pt>
                <c:pt idx="926">
                  <c:v>2</c:v>
                </c:pt>
                <c:pt idx="927">
                  <c:v>1</c:v>
                </c:pt>
                <c:pt idx="928">
                  <c:v>3</c:v>
                </c:pt>
                <c:pt idx="929">
                  <c:v>4</c:v>
                </c:pt>
                <c:pt idx="930">
                  <c:v>3</c:v>
                </c:pt>
                <c:pt idx="931">
                  <c:v>1</c:v>
                </c:pt>
                <c:pt idx="932">
                  <c:v>1</c:v>
                </c:pt>
                <c:pt idx="933">
                  <c:v>3</c:v>
                </c:pt>
                <c:pt idx="934">
                  <c:v>2</c:v>
                </c:pt>
                <c:pt idx="935">
                  <c:v>2</c:v>
                </c:pt>
                <c:pt idx="936">
                  <c:v>2</c:v>
                </c:pt>
                <c:pt idx="937">
                  <c:v>3</c:v>
                </c:pt>
                <c:pt idx="938">
                  <c:v>1</c:v>
                </c:pt>
                <c:pt idx="939">
                  <c:v>5</c:v>
                </c:pt>
                <c:pt idx="940">
                  <c:v>1</c:v>
                </c:pt>
                <c:pt idx="941">
                  <c:v>2</c:v>
                </c:pt>
                <c:pt idx="942">
                  <c:v>4</c:v>
                </c:pt>
                <c:pt idx="943">
                  <c:v>4</c:v>
                </c:pt>
                <c:pt idx="944">
                  <c:v>2</c:v>
                </c:pt>
                <c:pt idx="945">
                  <c:v>2</c:v>
                </c:pt>
                <c:pt idx="946">
                  <c:v>5</c:v>
                </c:pt>
                <c:pt idx="947">
                  <c:v>1</c:v>
                </c:pt>
                <c:pt idx="948">
                  <c:v>2</c:v>
                </c:pt>
                <c:pt idx="949">
                  <c:v>3</c:v>
                </c:pt>
                <c:pt idx="950">
                  <c:v>3</c:v>
                </c:pt>
                <c:pt idx="951">
                  <c:v>3</c:v>
                </c:pt>
                <c:pt idx="952">
                  <c:v>2</c:v>
                </c:pt>
                <c:pt idx="953">
                  <c:v>1</c:v>
                </c:pt>
                <c:pt idx="954">
                  <c:v>4</c:v>
                </c:pt>
                <c:pt idx="955">
                  <c:v>1</c:v>
                </c:pt>
                <c:pt idx="956">
                  <c:v>5</c:v>
                </c:pt>
                <c:pt idx="957">
                  <c:v>4</c:v>
                </c:pt>
                <c:pt idx="958">
                  <c:v>3</c:v>
                </c:pt>
                <c:pt idx="959">
                  <c:v>3</c:v>
                </c:pt>
                <c:pt idx="960">
                  <c:v>5</c:v>
                </c:pt>
                <c:pt idx="961">
                  <c:v>2</c:v>
                </c:pt>
                <c:pt idx="962">
                  <c:v>5</c:v>
                </c:pt>
                <c:pt idx="963">
                  <c:v>1</c:v>
                </c:pt>
                <c:pt idx="964">
                  <c:v>1</c:v>
                </c:pt>
                <c:pt idx="965">
                  <c:v>3</c:v>
                </c:pt>
                <c:pt idx="966">
                  <c:v>3</c:v>
                </c:pt>
                <c:pt idx="967">
                  <c:v>4</c:v>
                </c:pt>
                <c:pt idx="968">
                  <c:v>2</c:v>
                </c:pt>
                <c:pt idx="969">
                  <c:v>4</c:v>
                </c:pt>
                <c:pt idx="970">
                  <c:v>5</c:v>
                </c:pt>
                <c:pt idx="971">
                  <c:v>4</c:v>
                </c:pt>
                <c:pt idx="972">
                  <c:v>5</c:v>
                </c:pt>
                <c:pt idx="973">
                  <c:v>1</c:v>
                </c:pt>
                <c:pt idx="974">
                  <c:v>5</c:v>
                </c:pt>
                <c:pt idx="975">
                  <c:v>1</c:v>
                </c:pt>
                <c:pt idx="976">
                  <c:v>4</c:v>
                </c:pt>
                <c:pt idx="977">
                  <c:v>3</c:v>
                </c:pt>
                <c:pt idx="978">
                  <c:v>1</c:v>
                </c:pt>
                <c:pt idx="979">
                  <c:v>2</c:v>
                </c:pt>
                <c:pt idx="980">
                  <c:v>1</c:v>
                </c:pt>
                <c:pt idx="981">
                  <c:v>5</c:v>
                </c:pt>
                <c:pt idx="982">
                  <c:v>4</c:v>
                </c:pt>
                <c:pt idx="983">
                  <c:v>2</c:v>
                </c:pt>
                <c:pt idx="984">
                  <c:v>3</c:v>
                </c:pt>
                <c:pt idx="985">
                  <c:v>1</c:v>
                </c:pt>
                <c:pt idx="986">
                  <c:v>5</c:v>
                </c:pt>
                <c:pt idx="987">
                  <c:v>4</c:v>
                </c:pt>
                <c:pt idx="988">
                  <c:v>3</c:v>
                </c:pt>
                <c:pt idx="989">
                  <c:v>5</c:v>
                </c:pt>
                <c:pt idx="990">
                  <c:v>5</c:v>
                </c:pt>
                <c:pt idx="991">
                  <c:v>2</c:v>
                </c:pt>
                <c:pt idx="992">
                  <c:v>1</c:v>
                </c:pt>
                <c:pt idx="993">
                  <c:v>3</c:v>
                </c:pt>
                <c:pt idx="994">
                  <c:v>1</c:v>
                </c:pt>
                <c:pt idx="995">
                  <c:v>2</c:v>
                </c:pt>
                <c:pt idx="996">
                  <c:v>1</c:v>
                </c:pt>
                <c:pt idx="997">
                  <c:v>4</c:v>
                </c:pt>
                <c:pt idx="998">
                  <c:v>2</c:v>
                </c:pt>
                <c:pt idx="999">
                  <c:v>4</c:v>
                </c:pt>
                <c:pt idx="1000">
                  <c:v>3</c:v>
                </c:pt>
                <c:pt idx="1001">
                  <c:v>3</c:v>
                </c:pt>
                <c:pt idx="1002">
                  <c:v>2</c:v>
                </c:pt>
                <c:pt idx="1003">
                  <c:v>3</c:v>
                </c:pt>
                <c:pt idx="1004">
                  <c:v>4</c:v>
                </c:pt>
                <c:pt idx="1005">
                  <c:v>2</c:v>
                </c:pt>
                <c:pt idx="1006">
                  <c:v>3</c:v>
                </c:pt>
                <c:pt idx="1007">
                  <c:v>5</c:v>
                </c:pt>
                <c:pt idx="1008">
                  <c:v>1</c:v>
                </c:pt>
                <c:pt idx="1009">
                  <c:v>5</c:v>
                </c:pt>
                <c:pt idx="1010">
                  <c:v>3</c:v>
                </c:pt>
                <c:pt idx="1011">
                  <c:v>1</c:v>
                </c:pt>
                <c:pt idx="1012">
                  <c:v>4</c:v>
                </c:pt>
                <c:pt idx="1013">
                  <c:v>4</c:v>
                </c:pt>
                <c:pt idx="1014">
                  <c:v>4</c:v>
                </c:pt>
                <c:pt idx="1015">
                  <c:v>5</c:v>
                </c:pt>
                <c:pt idx="1016">
                  <c:v>2</c:v>
                </c:pt>
                <c:pt idx="1017">
                  <c:v>1</c:v>
                </c:pt>
                <c:pt idx="1018">
                  <c:v>3</c:v>
                </c:pt>
                <c:pt idx="1019">
                  <c:v>1</c:v>
                </c:pt>
                <c:pt idx="1020">
                  <c:v>1</c:v>
                </c:pt>
                <c:pt idx="1021">
                  <c:v>5</c:v>
                </c:pt>
                <c:pt idx="1022">
                  <c:v>4</c:v>
                </c:pt>
                <c:pt idx="1023">
                  <c:v>4</c:v>
                </c:pt>
                <c:pt idx="1024">
                  <c:v>2</c:v>
                </c:pt>
                <c:pt idx="1025">
                  <c:v>5</c:v>
                </c:pt>
                <c:pt idx="1026">
                  <c:v>1</c:v>
                </c:pt>
                <c:pt idx="1027">
                  <c:v>1</c:v>
                </c:pt>
                <c:pt idx="1028">
                  <c:v>3</c:v>
                </c:pt>
                <c:pt idx="1029">
                  <c:v>1</c:v>
                </c:pt>
                <c:pt idx="1030">
                  <c:v>3</c:v>
                </c:pt>
                <c:pt idx="1031">
                  <c:v>1</c:v>
                </c:pt>
                <c:pt idx="1032">
                  <c:v>4</c:v>
                </c:pt>
                <c:pt idx="1033">
                  <c:v>5</c:v>
                </c:pt>
                <c:pt idx="1034">
                  <c:v>4</c:v>
                </c:pt>
                <c:pt idx="1035">
                  <c:v>2</c:v>
                </c:pt>
                <c:pt idx="1036">
                  <c:v>3</c:v>
                </c:pt>
                <c:pt idx="1037">
                  <c:v>1</c:v>
                </c:pt>
                <c:pt idx="1038">
                  <c:v>4</c:v>
                </c:pt>
                <c:pt idx="1039">
                  <c:v>3</c:v>
                </c:pt>
                <c:pt idx="1040">
                  <c:v>2</c:v>
                </c:pt>
                <c:pt idx="1041">
                  <c:v>3</c:v>
                </c:pt>
                <c:pt idx="1042">
                  <c:v>3</c:v>
                </c:pt>
                <c:pt idx="1043">
                  <c:v>5</c:v>
                </c:pt>
                <c:pt idx="1044">
                  <c:v>4</c:v>
                </c:pt>
                <c:pt idx="1045">
                  <c:v>4</c:v>
                </c:pt>
                <c:pt idx="1046">
                  <c:v>4</c:v>
                </c:pt>
                <c:pt idx="1047">
                  <c:v>2</c:v>
                </c:pt>
                <c:pt idx="1048">
                  <c:v>3</c:v>
                </c:pt>
                <c:pt idx="1049">
                  <c:v>5</c:v>
                </c:pt>
                <c:pt idx="1050">
                  <c:v>1</c:v>
                </c:pt>
                <c:pt idx="1051">
                  <c:v>5</c:v>
                </c:pt>
                <c:pt idx="1052">
                  <c:v>4</c:v>
                </c:pt>
                <c:pt idx="1053">
                  <c:v>2</c:v>
                </c:pt>
                <c:pt idx="1054">
                  <c:v>3</c:v>
                </c:pt>
                <c:pt idx="1055">
                  <c:v>2</c:v>
                </c:pt>
                <c:pt idx="1056">
                  <c:v>4</c:v>
                </c:pt>
                <c:pt idx="1057">
                  <c:v>2</c:v>
                </c:pt>
                <c:pt idx="1058">
                  <c:v>5</c:v>
                </c:pt>
                <c:pt idx="1059">
                  <c:v>1</c:v>
                </c:pt>
                <c:pt idx="1060">
                  <c:v>1</c:v>
                </c:pt>
                <c:pt idx="1061">
                  <c:v>1</c:v>
                </c:pt>
                <c:pt idx="1062">
                  <c:v>2</c:v>
                </c:pt>
                <c:pt idx="1063">
                  <c:v>5</c:v>
                </c:pt>
                <c:pt idx="1064">
                  <c:v>5</c:v>
                </c:pt>
                <c:pt idx="1065">
                  <c:v>2</c:v>
                </c:pt>
                <c:pt idx="1066">
                  <c:v>3</c:v>
                </c:pt>
                <c:pt idx="1067">
                  <c:v>3</c:v>
                </c:pt>
                <c:pt idx="1068">
                  <c:v>3</c:v>
                </c:pt>
                <c:pt idx="1069">
                  <c:v>5</c:v>
                </c:pt>
                <c:pt idx="1070">
                  <c:v>4</c:v>
                </c:pt>
                <c:pt idx="1071">
                  <c:v>2</c:v>
                </c:pt>
                <c:pt idx="1072">
                  <c:v>4</c:v>
                </c:pt>
                <c:pt idx="1073">
                  <c:v>2</c:v>
                </c:pt>
                <c:pt idx="1074">
                  <c:v>2</c:v>
                </c:pt>
                <c:pt idx="1075">
                  <c:v>2</c:v>
                </c:pt>
                <c:pt idx="1076">
                  <c:v>3</c:v>
                </c:pt>
                <c:pt idx="1077">
                  <c:v>5</c:v>
                </c:pt>
                <c:pt idx="1078">
                  <c:v>2</c:v>
                </c:pt>
                <c:pt idx="1079">
                  <c:v>2</c:v>
                </c:pt>
                <c:pt idx="1080">
                  <c:v>1</c:v>
                </c:pt>
                <c:pt idx="1081">
                  <c:v>4</c:v>
                </c:pt>
                <c:pt idx="1082">
                  <c:v>3</c:v>
                </c:pt>
                <c:pt idx="1083">
                  <c:v>4</c:v>
                </c:pt>
                <c:pt idx="1084">
                  <c:v>2</c:v>
                </c:pt>
                <c:pt idx="1085">
                  <c:v>5</c:v>
                </c:pt>
                <c:pt idx="1086">
                  <c:v>1</c:v>
                </c:pt>
                <c:pt idx="1087">
                  <c:v>5</c:v>
                </c:pt>
                <c:pt idx="1088">
                  <c:v>3</c:v>
                </c:pt>
                <c:pt idx="1089">
                  <c:v>3</c:v>
                </c:pt>
                <c:pt idx="1090">
                  <c:v>1</c:v>
                </c:pt>
                <c:pt idx="1091">
                  <c:v>3</c:v>
                </c:pt>
                <c:pt idx="1092">
                  <c:v>1</c:v>
                </c:pt>
                <c:pt idx="1093">
                  <c:v>4</c:v>
                </c:pt>
                <c:pt idx="1094">
                  <c:v>3</c:v>
                </c:pt>
                <c:pt idx="1095">
                  <c:v>1</c:v>
                </c:pt>
                <c:pt idx="1096">
                  <c:v>3</c:v>
                </c:pt>
                <c:pt idx="1097">
                  <c:v>5</c:v>
                </c:pt>
                <c:pt idx="1098">
                  <c:v>4</c:v>
                </c:pt>
                <c:pt idx="1099">
                  <c:v>5</c:v>
                </c:pt>
                <c:pt idx="1100">
                  <c:v>5</c:v>
                </c:pt>
                <c:pt idx="1101">
                  <c:v>2</c:v>
                </c:pt>
                <c:pt idx="1102">
                  <c:v>1</c:v>
                </c:pt>
                <c:pt idx="1103">
                  <c:v>5</c:v>
                </c:pt>
                <c:pt idx="1104">
                  <c:v>3</c:v>
                </c:pt>
                <c:pt idx="1105">
                  <c:v>5</c:v>
                </c:pt>
                <c:pt idx="1106">
                  <c:v>1</c:v>
                </c:pt>
                <c:pt idx="1107">
                  <c:v>5</c:v>
                </c:pt>
                <c:pt idx="1108">
                  <c:v>4</c:v>
                </c:pt>
                <c:pt idx="1109">
                  <c:v>4</c:v>
                </c:pt>
                <c:pt idx="1110">
                  <c:v>2</c:v>
                </c:pt>
                <c:pt idx="1111">
                  <c:v>2</c:v>
                </c:pt>
                <c:pt idx="1112">
                  <c:v>3</c:v>
                </c:pt>
                <c:pt idx="1113">
                  <c:v>1</c:v>
                </c:pt>
                <c:pt idx="1114">
                  <c:v>4</c:v>
                </c:pt>
                <c:pt idx="1115">
                  <c:v>3</c:v>
                </c:pt>
                <c:pt idx="1116">
                  <c:v>4</c:v>
                </c:pt>
                <c:pt idx="1117">
                  <c:v>3</c:v>
                </c:pt>
                <c:pt idx="1118">
                  <c:v>1</c:v>
                </c:pt>
                <c:pt idx="1119">
                  <c:v>5</c:v>
                </c:pt>
                <c:pt idx="1120">
                  <c:v>2</c:v>
                </c:pt>
                <c:pt idx="1121">
                  <c:v>2</c:v>
                </c:pt>
                <c:pt idx="1122">
                  <c:v>5</c:v>
                </c:pt>
                <c:pt idx="1123">
                  <c:v>4</c:v>
                </c:pt>
                <c:pt idx="1124">
                  <c:v>4</c:v>
                </c:pt>
                <c:pt idx="1125">
                  <c:v>3</c:v>
                </c:pt>
                <c:pt idx="1126">
                  <c:v>1</c:v>
                </c:pt>
                <c:pt idx="1127">
                  <c:v>4</c:v>
                </c:pt>
                <c:pt idx="1128">
                  <c:v>4</c:v>
                </c:pt>
                <c:pt idx="1129">
                  <c:v>5</c:v>
                </c:pt>
                <c:pt idx="1130">
                  <c:v>4</c:v>
                </c:pt>
                <c:pt idx="1131">
                  <c:v>2</c:v>
                </c:pt>
                <c:pt idx="1132">
                  <c:v>3</c:v>
                </c:pt>
                <c:pt idx="1133">
                  <c:v>1</c:v>
                </c:pt>
                <c:pt idx="1134">
                  <c:v>1</c:v>
                </c:pt>
                <c:pt idx="1135">
                  <c:v>5</c:v>
                </c:pt>
                <c:pt idx="1136">
                  <c:v>2</c:v>
                </c:pt>
                <c:pt idx="1137">
                  <c:v>5</c:v>
                </c:pt>
                <c:pt idx="1138">
                  <c:v>4</c:v>
                </c:pt>
                <c:pt idx="1139">
                  <c:v>3</c:v>
                </c:pt>
                <c:pt idx="1140">
                  <c:v>4</c:v>
                </c:pt>
                <c:pt idx="1141">
                  <c:v>4</c:v>
                </c:pt>
                <c:pt idx="1142">
                  <c:v>4</c:v>
                </c:pt>
                <c:pt idx="1143">
                  <c:v>1</c:v>
                </c:pt>
                <c:pt idx="1144">
                  <c:v>1</c:v>
                </c:pt>
                <c:pt idx="1145">
                  <c:v>3</c:v>
                </c:pt>
                <c:pt idx="1146">
                  <c:v>5</c:v>
                </c:pt>
                <c:pt idx="1147">
                  <c:v>3</c:v>
                </c:pt>
                <c:pt idx="1148">
                  <c:v>1</c:v>
                </c:pt>
                <c:pt idx="1149">
                  <c:v>2</c:v>
                </c:pt>
                <c:pt idx="1150">
                  <c:v>4</c:v>
                </c:pt>
                <c:pt idx="1151">
                  <c:v>3</c:v>
                </c:pt>
                <c:pt idx="1152">
                  <c:v>5</c:v>
                </c:pt>
                <c:pt idx="1153">
                  <c:v>1</c:v>
                </c:pt>
                <c:pt idx="1154">
                  <c:v>3</c:v>
                </c:pt>
                <c:pt idx="1155">
                  <c:v>4</c:v>
                </c:pt>
                <c:pt idx="1156">
                  <c:v>1</c:v>
                </c:pt>
                <c:pt idx="1157">
                  <c:v>2</c:v>
                </c:pt>
                <c:pt idx="1158">
                  <c:v>4</c:v>
                </c:pt>
                <c:pt idx="1159">
                  <c:v>1</c:v>
                </c:pt>
                <c:pt idx="1160">
                  <c:v>4</c:v>
                </c:pt>
                <c:pt idx="1161">
                  <c:v>3</c:v>
                </c:pt>
                <c:pt idx="1162">
                  <c:v>3</c:v>
                </c:pt>
                <c:pt idx="1163">
                  <c:v>5</c:v>
                </c:pt>
                <c:pt idx="1164">
                  <c:v>5</c:v>
                </c:pt>
                <c:pt idx="1165">
                  <c:v>1</c:v>
                </c:pt>
                <c:pt idx="1166">
                  <c:v>2</c:v>
                </c:pt>
                <c:pt idx="1167">
                  <c:v>4</c:v>
                </c:pt>
                <c:pt idx="1168">
                  <c:v>4</c:v>
                </c:pt>
                <c:pt idx="1169">
                  <c:v>5</c:v>
                </c:pt>
                <c:pt idx="1170">
                  <c:v>1</c:v>
                </c:pt>
                <c:pt idx="1171">
                  <c:v>4</c:v>
                </c:pt>
                <c:pt idx="1172">
                  <c:v>1</c:v>
                </c:pt>
                <c:pt idx="1173">
                  <c:v>4</c:v>
                </c:pt>
                <c:pt idx="1174">
                  <c:v>2</c:v>
                </c:pt>
                <c:pt idx="1175">
                  <c:v>2</c:v>
                </c:pt>
                <c:pt idx="1176">
                  <c:v>2</c:v>
                </c:pt>
                <c:pt idx="1177">
                  <c:v>1</c:v>
                </c:pt>
                <c:pt idx="1178">
                  <c:v>4</c:v>
                </c:pt>
                <c:pt idx="1179">
                  <c:v>3</c:v>
                </c:pt>
                <c:pt idx="1180">
                  <c:v>4</c:v>
                </c:pt>
                <c:pt idx="1181">
                  <c:v>2</c:v>
                </c:pt>
                <c:pt idx="1182">
                  <c:v>1</c:v>
                </c:pt>
                <c:pt idx="1183">
                  <c:v>4</c:v>
                </c:pt>
                <c:pt idx="1184">
                  <c:v>1</c:v>
                </c:pt>
                <c:pt idx="1185">
                  <c:v>5</c:v>
                </c:pt>
                <c:pt idx="1186">
                  <c:v>2</c:v>
                </c:pt>
                <c:pt idx="1187">
                  <c:v>4</c:v>
                </c:pt>
                <c:pt idx="1188">
                  <c:v>1</c:v>
                </c:pt>
                <c:pt idx="1189">
                  <c:v>2</c:v>
                </c:pt>
                <c:pt idx="1190">
                  <c:v>4</c:v>
                </c:pt>
                <c:pt idx="1191">
                  <c:v>3</c:v>
                </c:pt>
                <c:pt idx="1192">
                  <c:v>5</c:v>
                </c:pt>
                <c:pt idx="1193">
                  <c:v>4</c:v>
                </c:pt>
                <c:pt idx="1194">
                  <c:v>1</c:v>
                </c:pt>
                <c:pt idx="1195">
                  <c:v>5</c:v>
                </c:pt>
                <c:pt idx="1196">
                  <c:v>2</c:v>
                </c:pt>
                <c:pt idx="1197">
                  <c:v>4</c:v>
                </c:pt>
                <c:pt idx="1198">
                  <c:v>1</c:v>
                </c:pt>
                <c:pt idx="1199">
                  <c:v>5</c:v>
                </c:pt>
                <c:pt idx="1200">
                  <c:v>3</c:v>
                </c:pt>
                <c:pt idx="1201">
                  <c:v>5</c:v>
                </c:pt>
                <c:pt idx="1202">
                  <c:v>2</c:v>
                </c:pt>
                <c:pt idx="1203">
                  <c:v>3</c:v>
                </c:pt>
                <c:pt idx="1204">
                  <c:v>4</c:v>
                </c:pt>
                <c:pt idx="1205">
                  <c:v>5</c:v>
                </c:pt>
                <c:pt idx="1206">
                  <c:v>5</c:v>
                </c:pt>
                <c:pt idx="1207">
                  <c:v>3</c:v>
                </c:pt>
                <c:pt idx="1208">
                  <c:v>1</c:v>
                </c:pt>
                <c:pt idx="1209">
                  <c:v>5</c:v>
                </c:pt>
                <c:pt idx="1210">
                  <c:v>5</c:v>
                </c:pt>
                <c:pt idx="1211">
                  <c:v>5</c:v>
                </c:pt>
                <c:pt idx="1212">
                  <c:v>5</c:v>
                </c:pt>
                <c:pt idx="1213">
                  <c:v>1</c:v>
                </c:pt>
                <c:pt idx="1214">
                  <c:v>4</c:v>
                </c:pt>
                <c:pt idx="1215">
                  <c:v>3</c:v>
                </c:pt>
                <c:pt idx="1216">
                  <c:v>1</c:v>
                </c:pt>
                <c:pt idx="1217">
                  <c:v>5</c:v>
                </c:pt>
                <c:pt idx="1218">
                  <c:v>4</c:v>
                </c:pt>
                <c:pt idx="1219">
                  <c:v>1</c:v>
                </c:pt>
                <c:pt idx="1220">
                  <c:v>5</c:v>
                </c:pt>
                <c:pt idx="1221">
                  <c:v>5</c:v>
                </c:pt>
                <c:pt idx="1222">
                  <c:v>1</c:v>
                </c:pt>
                <c:pt idx="1223">
                  <c:v>4</c:v>
                </c:pt>
                <c:pt idx="1224">
                  <c:v>5</c:v>
                </c:pt>
                <c:pt idx="1225">
                  <c:v>5</c:v>
                </c:pt>
                <c:pt idx="1226">
                  <c:v>1</c:v>
                </c:pt>
                <c:pt idx="1227">
                  <c:v>4</c:v>
                </c:pt>
                <c:pt idx="1228">
                  <c:v>3</c:v>
                </c:pt>
                <c:pt idx="1229">
                  <c:v>2</c:v>
                </c:pt>
                <c:pt idx="1230">
                  <c:v>3</c:v>
                </c:pt>
                <c:pt idx="1231">
                  <c:v>2</c:v>
                </c:pt>
                <c:pt idx="1232">
                  <c:v>3</c:v>
                </c:pt>
                <c:pt idx="1233">
                  <c:v>1</c:v>
                </c:pt>
                <c:pt idx="1234">
                  <c:v>1</c:v>
                </c:pt>
                <c:pt idx="1235">
                  <c:v>2</c:v>
                </c:pt>
                <c:pt idx="1236">
                  <c:v>2</c:v>
                </c:pt>
                <c:pt idx="1237">
                  <c:v>2</c:v>
                </c:pt>
                <c:pt idx="1238">
                  <c:v>1</c:v>
                </c:pt>
                <c:pt idx="1239">
                  <c:v>1</c:v>
                </c:pt>
                <c:pt idx="1240">
                  <c:v>4</c:v>
                </c:pt>
                <c:pt idx="1241">
                  <c:v>3</c:v>
                </c:pt>
                <c:pt idx="1242">
                  <c:v>1</c:v>
                </c:pt>
                <c:pt idx="1243">
                  <c:v>4</c:v>
                </c:pt>
                <c:pt idx="1244">
                  <c:v>3</c:v>
                </c:pt>
                <c:pt idx="1245">
                  <c:v>2</c:v>
                </c:pt>
                <c:pt idx="1246">
                  <c:v>2</c:v>
                </c:pt>
                <c:pt idx="1247">
                  <c:v>1</c:v>
                </c:pt>
                <c:pt idx="1248">
                  <c:v>5</c:v>
                </c:pt>
                <c:pt idx="1249">
                  <c:v>2</c:v>
                </c:pt>
                <c:pt idx="1250">
                  <c:v>4</c:v>
                </c:pt>
                <c:pt idx="1251">
                  <c:v>1</c:v>
                </c:pt>
                <c:pt idx="1252">
                  <c:v>5</c:v>
                </c:pt>
                <c:pt idx="1253">
                  <c:v>2</c:v>
                </c:pt>
                <c:pt idx="1254">
                  <c:v>5</c:v>
                </c:pt>
                <c:pt idx="1255">
                  <c:v>2</c:v>
                </c:pt>
                <c:pt idx="1256">
                  <c:v>3</c:v>
                </c:pt>
                <c:pt idx="1257">
                  <c:v>1</c:v>
                </c:pt>
                <c:pt idx="1258">
                  <c:v>2</c:v>
                </c:pt>
                <c:pt idx="1259">
                  <c:v>3</c:v>
                </c:pt>
                <c:pt idx="1260">
                  <c:v>5</c:v>
                </c:pt>
                <c:pt idx="1261">
                  <c:v>2</c:v>
                </c:pt>
                <c:pt idx="1262">
                  <c:v>2</c:v>
                </c:pt>
                <c:pt idx="1263">
                  <c:v>4</c:v>
                </c:pt>
                <c:pt idx="1264">
                  <c:v>1</c:v>
                </c:pt>
                <c:pt idx="1265">
                  <c:v>1</c:v>
                </c:pt>
                <c:pt idx="1266">
                  <c:v>4</c:v>
                </c:pt>
                <c:pt idx="1267">
                  <c:v>1</c:v>
                </c:pt>
                <c:pt idx="1268">
                  <c:v>1</c:v>
                </c:pt>
                <c:pt idx="1269">
                  <c:v>2</c:v>
                </c:pt>
                <c:pt idx="1270">
                  <c:v>2</c:v>
                </c:pt>
                <c:pt idx="1271">
                  <c:v>2</c:v>
                </c:pt>
                <c:pt idx="1272">
                  <c:v>1</c:v>
                </c:pt>
                <c:pt idx="1273">
                  <c:v>1</c:v>
                </c:pt>
                <c:pt idx="1274">
                  <c:v>3</c:v>
                </c:pt>
                <c:pt idx="1275">
                  <c:v>3</c:v>
                </c:pt>
                <c:pt idx="1276">
                  <c:v>1</c:v>
                </c:pt>
                <c:pt idx="1277">
                  <c:v>4</c:v>
                </c:pt>
                <c:pt idx="1278">
                  <c:v>1</c:v>
                </c:pt>
                <c:pt idx="1279">
                  <c:v>4</c:v>
                </c:pt>
                <c:pt idx="1280">
                  <c:v>4</c:v>
                </c:pt>
                <c:pt idx="1281">
                  <c:v>5</c:v>
                </c:pt>
                <c:pt idx="1282">
                  <c:v>1</c:v>
                </c:pt>
                <c:pt idx="1283">
                  <c:v>1</c:v>
                </c:pt>
                <c:pt idx="1284">
                  <c:v>5</c:v>
                </c:pt>
                <c:pt idx="1285">
                  <c:v>2</c:v>
                </c:pt>
                <c:pt idx="1286">
                  <c:v>1</c:v>
                </c:pt>
                <c:pt idx="1287">
                  <c:v>3</c:v>
                </c:pt>
                <c:pt idx="1288">
                  <c:v>4</c:v>
                </c:pt>
                <c:pt idx="1289">
                  <c:v>1</c:v>
                </c:pt>
                <c:pt idx="1290">
                  <c:v>5</c:v>
                </c:pt>
                <c:pt idx="1291">
                  <c:v>5</c:v>
                </c:pt>
                <c:pt idx="1292">
                  <c:v>5</c:v>
                </c:pt>
                <c:pt idx="1293">
                  <c:v>2</c:v>
                </c:pt>
                <c:pt idx="1294">
                  <c:v>4</c:v>
                </c:pt>
                <c:pt idx="1295">
                  <c:v>1</c:v>
                </c:pt>
                <c:pt idx="1296">
                  <c:v>1</c:v>
                </c:pt>
                <c:pt idx="1297">
                  <c:v>2</c:v>
                </c:pt>
                <c:pt idx="1298">
                  <c:v>3</c:v>
                </c:pt>
                <c:pt idx="1299">
                  <c:v>2</c:v>
                </c:pt>
                <c:pt idx="1300">
                  <c:v>5</c:v>
                </c:pt>
                <c:pt idx="1301">
                  <c:v>3</c:v>
                </c:pt>
                <c:pt idx="1302">
                  <c:v>2</c:v>
                </c:pt>
                <c:pt idx="1303">
                  <c:v>3</c:v>
                </c:pt>
                <c:pt idx="1304">
                  <c:v>5</c:v>
                </c:pt>
                <c:pt idx="1305">
                  <c:v>2</c:v>
                </c:pt>
                <c:pt idx="1306">
                  <c:v>2</c:v>
                </c:pt>
                <c:pt idx="1307">
                  <c:v>1</c:v>
                </c:pt>
                <c:pt idx="1308">
                  <c:v>2</c:v>
                </c:pt>
                <c:pt idx="1309">
                  <c:v>5</c:v>
                </c:pt>
                <c:pt idx="1310">
                  <c:v>3</c:v>
                </c:pt>
                <c:pt idx="1311">
                  <c:v>2</c:v>
                </c:pt>
                <c:pt idx="1312">
                  <c:v>2</c:v>
                </c:pt>
                <c:pt idx="1313">
                  <c:v>3</c:v>
                </c:pt>
                <c:pt idx="1314">
                  <c:v>2</c:v>
                </c:pt>
                <c:pt idx="1315">
                  <c:v>1</c:v>
                </c:pt>
                <c:pt idx="1316">
                  <c:v>3</c:v>
                </c:pt>
                <c:pt idx="1317">
                  <c:v>2</c:v>
                </c:pt>
                <c:pt idx="1318">
                  <c:v>2</c:v>
                </c:pt>
                <c:pt idx="1319">
                  <c:v>4</c:v>
                </c:pt>
                <c:pt idx="1320">
                  <c:v>3</c:v>
                </c:pt>
                <c:pt idx="1321">
                  <c:v>4</c:v>
                </c:pt>
                <c:pt idx="1322">
                  <c:v>1</c:v>
                </c:pt>
                <c:pt idx="1323">
                  <c:v>1</c:v>
                </c:pt>
                <c:pt idx="1324">
                  <c:v>3</c:v>
                </c:pt>
                <c:pt idx="1325">
                  <c:v>1</c:v>
                </c:pt>
                <c:pt idx="1326">
                  <c:v>2</c:v>
                </c:pt>
                <c:pt idx="1327">
                  <c:v>4</c:v>
                </c:pt>
                <c:pt idx="1328">
                  <c:v>4</c:v>
                </c:pt>
                <c:pt idx="1329">
                  <c:v>3</c:v>
                </c:pt>
                <c:pt idx="1330">
                  <c:v>5</c:v>
                </c:pt>
                <c:pt idx="1331">
                  <c:v>5</c:v>
                </c:pt>
                <c:pt idx="1332">
                  <c:v>5</c:v>
                </c:pt>
                <c:pt idx="1333">
                  <c:v>1</c:v>
                </c:pt>
                <c:pt idx="1334">
                  <c:v>2</c:v>
                </c:pt>
                <c:pt idx="1335">
                  <c:v>5</c:v>
                </c:pt>
                <c:pt idx="1336">
                  <c:v>5</c:v>
                </c:pt>
                <c:pt idx="1337">
                  <c:v>3</c:v>
                </c:pt>
                <c:pt idx="1338">
                  <c:v>5</c:v>
                </c:pt>
                <c:pt idx="1339">
                  <c:v>1</c:v>
                </c:pt>
                <c:pt idx="1340">
                  <c:v>2</c:v>
                </c:pt>
                <c:pt idx="1341">
                  <c:v>3</c:v>
                </c:pt>
                <c:pt idx="1342">
                  <c:v>5</c:v>
                </c:pt>
                <c:pt idx="1343">
                  <c:v>4</c:v>
                </c:pt>
                <c:pt idx="1344">
                  <c:v>4</c:v>
                </c:pt>
                <c:pt idx="1345">
                  <c:v>4</c:v>
                </c:pt>
                <c:pt idx="1346">
                  <c:v>3</c:v>
                </c:pt>
                <c:pt idx="1347">
                  <c:v>1</c:v>
                </c:pt>
                <c:pt idx="1348">
                  <c:v>3</c:v>
                </c:pt>
                <c:pt idx="1349">
                  <c:v>4</c:v>
                </c:pt>
                <c:pt idx="1350">
                  <c:v>2</c:v>
                </c:pt>
                <c:pt idx="1351">
                  <c:v>2</c:v>
                </c:pt>
                <c:pt idx="1352">
                  <c:v>3</c:v>
                </c:pt>
                <c:pt idx="1353">
                  <c:v>3</c:v>
                </c:pt>
                <c:pt idx="1354">
                  <c:v>3</c:v>
                </c:pt>
                <c:pt idx="1355">
                  <c:v>3</c:v>
                </c:pt>
                <c:pt idx="1356">
                  <c:v>3</c:v>
                </c:pt>
                <c:pt idx="1357">
                  <c:v>4</c:v>
                </c:pt>
                <c:pt idx="1358">
                  <c:v>5</c:v>
                </c:pt>
                <c:pt idx="1359">
                  <c:v>4</c:v>
                </c:pt>
                <c:pt idx="1360">
                  <c:v>1</c:v>
                </c:pt>
                <c:pt idx="1361">
                  <c:v>2</c:v>
                </c:pt>
                <c:pt idx="1362">
                  <c:v>2</c:v>
                </c:pt>
                <c:pt idx="1363">
                  <c:v>1</c:v>
                </c:pt>
                <c:pt idx="1364">
                  <c:v>3</c:v>
                </c:pt>
                <c:pt idx="1365">
                  <c:v>4</c:v>
                </c:pt>
                <c:pt idx="1366">
                  <c:v>1</c:v>
                </c:pt>
                <c:pt idx="1367">
                  <c:v>1</c:v>
                </c:pt>
                <c:pt idx="1368">
                  <c:v>1</c:v>
                </c:pt>
                <c:pt idx="1369">
                  <c:v>3</c:v>
                </c:pt>
                <c:pt idx="1370">
                  <c:v>5</c:v>
                </c:pt>
                <c:pt idx="1371">
                  <c:v>5</c:v>
                </c:pt>
                <c:pt idx="1372">
                  <c:v>4</c:v>
                </c:pt>
                <c:pt idx="1373">
                  <c:v>2</c:v>
                </c:pt>
                <c:pt idx="1374">
                  <c:v>1</c:v>
                </c:pt>
                <c:pt idx="1375">
                  <c:v>1</c:v>
                </c:pt>
                <c:pt idx="1376">
                  <c:v>5</c:v>
                </c:pt>
                <c:pt idx="1377">
                  <c:v>2</c:v>
                </c:pt>
                <c:pt idx="1378">
                  <c:v>5</c:v>
                </c:pt>
                <c:pt idx="1379">
                  <c:v>1</c:v>
                </c:pt>
                <c:pt idx="1380">
                  <c:v>3</c:v>
                </c:pt>
                <c:pt idx="1381">
                  <c:v>1</c:v>
                </c:pt>
                <c:pt idx="1382">
                  <c:v>4</c:v>
                </c:pt>
                <c:pt idx="1383">
                  <c:v>3</c:v>
                </c:pt>
                <c:pt idx="1384">
                  <c:v>5</c:v>
                </c:pt>
                <c:pt idx="1385">
                  <c:v>3</c:v>
                </c:pt>
                <c:pt idx="1386">
                  <c:v>4</c:v>
                </c:pt>
                <c:pt idx="1387">
                  <c:v>5</c:v>
                </c:pt>
                <c:pt idx="1388">
                  <c:v>1</c:v>
                </c:pt>
                <c:pt idx="1389">
                  <c:v>2</c:v>
                </c:pt>
                <c:pt idx="1390">
                  <c:v>3</c:v>
                </c:pt>
                <c:pt idx="1391">
                  <c:v>3</c:v>
                </c:pt>
                <c:pt idx="1392">
                  <c:v>2</c:v>
                </c:pt>
                <c:pt idx="1393">
                  <c:v>1</c:v>
                </c:pt>
                <c:pt idx="1394">
                  <c:v>4</c:v>
                </c:pt>
                <c:pt idx="1395">
                  <c:v>2</c:v>
                </c:pt>
                <c:pt idx="1396">
                  <c:v>3</c:v>
                </c:pt>
                <c:pt idx="1397">
                  <c:v>3</c:v>
                </c:pt>
                <c:pt idx="1398">
                  <c:v>5</c:v>
                </c:pt>
                <c:pt idx="1399">
                  <c:v>3</c:v>
                </c:pt>
                <c:pt idx="1400">
                  <c:v>3</c:v>
                </c:pt>
                <c:pt idx="1401">
                  <c:v>5</c:v>
                </c:pt>
                <c:pt idx="1402">
                  <c:v>3</c:v>
                </c:pt>
                <c:pt idx="1403">
                  <c:v>1</c:v>
                </c:pt>
                <c:pt idx="1404">
                  <c:v>5</c:v>
                </c:pt>
                <c:pt idx="1405">
                  <c:v>2</c:v>
                </c:pt>
                <c:pt idx="1406">
                  <c:v>4</c:v>
                </c:pt>
                <c:pt idx="1407">
                  <c:v>3</c:v>
                </c:pt>
                <c:pt idx="1408">
                  <c:v>5</c:v>
                </c:pt>
                <c:pt idx="1409">
                  <c:v>3</c:v>
                </c:pt>
                <c:pt idx="1410">
                  <c:v>1</c:v>
                </c:pt>
                <c:pt idx="1411">
                  <c:v>3</c:v>
                </c:pt>
                <c:pt idx="1412">
                  <c:v>5</c:v>
                </c:pt>
                <c:pt idx="1413">
                  <c:v>5</c:v>
                </c:pt>
                <c:pt idx="1414">
                  <c:v>1</c:v>
                </c:pt>
                <c:pt idx="1415">
                  <c:v>5</c:v>
                </c:pt>
                <c:pt idx="1416">
                  <c:v>4</c:v>
                </c:pt>
                <c:pt idx="1417">
                  <c:v>5</c:v>
                </c:pt>
                <c:pt idx="1418">
                  <c:v>1</c:v>
                </c:pt>
                <c:pt idx="1419">
                  <c:v>4</c:v>
                </c:pt>
                <c:pt idx="1420">
                  <c:v>1</c:v>
                </c:pt>
                <c:pt idx="1421">
                  <c:v>1</c:v>
                </c:pt>
                <c:pt idx="1422">
                  <c:v>2</c:v>
                </c:pt>
                <c:pt idx="1423">
                  <c:v>5</c:v>
                </c:pt>
                <c:pt idx="1424">
                  <c:v>1</c:v>
                </c:pt>
                <c:pt idx="1425">
                  <c:v>3</c:v>
                </c:pt>
                <c:pt idx="1426">
                  <c:v>4</c:v>
                </c:pt>
                <c:pt idx="1427">
                  <c:v>3</c:v>
                </c:pt>
                <c:pt idx="1428">
                  <c:v>1</c:v>
                </c:pt>
                <c:pt idx="1429">
                  <c:v>3</c:v>
                </c:pt>
                <c:pt idx="1430">
                  <c:v>2</c:v>
                </c:pt>
                <c:pt idx="1431">
                  <c:v>3</c:v>
                </c:pt>
                <c:pt idx="1432">
                  <c:v>5</c:v>
                </c:pt>
                <c:pt idx="1433">
                  <c:v>3</c:v>
                </c:pt>
                <c:pt idx="1434">
                  <c:v>4</c:v>
                </c:pt>
                <c:pt idx="1435">
                  <c:v>4</c:v>
                </c:pt>
                <c:pt idx="1436">
                  <c:v>1</c:v>
                </c:pt>
                <c:pt idx="1437">
                  <c:v>3</c:v>
                </c:pt>
                <c:pt idx="1438">
                  <c:v>5</c:v>
                </c:pt>
                <c:pt idx="1439">
                  <c:v>5</c:v>
                </c:pt>
                <c:pt idx="1440">
                  <c:v>4</c:v>
                </c:pt>
                <c:pt idx="1441">
                  <c:v>1</c:v>
                </c:pt>
                <c:pt idx="1442">
                  <c:v>5</c:v>
                </c:pt>
                <c:pt idx="1443">
                  <c:v>4</c:v>
                </c:pt>
                <c:pt idx="1444">
                  <c:v>1</c:v>
                </c:pt>
                <c:pt idx="1445">
                  <c:v>5</c:v>
                </c:pt>
                <c:pt idx="1446">
                  <c:v>5</c:v>
                </c:pt>
                <c:pt idx="1447">
                  <c:v>3</c:v>
                </c:pt>
                <c:pt idx="1448">
                  <c:v>2</c:v>
                </c:pt>
                <c:pt idx="1449">
                  <c:v>1</c:v>
                </c:pt>
                <c:pt idx="1450">
                  <c:v>5</c:v>
                </c:pt>
                <c:pt idx="1451">
                  <c:v>5</c:v>
                </c:pt>
                <c:pt idx="1452">
                  <c:v>5</c:v>
                </c:pt>
                <c:pt idx="1453">
                  <c:v>1</c:v>
                </c:pt>
                <c:pt idx="1454">
                  <c:v>2</c:v>
                </c:pt>
                <c:pt idx="1455">
                  <c:v>3</c:v>
                </c:pt>
                <c:pt idx="1456">
                  <c:v>1</c:v>
                </c:pt>
                <c:pt idx="1457">
                  <c:v>3</c:v>
                </c:pt>
                <c:pt idx="1458">
                  <c:v>4</c:v>
                </c:pt>
                <c:pt idx="1459">
                  <c:v>5</c:v>
                </c:pt>
                <c:pt idx="1460">
                  <c:v>3</c:v>
                </c:pt>
                <c:pt idx="1461">
                  <c:v>1</c:v>
                </c:pt>
                <c:pt idx="1462">
                  <c:v>4</c:v>
                </c:pt>
                <c:pt idx="1463">
                  <c:v>1</c:v>
                </c:pt>
                <c:pt idx="1464">
                  <c:v>3</c:v>
                </c:pt>
                <c:pt idx="1465">
                  <c:v>4</c:v>
                </c:pt>
                <c:pt idx="1466">
                  <c:v>5</c:v>
                </c:pt>
                <c:pt idx="1467">
                  <c:v>4</c:v>
                </c:pt>
                <c:pt idx="1468">
                  <c:v>2</c:v>
                </c:pt>
                <c:pt idx="1469">
                  <c:v>2</c:v>
                </c:pt>
                <c:pt idx="1470">
                  <c:v>3</c:v>
                </c:pt>
                <c:pt idx="1471">
                  <c:v>1</c:v>
                </c:pt>
                <c:pt idx="1472">
                  <c:v>4</c:v>
                </c:pt>
                <c:pt idx="1473">
                  <c:v>3</c:v>
                </c:pt>
                <c:pt idx="1474">
                  <c:v>2</c:v>
                </c:pt>
                <c:pt idx="1475">
                  <c:v>5</c:v>
                </c:pt>
                <c:pt idx="1476">
                  <c:v>2</c:v>
                </c:pt>
                <c:pt idx="1477">
                  <c:v>5</c:v>
                </c:pt>
                <c:pt idx="1478">
                  <c:v>5</c:v>
                </c:pt>
                <c:pt idx="1479">
                  <c:v>2</c:v>
                </c:pt>
                <c:pt idx="1480">
                  <c:v>2</c:v>
                </c:pt>
                <c:pt idx="1481">
                  <c:v>5</c:v>
                </c:pt>
                <c:pt idx="1482">
                  <c:v>5</c:v>
                </c:pt>
                <c:pt idx="1483">
                  <c:v>3</c:v>
                </c:pt>
                <c:pt idx="1484">
                  <c:v>5</c:v>
                </c:pt>
                <c:pt idx="1485">
                  <c:v>1</c:v>
                </c:pt>
                <c:pt idx="1486">
                  <c:v>4</c:v>
                </c:pt>
                <c:pt idx="1487">
                  <c:v>4</c:v>
                </c:pt>
                <c:pt idx="1488">
                  <c:v>3</c:v>
                </c:pt>
                <c:pt idx="1489">
                  <c:v>4</c:v>
                </c:pt>
                <c:pt idx="1490">
                  <c:v>2</c:v>
                </c:pt>
                <c:pt idx="1491">
                  <c:v>4</c:v>
                </c:pt>
                <c:pt idx="1492">
                  <c:v>3</c:v>
                </c:pt>
                <c:pt idx="1493">
                  <c:v>2</c:v>
                </c:pt>
                <c:pt idx="1494">
                  <c:v>1</c:v>
                </c:pt>
                <c:pt idx="1495">
                  <c:v>2</c:v>
                </c:pt>
                <c:pt idx="1496">
                  <c:v>2</c:v>
                </c:pt>
                <c:pt idx="1497">
                  <c:v>2</c:v>
                </c:pt>
                <c:pt idx="1498">
                  <c:v>4</c:v>
                </c:pt>
                <c:pt idx="1499">
                  <c:v>4</c:v>
                </c:pt>
                <c:pt idx="1500">
                  <c:v>2</c:v>
                </c:pt>
                <c:pt idx="1501">
                  <c:v>1</c:v>
                </c:pt>
                <c:pt idx="1502">
                  <c:v>2</c:v>
                </c:pt>
                <c:pt idx="1503">
                  <c:v>5</c:v>
                </c:pt>
                <c:pt idx="1504">
                  <c:v>2</c:v>
                </c:pt>
                <c:pt idx="1505">
                  <c:v>5</c:v>
                </c:pt>
                <c:pt idx="1506">
                  <c:v>2</c:v>
                </c:pt>
                <c:pt idx="1507">
                  <c:v>4</c:v>
                </c:pt>
                <c:pt idx="1508">
                  <c:v>4</c:v>
                </c:pt>
                <c:pt idx="1509">
                  <c:v>3</c:v>
                </c:pt>
                <c:pt idx="1510">
                  <c:v>4</c:v>
                </c:pt>
                <c:pt idx="1511">
                  <c:v>4</c:v>
                </c:pt>
                <c:pt idx="1512">
                  <c:v>1</c:v>
                </c:pt>
                <c:pt idx="1513">
                  <c:v>4</c:v>
                </c:pt>
                <c:pt idx="1514">
                  <c:v>1</c:v>
                </c:pt>
                <c:pt idx="1515">
                  <c:v>5</c:v>
                </c:pt>
                <c:pt idx="1516">
                  <c:v>3</c:v>
                </c:pt>
                <c:pt idx="1517">
                  <c:v>3</c:v>
                </c:pt>
                <c:pt idx="1518">
                  <c:v>3</c:v>
                </c:pt>
                <c:pt idx="1519">
                  <c:v>5</c:v>
                </c:pt>
                <c:pt idx="1520">
                  <c:v>2</c:v>
                </c:pt>
                <c:pt idx="1521">
                  <c:v>2</c:v>
                </c:pt>
                <c:pt idx="1522">
                  <c:v>1</c:v>
                </c:pt>
                <c:pt idx="1523">
                  <c:v>3</c:v>
                </c:pt>
                <c:pt idx="1524">
                  <c:v>1</c:v>
                </c:pt>
                <c:pt idx="1525">
                  <c:v>2</c:v>
                </c:pt>
                <c:pt idx="1526">
                  <c:v>2</c:v>
                </c:pt>
                <c:pt idx="1527">
                  <c:v>2</c:v>
                </c:pt>
                <c:pt idx="1528">
                  <c:v>5</c:v>
                </c:pt>
                <c:pt idx="1529">
                  <c:v>2</c:v>
                </c:pt>
                <c:pt idx="1530">
                  <c:v>5</c:v>
                </c:pt>
                <c:pt idx="1531">
                  <c:v>3</c:v>
                </c:pt>
                <c:pt idx="1532">
                  <c:v>2</c:v>
                </c:pt>
                <c:pt idx="1533">
                  <c:v>4</c:v>
                </c:pt>
                <c:pt idx="1534">
                  <c:v>1</c:v>
                </c:pt>
                <c:pt idx="1535">
                  <c:v>1</c:v>
                </c:pt>
                <c:pt idx="1536">
                  <c:v>5</c:v>
                </c:pt>
                <c:pt idx="1537">
                  <c:v>5</c:v>
                </c:pt>
                <c:pt idx="1538">
                  <c:v>2</c:v>
                </c:pt>
                <c:pt idx="1539">
                  <c:v>3</c:v>
                </c:pt>
                <c:pt idx="1540">
                  <c:v>3</c:v>
                </c:pt>
                <c:pt idx="1541">
                  <c:v>2</c:v>
                </c:pt>
                <c:pt idx="1542">
                  <c:v>5</c:v>
                </c:pt>
                <c:pt idx="1543">
                  <c:v>3</c:v>
                </c:pt>
                <c:pt idx="1544">
                  <c:v>2</c:v>
                </c:pt>
                <c:pt idx="1545">
                  <c:v>1</c:v>
                </c:pt>
                <c:pt idx="1546">
                  <c:v>3</c:v>
                </c:pt>
                <c:pt idx="1547">
                  <c:v>4</c:v>
                </c:pt>
                <c:pt idx="1548">
                  <c:v>4</c:v>
                </c:pt>
                <c:pt idx="1549">
                  <c:v>2</c:v>
                </c:pt>
                <c:pt idx="1550">
                  <c:v>4</c:v>
                </c:pt>
                <c:pt idx="1551">
                  <c:v>3</c:v>
                </c:pt>
                <c:pt idx="1552">
                  <c:v>5</c:v>
                </c:pt>
                <c:pt idx="1553">
                  <c:v>2</c:v>
                </c:pt>
                <c:pt idx="1554">
                  <c:v>3</c:v>
                </c:pt>
                <c:pt idx="1555">
                  <c:v>3</c:v>
                </c:pt>
                <c:pt idx="1556">
                  <c:v>4</c:v>
                </c:pt>
                <c:pt idx="1557">
                  <c:v>1</c:v>
                </c:pt>
                <c:pt idx="1558">
                  <c:v>5</c:v>
                </c:pt>
                <c:pt idx="1559">
                  <c:v>2</c:v>
                </c:pt>
                <c:pt idx="1560">
                  <c:v>1</c:v>
                </c:pt>
                <c:pt idx="1561">
                  <c:v>4</c:v>
                </c:pt>
                <c:pt idx="1562">
                  <c:v>1</c:v>
                </c:pt>
                <c:pt idx="1563">
                  <c:v>1</c:v>
                </c:pt>
                <c:pt idx="1564">
                  <c:v>5</c:v>
                </c:pt>
                <c:pt idx="1565">
                  <c:v>2</c:v>
                </c:pt>
                <c:pt idx="1566">
                  <c:v>4</c:v>
                </c:pt>
                <c:pt idx="1567">
                  <c:v>2</c:v>
                </c:pt>
                <c:pt idx="1568">
                  <c:v>1</c:v>
                </c:pt>
                <c:pt idx="1569">
                  <c:v>1</c:v>
                </c:pt>
                <c:pt idx="1570">
                  <c:v>4</c:v>
                </c:pt>
                <c:pt idx="1571">
                  <c:v>3</c:v>
                </c:pt>
                <c:pt idx="1572">
                  <c:v>1</c:v>
                </c:pt>
                <c:pt idx="1573">
                  <c:v>3</c:v>
                </c:pt>
                <c:pt idx="1574">
                  <c:v>1</c:v>
                </c:pt>
                <c:pt idx="1575">
                  <c:v>3</c:v>
                </c:pt>
                <c:pt idx="1576">
                  <c:v>4</c:v>
                </c:pt>
                <c:pt idx="1577">
                  <c:v>4</c:v>
                </c:pt>
                <c:pt idx="1578">
                  <c:v>4</c:v>
                </c:pt>
                <c:pt idx="1579">
                  <c:v>1</c:v>
                </c:pt>
                <c:pt idx="1580">
                  <c:v>4</c:v>
                </c:pt>
                <c:pt idx="1581">
                  <c:v>2</c:v>
                </c:pt>
                <c:pt idx="1582">
                  <c:v>3</c:v>
                </c:pt>
                <c:pt idx="1583">
                  <c:v>4</c:v>
                </c:pt>
                <c:pt idx="1584">
                  <c:v>3</c:v>
                </c:pt>
                <c:pt idx="1585">
                  <c:v>5</c:v>
                </c:pt>
                <c:pt idx="1586">
                  <c:v>5</c:v>
                </c:pt>
                <c:pt idx="1587">
                  <c:v>1</c:v>
                </c:pt>
                <c:pt idx="1588">
                  <c:v>4</c:v>
                </c:pt>
                <c:pt idx="1589">
                  <c:v>4</c:v>
                </c:pt>
                <c:pt idx="1590">
                  <c:v>4</c:v>
                </c:pt>
                <c:pt idx="1591">
                  <c:v>4</c:v>
                </c:pt>
                <c:pt idx="1592">
                  <c:v>3</c:v>
                </c:pt>
                <c:pt idx="1593">
                  <c:v>4</c:v>
                </c:pt>
                <c:pt idx="1594">
                  <c:v>1</c:v>
                </c:pt>
                <c:pt idx="1595">
                  <c:v>4</c:v>
                </c:pt>
                <c:pt idx="1596">
                  <c:v>5</c:v>
                </c:pt>
                <c:pt idx="1597">
                  <c:v>3</c:v>
                </c:pt>
                <c:pt idx="1598">
                  <c:v>5</c:v>
                </c:pt>
                <c:pt idx="1599">
                  <c:v>5</c:v>
                </c:pt>
                <c:pt idx="1600">
                  <c:v>3</c:v>
                </c:pt>
                <c:pt idx="1601">
                  <c:v>1</c:v>
                </c:pt>
                <c:pt idx="1602">
                  <c:v>3</c:v>
                </c:pt>
                <c:pt idx="1603">
                  <c:v>3</c:v>
                </c:pt>
                <c:pt idx="1604">
                  <c:v>2</c:v>
                </c:pt>
                <c:pt idx="1605">
                  <c:v>1</c:v>
                </c:pt>
                <c:pt idx="1606">
                  <c:v>4</c:v>
                </c:pt>
                <c:pt idx="1607">
                  <c:v>4</c:v>
                </c:pt>
                <c:pt idx="1608">
                  <c:v>4</c:v>
                </c:pt>
                <c:pt idx="1609">
                  <c:v>2</c:v>
                </c:pt>
                <c:pt idx="1610">
                  <c:v>3</c:v>
                </c:pt>
                <c:pt idx="1611">
                  <c:v>1</c:v>
                </c:pt>
                <c:pt idx="1612">
                  <c:v>4</c:v>
                </c:pt>
                <c:pt idx="1613">
                  <c:v>3</c:v>
                </c:pt>
                <c:pt idx="1614">
                  <c:v>5</c:v>
                </c:pt>
                <c:pt idx="1615">
                  <c:v>5</c:v>
                </c:pt>
                <c:pt idx="1616">
                  <c:v>3</c:v>
                </c:pt>
                <c:pt idx="1617">
                  <c:v>3</c:v>
                </c:pt>
                <c:pt idx="1618">
                  <c:v>3</c:v>
                </c:pt>
                <c:pt idx="1619">
                  <c:v>5</c:v>
                </c:pt>
                <c:pt idx="1620">
                  <c:v>4</c:v>
                </c:pt>
                <c:pt idx="1621">
                  <c:v>5</c:v>
                </c:pt>
                <c:pt idx="1622">
                  <c:v>5</c:v>
                </c:pt>
                <c:pt idx="1623">
                  <c:v>5</c:v>
                </c:pt>
                <c:pt idx="1624">
                  <c:v>3</c:v>
                </c:pt>
                <c:pt idx="1625">
                  <c:v>3</c:v>
                </c:pt>
                <c:pt idx="1626">
                  <c:v>2</c:v>
                </c:pt>
                <c:pt idx="1627">
                  <c:v>4</c:v>
                </c:pt>
                <c:pt idx="1628">
                  <c:v>5</c:v>
                </c:pt>
                <c:pt idx="1629">
                  <c:v>5</c:v>
                </c:pt>
                <c:pt idx="1630">
                  <c:v>4</c:v>
                </c:pt>
                <c:pt idx="1631">
                  <c:v>4</c:v>
                </c:pt>
                <c:pt idx="1632">
                  <c:v>4</c:v>
                </c:pt>
                <c:pt idx="1633">
                  <c:v>3</c:v>
                </c:pt>
                <c:pt idx="1634">
                  <c:v>3</c:v>
                </c:pt>
                <c:pt idx="1635">
                  <c:v>5</c:v>
                </c:pt>
                <c:pt idx="1636">
                  <c:v>3</c:v>
                </c:pt>
                <c:pt idx="1637">
                  <c:v>2</c:v>
                </c:pt>
                <c:pt idx="1638">
                  <c:v>2</c:v>
                </c:pt>
                <c:pt idx="1639">
                  <c:v>5</c:v>
                </c:pt>
                <c:pt idx="1640">
                  <c:v>5</c:v>
                </c:pt>
                <c:pt idx="1641">
                  <c:v>5</c:v>
                </c:pt>
                <c:pt idx="1642">
                  <c:v>3</c:v>
                </c:pt>
                <c:pt idx="1643">
                  <c:v>3</c:v>
                </c:pt>
                <c:pt idx="1644">
                  <c:v>3</c:v>
                </c:pt>
                <c:pt idx="1645">
                  <c:v>5</c:v>
                </c:pt>
                <c:pt idx="1646">
                  <c:v>3</c:v>
                </c:pt>
                <c:pt idx="1647">
                  <c:v>5</c:v>
                </c:pt>
                <c:pt idx="1648">
                  <c:v>5</c:v>
                </c:pt>
                <c:pt idx="1649">
                  <c:v>5</c:v>
                </c:pt>
                <c:pt idx="1650">
                  <c:v>1</c:v>
                </c:pt>
                <c:pt idx="1651">
                  <c:v>3</c:v>
                </c:pt>
                <c:pt idx="1652">
                  <c:v>5</c:v>
                </c:pt>
                <c:pt idx="1653">
                  <c:v>4</c:v>
                </c:pt>
                <c:pt idx="1654">
                  <c:v>2</c:v>
                </c:pt>
                <c:pt idx="1655">
                  <c:v>4</c:v>
                </c:pt>
                <c:pt idx="1656">
                  <c:v>4</c:v>
                </c:pt>
                <c:pt idx="1657">
                  <c:v>1</c:v>
                </c:pt>
                <c:pt idx="1658">
                  <c:v>3</c:v>
                </c:pt>
                <c:pt idx="1659">
                  <c:v>2</c:v>
                </c:pt>
                <c:pt idx="1660">
                  <c:v>3</c:v>
                </c:pt>
                <c:pt idx="1661">
                  <c:v>3</c:v>
                </c:pt>
                <c:pt idx="1662">
                  <c:v>4</c:v>
                </c:pt>
                <c:pt idx="1663">
                  <c:v>1</c:v>
                </c:pt>
                <c:pt idx="1664">
                  <c:v>2</c:v>
                </c:pt>
                <c:pt idx="1665">
                  <c:v>5</c:v>
                </c:pt>
                <c:pt idx="1666">
                  <c:v>3</c:v>
                </c:pt>
                <c:pt idx="1667">
                  <c:v>3</c:v>
                </c:pt>
                <c:pt idx="1668">
                  <c:v>4</c:v>
                </c:pt>
                <c:pt idx="1669">
                  <c:v>4</c:v>
                </c:pt>
                <c:pt idx="1670">
                  <c:v>1</c:v>
                </c:pt>
                <c:pt idx="1671">
                  <c:v>3</c:v>
                </c:pt>
                <c:pt idx="1672">
                  <c:v>3</c:v>
                </c:pt>
                <c:pt idx="1673">
                  <c:v>4</c:v>
                </c:pt>
                <c:pt idx="1674">
                  <c:v>5</c:v>
                </c:pt>
                <c:pt idx="1675">
                  <c:v>1</c:v>
                </c:pt>
                <c:pt idx="1676">
                  <c:v>5</c:v>
                </c:pt>
                <c:pt idx="1677">
                  <c:v>4</c:v>
                </c:pt>
                <c:pt idx="1678">
                  <c:v>5</c:v>
                </c:pt>
                <c:pt idx="1679">
                  <c:v>1</c:v>
                </c:pt>
                <c:pt idx="1680">
                  <c:v>5</c:v>
                </c:pt>
                <c:pt idx="1681">
                  <c:v>2</c:v>
                </c:pt>
                <c:pt idx="1682">
                  <c:v>3</c:v>
                </c:pt>
                <c:pt idx="1683">
                  <c:v>2</c:v>
                </c:pt>
                <c:pt idx="1684">
                  <c:v>4</c:v>
                </c:pt>
                <c:pt idx="1685">
                  <c:v>4</c:v>
                </c:pt>
                <c:pt idx="1686">
                  <c:v>5</c:v>
                </c:pt>
                <c:pt idx="1687">
                  <c:v>5</c:v>
                </c:pt>
                <c:pt idx="1688">
                  <c:v>3</c:v>
                </c:pt>
                <c:pt idx="1689">
                  <c:v>4</c:v>
                </c:pt>
                <c:pt idx="1690">
                  <c:v>4</c:v>
                </c:pt>
                <c:pt idx="1691">
                  <c:v>4</c:v>
                </c:pt>
                <c:pt idx="1692">
                  <c:v>2</c:v>
                </c:pt>
                <c:pt idx="1693">
                  <c:v>5</c:v>
                </c:pt>
                <c:pt idx="1694">
                  <c:v>2</c:v>
                </c:pt>
                <c:pt idx="1695">
                  <c:v>2</c:v>
                </c:pt>
                <c:pt idx="1696">
                  <c:v>1</c:v>
                </c:pt>
                <c:pt idx="1697">
                  <c:v>1</c:v>
                </c:pt>
                <c:pt idx="1698">
                  <c:v>2</c:v>
                </c:pt>
                <c:pt idx="1699">
                  <c:v>4</c:v>
                </c:pt>
                <c:pt idx="1700">
                  <c:v>2</c:v>
                </c:pt>
                <c:pt idx="1701">
                  <c:v>5</c:v>
                </c:pt>
                <c:pt idx="1702">
                  <c:v>1</c:v>
                </c:pt>
                <c:pt idx="1703">
                  <c:v>3</c:v>
                </c:pt>
                <c:pt idx="1704">
                  <c:v>2</c:v>
                </c:pt>
                <c:pt idx="1705">
                  <c:v>2</c:v>
                </c:pt>
                <c:pt idx="1706">
                  <c:v>4</c:v>
                </c:pt>
                <c:pt idx="1707">
                  <c:v>4</c:v>
                </c:pt>
                <c:pt idx="1708">
                  <c:v>3</c:v>
                </c:pt>
                <c:pt idx="1709">
                  <c:v>4</c:v>
                </c:pt>
                <c:pt idx="1710">
                  <c:v>5</c:v>
                </c:pt>
                <c:pt idx="1711">
                  <c:v>3</c:v>
                </c:pt>
                <c:pt idx="1712">
                  <c:v>2</c:v>
                </c:pt>
                <c:pt idx="1713">
                  <c:v>5</c:v>
                </c:pt>
                <c:pt idx="1714">
                  <c:v>2</c:v>
                </c:pt>
                <c:pt idx="1715">
                  <c:v>2</c:v>
                </c:pt>
                <c:pt idx="1716">
                  <c:v>4</c:v>
                </c:pt>
                <c:pt idx="1717">
                  <c:v>2</c:v>
                </c:pt>
                <c:pt idx="1718">
                  <c:v>2</c:v>
                </c:pt>
                <c:pt idx="1719">
                  <c:v>4</c:v>
                </c:pt>
                <c:pt idx="1720">
                  <c:v>1</c:v>
                </c:pt>
                <c:pt idx="1721">
                  <c:v>3</c:v>
                </c:pt>
                <c:pt idx="1722">
                  <c:v>3</c:v>
                </c:pt>
                <c:pt idx="1723">
                  <c:v>1</c:v>
                </c:pt>
                <c:pt idx="1724">
                  <c:v>4</c:v>
                </c:pt>
                <c:pt idx="1725">
                  <c:v>4</c:v>
                </c:pt>
                <c:pt idx="1726">
                  <c:v>3</c:v>
                </c:pt>
                <c:pt idx="1727">
                  <c:v>4</c:v>
                </c:pt>
                <c:pt idx="1728">
                  <c:v>5</c:v>
                </c:pt>
                <c:pt idx="1729">
                  <c:v>5</c:v>
                </c:pt>
                <c:pt idx="1730">
                  <c:v>4</c:v>
                </c:pt>
                <c:pt idx="1731">
                  <c:v>1</c:v>
                </c:pt>
                <c:pt idx="1732">
                  <c:v>1</c:v>
                </c:pt>
                <c:pt idx="1733">
                  <c:v>3</c:v>
                </c:pt>
                <c:pt idx="1734">
                  <c:v>1</c:v>
                </c:pt>
                <c:pt idx="1735">
                  <c:v>3</c:v>
                </c:pt>
                <c:pt idx="1736">
                  <c:v>3</c:v>
                </c:pt>
                <c:pt idx="1737">
                  <c:v>4</c:v>
                </c:pt>
                <c:pt idx="1738">
                  <c:v>3</c:v>
                </c:pt>
                <c:pt idx="1739">
                  <c:v>1</c:v>
                </c:pt>
                <c:pt idx="1740">
                  <c:v>2</c:v>
                </c:pt>
                <c:pt idx="1741">
                  <c:v>3</c:v>
                </c:pt>
                <c:pt idx="1742">
                  <c:v>3</c:v>
                </c:pt>
                <c:pt idx="1743">
                  <c:v>1</c:v>
                </c:pt>
                <c:pt idx="1744">
                  <c:v>5</c:v>
                </c:pt>
                <c:pt idx="1745">
                  <c:v>5</c:v>
                </c:pt>
                <c:pt idx="1746">
                  <c:v>3</c:v>
                </c:pt>
                <c:pt idx="1747">
                  <c:v>2</c:v>
                </c:pt>
                <c:pt idx="1748">
                  <c:v>5</c:v>
                </c:pt>
                <c:pt idx="1749">
                  <c:v>2</c:v>
                </c:pt>
                <c:pt idx="1750">
                  <c:v>1</c:v>
                </c:pt>
                <c:pt idx="1751">
                  <c:v>2</c:v>
                </c:pt>
                <c:pt idx="1752">
                  <c:v>1</c:v>
                </c:pt>
                <c:pt idx="1753">
                  <c:v>4</c:v>
                </c:pt>
                <c:pt idx="1754">
                  <c:v>4</c:v>
                </c:pt>
                <c:pt idx="1755">
                  <c:v>1</c:v>
                </c:pt>
                <c:pt idx="1756">
                  <c:v>5</c:v>
                </c:pt>
                <c:pt idx="1757">
                  <c:v>1</c:v>
                </c:pt>
                <c:pt idx="1758">
                  <c:v>3</c:v>
                </c:pt>
                <c:pt idx="1759">
                  <c:v>1</c:v>
                </c:pt>
                <c:pt idx="1760">
                  <c:v>3</c:v>
                </c:pt>
                <c:pt idx="1761">
                  <c:v>3</c:v>
                </c:pt>
                <c:pt idx="1762">
                  <c:v>1</c:v>
                </c:pt>
                <c:pt idx="1763">
                  <c:v>1</c:v>
                </c:pt>
                <c:pt idx="1764">
                  <c:v>5</c:v>
                </c:pt>
                <c:pt idx="1765">
                  <c:v>3</c:v>
                </c:pt>
                <c:pt idx="1766">
                  <c:v>5</c:v>
                </c:pt>
                <c:pt idx="1767">
                  <c:v>1</c:v>
                </c:pt>
                <c:pt idx="1768">
                  <c:v>4</c:v>
                </c:pt>
                <c:pt idx="1769">
                  <c:v>5</c:v>
                </c:pt>
                <c:pt idx="1770">
                  <c:v>5</c:v>
                </c:pt>
                <c:pt idx="1771">
                  <c:v>4</c:v>
                </c:pt>
                <c:pt idx="1772">
                  <c:v>3</c:v>
                </c:pt>
                <c:pt idx="1773">
                  <c:v>5</c:v>
                </c:pt>
                <c:pt idx="1774">
                  <c:v>1</c:v>
                </c:pt>
                <c:pt idx="1775">
                  <c:v>1</c:v>
                </c:pt>
                <c:pt idx="1776">
                  <c:v>5</c:v>
                </c:pt>
                <c:pt idx="1777">
                  <c:v>2</c:v>
                </c:pt>
                <c:pt idx="1778">
                  <c:v>1</c:v>
                </c:pt>
                <c:pt idx="1779">
                  <c:v>2</c:v>
                </c:pt>
                <c:pt idx="1780">
                  <c:v>2</c:v>
                </c:pt>
                <c:pt idx="1781">
                  <c:v>4</c:v>
                </c:pt>
                <c:pt idx="1782">
                  <c:v>3</c:v>
                </c:pt>
                <c:pt idx="1783">
                  <c:v>1</c:v>
                </c:pt>
                <c:pt idx="1784">
                  <c:v>3</c:v>
                </c:pt>
                <c:pt idx="1785">
                  <c:v>3</c:v>
                </c:pt>
                <c:pt idx="1786">
                  <c:v>1</c:v>
                </c:pt>
                <c:pt idx="1787">
                  <c:v>4</c:v>
                </c:pt>
                <c:pt idx="1788">
                  <c:v>2</c:v>
                </c:pt>
                <c:pt idx="1789">
                  <c:v>2</c:v>
                </c:pt>
                <c:pt idx="1790">
                  <c:v>5</c:v>
                </c:pt>
                <c:pt idx="1791">
                  <c:v>1</c:v>
                </c:pt>
                <c:pt idx="1792">
                  <c:v>1</c:v>
                </c:pt>
                <c:pt idx="1793">
                  <c:v>2</c:v>
                </c:pt>
                <c:pt idx="1794">
                  <c:v>2</c:v>
                </c:pt>
                <c:pt idx="1795">
                  <c:v>3</c:v>
                </c:pt>
                <c:pt idx="1796">
                  <c:v>5</c:v>
                </c:pt>
                <c:pt idx="1797">
                  <c:v>3</c:v>
                </c:pt>
                <c:pt idx="1798">
                  <c:v>1</c:v>
                </c:pt>
                <c:pt idx="1799">
                  <c:v>2</c:v>
                </c:pt>
                <c:pt idx="1800">
                  <c:v>4</c:v>
                </c:pt>
                <c:pt idx="1801">
                  <c:v>2</c:v>
                </c:pt>
                <c:pt idx="1802">
                  <c:v>5</c:v>
                </c:pt>
                <c:pt idx="1803">
                  <c:v>2</c:v>
                </c:pt>
                <c:pt idx="1804">
                  <c:v>2</c:v>
                </c:pt>
                <c:pt idx="1805">
                  <c:v>2</c:v>
                </c:pt>
                <c:pt idx="1806">
                  <c:v>4</c:v>
                </c:pt>
                <c:pt idx="1807">
                  <c:v>2</c:v>
                </c:pt>
                <c:pt idx="1808">
                  <c:v>1</c:v>
                </c:pt>
                <c:pt idx="1809">
                  <c:v>3</c:v>
                </c:pt>
                <c:pt idx="1810">
                  <c:v>1</c:v>
                </c:pt>
                <c:pt idx="1811">
                  <c:v>2</c:v>
                </c:pt>
                <c:pt idx="1812">
                  <c:v>5</c:v>
                </c:pt>
                <c:pt idx="1813">
                  <c:v>1</c:v>
                </c:pt>
                <c:pt idx="1814">
                  <c:v>4</c:v>
                </c:pt>
                <c:pt idx="1815">
                  <c:v>4</c:v>
                </c:pt>
                <c:pt idx="1816">
                  <c:v>3</c:v>
                </c:pt>
                <c:pt idx="1817">
                  <c:v>2</c:v>
                </c:pt>
                <c:pt idx="1818">
                  <c:v>1</c:v>
                </c:pt>
                <c:pt idx="1819">
                  <c:v>5</c:v>
                </c:pt>
                <c:pt idx="1820">
                  <c:v>2</c:v>
                </c:pt>
                <c:pt idx="1821">
                  <c:v>4</c:v>
                </c:pt>
                <c:pt idx="1822">
                  <c:v>3</c:v>
                </c:pt>
                <c:pt idx="1823">
                  <c:v>4</c:v>
                </c:pt>
                <c:pt idx="1824">
                  <c:v>3</c:v>
                </c:pt>
                <c:pt idx="1825">
                  <c:v>3</c:v>
                </c:pt>
                <c:pt idx="1826">
                  <c:v>2</c:v>
                </c:pt>
                <c:pt idx="1827">
                  <c:v>5</c:v>
                </c:pt>
                <c:pt idx="1828">
                  <c:v>5</c:v>
                </c:pt>
                <c:pt idx="1829">
                  <c:v>1</c:v>
                </c:pt>
                <c:pt idx="1830">
                  <c:v>3</c:v>
                </c:pt>
                <c:pt idx="1831">
                  <c:v>4</c:v>
                </c:pt>
                <c:pt idx="1832">
                  <c:v>1</c:v>
                </c:pt>
                <c:pt idx="1833">
                  <c:v>1</c:v>
                </c:pt>
                <c:pt idx="1834">
                  <c:v>4</c:v>
                </c:pt>
                <c:pt idx="1835">
                  <c:v>3</c:v>
                </c:pt>
                <c:pt idx="1836">
                  <c:v>1</c:v>
                </c:pt>
                <c:pt idx="1837">
                  <c:v>1</c:v>
                </c:pt>
                <c:pt idx="1838">
                  <c:v>5</c:v>
                </c:pt>
                <c:pt idx="1839">
                  <c:v>4</c:v>
                </c:pt>
                <c:pt idx="1840">
                  <c:v>5</c:v>
                </c:pt>
                <c:pt idx="1841">
                  <c:v>4</c:v>
                </c:pt>
                <c:pt idx="1842">
                  <c:v>4</c:v>
                </c:pt>
                <c:pt idx="1843">
                  <c:v>4</c:v>
                </c:pt>
                <c:pt idx="1844">
                  <c:v>1</c:v>
                </c:pt>
                <c:pt idx="1845">
                  <c:v>4</c:v>
                </c:pt>
                <c:pt idx="1846">
                  <c:v>4</c:v>
                </c:pt>
                <c:pt idx="1847">
                  <c:v>1</c:v>
                </c:pt>
                <c:pt idx="1848">
                  <c:v>2</c:v>
                </c:pt>
                <c:pt idx="1849">
                  <c:v>5</c:v>
                </c:pt>
                <c:pt idx="1850">
                  <c:v>5</c:v>
                </c:pt>
                <c:pt idx="1851">
                  <c:v>2</c:v>
                </c:pt>
                <c:pt idx="1852">
                  <c:v>3</c:v>
                </c:pt>
                <c:pt idx="1853">
                  <c:v>5</c:v>
                </c:pt>
                <c:pt idx="1854">
                  <c:v>5</c:v>
                </c:pt>
                <c:pt idx="1855">
                  <c:v>5</c:v>
                </c:pt>
                <c:pt idx="1856">
                  <c:v>3</c:v>
                </c:pt>
                <c:pt idx="1857">
                  <c:v>3</c:v>
                </c:pt>
                <c:pt idx="1858">
                  <c:v>3</c:v>
                </c:pt>
                <c:pt idx="1859">
                  <c:v>3</c:v>
                </c:pt>
                <c:pt idx="1860">
                  <c:v>4</c:v>
                </c:pt>
                <c:pt idx="1861">
                  <c:v>3</c:v>
                </c:pt>
                <c:pt idx="1862">
                  <c:v>5</c:v>
                </c:pt>
                <c:pt idx="1863">
                  <c:v>5</c:v>
                </c:pt>
                <c:pt idx="1864">
                  <c:v>3</c:v>
                </c:pt>
                <c:pt idx="1865">
                  <c:v>4</c:v>
                </c:pt>
                <c:pt idx="1866">
                  <c:v>3</c:v>
                </c:pt>
                <c:pt idx="1867">
                  <c:v>1</c:v>
                </c:pt>
                <c:pt idx="1868">
                  <c:v>3</c:v>
                </c:pt>
                <c:pt idx="1869">
                  <c:v>4</c:v>
                </c:pt>
                <c:pt idx="1870">
                  <c:v>1</c:v>
                </c:pt>
                <c:pt idx="1871">
                  <c:v>1</c:v>
                </c:pt>
                <c:pt idx="1872">
                  <c:v>2</c:v>
                </c:pt>
                <c:pt idx="1873">
                  <c:v>1</c:v>
                </c:pt>
                <c:pt idx="1874">
                  <c:v>1</c:v>
                </c:pt>
                <c:pt idx="1875">
                  <c:v>1</c:v>
                </c:pt>
                <c:pt idx="1876">
                  <c:v>1</c:v>
                </c:pt>
                <c:pt idx="1877">
                  <c:v>4</c:v>
                </c:pt>
                <c:pt idx="1878">
                  <c:v>4</c:v>
                </c:pt>
                <c:pt idx="1879">
                  <c:v>2</c:v>
                </c:pt>
                <c:pt idx="1880">
                  <c:v>2</c:v>
                </c:pt>
                <c:pt idx="1881">
                  <c:v>5</c:v>
                </c:pt>
                <c:pt idx="1882">
                  <c:v>1</c:v>
                </c:pt>
                <c:pt idx="1883">
                  <c:v>4</c:v>
                </c:pt>
                <c:pt idx="1884">
                  <c:v>2</c:v>
                </c:pt>
                <c:pt idx="1885">
                  <c:v>3</c:v>
                </c:pt>
                <c:pt idx="1886">
                  <c:v>4</c:v>
                </c:pt>
                <c:pt idx="1887">
                  <c:v>3</c:v>
                </c:pt>
                <c:pt idx="1888">
                  <c:v>2</c:v>
                </c:pt>
                <c:pt idx="1889">
                  <c:v>1</c:v>
                </c:pt>
                <c:pt idx="1890">
                  <c:v>1</c:v>
                </c:pt>
                <c:pt idx="1891">
                  <c:v>4</c:v>
                </c:pt>
                <c:pt idx="1892">
                  <c:v>1</c:v>
                </c:pt>
                <c:pt idx="1893">
                  <c:v>3</c:v>
                </c:pt>
                <c:pt idx="1894">
                  <c:v>5</c:v>
                </c:pt>
                <c:pt idx="1895">
                  <c:v>1</c:v>
                </c:pt>
                <c:pt idx="1896">
                  <c:v>2</c:v>
                </c:pt>
                <c:pt idx="1897">
                  <c:v>3</c:v>
                </c:pt>
                <c:pt idx="1898">
                  <c:v>4</c:v>
                </c:pt>
                <c:pt idx="1899">
                  <c:v>4</c:v>
                </c:pt>
                <c:pt idx="1900">
                  <c:v>5</c:v>
                </c:pt>
                <c:pt idx="1901">
                  <c:v>4</c:v>
                </c:pt>
                <c:pt idx="1902">
                  <c:v>2</c:v>
                </c:pt>
                <c:pt idx="1903">
                  <c:v>5</c:v>
                </c:pt>
                <c:pt idx="1904">
                  <c:v>2</c:v>
                </c:pt>
                <c:pt idx="1905">
                  <c:v>1</c:v>
                </c:pt>
                <c:pt idx="1906">
                  <c:v>3</c:v>
                </c:pt>
                <c:pt idx="1907">
                  <c:v>3</c:v>
                </c:pt>
                <c:pt idx="1908">
                  <c:v>4</c:v>
                </c:pt>
                <c:pt idx="1909">
                  <c:v>3</c:v>
                </c:pt>
                <c:pt idx="1910">
                  <c:v>1</c:v>
                </c:pt>
                <c:pt idx="1911">
                  <c:v>1</c:v>
                </c:pt>
                <c:pt idx="1912">
                  <c:v>1</c:v>
                </c:pt>
                <c:pt idx="1913">
                  <c:v>1</c:v>
                </c:pt>
                <c:pt idx="1914">
                  <c:v>5</c:v>
                </c:pt>
                <c:pt idx="1915">
                  <c:v>5</c:v>
                </c:pt>
                <c:pt idx="1916">
                  <c:v>1</c:v>
                </c:pt>
                <c:pt idx="1917">
                  <c:v>3</c:v>
                </c:pt>
                <c:pt idx="1918">
                  <c:v>1</c:v>
                </c:pt>
                <c:pt idx="1919">
                  <c:v>4</c:v>
                </c:pt>
                <c:pt idx="1920">
                  <c:v>2</c:v>
                </c:pt>
                <c:pt idx="1921">
                  <c:v>2</c:v>
                </c:pt>
                <c:pt idx="1922">
                  <c:v>1</c:v>
                </c:pt>
                <c:pt idx="1923">
                  <c:v>4</c:v>
                </c:pt>
                <c:pt idx="1924">
                  <c:v>4</c:v>
                </c:pt>
                <c:pt idx="1925">
                  <c:v>1</c:v>
                </c:pt>
                <c:pt idx="1926">
                  <c:v>3</c:v>
                </c:pt>
                <c:pt idx="1927">
                  <c:v>2</c:v>
                </c:pt>
                <c:pt idx="1928">
                  <c:v>5</c:v>
                </c:pt>
                <c:pt idx="1929">
                  <c:v>4</c:v>
                </c:pt>
                <c:pt idx="1930">
                  <c:v>2</c:v>
                </c:pt>
                <c:pt idx="1931">
                  <c:v>1</c:v>
                </c:pt>
                <c:pt idx="1932">
                  <c:v>2</c:v>
                </c:pt>
                <c:pt idx="1933">
                  <c:v>1</c:v>
                </c:pt>
                <c:pt idx="1934">
                  <c:v>2</c:v>
                </c:pt>
                <c:pt idx="1935">
                  <c:v>3</c:v>
                </c:pt>
                <c:pt idx="1936">
                  <c:v>2</c:v>
                </c:pt>
                <c:pt idx="1937">
                  <c:v>3</c:v>
                </c:pt>
                <c:pt idx="1938">
                  <c:v>4</c:v>
                </c:pt>
                <c:pt idx="1939">
                  <c:v>3</c:v>
                </c:pt>
                <c:pt idx="1940">
                  <c:v>5</c:v>
                </c:pt>
                <c:pt idx="1941">
                  <c:v>2</c:v>
                </c:pt>
              </c:numCache>
            </c:numRef>
          </c:yVal>
          <c:smooth val="0"/>
          <c:extLst>
            <c:ext xmlns:c16="http://schemas.microsoft.com/office/drawing/2014/chart" uri="{C3380CC4-5D6E-409C-BE32-E72D297353CC}">
              <c16:uniqueId val="{00000001-63C6-4354-BA3C-663EEF4E49DC}"/>
            </c:ext>
          </c:extLst>
        </c:ser>
        <c:dLbls>
          <c:showLegendKey val="0"/>
          <c:showVal val="0"/>
          <c:showCatName val="0"/>
          <c:showSerName val="0"/>
          <c:showPercent val="0"/>
          <c:showBubbleSize val="0"/>
        </c:dLbls>
        <c:axId val="706061512"/>
        <c:axId val="706056472"/>
      </c:scatterChart>
      <c:valAx>
        <c:axId val="706061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06056472"/>
        <c:crosses val="autoZero"/>
        <c:crossBetween val="midCat"/>
      </c:valAx>
      <c:valAx>
        <c:axId val="706056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0606151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Design!Total Sales by Day of Week</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Design'!$B$104</c:f>
              <c:strCache>
                <c:ptCount val="1"/>
                <c:pt idx="0">
                  <c:v>Total</c:v>
                </c:pt>
              </c:strCache>
            </c:strRef>
          </c:tx>
          <c:spPr>
            <a:solidFill>
              <a:schemeClr val="accent1"/>
            </a:solidFill>
            <a:ln>
              <a:noFill/>
            </a:ln>
            <a:effectLst/>
          </c:spPr>
          <c:invertIfNegative val="0"/>
          <c:cat>
            <c:strRef>
              <c:f>'Sheet Design'!$A$105:$A$111</c:f>
              <c:strCache>
                <c:ptCount val="7"/>
                <c:pt idx="0">
                  <c:v>Mon</c:v>
                </c:pt>
                <c:pt idx="1">
                  <c:v>Tue</c:v>
                </c:pt>
                <c:pt idx="2">
                  <c:v>Wed</c:v>
                </c:pt>
                <c:pt idx="3">
                  <c:v>Thu</c:v>
                </c:pt>
                <c:pt idx="4">
                  <c:v>Fri</c:v>
                </c:pt>
                <c:pt idx="5">
                  <c:v>Sat</c:v>
                </c:pt>
                <c:pt idx="6">
                  <c:v>Sun</c:v>
                </c:pt>
              </c:strCache>
            </c:strRef>
          </c:cat>
          <c:val>
            <c:numRef>
              <c:f>'Sheet Design'!$B$105:$B$111</c:f>
              <c:numCache>
                <c:formatCode>"$"\ 0.0,\ "K"</c:formatCode>
                <c:ptCount val="7"/>
                <c:pt idx="0">
                  <c:v>11469.900000000007</c:v>
                </c:pt>
                <c:pt idx="1">
                  <c:v>12153.899999999992</c:v>
                </c:pt>
                <c:pt idx="2">
                  <c:v>11923.889999999998</c:v>
                </c:pt>
                <c:pt idx="3">
                  <c:v>11576.559999999996</c:v>
                </c:pt>
                <c:pt idx="4">
                  <c:v>10302.240000000005</c:v>
                </c:pt>
                <c:pt idx="5">
                  <c:v>12180.450000000004</c:v>
                </c:pt>
                <c:pt idx="6">
                  <c:v>11289.830000000004</c:v>
                </c:pt>
              </c:numCache>
            </c:numRef>
          </c:val>
          <c:extLst>
            <c:ext xmlns:c16="http://schemas.microsoft.com/office/drawing/2014/chart" uri="{C3380CC4-5D6E-409C-BE32-E72D297353CC}">
              <c16:uniqueId val="{00000000-0B9D-4921-9B8A-057EAEDC77C4}"/>
            </c:ext>
          </c:extLst>
        </c:ser>
        <c:dLbls>
          <c:showLegendKey val="0"/>
          <c:showVal val="0"/>
          <c:showCatName val="0"/>
          <c:showSerName val="0"/>
          <c:showPercent val="0"/>
          <c:showBubbleSize val="0"/>
        </c:dLbls>
        <c:gapWidth val="219"/>
        <c:overlap val="-27"/>
        <c:axId val="706056832"/>
        <c:axId val="706057192"/>
      </c:barChart>
      <c:catAx>
        <c:axId val="70605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06057192"/>
        <c:crosses val="autoZero"/>
        <c:auto val="1"/>
        <c:lblAlgn val="ctr"/>
        <c:lblOffset val="100"/>
        <c:noMultiLvlLbl val="0"/>
      </c:catAx>
      <c:valAx>
        <c:axId val="706057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06056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Design!Top 5 Category by Revenue</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Design'!$B$120</c:f>
              <c:strCache>
                <c:ptCount val="1"/>
                <c:pt idx="0">
                  <c:v>Total</c:v>
                </c:pt>
              </c:strCache>
            </c:strRef>
          </c:tx>
          <c:spPr>
            <a:solidFill>
              <a:schemeClr val="accent1"/>
            </a:solidFill>
            <a:ln>
              <a:noFill/>
            </a:ln>
            <a:effectLst/>
          </c:spPr>
          <c:invertIfNegative val="0"/>
          <c:cat>
            <c:strRef>
              <c:f>'Sheet Design'!$A$121:$A$125</c:f>
              <c:strCache>
                <c:ptCount val="5"/>
                <c:pt idx="0">
                  <c:v>Beverages</c:v>
                </c:pt>
                <c:pt idx="1">
                  <c:v>Canned Goods</c:v>
                </c:pt>
                <c:pt idx="2">
                  <c:v>Health &amp; Wellness</c:v>
                </c:pt>
                <c:pt idx="3">
                  <c:v>Snacks &amp; Candy</c:v>
                </c:pt>
                <c:pt idx="4">
                  <c:v>Personal Care</c:v>
                </c:pt>
              </c:strCache>
            </c:strRef>
          </c:cat>
          <c:val>
            <c:numRef>
              <c:f>'Sheet Design'!$B$121:$B$125</c:f>
              <c:numCache>
                <c:formatCode>"$"\ 0.0,\ "K"</c:formatCode>
                <c:ptCount val="5"/>
                <c:pt idx="0">
                  <c:v>7704.7900000000045</c:v>
                </c:pt>
                <c:pt idx="1">
                  <c:v>7808.7000000000035</c:v>
                </c:pt>
                <c:pt idx="2">
                  <c:v>7903.2800000000016</c:v>
                </c:pt>
                <c:pt idx="3">
                  <c:v>8032.9600000000019</c:v>
                </c:pt>
                <c:pt idx="4">
                  <c:v>8289.1200000000008</c:v>
                </c:pt>
              </c:numCache>
            </c:numRef>
          </c:val>
          <c:extLst>
            <c:ext xmlns:c16="http://schemas.microsoft.com/office/drawing/2014/chart" uri="{C3380CC4-5D6E-409C-BE32-E72D297353CC}">
              <c16:uniqueId val="{00000000-A358-41F5-8EEF-13FE8E6B01D2}"/>
            </c:ext>
          </c:extLst>
        </c:ser>
        <c:dLbls>
          <c:showLegendKey val="0"/>
          <c:showVal val="0"/>
          <c:showCatName val="0"/>
          <c:showSerName val="0"/>
          <c:showPercent val="0"/>
          <c:showBubbleSize val="0"/>
        </c:dLbls>
        <c:gapWidth val="182"/>
        <c:axId val="546345608"/>
        <c:axId val="546342368"/>
      </c:barChart>
      <c:catAx>
        <c:axId val="54634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46342368"/>
        <c:crosses val="autoZero"/>
        <c:auto val="1"/>
        <c:lblAlgn val="ctr"/>
        <c:lblOffset val="100"/>
        <c:noMultiLvlLbl val="0"/>
      </c:catAx>
      <c:valAx>
        <c:axId val="546342368"/>
        <c:scaling>
          <c:orientation val="minMax"/>
        </c:scaling>
        <c:delete val="1"/>
        <c:axPos val="b"/>
        <c:majorGridlines>
          <c:spPr>
            <a:ln w="9525" cap="flat" cmpd="sng" algn="ctr">
              <a:solidFill>
                <a:schemeClr val="tx1">
                  <a:lumMod val="15000"/>
                  <a:lumOff val="85000"/>
                </a:schemeClr>
              </a:solidFill>
              <a:round/>
            </a:ln>
            <a:effectLst/>
          </c:spPr>
        </c:majorGridlines>
        <c:numFmt formatCode="&quot;$&quot;\ 0.0,\ &quot;K&quot;" sourceLinked="1"/>
        <c:majorTickMark val="none"/>
        <c:minorTickMark val="none"/>
        <c:tickLblPos val="nextTo"/>
        <c:crossAx val="546345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Design!Top 5 Product by Revenue</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99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23701609766105"/>
          <c:y val="7.1877787386636846E-2"/>
          <c:w val="0.74533425524913755"/>
          <c:h val="0.84186886774939895"/>
        </c:manualLayout>
      </c:layout>
      <c:barChart>
        <c:barDir val="bar"/>
        <c:grouping val="clustered"/>
        <c:varyColors val="0"/>
        <c:ser>
          <c:idx val="0"/>
          <c:order val="0"/>
          <c:tx>
            <c:strRef>
              <c:f>'Sheet Design'!$B$52</c:f>
              <c:strCache>
                <c:ptCount val="1"/>
                <c:pt idx="0">
                  <c:v>Total</c:v>
                </c:pt>
              </c:strCache>
            </c:strRef>
          </c:tx>
          <c:spPr>
            <a:solidFill>
              <a:srgbClr val="8499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Design'!$A$53:$A$57</c:f>
              <c:strCache>
                <c:ptCount val="5"/>
                <c:pt idx="0">
                  <c:v>Eggs</c:v>
                </c:pt>
                <c:pt idx="1">
                  <c:v>Bread</c:v>
                </c:pt>
                <c:pt idx="2">
                  <c:v>Chicken Breast</c:v>
                </c:pt>
                <c:pt idx="3">
                  <c:v>Potatoes</c:v>
                </c:pt>
                <c:pt idx="4">
                  <c:v>Tomatoes</c:v>
                </c:pt>
              </c:strCache>
            </c:strRef>
          </c:cat>
          <c:val>
            <c:numRef>
              <c:f>'Sheet Design'!$B$53:$B$57</c:f>
              <c:numCache>
                <c:formatCode>"$"\ 0.00,\ "K"</c:formatCode>
                <c:ptCount val="5"/>
                <c:pt idx="0">
                  <c:v>4825.5899999999992</c:v>
                </c:pt>
                <c:pt idx="1">
                  <c:v>5066.5499999999993</c:v>
                </c:pt>
                <c:pt idx="2">
                  <c:v>5138.7900000000009</c:v>
                </c:pt>
                <c:pt idx="3">
                  <c:v>5306.25</c:v>
                </c:pt>
                <c:pt idx="4">
                  <c:v>5381.98</c:v>
                </c:pt>
              </c:numCache>
            </c:numRef>
          </c:val>
          <c:extLst>
            <c:ext xmlns:c16="http://schemas.microsoft.com/office/drawing/2014/chart" uri="{C3380CC4-5D6E-409C-BE32-E72D297353CC}">
              <c16:uniqueId val="{00000000-F1B3-45D1-A9D1-189013E5BAA8}"/>
            </c:ext>
          </c:extLst>
        </c:ser>
        <c:dLbls>
          <c:showLegendKey val="0"/>
          <c:showVal val="0"/>
          <c:showCatName val="0"/>
          <c:showSerName val="0"/>
          <c:showPercent val="0"/>
          <c:showBubbleSize val="0"/>
        </c:dLbls>
        <c:gapWidth val="65"/>
        <c:axId val="566166608"/>
        <c:axId val="436108392"/>
      </c:barChart>
      <c:catAx>
        <c:axId val="56616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crossAx val="436108392"/>
        <c:crosses val="autoZero"/>
        <c:auto val="1"/>
        <c:lblAlgn val="ctr"/>
        <c:lblOffset val="100"/>
        <c:noMultiLvlLbl val="0"/>
      </c:catAx>
      <c:valAx>
        <c:axId val="436108392"/>
        <c:scaling>
          <c:orientation val="minMax"/>
        </c:scaling>
        <c:delete val="1"/>
        <c:axPos val="b"/>
        <c:numFmt formatCode="&quot;$&quot;\ 0.00,\ &quot;K&quot;" sourceLinked="1"/>
        <c:majorTickMark val="none"/>
        <c:minorTickMark val="none"/>
        <c:tickLblPos val="nextTo"/>
        <c:crossAx val="56616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[grocery_chain_data.xlsx]Sheet Design!Top 5 Product by Quantity</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452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07188955491972"/>
          <c:y val="7.1428571428571425E-2"/>
          <c:w val="0.69018275235489457"/>
          <c:h val="0.8571428571428571"/>
        </c:manualLayout>
      </c:layout>
      <c:barChart>
        <c:barDir val="bar"/>
        <c:grouping val="clustered"/>
        <c:varyColors val="0"/>
        <c:ser>
          <c:idx val="0"/>
          <c:order val="0"/>
          <c:tx>
            <c:strRef>
              <c:f>'Sheet Design'!$B$68</c:f>
              <c:strCache>
                <c:ptCount val="1"/>
                <c:pt idx="0">
                  <c:v>Total</c:v>
                </c:pt>
              </c:strCache>
            </c:strRef>
          </c:tx>
          <c:spPr>
            <a:solidFill>
              <a:srgbClr val="B4525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Design'!$A$69:$A$73</c:f>
              <c:strCache>
                <c:ptCount val="5"/>
                <c:pt idx="0">
                  <c:v>Onions</c:v>
                </c:pt>
                <c:pt idx="1">
                  <c:v>Bread</c:v>
                </c:pt>
                <c:pt idx="2">
                  <c:v>Potatoes</c:v>
                </c:pt>
                <c:pt idx="3">
                  <c:v>Tomatoes</c:v>
                </c:pt>
                <c:pt idx="4">
                  <c:v>Chicken Breast</c:v>
                </c:pt>
              </c:strCache>
            </c:strRef>
          </c:cat>
          <c:val>
            <c:numRef>
              <c:f>'Sheet Design'!$B$69:$B$73</c:f>
              <c:numCache>
                <c:formatCode>0</c:formatCode>
                <c:ptCount val="5"/>
                <c:pt idx="0">
                  <c:v>338</c:v>
                </c:pt>
                <c:pt idx="1">
                  <c:v>345</c:v>
                </c:pt>
                <c:pt idx="2">
                  <c:v>353</c:v>
                </c:pt>
                <c:pt idx="3">
                  <c:v>362</c:v>
                </c:pt>
                <c:pt idx="4">
                  <c:v>377</c:v>
                </c:pt>
              </c:numCache>
            </c:numRef>
          </c:val>
          <c:extLst>
            <c:ext xmlns:c16="http://schemas.microsoft.com/office/drawing/2014/chart" uri="{C3380CC4-5D6E-409C-BE32-E72D297353CC}">
              <c16:uniqueId val="{00000000-FFDE-49EA-A2AE-4BE88392402D}"/>
            </c:ext>
          </c:extLst>
        </c:ser>
        <c:dLbls>
          <c:dLblPos val="outEnd"/>
          <c:showLegendKey val="0"/>
          <c:showVal val="1"/>
          <c:showCatName val="0"/>
          <c:showSerName val="0"/>
          <c:showPercent val="0"/>
          <c:showBubbleSize val="0"/>
        </c:dLbls>
        <c:gapWidth val="65"/>
        <c:axId val="623948248"/>
        <c:axId val="623946808"/>
      </c:barChart>
      <c:catAx>
        <c:axId val="623948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defRPr>
            </a:pPr>
            <a:endParaRPr lang="id-ID"/>
          </a:p>
        </c:txPr>
        <c:crossAx val="623946808"/>
        <c:crosses val="autoZero"/>
        <c:auto val="1"/>
        <c:lblAlgn val="ctr"/>
        <c:lblOffset val="100"/>
        <c:noMultiLvlLbl val="0"/>
      </c:catAx>
      <c:valAx>
        <c:axId val="623946808"/>
        <c:scaling>
          <c:orientation val="minMax"/>
        </c:scaling>
        <c:delete val="1"/>
        <c:axPos val="b"/>
        <c:numFmt formatCode="0" sourceLinked="1"/>
        <c:majorTickMark val="none"/>
        <c:minorTickMark val="none"/>
        <c:tickLblPos val="nextTo"/>
        <c:crossAx val="623948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chart" Target="../charts/chart9.xml"/><Relationship Id="rId12" Type="http://schemas.openxmlformats.org/officeDocument/2006/relationships/hyperlink" Target="#'Sheet Desig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image" Target="../media/image5.png"/><Relationship Id="rId15" Type="http://schemas.openxmlformats.org/officeDocument/2006/relationships/image" Target="../media/image7.png"/><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hyperlink" Target="#Worksheet!A1"/></Relationships>
</file>

<file path=xl/drawings/drawing1.xml><?xml version="1.0" encoding="utf-8"?>
<xdr:wsDr xmlns:xdr="http://schemas.openxmlformats.org/drawingml/2006/spreadsheetDrawing" xmlns:a="http://schemas.openxmlformats.org/drawingml/2006/main">
  <xdr:twoCellAnchor>
    <xdr:from>
      <xdr:col>2</xdr:col>
      <xdr:colOff>361950</xdr:colOff>
      <xdr:row>11</xdr:row>
      <xdr:rowOff>52387</xdr:rowOff>
    </xdr:from>
    <xdr:to>
      <xdr:col>8</xdr:col>
      <xdr:colOff>390525</xdr:colOff>
      <xdr:row>25</xdr:row>
      <xdr:rowOff>109537</xdr:rowOff>
    </xdr:to>
    <xdr:graphicFrame macro="">
      <xdr:nvGraphicFramePr>
        <xdr:cNvPr id="2" name="Chart 1">
          <a:extLst>
            <a:ext uri="{FF2B5EF4-FFF2-40B4-BE49-F238E27FC236}">
              <a16:creationId xmlns:a16="http://schemas.microsoft.com/office/drawing/2014/main" id="{1B36F4F0-98C2-5700-C85D-322554690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31</xdr:row>
      <xdr:rowOff>42862</xdr:rowOff>
    </xdr:from>
    <xdr:to>
      <xdr:col>11</xdr:col>
      <xdr:colOff>257175</xdr:colOff>
      <xdr:row>45</xdr:row>
      <xdr:rowOff>90487</xdr:rowOff>
    </xdr:to>
    <xdr:graphicFrame macro="">
      <xdr:nvGraphicFramePr>
        <xdr:cNvPr id="3" name="Chart 2">
          <a:extLst>
            <a:ext uri="{FF2B5EF4-FFF2-40B4-BE49-F238E27FC236}">
              <a16:creationId xmlns:a16="http://schemas.microsoft.com/office/drawing/2014/main" id="{C35F49BD-38A3-AD2D-39CA-E4DCD530C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51</xdr:row>
      <xdr:rowOff>52387</xdr:rowOff>
    </xdr:from>
    <xdr:to>
      <xdr:col>5</xdr:col>
      <xdr:colOff>219075</xdr:colOff>
      <xdr:row>60</xdr:row>
      <xdr:rowOff>104775</xdr:rowOff>
    </xdr:to>
    <xdr:graphicFrame macro="">
      <xdr:nvGraphicFramePr>
        <xdr:cNvPr id="4" name="Chart 3">
          <a:extLst>
            <a:ext uri="{FF2B5EF4-FFF2-40B4-BE49-F238E27FC236}">
              <a16:creationId xmlns:a16="http://schemas.microsoft.com/office/drawing/2014/main" id="{8E2502B2-F9CD-52B7-C98C-C155A97DC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104775</xdr:colOff>
      <xdr:row>1</xdr:row>
      <xdr:rowOff>0</xdr:rowOff>
    </xdr:from>
    <xdr:to>
      <xdr:col>12</xdr:col>
      <xdr:colOff>104775</xdr:colOff>
      <xdr:row>13</xdr:row>
      <xdr:rowOff>171450</xdr:rowOff>
    </xdr:to>
    <mc:AlternateContent xmlns:mc="http://schemas.openxmlformats.org/markup-compatibility/2006" xmlns:a14="http://schemas.microsoft.com/office/drawing/2010/main">
      <mc:Choice Requires="a14">
        <xdr:graphicFrame macro="">
          <xdr:nvGraphicFramePr>
            <xdr:cNvPr id="7" name="store_name">
              <a:extLst>
                <a:ext uri="{FF2B5EF4-FFF2-40B4-BE49-F238E27FC236}">
                  <a16:creationId xmlns:a16="http://schemas.microsoft.com/office/drawing/2014/main" id="{BA3AEFAA-B012-480B-A7EF-EE539730A98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886700" y="20002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295275</xdr:colOff>
      <xdr:row>67</xdr:row>
      <xdr:rowOff>71437</xdr:rowOff>
    </xdr:from>
    <xdr:to>
      <xdr:col>5</xdr:col>
      <xdr:colOff>303213</xdr:colOff>
      <xdr:row>75</xdr:row>
      <xdr:rowOff>171450</xdr:rowOff>
    </xdr:to>
    <xdr:graphicFrame macro="">
      <xdr:nvGraphicFramePr>
        <xdr:cNvPr id="8" name="Chart 7">
          <a:extLst>
            <a:ext uri="{FF2B5EF4-FFF2-40B4-BE49-F238E27FC236}">
              <a16:creationId xmlns:a16="http://schemas.microsoft.com/office/drawing/2014/main" id="{5F647942-08CC-A1BC-F1D7-FC36D7ABD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285750</xdr:colOff>
      <xdr:row>80</xdr:row>
      <xdr:rowOff>47625</xdr:rowOff>
    </xdr:from>
    <xdr:to>
      <xdr:col>8</xdr:col>
      <xdr:colOff>547688</xdr:colOff>
      <xdr:row>97</xdr:row>
      <xdr:rowOff>157163</xdr:rowOff>
    </xdr:to>
    <xdr:graphicFrame macro="">
      <xdr:nvGraphicFramePr>
        <xdr:cNvPr id="9" name="Chart 8">
          <a:extLst>
            <a:ext uri="{FF2B5EF4-FFF2-40B4-BE49-F238E27FC236}">
              <a16:creationId xmlns:a16="http://schemas.microsoft.com/office/drawing/2014/main" id="{DD2482D1-C4E2-48FE-BB06-77BD88046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333375</xdr:colOff>
      <xdr:row>103</xdr:row>
      <xdr:rowOff>52387</xdr:rowOff>
    </xdr:from>
    <xdr:to>
      <xdr:col>6</xdr:col>
      <xdr:colOff>180975</xdr:colOff>
      <xdr:row>113</xdr:row>
      <xdr:rowOff>50482</xdr:rowOff>
    </xdr:to>
    <xdr:graphicFrame macro="">
      <xdr:nvGraphicFramePr>
        <xdr:cNvPr id="10" name="Chart 9">
          <a:extLst>
            <a:ext uri="{FF2B5EF4-FFF2-40B4-BE49-F238E27FC236}">
              <a16:creationId xmlns:a16="http://schemas.microsoft.com/office/drawing/2014/main" id="{3014825B-E1BD-9991-AE4E-107A24915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247650</xdr:colOff>
      <xdr:row>119</xdr:row>
      <xdr:rowOff>33337</xdr:rowOff>
    </xdr:from>
    <xdr:to>
      <xdr:col>5</xdr:col>
      <xdr:colOff>561975</xdr:colOff>
      <xdr:row>133</xdr:row>
      <xdr:rowOff>90487</xdr:rowOff>
    </xdr:to>
    <xdr:graphicFrame macro="">
      <xdr:nvGraphicFramePr>
        <xdr:cNvPr id="5" name="Chart 4">
          <a:extLst>
            <a:ext uri="{FF2B5EF4-FFF2-40B4-BE49-F238E27FC236}">
              <a16:creationId xmlns:a16="http://schemas.microsoft.com/office/drawing/2014/main" id="{AA4A73DE-22AF-C19E-D617-8CD1A394B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504825</xdr:colOff>
      <xdr:row>31</xdr:row>
      <xdr:rowOff>76200</xdr:rowOff>
    </xdr:from>
    <xdr:to>
      <xdr:col>14</xdr:col>
      <xdr:colOff>504825</xdr:colOff>
      <xdr:row>44</xdr:row>
      <xdr:rowOff>123825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18AF3C80-CA59-0031-4734-0957772203B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05950" y="608647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133350</xdr:colOff>
      <xdr:row>1</xdr:row>
      <xdr:rowOff>1</xdr:rowOff>
    </xdr:from>
    <xdr:to>
      <xdr:col>8</xdr:col>
      <xdr:colOff>133350</xdr:colOff>
      <xdr:row>7</xdr:row>
      <xdr:rowOff>114301</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43D87CEF-4401-7EDD-5F8A-BAFC9ECB09E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476875" y="200026"/>
              <a:ext cx="1828800" cy="12954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215900</xdr:colOff>
      <xdr:row>0</xdr:row>
      <xdr:rowOff>139700</xdr:rowOff>
    </xdr:from>
    <xdr:to>
      <xdr:col>27</xdr:col>
      <xdr:colOff>139700</xdr:colOff>
      <xdr:row>36</xdr:row>
      <xdr:rowOff>135500</xdr:rowOff>
    </xdr:to>
    <xdr:sp macro="" textlink="">
      <xdr:nvSpPr>
        <xdr:cNvPr id="2" name="Rectangle 1">
          <a:extLst>
            <a:ext uri="{FF2B5EF4-FFF2-40B4-BE49-F238E27FC236}">
              <a16:creationId xmlns:a16="http://schemas.microsoft.com/office/drawing/2014/main" id="{12C94B3E-FB6C-B062-746F-2523CD8DF0A4}"/>
            </a:ext>
          </a:extLst>
        </xdr:cNvPr>
        <xdr:cNvSpPr/>
      </xdr:nvSpPr>
      <xdr:spPr>
        <a:xfrm>
          <a:off x="215900" y="139700"/>
          <a:ext cx="16383000" cy="6853800"/>
        </a:xfrm>
        <a:prstGeom prst="rect">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0</xdr:col>
      <xdr:colOff>279400</xdr:colOff>
      <xdr:row>1</xdr:row>
      <xdr:rowOff>12700</xdr:rowOff>
    </xdr:from>
    <xdr:to>
      <xdr:col>3</xdr:col>
      <xdr:colOff>495300</xdr:colOff>
      <xdr:row>36</xdr:row>
      <xdr:rowOff>50800</xdr:rowOff>
    </xdr:to>
    <xdr:sp macro="" textlink="">
      <xdr:nvSpPr>
        <xdr:cNvPr id="3" name="Rectangle: Top Corners Rounded 2">
          <a:extLst>
            <a:ext uri="{FF2B5EF4-FFF2-40B4-BE49-F238E27FC236}">
              <a16:creationId xmlns:a16="http://schemas.microsoft.com/office/drawing/2014/main" id="{43BB53A5-9A9A-AAF6-24D9-EC5B22B0445B}"/>
            </a:ext>
          </a:extLst>
        </xdr:cNvPr>
        <xdr:cNvSpPr/>
      </xdr:nvSpPr>
      <xdr:spPr>
        <a:xfrm rot="5400000">
          <a:off x="-2051050" y="2533650"/>
          <a:ext cx="6705600" cy="2044700"/>
        </a:xfrm>
        <a:prstGeom prst="round2SameRect">
          <a:avLst/>
        </a:prstGeom>
        <a:solidFill>
          <a:srgbClr val="FCB53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0</xdr:col>
      <xdr:colOff>292100</xdr:colOff>
      <xdr:row>1</xdr:row>
      <xdr:rowOff>88901</xdr:rowOff>
    </xdr:from>
    <xdr:to>
      <xdr:col>3</xdr:col>
      <xdr:colOff>457200</xdr:colOff>
      <xdr:row>3</xdr:row>
      <xdr:rowOff>76201</xdr:rowOff>
    </xdr:to>
    <xdr:sp macro="" textlink="">
      <xdr:nvSpPr>
        <xdr:cNvPr id="4" name="TextBox 3">
          <a:extLst>
            <a:ext uri="{FF2B5EF4-FFF2-40B4-BE49-F238E27FC236}">
              <a16:creationId xmlns:a16="http://schemas.microsoft.com/office/drawing/2014/main" id="{116A295F-9AE9-CE39-17BA-85E9F170AAD6}"/>
            </a:ext>
          </a:extLst>
        </xdr:cNvPr>
        <xdr:cNvSpPr txBox="1"/>
      </xdr:nvSpPr>
      <xdr:spPr>
        <a:xfrm>
          <a:off x="292100" y="279401"/>
          <a:ext cx="19939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atin typeface="Segoe UI Black" panose="020B0A02040204020203" pitchFamily="34" charset="0"/>
              <a:ea typeface="Segoe UI Black" panose="020B0A02040204020203" pitchFamily="34" charset="0"/>
              <a:cs typeface="Segoe UI Black" panose="020B0A02040204020203" pitchFamily="34" charset="0"/>
            </a:rPr>
            <a:t>Grocery</a:t>
          </a:r>
          <a:r>
            <a:rPr lang="en-US" sz="2000">
              <a:solidFill>
                <a:srgbClr val="84994F"/>
              </a:solidFill>
              <a:latin typeface="Segoe UI Black" panose="020B0A02040204020203" pitchFamily="34" charset="0"/>
              <a:ea typeface="Segoe UI Black" panose="020B0A02040204020203" pitchFamily="34" charset="0"/>
              <a:cs typeface="Segoe UI Black" panose="020B0A02040204020203" pitchFamily="34" charset="0"/>
            </a:rPr>
            <a:t>Chain</a:t>
          </a:r>
          <a:endParaRPr lang="id-ID" sz="2000">
            <a:solidFill>
              <a:srgbClr val="84994F"/>
            </a:solidFill>
            <a:latin typeface="Segoe UI Black" panose="020B0A02040204020203" pitchFamily="34" charset="0"/>
            <a:ea typeface="Segoe UI Black" panose="020B0A02040204020203" pitchFamily="34" charset="0"/>
            <a:cs typeface="Segoe UI Black" panose="020B0A02040204020203" pitchFamily="34" charset="0"/>
          </a:endParaRPr>
        </a:p>
      </xdr:txBody>
    </xdr:sp>
    <xdr:clientData/>
  </xdr:twoCellAnchor>
  <xdr:twoCellAnchor>
    <xdr:from>
      <xdr:col>1</xdr:col>
      <xdr:colOff>0</xdr:colOff>
      <xdr:row>3</xdr:row>
      <xdr:rowOff>38101</xdr:rowOff>
    </xdr:from>
    <xdr:to>
      <xdr:col>3</xdr:col>
      <xdr:colOff>127000</xdr:colOff>
      <xdr:row>4</xdr:row>
      <xdr:rowOff>101600</xdr:rowOff>
    </xdr:to>
    <xdr:sp macro="" textlink="">
      <xdr:nvSpPr>
        <xdr:cNvPr id="5" name="TextBox 4">
          <a:extLst>
            <a:ext uri="{FF2B5EF4-FFF2-40B4-BE49-F238E27FC236}">
              <a16:creationId xmlns:a16="http://schemas.microsoft.com/office/drawing/2014/main" id="{3E22EC5C-DED4-486B-B568-2115AFDAFA46}"/>
            </a:ext>
          </a:extLst>
        </xdr:cNvPr>
        <xdr:cNvSpPr txBox="1"/>
      </xdr:nvSpPr>
      <xdr:spPr>
        <a:xfrm>
          <a:off x="609600" y="609601"/>
          <a:ext cx="1346200"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ptos Display" panose="020B0004020202020204" pitchFamily="34" charset="0"/>
              <a:ea typeface="Segoe UI Black" panose="020B0A02040204020203" pitchFamily="34" charset="0"/>
              <a:cs typeface="Segoe UI Black" panose="020B0A02040204020203" pitchFamily="34" charset="0"/>
            </a:rPr>
            <a:t>affordable prices</a:t>
          </a:r>
          <a:endParaRPr lang="id-ID" sz="1200" b="1">
            <a:solidFill>
              <a:srgbClr val="84994F"/>
            </a:solidFill>
            <a:latin typeface="Aptos Display" panose="020B0004020202020204" pitchFamily="34" charset="0"/>
            <a:ea typeface="Segoe UI Black" panose="020B0A02040204020203" pitchFamily="34" charset="0"/>
            <a:cs typeface="Segoe UI Black" panose="020B0A02040204020203" pitchFamily="34" charset="0"/>
          </a:endParaRPr>
        </a:p>
      </xdr:txBody>
    </xdr:sp>
    <xdr:clientData/>
  </xdr:twoCellAnchor>
  <xdr:twoCellAnchor editAs="oneCell">
    <xdr:from>
      <xdr:col>1</xdr:col>
      <xdr:colOff>50800</xdr:colOff>
      <xdr:row>6</xdr:row>
      <xdr:rowOff>56651</xdr:rowOff>
    </xdr:from>
    <xdr:to>
      <xdr:col>1</xdr:col>
      <xdr:colOff>382000</xdr:colOff>
      <xdr:row>8</xdr:row>
      <xdr:rowOff>6851</xdr:rowOff>
    </xdr:to>
    <xdr:pic>
      <xdr:nvPicPr>
        <xdr:cNvPr id="8" name="Picture 7">
          <a:extLst>
            <a:ext uri="{FF2B5EF4-FFF2-40B4-BE49-F238E27FC236}">
              <a16:creationId xmlns:a16="http://schemas.microsoft.com/office/drawing/2014/main" id="{1639C4D8-C23E-414D-3B54-0A42166225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199651"/>
          <a:ext cx="331200" cy="331200"/>
        </a:xfrm>
        <a:prstGeom prst="rect">
          <a:avLst/>
        </a:prstGeom>
      </xdr:spPr>
    </xdr:pic>
    <xdr:clientData/>
  </xdr:twoCellAnchor>
  <xdr:twoCellAnchor>
    <xdr:from>
      <xdr:col>1</xdr:col>
      <xdr:colOff>355600</xdr:colOff>
      <xdr:row>6</xdr:row>
      <xdr:rowOff>38101</xdr:rowOff>
    </xdr:from>
    <xdr:to>
      <xdr:col>3</xdr:col>
      <xdr:colOff>317500</xdr:colOff>
      <xdr:row>8</xdr:row>
      <xdr:rowOff>25401</xdr:rowOff>
    </xdr:to>
    <xdr:sp macro="" textlink="">
      <xdr:nvSpPr>
        <xdr:cNvPr id="9" name="TextBox 8">
          <a:extLst>
            <a:ext uri="{FF2B5EF4-FFF2-40B4-BE49-F238E27FC236}">
              <a16:creationId xmlns:a16="http://schemas.microsoft.com/office/drawing/2014/main" id="{25771148-7F6B-4E55-85A6-F4C74E1AC31C}"/>
            </a:ext>
          </a:extLst>
        </xdr:cNvPr>
        <xdr:cNvSpPr txBox="1"/>
      </xdr:nvSpPr>
      <xdr:spPr>
        <a:xfrm>
          <a:off x="965200" y="1181101"/>
          <a:ext cx="1181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Lato Black" panose="020F0502020204030203" pitchFamily="34" charset="0"/>
              <a:ea typeface="Lato Black" panose="020F0502020204030203" pitchFamily="34" charset="0"/>
              <a:cs typeface="Lato Black" panose="020F0502020204030203" pitchFamily="34" charset="0"/>
            </a:rPr>
            <a:t>Filter Panel</a:t>
          </a:r>
          <a:endParaRPr lang="id-ID" sz="1200">
            <a:solidFill>
              <a:srgbClr val="84994F"/>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4</xdr:col>
      <xdr:colOff>38100</xdr:colOff>
      <xdr:row>1</xdr:row>
      <xdr:rowOff>50800</xdr:rowOff>
    </xdr:from>
    <xdr:to>
      <xdr:col>7</xdr:col>
      <xdr:colOff>467765</xdr:colOff>
      <xdr:row>5</xdr:row>
      <xdr:rowOff>177800</xdr:rowOff>
    </xdr:to>
    <xdr:sp macro="" textlink="">
      <xdr:nvSpPr>
        <xdr:cNvPr id="11" name="Rectangle: Rounded Corners 10">
          <a:extLst>
            <a:ext uri="{FF2B5EF4-FFF2-40B4-BE49-F238E27FC236}">
              <a16:creationId xmlns:a16="http://schemas.microsoft.com/office/drawing/2014/main" id="{33120AF3-0E5C-1982-1034-9474E59CF9EF}"/>
            </a:ext>
          </a:extLst>
        </xdr:cNvPr>
        <xdr:cNvSpPr/>
      </xdr:nvSpPr>
      <xdr:spPr>
        <a:xfrm>
          <a:off x="2476500" y="241300"/>
          <a:ext cx="2258465" cy="889000"/>
        </a:xfrm>
        <a:prstGeom prst="roundRect">
          <a:avLst>
            <a:gd name="adj" fmla="val 9524"/>
          </a:avLst>
        </a:prstGeom>
        <a:gradFill>
          <a:gsLst>
            <a:gs pos="0">
              <a:srgbClr val="FCB53B"/>
            </a:gs>
            <a:gs pos="100000">
              <a:srgbClr val="84994F"/>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8</xdr:col>
      <xdr:colOff>14835</xdr:colOff>
      <xdr:row>1</xdr:row>
      <xdr:rowOff>50800</xdr:rowOff>
    </xdr:from>
    <xdr:to>
      <xdr:col>11</xdr:col>
      <xdr:colOff>444500</xdr:colOff>
      <xdr:row>5</xdr:row>
      <xdr:rowOff>177800</xdr:rowOff>
    </xdr:to>
    <xdr:sp macro="" textlink="">
      <xdr:nvSpPr>
        <xdr:cNvPr id="12" name="Rectangle: Rounded Corners 11">
          <a:extLst>
            <a:ext uri="{FF2B5EF4-FFF2-40B4-BE49-F238E27FC236}">
              <a16:creationId xmlns:a16="http://schemas.microsoft.com/office/drawing/2014/main" id="{C32DAA9C-9052-4881-FAF2-A28953D7741C}"/>
            </a:ext>
          </a:extLst>
        </xdr:cNvPr>
        <xdr:cNvSpPr/>
      </xdr:nvSpPr>
      <xdr:spPr>
        <a:xfrm>
          <a:off x="4891635" y="241300"/>
          <a:ext cx="2258465" cy="889000"/>
        </a:xfrm>
        <a:prstGeom prst="roundRect">
          <a:avLst>
            <a:gd name="adj" fmla="val 75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4</xdr:col>
      <xdr:colOff>38100</xdr:colOff>
      <xdr:row>6</xdr:row>
      <xdr:rowOff>127000</xdr:rowOff>
    </xdr:from>
    <xdr:to>
      <xdr:col>7</xdr:col>
      <xdr:colOff>467765</xdr:colOff>
      <xdr:row>11</xdr:row>
      <xdr:rowOff>63500</xdr:rowOff>
    </xdr:to>
    <xdr:sp macro="" textlink="">
      <xdr:nvSpPr>
        <xdr:cNvPr id="13" name="Rectangle: Rounded Corners 12">
          <a:extLst>
            <a:ext uri="{FF2B5EF4-FFF2-40B4-BE49-F238E27FC236}">
              <a16:creationId xmlns:a16="http://schemas.microsoft.com/office/drawing/2014/main" id="{667B4595-EFED-26C1-9ACB-B88A54A4A3B3}"/>
            </a:ext>
          </a:extLst>
        </xdr:cNvPr>
        <xdr:cNvSpPr/>
      </xdr:nvSpPr>
      <xdr:spPr>
        <a:xfrm>
          <a:off x="2476500" y="1270000"/>
          <a:ext cx="2258465" cy="889000"/>
        </a:xfrm>
        <a:prstGeom prst="roundRect">
          <a:avLst>
            <a:gd name="adj" fmla="val 75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8</xdr:col>
      <xdr:colOff>14835</xdr:colOff>
      <xdr:row>6</xdr:row>
      <xdr:rowOff>127000</xdr:rowOff>
    </xdr:from>
    <xdr:to>
      <xdr:col>11</xdr:col>
      <xdr:colOff>444500</xdr:colOff>
      <xdr:row>11</xdr:row>
      <xdr:rowOff>63500</xdr:rowOff>
    </xdr:to>
    <xdr:sp macro="" textlink="">
      <xdr:nvSpPr>
        <xdr:cNvPr id="14" name="Rectangle: Rounded Corners 13">
          <a:extLst>
            <a:ext uri="{FF2B5EF4-FFF2-40B4-BE49-F238E27FC236}">
              <a16:creationId xmlns:a16="http://schemas.microsoft.com/office/drawing/2014/main" id="{A6F61915-344F-0432-A364-A5B0F49C1EC2}"/>
            </a:ext>
          </a:extLst>
        </xdr:cNvPr>
        <xdr:cNvSpPr/>
      </xdr:nvSpPr>
      <xdr:spPr>
        <a:xfrm>
          <a:off x="4891635" y="1270000"/>
          <a:ext cx="2258465" cy="889000"/>
        </a:xfrm>
        <a:prstGeom prst="roundRect">
          <a:avLst>
            <a:gd name="adj" fmla="val 75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4</xdr:col>
      <xdr:colOff>6350</xdr:colOff>
      <xdr:row>4</xdr:row>
      <xdr:rowOff>19050</xdr:rowOff>
    </xdr:from>
    <xdr:to>
      <xdr:col>6</xdr:col>
      <xdr:colOff>171450</xdr:colOff>
      <xdr:row>5</xdr:row>
      <xdr:rowOff>158750</xdr:rowOff>
    </xdr:to>
    <xdr:sp macro="" textlink="">
      <xdr:nvSpPr>
        <xdr:cNvPr id="15" name="TextBox 14">
          <a:extLst>
            <a:ext uri="{FF2B5EF4-FFF2-40B4-BE49-F238E27FC236}">
              <a16:creationId xmlns:a16="http://schemas.microsoft.com/office/drawing/2014/main" id="{92966330-A5EE-4038-AC41-FBD4DE4F6518}"/>
            </a:ext>
          </a:extLst>
        </xdr:cNvPr>
        <xdr:cNvSpPr txBox="1"/>
      </xdr:nvSpPr>
      <xdr:spPr>
        <a:xfrm>
          <a:off x="2444750" y="781050"/>
          <a:ext cx="13843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t>TOTAL SALES</a:t>
          </a:r>
        </a:p>
      </xdr:txBody>
    </xdr:sp>
    <xdr:clientData/>
  </xdr:twoCellAnchor>
  <xdr:twoCellAnchor>
    <xdr:from>
      <xdr:col>8</xdr:col>
      <xdr:colOff>6350</xdr:colOff>
      <xdr:row>4</xdr:row>
      <xdr:rowOff>19050</xdr:rowOff>
    </xdr:from>
    <xdr:to>
      <xdr:col>10</xdr:col>
      <xdr:colOff>171450</xdr:colOff>
      <xdr:row>5</xdr:row>
      <xdr:rowOff>158750</xdr:rowOff>
    </xdr:to>
    <xdr:sp macro="" textlink="">
      <xdr:nvSpPr>
        <xdr:cNvPr id="16" name="TextBox 15">
          <a:extLst>
            <a:ext uri="{FF2B5EF4-FFF2-40B4-BE49-F238E27FC236}">
              <a16:creationId xmlns:a16="http://schemas.microsoft.com/office/drawing/2014/main" id="{EA0B46FB-BE25-4EDA-AD01-914CD5D8C972}"/>
            </a:ext>
          </a:extLst>
        </xdr:cNvPr>
        <xdr:cNvSpPr txBox="1"/>
      </xdr:nvSpPr>
      <xdr:spPr>
        <a:xfrm>
          <a:off x="4883150" y="781050"/>
          <a:ext cx="13843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AVG. SALES</a:t>
          </a:r>
        </a:p>
      </xdr:txBody>
    </xdr:sp>
    <xdr:clientData/>
  </xdr:twoCellAnchor>
  <xdr:twoCellAnchor>
    <xdr:from>
      <xdr:col>7</xdr:col>
      <xdr:colOff>546100</xdr:colOff>
      <xdr:row>9</xdr:row>
      <xdr:rowOff>101600</xdr:rowOff>
    </xdr:from>
    <xdr:to>
      <xdr:col>10</xdr:col>
      <xdr:colOff>546100</xdr:colOff>
      <xdr:row>11</xdr:row>
      <xdr:rowOff>50800</xdr:rowOff>
    </xdr:to>
    <xdr:sp macro="" textlink="">
      <xdr:nvSpPr>
        <xdr:cNvPr id="17" name="TextBox 16">
          <a:extLst>
            <a:ext uri="{FF2B5EF4-FFF2-40B4-BE49-F238E27FC236}">
              <a16:creationId xmlns:a16="http://schemas.microsoft.com/office/drawing/2014/main" id="{CE4BF35F-C196-4EDF-85B3-2A53442831C7}"/>
            </a:ext>
          </a:extLst>
        </xdr:cNvPr>
        <xdr:cNvSpPr txBox="1"/>
      </xdr:nvSpPr>
      <xdr:spPr>
        <a:xfrm>
          <a:off x="4813300" y="1816100"/>
          <a:ext cx="1828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AVG. LOYALTY</a:t>
          </a:r>
          <a:r>
            <a:rPr lang="en-US" sz="1200" b="0" i="0" u="none" strike="noStrike" baseline="0">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 POINTS</a:t>
          </a:r>
          <a:endPar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3</xdr:col>
      <xdr:colOff>533400</xdr:colOff>
      <xdr:row>9</xdr:row>
      <xdr:rowOff>101600</xdr:rowOff>
    </xdr:from>
    <xdr:to>
      <xdr:col>6</xdr:col>
      <xdr:colOff>254000</xdr:colOff>
      <xdr:row>11</xdr:row>
      <xdr:rowOff>50800</xdr:rowOff>
    </xdr:to>
    <xdr:sp macro="" textlink="">
      <xdr:nvSpPr>
        <xdr:cNvPr id="18" name="TextBox 17">
          <a:extLst>
            <a:ext uri="{FF2B5EF4-FFF2-40B4-BE49-F238E27FC236}">
              <a16:creationId xmlns:a16="http://schemas.microsoft.com/office/drawing/2014/main" id="{E7B0282A-C774-4649-AC3F-C5FC8F532972}"/>
            </a:ext>
          </a:extLst>
        </xdr:cNvPr>
        <xdr:cNvSpPr txBox="1"/>
      </xdr:nvSpPr>
      <xdr:spPr>
        <a:xfrm>
          <a:off x="2362200" y="1816100"/>
          <a:ext cx="15494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NO.</a:t>
          </a:r>
          <a:r>
            <a:rPr lang="en-US" sz="1200" b="0" i="0" u="none" strike="noStrike" baseline="0">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 OF ITEMS</a:t>
          </a:r>
          <a:endPar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editAs="oneCell">
    <xdr:from>
      <xdr:col>7</xdr:col>
      <xdr:colOff>87923</xdr:colOff>
      <xdr:row>1</xdr:row>
      <xdr:rowOff>101600</xdr:rowOff>
    </xdr:from>
    <xdr:to>
      <xdr:col>7</xdr:col>
      <xdr:colOff>418123</xdr:colOff>
      <xdr:row>3</xdr:row>
      <xdr:rowOff>52815</xdr:rowOff>
    </xdr:to>
    <xdr:pic>
      <xdr:nvPicPr>
        <xdr:cNvPr id="19" name="Picture 18">
          <a:extLst>
            <a:ext uri="{FF2B5EF4-FFF2-40B4-BE49-F238E27FC236}">
              <a16:creationId xmlns:a16="http://schemas.microsoft.com/office/drawing/2014/main" id="{E3CD787B-2E5E-45C5-B052-661A171977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55123" y="292100"/>
          <a:ext cx="330200" cy="332215"/>
        </a:xfrm>
        <a:prstGeom prst="rect">
          <a:avLst/>
        </a:prstGeom>
      </xdr:spPr>
    </xdr:pic>
    <xdr:clientData/>
  </xdr:twoCellAnchor>
  <xdr:twoCellAnchor editAs="oneCell">
    <xdr:from>
      <xdr:col>11</xdr:col>
      <xdr:colOff>25400</xdr:colOff>
      <xdr:row>1</xdr:row>
      <xdr:rowOff>128954</xdr:rowOff>
    </xdr:from>
    <xdr:to>
      <xdr:col>11</xdr:col>
      <xdr:colOff>356600</xdr:colOff>
      <xdr:row>3</xdr:row>
      <xdr:rowOff>79154</xdr:rowOff>
    </xdr:to>
    <xdr:pic>
      <xdr:nvPicPr>
        <xdr:cNvPr id="20" name="Picture 19">
          <a:extLst>
            <a:ext uri="{FF2B5EF4-FFF2-40B4-BE49-F238E27FC236}">
              <a16:creationId xmlns:a16="http://schemas.microsoft.com/office/drawing/2014/main" id="{17C09764-05DC-45F2-9C45-D93456D4D9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31000" y="319454"/>
          <a:ext cx="331200" cy="331200"/>
        </a:xfrm>
        <a:prstGeom prst="rect">
          <a:avLst/>
        </a:prstGeom>
      </xdr:spPr>
    </xdr:pic>
    <xdr:clientData/>
  </xdr:twoCellAnchor>
  <xdr:twoCellAnchor editAs="oneCell">
    <xdr:from>
      <xdr:col>7</xdr:col>
      <xdr:colOff>63500</xdr:colOff>
      <xdr:row>7</xdr:row>
      <xdr:rowOff>14654</xdr:rowOff>
    </xdr:from>
    <xdr:to>
      <xdr:col>7</xdr:col>
      <xdr:colOff>394700</xdr:colOff>
      <xdr:row>8</xdr:row>
      <xdr:rowOff>155354</xdr:rowOff>
    </xdr:to>
    <xdr:pic>
      <xdr:nvPicPr>
        <xdr:cNvPr id="21" name="Picture 20">
          <a:extLst>
            <a:ext uri="{FF2B5EF4-FFF2-40B4-BE49-F238E27FC236}">
              <a16:creationId xmlns:a16="http://schemas.microsoft.com/office/drawing/2014/main" id="{1A3FCFC4-7BF3-4525-AE82-78062B1BEAD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30700" y="1348154"/>
          <a:ext cx="331200" cy="331200"/>
        </a:xfrm>
        <a:prstGeom prst="rect">
          <a:avLst/>
        </a:prstGeom>
      </xdr:spPr>
    </xdr:pic>
    <xdr:clientData/>
  </xdr:twoCellAnchor>
  <xdr:twoCellAnchor editAs="oneCell">
    <xdr:from>
      <xdr:col>11</xdr:col>
      <xdr:colOff>25400</xdr:colOff>
      <xdr:row>7</xdr:row>
      <xdr:rowOff>14654</xdr:rowOff>
    </xdr:from>
    <xdr:to>
      <xdr:col>11</xdr:col>
      <xdr:colOff>356600</xdr:colOff>
      <xdr:row>8</xdr:row>
      <xdr:rowOff>155354</xdr:rowOff>
    </xdr:to>
    <xdr:pic>
      <xdr:nvPicPr>
        <xdr:cNvPr id="22" name="Picture 21">
          <a:extLst>
            <a:ext uri="{FF2B5EF4-FFF2-40B4-BE49-F238E27FC236}">
              <a16:creationId xmlns:a16="http://schemas.microsoft.com/office/drawing/2014/main" id="{6AE7A2D3-9370-4F7F-ABDA-40855217106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31000" y="1348154"/>
          <a:ext cx="331200" cy="331200"/>
        </a:xfrm>
        <a:prstGeom prst="rect">
          <a:avLst/>
        </a:prstGeom>
      </xdr:spPr>
    </xdr:pic>
    <xdr:clientData/>
  </xdr:twoCellAnchor>
  <xdr:twoCellAnchor>
    <xdr:from>
      <xdr:col>4</xdr:col>
      <xdr:colOff>0</xdr:colOff>
      <xdr:row>1</xdr:row>
      <xdr:rowOff>120650</xdr:rowOff>
    </xdr:from>
    <xdr:to>
      <xdr:col>6</xdr:col>
      <xdr:colOff>190500</xdr:colOff>
      <xdr:row>4</xdr:row>
      <xdr:rowOff>19050</xdr:rowOff>
    </xdr:to>
    <xdr:sp macro="" textlink="'Sheet Design'!A7">
      <xdr:nvSpPr>
        <xdr:cNvPr id="23" name="TextBox 22">
          <a:extLst>
            <a:ext uri="{FF2B5EF4-FFF2-40B4-BE49-F238E27FC236}">
              <a16:creationId xmlns:a16="http://schemas.microsoft.com/office/drawing/2014/main" id="{C819B437-B862-A6A2-FE75-D6D88DD15948}"/>
            </a:ext>
          </a:extLst>
        </xdr:cNvPr>
        <xdr:cNvSpPr txBox="1"/>
      </xdr:nvSpPr>
      <xdr:spPr>
        <a:xfrm>
          <a:off x="2438400" y="311150"/>
          <a:ext cx="1409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7ED01E-A20E-4F96-8A00-B519D5A988D8}" type="TxLink">
            <a:rPr lang="en-US"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$ 80,90 K</a:t>
          </a:fld>
          <a:endParaRPr lang="id-ID" sz="20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8</xdr:col>
      <xdr:colOff>107950</xdr:colOff>
      <xdr:row>1</xdr:row>
      <xdr:rowOff>133350</xdr:rowOff>
    </xdr:from>
    <xdr:to>
      <xdr:col>10</xdr:col>
      <xdr:colOff>31750</xdr:colOff>
      <xdr:row>4</xdr:row>
      <xdr:rowOff>31750</xdr:rowOff>
    </xdr:to>
    <xdr:sp macro="" textlink="'Sheet Design'!B7">
      <xdr:nvSpPr>
        <xdr:cNvPr id="24" name="TextBox 23">
          <a:extLst>
            <a:ext uri="{FF2B5EF4-FFF2-40B4-BE49-F238E27FC236}">
              <a16:creationId xmlns:a16="http://schemas.microsoft.com/office/drawing/2014/main" id="{35099646-4970-5448-A708-3C7D3D01AE6B}"/>
            </a:ext>
          </a:extLst>
        </xdr:cNvPr>
        <xdr:cNvSpPr txBox="1"/>
      </xdr:nvSpPr>
      <xdr:spPr>
        <a:xfrm>
          <a:off x="4984750" y="323850"/>
          <a:ext cx="11430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1BC990-1466-4B1B-89E4-B8B2A86E42F6}" type="TxLink">
            <a:rPr lang="en-US"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 $41,66 </a:t>
          </a:fld>
          <a:endParaRPr lang="id-ID"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584200</xdr:colOff>
      <xdr:row>7</xdr:row>
      <xdr:rowOff>31750</xdr:rowOff>
    </xdr:from>
    <xdr:to>
      <xdr:col>10</xdr:col>
      <xdr:colOff>165100</xdr:colOff>
      <xdr:row>9</xdr:row>
      <xdr:rowOff>120650</xdr:rowOff>
    </xdr:to>
    <xdr:sp macro="" textlink="'Sheet Design'!D7">
      <xdr:nvSpPr>
        <xdr:cNvPr id="25" name="TextBox 24">
          <a:extLst>
            <a:ext uri="{FF2B5EF4-FFF2-40B4-BE49-F238E27FC236}">
              <a16:creationId xmlns:a16="http://schemas.microsoft.com/office/drawing/2014/main" id="{2C655F6A-897B-FDE2-D7DF-F303E819305A}"/>
            </a:ext>
          </a:extLst>
        </xdr:cNvPr>
        <xdr:cNvSpPr txBox="1"/>
      </xdr:nvSpPr>
      <xdr:spPr>
        <a:xfrm>
          <a:off x="4851400" y="1365250"/>
          <a:ext cx="1409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F5D33C8-BE31-4616-B8F1-DDD0CAED0999}" type="TxLink">
            <a:rPr lang="en-US"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255</a:t>
          </a:fld>
          <a:endParaRPr lang="id-ID"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4</xdr:col>
      <xdr:colOff>0</xdr:colOff>
      <xdr:row>7</xdr:row>
      <xdr:rowOff>31750</xdr:rowOff>
    </xdr:from>
    <xdr:to>
      <xdr:col>6</xdr:col>
      <xdr:colOff>190500</xdr:colOff>
      <xdr:row>9</xdr:row>
      <xdr:rowOff>120650</xdr:rowOff>
    </xdr:to>
    <xdr:sp macro="" textlink="'Sheet Design'!C7">
      <xdr:nvSpPr>
        <xdr:cNvPr id="26" name="TextBox 25">
          <a:extLst>
            <a:ext uri="{FF2B5EF4-FFF2-40B4-BE49-F238E27FC236}">
              <a16:creationId xmlns:a16="http://schemas.microsoft.com/office/drawing/2014/main" id="{DE0A1D43-E860-BBB7-4B02-828DE8B6CD47}"/>
            </a:ext>
          </a:extLst>
        </xdr:cNvPr>
        <xdr:cNvSpPr txBox="1"/>
      </xdr:nvSpPr>
      <xdr:spPr>
        <a:xfrm>
          <a:off x="2438400" y="1365250"/>
          <a:ext cx="1409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00C9F2-4C8E-4096-93C1-DAFFDF3B4933}" type="TxLink">
            <a:rPr lang="en-US"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1942</a:t>
          </a:fld>
          <a:endParaRPr lang="id-ID"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4</xdr:col>
      <xdr:colOff>38100</xdr:colOff>
      <xdr:row>12</xdr:row>
      <xdr:rowOff>25400</xdr:rowOff>
    </xdr:from>
    <xdr:to>
      <xdr:col>11</xdr:col>
      <xdr:colOff>508000</xdr:colOff>
      <xdr:row>36</xdr:row>
      <xdr:rowOff>25400</xdr:rowOff>
    </xdr:to>
    <xdr:sp macro="" textlink="">
      <xdr:nvSpPr>
        <xdr:cNvPr id="27" name="Rectangle: Rounded Corners 26">
          <a:extLst>
            <a:ext uri="{FF2B5EF4-FFF2-40B4-BE49-F238E27FC236}">
              <a16:creationId xmlns:a16="http://schemas.microsoft.com/office/drawing/2014/main" id="{FA9C5E8D-891E-4C34-989D-B929EBE15024}"/>
            </a:ext>
          </a:extLst>
        </xdr:cNvPr>
        <xdr:cNvSpPr/>
      </xdr:nvSpPr>
      <xdr:spPr>
        <a:xfrm>
          <a:off x="2476500" y="2311400"/>
          <a:ext cx="4737100" cy="4572000"/>
        </a:xfrm>
        <a:prstGeom prst="roundRect">
          <a:avLst>
            <a:gd name="adj" fmla="val 287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4</xdr:col>
      <xdr:colOff>76200</xdr:colOff>
      <xdr:row>12</xdr:row>
      <xdr:rowOff>88900</xdr:rowOff>
    </xdr:from>
    <xdr:to>
      <xdr:col>7</xdr:col>
      <xdr:colOff>584200</xdr:colOff>
      <xdr:row>14</xdr:row>
      <xdr:rowOff>38100</xdr:rowOff>
    </xdr:to>
    <xdr:sp macro="" textlink="">
      <xdr:nvSpPr>
        <xdr:cNvPr id="28" name="TextBox 27">
          <a:extLst>
            <a:ext uri="{FF2B5EF4-FFF2-40B4-BE49-F238E27FC236}">
              <a16:creationId xmlns:a16="http://schemas.microsoft.com/office/drawing/2014/main" id="{DB6788F5-8BE9-4158-8F4F-8E051129BBA9}"/>
            </a:ext>
          </a:extLst>
        </xdr:cNvPr>
        <xdr:cNvSpPr txBox="1"/>
      </xdr:nvSpPr>
      <xdr:spPr>
        <a:xfrm>
          <a:off x="2514600" y="2374900"/>
          <a:ext cx="2336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TOP</a:t>
          </a:r>
          <a:r>
            <a:rPr lang="en-US" sz="1200" b="0" i="0" u="none" strike="noStrike" baseline="0">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 5 PRODUCT BY REVENUE</a:t>
          </a:r>
          <a:endPar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4</xdr:col>
      <xdr:colOff>12700</xdr:colOff>
      <xdr:row>13</xdr:row>
      <xdr:rowOff>127000</xdr:rowOff>
    </xdr:from>
    <xdr:to>
      <xdr:col>11</xdr:col>
      <xdr:colOff>469900</xdr:colOff>
      <xdr:row>22</xdr:row>
      <xdr:rowOff>179388</xdr:rowOff>
    </xdr:to>
    <xdr:graphicFrame macro="">
      <xdr:nvGraphicFramePr>
        <xdr:cNvPr id="29" name="Chart 28">
          <a:extLst>
            <a:ext uri="{FF2B5EF4-FFF2-40B4-BE49-F238E27FC236}">
              <a16:creationId xmlns:a16="http://schemas.microsoft.com/office/drawing/2014/main" id="{DFACC299-015E-4F6B-B5C4-48D8965C9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101600</xdr:colOff>
      <xdr:row>23</xdr:row>
      <xdr:rowOff>0</xdr:rowOff>
    </xdr:from>
    <xdr:to>
      <xdr:col>11</xdr:col>
      <xdr:colOff>381000</xdr:colOff>
      <xdr:row>23</xdr:row>
      <xdr:rowOff>12700</xdr:rowOff>
    </xdr:to>
    <xdr:cxnSp macro="">
      <xdr:nvCxnSpPr>
        <xdr:cNvPr id="31" name="Straight Connector 30">
          <a:extLst>
            <a:ext uri="{FF2B5EF4-FFF2-40B4-BE49-F238E27FC236}">
              <a16:creationId xmlns:a16="http://schemas.microsoft.com/office/drawing/2014/main" id="{31E96FBB-FDE6-48B7-8A07-9EC7C691A0A5}"/>
            </a:ext>
          </a:extLst>
        </xdr:cNvPr>
        <xdr:cNvCxnSpPr/>
      </xdr:nvCxnSpPr>
      <xdr:spPr>
        <a:xfrm flipH="1">
          <a:off x="2540000" y="4381500"/>
          <a:ext cx="4546600" cy="127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63500</xdr:colOff>
      <xdr:row>23</xdr:row>
      <xdr:rowOff>88900</xdr:rowOff>
    </xdr:from>
    <xdr:to>
      <xdr:col>8</xdr:col>
      <xdr:colOff>50800</xdr:colOff>
      <xdr:row>25</xdr:row>
      <xdr:rowOff>38100</xdr:rowOff>
    </xdr:to>
    <xdr:sp macro="" textlink="">
      <xdr:nvSpPr>
        <xdr:cNvPr id="35" name="TextBox 34">
          <a:extLst>
            <a:ext uri="{FF2B5EF4-FFF2-40B4-BE49-F238E27FC236}">
              <a16:creationId xmlns:a16="http://schemas.microsoft.com/office/drawing/2014/main" id="{851490AD-5871-1573-411E-5B22AA772473}"/>
            </a:ext>
          </a:extLst>
        </xdr:cNvPr>
        <xdr:cNvSpPr txBox="1"/>
      </xdr:nvSpPr>
      <xdr:spPr>
        <a:xfrm>
          <a:off x="2501900" y="4470400"/>
          <a:ext cx="24257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TOP</a:t>
          </a:r>
          <a:r>
            <a:rPr lang="en-US" sz="1200" b="0" i="0" u="none" strike="noStrike" baseline="0">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 5 PRODUCT BY QUANTITY</a:t>
          </a:r>
          <a:endPar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3</xdr:col>
      <xdr:colOff>546100</xdr:colOff>
      <xdr:row>25</xdr:row>
      <xdr:rowOff>101600</xdr:rowOff>
    </xdr:from>
    <xdr:to>
      <xdr:col>11</xdr:col>
      <xdr:colOff>457200</xdr:colOff>
      <xdr:row>35</xdr:row>
      <xdr:rowOff>152400</xdr:rowOff>
    </xdr:to>
    <xdr:graphicFrame macro="">
      <xdr:nvGraphicFramePr>
        <xdr:cNvPr id="36" name="Chart 35">
          <a:extLst>
            <a:ext uri="{FF2B5EF4-FFF2-40B4-BE49-F238E27FC236}">
              <a16:creationId xmlns:a16="http://schemas.microsoft.com/office/drawing/2014/main" id="{3542499B-FB56-4737-B2FB-1CD1EAD2D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38100</xdr:colOff>
      <xdr:row>1</xdr:row>
      <xdr:rowOff>76200</xdr:rowOff>
    </xdr:from>
    <xdr:to>
      <xdr:col>20</xdr:col>
      <xdr:colOff>444500</xdr:colOff>
      <xdr:row>35</xdr:row>
      <xdr:rowOff>152400</xdr:rowOff>
    </xdr:to>
    <xdr:sp macro="" textlink="">
      <xdr:nvSpPr>
        <xdr:cNvPr id="37" name="Rectangle: Rounded Corners 36">
          <a:extLst>
            <a:ext uri="{FF2B5EF4-FFF2-40B4-BE49-F238E27FC236}">
              <a16:creationId xmlns:a16="http://schemas.microsoft.com/office/drawing/2014/main" id="{34815B73-EC13-16EA-DF54-716E60D4AECF}"/>
            </a:ext>
          </a:extLst>
        </xdr:cNvPr>
        <xdr:cNvSpPr/>
      </xdr:nvSpPr>
      <xdr:spPr>
        <a:xfrm>
          <a:off x="7353300" y="266700"/>
          <a:ext cx="5283200" cy="6553200"/>
        </a:xfrm>
        <a:prstGeom prst="roundRect">
          <a:avLst>
            <a:gd name="adj" fmla="val 287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12</xdr:col>
      <xdr:colOff>50800</xdr:colOff>
      <xdr:row>1</xdr:row>
      <xdr:rowOff>88900</xdr:rowOff>
    </xdr:from>
    <xdr:to>
      <xdr:col>15</xdr:col>
      <xdr:colOff>330200</xdr:colOff>
      <xdr:row>3</xdr:row>
      <xdr:rowOff>38100</xdr:rowOff>
    </xdr:to>
    <xdr:sp macro="" textlink="">
      <xdr:nvSpPr>
        <xdr:cNvPr id="38" name="TextBox 37">
          <a:extLst>
            <a:ext uri="{FF2B5EF4-FFF2-40B4-BE49-F238E27FC236}">
              <a16:creationId xmlns:a16="http://schemas.microsoft.com/office/drawing/2014/main" id="{27448A33-19B5-4716-8B1F-DA2D0E236FD4}"/>
            </a:ext>
          </a:extLst>
        </xdr:cNvPr>
        <xdr:cNvSpPr txBox="1"/>
      </xdr:nvSpPr>
      <xdr:spPr>
        <a:xfrm>
          <a:off x="7366000" y="279400"/>
          <a:ext cx="210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SALES TREND BY QUARTER</a:t>
          </a:r>
        </a:p>
      </xdr:txBody>
    </xdr:sp>
    <xdr:clientData/>
  </xdr:twoCellAnchor>
  <xdr:twoCellAnchor>
    <xdr:from>
      <xdr:col>11</xdr:col>
      <xdr:colOff>596900</xdr:colOff>
      <xdr:row>3</xdr:row>
      <xdr:rowOff>0</xdr:rowOff>
    </xdr:from>
    <xdr:to>
      <xdr:col>20</xdr:col>
      <xdr:colOff>419100</xdr:colOff>
      <xdr:row>17</xdr:row>
      <xdr:rowOff>50800</xdr:rowOff>
    </xdr:to>
    <xdr:graphicFrame macro="">
      <xdr:nvGraphicFramePr>
        <xdr:cNvPr id="39" name="Chart 38">
          <a:extLst>
            <a:ext uri="{FF2B5EF4-FFF2-40B4-BE49-F238E27FC236}">
              <a16:creationId xmlns:a16="http://schemas.microsoft.com/office/drawing/2014/main" id="{374A0DF0-8058-462C-9DD1-DA7FA9B74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18</xdr:row>
      <xdr:rowOff>165100</xdr:rowOff>
    </xdr:from>
    <xdr:to>
      <xdr:col>15</xdr:col>
      <xdr:colOff>279400</xdr:colOff>
      <xdr:row>20</xdr:row>
      <xdr:rowOff>114300</xdr:rowOff>
    </xdr:to>
    <xdr:sp macro="" textlink="">
      <xdr:nvSpPr>
        <xdr:cNvPr id="41" name="TextBox 40">
          <a:extLst>
            <a:ext uri="{FF2B5EF4-FFF2-40B4-BE49-F238E27FC236}">
              <a16:creationId xmlns:a16="http://schemas.microsoft.com/office/drawing/2014/main" id="{A7288A0C-F532-4867-9F81-6721461287BA}"/>
            </a:ext>
          </a:extLst>
        </xdr:cNvPr>
        <xdr:cNvSpPr txBox="1"/>
      </xdr:nvSpPr>
      <xdr:spPr>
        <a:xfrm>
          <a:off x="7315200" y="3594100"/>
          <a:ext cx="210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SALES TREND BY MONTH</a:t>
          </a:r>
        </a:p>
      </xdr:txBody>
    </xdr:sp>
    <xdr:clientData/>
  </xdr:twoCellAnchor>
  <xdr:twoCellAnchor>
    <xdr:from>
      <xdr:col>11</xdr:col>
      <xdr:colOff>571500</xdr:colOff>
      <xdr:row>20</xdr:row>
      <xdr:rowOff>152400</xdr:rowOff>
    </xdr:from>
    <xdr:to>
      <xdr:col>20</xdr:col>
      <xdr:colOff>342900</xdr:colOff>
      <xdr:row>36</xdr:row>
      <xdr:rowOff>0</xdr:rowOff>
    </xdr:to>
    <xdr:graphicFrame macro="">
      <xdr:nvGraphicFramePr>
        <xdr:cNvPr id="6" name="Chart 5">
          <a:extLst>
            <a:ext uri="{FF2B5EF4-FFF2-40B4-BE49-F238E27FC236}">
              <a16:creationId xmlns:a16="http://schemas.microsoft.com/office/drawing/2014/main" id="{FF6916B5-26F4-468B-B221-4C511FBF7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114300</xdr:colOff>
      <xdr:row>18</xdr:row>
      <xdr:rowOff>50800</xdr:rowOff>
    </xdr:from>
    <xdr:to>
      <xdr:col>20</xdr:col>
      <xdr:colOff>241300</xdr:colOff>
      <xdr:row>18</xdr:row>
      <xdr:rowOff>63500</xdr:rowOff>
    </xdr:to>
    <xdr:cxnSp macro="">
      <xdr:nvCxnSpPr>
        <xdr:cNvPr id="7" name="Straight Connector 6">
          <a:extLst>
            <a:ext uri="{FF2B5EF4-FFF2-40B4-BE49-F238E27FC236}">
              <a16:creationId xmlns:a16="http://schemas.microsoft.com/office/drawing/2014/main" id="{50008FEC-C8F9-47A9-A870-50D3BF9481AF}"/>
            </a:ext>
          </a:extLst>
        </xdr:cNvPr>
        <xdr:cNvCxnSpPr/>
      </xdr:nvCxnSpPr>
      <xdr:spPr>
        <a:xfrm flipH="1">
          <a:off x="7429500" y="3479800"/>
          <a:ext cx="5003800" cy="127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584200</xdr:colOff>
      <xdr:row>1</xdr:row>
      <xdr:rowOff>76200</xdr:rowOff>
    </xdr:from>
    <xdr:to>
      <xdr:col>27</xdr:col>
      <xdr:colOff>50800</xdr:colOff>
      <xdr:row>36</xdr:row>
      <xdr:rowOff>0</xdr:rowOff>
    </xdr:to>
    <xdr:sp macro="" textlink="">
      <xdr:nvSpPr>
        <xdr:cNvPr id="30" name="Rectangle: Rounded Corners 29">
          <a:extLst>
            <a:ext uri="{FF2B5EF4-FFF2-40B4-BE49-F238E27FC236}">
              <a16:creationId xmlns:a16="http://schemas.microsoft.com/office/drawing/2014/main" id="{06ACE6A2-0D40-4674-AB4E-DC19E55E12B2}"/>
            </a:ext>
          </a:extLst>
        </xdr:cNvPr>
        <xdr:cNvSpPr/>
      </xdr:nvSpPr>
      <xdr:spPr>
        <a:xfrm>
          <a:off x="12776200" y="266700"/>
          <a:ext cx="3733800" cy="6591300"/>
        </a:xfrm>
        <a:prstGeom prst="roundRect">
          <a:avLst>
            <a:gd name="adj" fmla="val 287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596900</xdr:colOff>
      <xdr:row>1</xdr:row>
      <xdr:rowOff>114300</xdr:rowOff>
    </xdr:from>
    <xdr:to>
      <xdr:col>24</xdr:col>
      <xdr:colOff>495300</xdr:colOff>
      <xdr:row>3</xdr:row>
      <xdr:rowOff>63500</xdr:rowOff>
    </xdr:to>
    <xdr:sp macro="" textlink="">
      <xdr:nvSpPr>
        <xdr:cNvPr id="32" name="TextBox 31">
          <a:extLst>
            <a:ext uri="{FF2B5EF4-FFF2-40B4-BE49-F238E27FC236}">
              <a16:creationId xmlns:a16="http://schemas.microsoft.com/office/drawing/2014/main" id="{93D43742-B623-418E-814C-33DA057E91AE}"/>
            </a:ext>
          </a:extLst>
        </xdr:cNvPr>
        <xdr:cNvSpPr txBox="1"/>
      </xdr:nvSpPr>
      <xdr:spPr>
        <a:xfrm>
          <a:off x="12788900" y="304800"/>
          <a:ext cx="2336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TOP</a:t>
          </a:r>
          <a:r>
            <a:rPr lang="en-US" sz="1200" b="0" i="0" u="none" strike="noStrike" baseline="0">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 5 CATEGORY BY REVENUE</a:t>
          </a:r>
          <a:endPar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20</xdr:col>
      <xdr:colOff>596900</xdr:colOff>
      <xdr:row>2</xdr:row>
      <xdr:rowOff>139700</xdr:rowOff>
    </xdr:from>
    <xdr:to>
      <xdr:col>27</xdr:col>
      <xdr:colOff>38100</xdr:colOff>
      <xdr:row>17</xdr:row>
      <xdr:rowOff>127000</xdr:rowOff>
    </xdr:to>
    <xdr:graphicFrame macro="">
      <xdr:nvGraphicFramePr>
        <xdr:cNvPr id="33" name="Chart 32">
          <a:extLst>
            <a:ext uri="{FF2B5EF4-FFF2-40B4-BE49-F238E27FC236}">
              <a16:creationId xmlns:a16="http://schemas.microsoft.com/office/drawing/2014/main" id="{B83C32CB-803F-4FC2-B9C0-FE1F85113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76200</xdr:colOff>
      <xdr:row>18</xdr:row>
      <xdr:rowOff>38100</xdr:rowOff>
    </xdr:from>
    <xdr:to>
      <xdr:col>26</xdr:col>
      <xdr:colOff>203200</xdr:colOff>
      <xdr:row>18</xdr:row>
      <xdr:rowOff>38100</xdr:rowOff>
    </xdr:to>
    <xdr:cxnSp macro="">
      <xdr:nvCxnSpPr>
        <xdr:cNvPr id="34" name="Straight Connector 33">
          <a:extLst>
            <a:ext uri="{FF2B5EF4-FFF2-40B4-BE49-F238E27FC236}">
              <a16:creationId xmlns:a16="http://schemas.microsoft.com/office/drawing/2014/main" id="{22170463-AFCC-48BF-A5D0-C9A63C57AEBB}"/>
            </a:ext>
          </a:extLst>
        </xdr:cNvPr>
        <xdr:cNvCxnSpPr/>
      </xdr:nvCxnSpPr>
      <xdr:spPr>
        <a:xfrm flipH="1">
          <a:off x="12877800" y="3467100"/>
          <a:ext cx="317500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18</xdr:row>
      <xdr:rowOff>152400</xdr:rowOff>
    </xdr:from>
    <xdr:to>
      <xdr:col>24</xdr:col>
      <xdr:colOff>50800</xdr:colOff>
      <xdr:row>20</xdr:row>
      <xdr:rowOff>101600</xdr:rowOff>
    </xdr:to>
    <xdr:sp macro="" textlink="">
      <xdr:nvSpPr>
        <xdr:cNvPr id="43" name="TextBox 42">
          <a:extLst>
            <a:ext uri="{FF2B5EF4-FFF2-40B4-BE49-F238E27FC236}">
              <a16:creationId xmlns:a16="http://schemas.microsoft.com/office/drawing/2014/main" id="{DA28E022-93D2-551C-FACF-B8D4815534BF}"/>
            </a:ext>
          </a:extLst>
        </xdr:cNvPr>
        <xdr:cNvSpPr txBox="1"/>
      </xdr:nvSpPr>
      <xdr:spPr>
        <a:xfrm>
          <a:off x="12801600" y="3581400"/>
          <a:ext cx="18796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SALES</a:t>
          </a:r>
          <a:r>
            <a:rPr lang="en-US" sz="1200" b="0" i="0" u="none" strike="noStrike" baseline="0">
              <a:solidFill>
                <a:srgbClr val="000000"/>
              </a:solidFill>
              <a:latin typeface="Segoe UI Semibold" panose="020B0702040204020203" pitchFamily="34" charset="0"/>
              <a:ea typeface="Lato Black" panose="020F0502020204030203" pitchFamily="34" charset="0"/>
              <a:cs typeface="Segoe UI Semibold" panose="020B0702040204020203" pitchFamily="34" charset="0"/>
            </a:rPr>
            <a:t> BY DAY OF WEEK</a:t>
          </a:r>
          <a:endParaRPr lang="en-US" sz="1200" b="0" i="0" u="none" strike="noStrike">
            <a:solidFill>
              <a:srgbClr val="000000"/>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20</xdr:col>
      <xdr:colOff>533400</xdr:colOff>
      <xdr:row>20</xdr:row>
      <xdr:rowOff>76200</xdr:rowOff>
    </xdr:from>
    <xdr:to>
      <xdr:col>27</xdr:col>
      <xdr:colOff>165100</xdr:colOff>
      <xdr:row>35</xdr:row>
      <xdr:rowOff>127000</xdr:rowOff>
    </xdr:to>
    <xdr:graphicFrame macro="">
      <xdr:nvGraphicFramePr>
        <xdr:cNvPr id="44" name="Chart 43">
          <a:extLst>
            <a:ext uri="{FF2B5EF4-FFF2-40B4-BE49-F238E27FC236}">
              <a16:creationId xmlns:a16="http://schemas.microsoft.com/office/drawing/2014/main" id="{8FB275F6-E799-4CB5-A3E7-92F514550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304800</xdr:colOff>
      <xdr:row>8</xdr:row>
      <xdr:rowOff>88900</xdr:rowOff>
    </xdr:from>
    <xdr:to>
      <xdr:col>3</xdr:col>
      <xdr:colOff>419100</xdr:colOff>
      <xdr:row>21</xdr:row>
      <xdr:rowOff>136525</xdr:rowOff>
    </xdr:to>
    <mc:AlternateContent xmlns:mc="http://schemas.openxmlformats.org/markup-compatibility/2006" xmlns:a14="http://schemas.microsoft.com/office/drawing/2010/main">
      <mc:Choice Requires="a14">
        <xdr:graphicFrame macro="">
          <xdr:nvGraphicFramePr>
            <xdr:cNvPr id="46" name="store_name 1">
              <a:extLst>
                <a:ext uri="{FF2B5EF4-FFF2-40B4-BE49-F238E27FC236}">
                  <a16:creationId xmlns:a16="http://schemas.microsoft.com/office/drawing/2014/main" id="{1F599EF4-EE56-4A30-84D0-C15B567D31A5}"/>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304800" y="1612900"/>
              <a:ext cx="19431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22</xdr:row>
      <xdr:rowOff>50800</xdr:rowOff>
    </xdr:from>
    <xdr:to>
      <xdr:col>3</xdr:col>
      <xdr:colOff>393700</xdr:colOff>
      <xdr:row>28</xdr:row>
      <xdr:rowOff>152400</xdr:rowOff>
    </xdr:to>
    <mc:AlternateContent xmlns:mc="http://schemas.openxmlformats.org/markup-compatibility/2006" xmlns:a14="http://schemas.microsoft.com/office/drawing/2010/main">
      <mc:Choice Requires="a14">
        <xdr:graphicFrame macro="">
          <xdr:nvGraphicFramePr>
            <xdr:cNvPr id="47" name="year 2">
              <a:extLst>
                <a:ext uri="{FF2B5EF4-FFF2-40B4-BE49-F238E27FC236}">
                  <a16:creationId xmlns:a16="http://schemas.microsoft.com/office/drawing/2014/main" id="{4C258EFE-21D4-4BC5-BC8F-A92310A7B13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04800" y="4241800"/>
              <a:ext cx="1917700" cy="12446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307200</xdr:colOff>
      <xdr:row>29</xdr:row>
      <xdr:rowOff>139700</xdr:rowOff>
    </xdr:from>
    <xdr:to>
      <xdr:col>3</xdr:col>
      <xdr:colOff>139700</xdr:colOff>
      <xdr:row>32</xdr:row>
      <xdr:rowOff>10300</xdr:rowOff>
    </xdr:to>
    <xdr:pic>
      <xdr:nvPicPr>
        <xdr:cNvPr id="48" name="Picture 47">
          <a:hlinkClick xmlns:r="http://schemas.openxmlformats.org/officeDocument/2006/relationships" r:id="rId12"/>
          <a:extLst>
            <a:ext uri="{FF2B5EF4-FFF2-40B4-BE49-F238E27FC236}">
              <a16:creationId xmlns:a16="http://schemas.microsoft.com/office/drawing/2014/main" id="{60AE61A3-527E-47FE-BB6A-1F21FF0D616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526400" y="5664200"/>
          <a:ext cx="442100" cy="442100"/>
        </a:xfrm>
        <a:prstGeom prst="rect">
          <a:avLst/>
        </a:prstGeom>
      </xdr:spPr>
    </xdr:pic>
    <xdr:clientData/>
  </xdr:twoCellAnchor>
  <xdr:twoCellAnchor editAs="oneCell">
    <xdr:from>
      <xdr:col>1</xdr:col>
      <xdr:colOff>38100</xdr:colOff>
      <xdr:row>29</xdr:row>
      <xdr:rowOff>139700</xdr:rowOff>
    </xdr:from>
    <xdr:to>
      <xdr:col>1</xdr:col>
      <xdr:colOff>480200</xdr:colOff>
      <xdr:row>32</xdr:row>
      <xdr:rowOff>10300</xdr:rowOff>
    </xdr:to>
    <xdr:pic>
      <xdr:nvPicPr>
        <xdr:cNvPr id="49" name="Picture 48">
          <a:hlinkClick xmlns:r="http://schemas.openxmlformats.org/officeDocument/2006/relationships" r:id="rId14"/>
          <a:extLst>
            <a:ext uri="{FF2B5EF4-FFF2-40B4-BE49-F238E27FC236}">
              <a16:creationId xmlns:a16="http://schemas.microsoft.com/office/drawing/2014/main" id="{3579F892-8318-4E53-8FC9-CD60498B9AC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47700" y="5664200"/>
          <a:ext cx="442100" cy="442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1</xdr:row>
      <xdr:rowOff>28575</xdr:rowOff>
    </xdr:from>
    <xdr:to>
      <xdr:col>11</xdr:col>
      <xdr:colOff>447675</xdr:colOff>
      <xdr:row>19</xdr:row>
      <xdr:rowOff>142875</xdr:rowOff>
    </xdr:to>
    <xdr:sp macro="" textlink="">
      <xdr:nvSpPr>
        <xdr:cNvPr id="2" name="TextBox 1">
          <a:extLst>
            <a:ext uri="{FF2B5EF4-FFF2-40B4-BE49-F238E27FC236}">
              <a16:creationId xmlns:a16="http://schemas.microsoft.com/office/drawing/2014/main" id="{6BADE8A4-41BE-CB79-E2BA-8CC754D40F0E}"/>
            </a:ext>
          </a:extLst>
        </xdr:cNvPr>
        <xdr:cNvSpPr txBox="1"/>
      </xdr:nvSpPr>
      <xdr:spPr>
        <a:xfrm>
          <a:off x="914400" y="219075"/>
          <a:ext cx="6238875"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Hal-hal yang akan di analisis</a:t>
          </a:r>
        </a:p>
        <a:p>
          <a:pPr algn="l"/>
          <a:r>
            <a:rPr lang="en-US" sz="1100"/>
            <a:t>1.</a:t>
          </a:r>
          <a:r>
            <a:rPr lang="en-US" sz="1100" baseline="0"/>
            <a:t> KPI: </a:t>
          </a:r>
        </a:p>
        <a:p>
          <a:pPr algn="l"/>
          <a:r>
            <a:rPr lang="en-US" sz="1100" baseline="0"/>
            <a:t>     Total Sales, Avg. Sales, No. of Items, dan Avg. Loyalty Points</a:t>
          </a:r>
        </a:p>
        <a:p>
          <a:pPr algn="l"/>
          <a:r>
            <a:rPr lang="en-US" sz="1100" baseline="0"/>
            <a:t>2. Sales Trends per bulan, (Line Chart) dibagi dalam tiga tahun.</a:t>
          </a:r>
        </a:p>
        <a:p>
          <a:pPr algn="l"/>
          <a:r>
            <a:rPr lang="en-US" sz="1100" baseline="0"/>
            <a:t>3. -Top 5 Product by Revenue (Bar Chart)</a:t>
          </a:r>
        </a:p>
        <a:p>
          <a:pPr algn="l"/>
          <a:r>
            <a:rPr lang="en-US" sz="1100" baseline="0"/>
            <a:t>    - </a:t>
          </a:r>
          <a:r>
            <a:rPr lang="en-US" sz="1100" baseline="0">
              <a:solidFill>
                <a:schemeClr val="dk1"/>
              </a:solidFill>
              <a:effectLst/>
              <a:latin typeface="+mn-lt"/>
              <a:ea typeface="+mn-ea"/>
              <a:cs typeface="+mn-cs"/>
            </a:rPr>
            <a:t>Top 5 Product by Quantity (Bar Chart)</a:t>
          </a:r>
          <a:endParaRPr lang="en-US" sz="1100" baseline="0"/>
        </a:p>
        <a:p>
          <a:pPr algn="l"/>
          <a:r>
            <a:rPr lang="en-US" sz="1100" baseline="0"/>
            <a:t>4. Discount vs. Quantity Correlation (Scatter Plot)</a:t>
          </a:r>
        </a:p>
        <a:p>
          <a:pPr algn="l"/>
          <a:r>
            <a:rPr lang="en-US" sz="1100"/>
            <a:t>     Sumbu X: discount_amount.</a:t>
          </a:r>
        </a:p>
        <a:p>
          <a:pPr algn="l"/>
          <a:r>
            <a:rPr lang="en-US" sz="1100" baseline="0"/>
            <a:t>     </a:t>
          </a:r>
          <a:r>
            <a:rPr lang="en-US" sz="1100"/>
            <a:t>Sumbu Y: quantity.</a:t>
          </a:r>
        </a:p>
        <a:p>
          <a:pPr algn="l"/>
          <a:r>
            <a:rPr lang="en-US" sz="1100"/>
            <a:t>     </a:t>
          </a:r>
          <a:r>
            <a:rPr lang="id-ID"/>
            <a:t>apakah diskon meningkatkan volume penjualan</a:t>
          </a:r>
          <a:r>
            <a:rPr lang="en-US"/>
            <a:t>?</a:t>
          </a:r>
          <a:r>
            <a:rPr lang="id-ID"/>
            <a:t>.</a:t>
          </a:r>
          <a:endParaRPr lang="en-US"/>
        </a:p>
        <a:p>
          <a:pPr algn="l"/>
          <a:r>
            <a:rPr lang="en-US" sz="1100"/>
            <a:t>5. Hari dengan penjualan tertinggi:</a:t>
          </a:r>
        </a:p>
        <a:p>
          <a:pPr algn="l"/>
          <a:r>
            <a:rPr lang="en-US" sz="1100"/>
            <a:t>     Ekstrak hari dari transaction_date (e.g., Senin-Minggu).</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t>6.  </a:t>
          </a:r>
          <a:r>
            <a:rPr lang="en-US" sz="1100" baseline="0">
              <a:solidFill>
                <a:schemeClr val="dk1"/>
              </a:solidFill>
              <a:effectLst/>
              <a:latin typeface="+mn-lt"/>
              <a:ea typeface="+mn-ea"/>
              <a:cs typeface="+mn-cs"/>
            </a:rPr>
            <a:t>Top Category/Aisle by Revenue (Bar Chart)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7. Tambahkan Slicer Berdasarkan Kolom "Store_Name"</a:t>
          </a:r>
          <a:endParaRPr lang="id-ID">
            <a:effectLst/>
          </a:endParaRPr>
        </a:p>
        <a:p>
          <a:pPr algn="l"/>
          <a:endParaRPr lang="en-US" sz="1100"/>
        </a:p>
        <a:p>
          <a:pPr algn="l"/>
          <a:endParaRPr lang="id-ID"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909.49908090278" createdVersion="8" refreshedVersion="8" minRefreshableVersion="3" recordCount="1942" xr:uid="{F7D7E220-8355-4848-AE55-FC5C837EFACA}">
  <cacheSource type="worksheet">
    <worksheetSource name="Table1"/>
  </cacheSource>
  <cacheFields count="16">
    <cacheField name="customer_id" numFmtId="0">
      <sharedItems containsSemiMixedTypes="0" containsString="0" containsNumber="1" containsInteger="1" minValue="1006" maxValue="9998"/>
    </cacheField>
    <cacheField name="store_name" numFmtId="0">
      <sharedItems count="9">
        <s v="GreenGrocer Plaza"/>
        <s v="ValuePlus Market"/>
        <s v="SuperSave Central"/>
        <s v="Corner Grocery"/>
        <s v="City Fresh Store"/>
        <s v="QuickStop Market"/>
        <s v="FreshMart Downtown"/>
        <s v="MegaMart Westside"/>
        <s v="FamilyFood Express"/>
      </sharedItems>
    </cacheField>
    <cacheField name="transaction_date" numFmtId="164">
      <sharedItems containsSemiMixedTypes="0" containsNonDate="0" containsDate="1" containsString="0" minDate="2023-08-07T00:00:00" maxDate="2025-08-06T00:00:00"/>
    </cacheField>
    <cacheField name="year" numFmtId="0">
      <sharedItems containsSemiMixedTypes="0" containsString="0" containsNumber="1" containsInteger="1" minValue="2023" maxValue="2025" count="3">
        <n v="2023"/>
        <n v="2025"/>
        <n v="2024"/>
      </sharedItems>
    </cacheField>
    <cacheField name="Mounth" numFmtId="164">
      <sharedItems/>
    </cacheField>
    <cacheField name="mounth_name" numFmtId="164">
      <sharedItems count="12">
        <s v="Aug"/>
        <s v="Nov"/>
        <s v="Jan"/>
        <s v="Oct"/>
        <s v="Feb"/>
        <s v="Jun"/>
        <s v="Jul"/>
        <s v="Apr"/>
        <s v="Mar"/>
        <s v="Dec"/>
        <s v="May"/>
        <s v="Sep"/>
      </sharedItems>
    </cacheField>
    <cacheField name="quarter" numFmtId="164">
      <sharedItems count="13">
        <s v="Q3 2023"/>
        <s v="Q4 2023"/>
        <s v="Q1 2025"/>
        <s v="Q1 2024"/>
        <s v="Q4 2024"/>
        <s v="Q2 2024"/>
        <s v="Q3 2024"/>
        <s v="Q2 2025"/>
        <s v="Q3 2025"/>
        <s v="Q3" u="1"/>
        <s v="Q4" u="1"/>
        <s v="Q1" u="1"/>
        <s v="Q2" u="1"/>
      </sharedItems>
    </cacheField>
    <cacheField name="day_of_week" numFmtId="164">
      <sharedItems count="14">
        <s v="Sat"/>
        <s v="Thu"/>
        <s v="Mon"/>
        <s v="Fri"/>
        <s v="Wed"/>
        <s v="Tue"/>
        <s v="Sun"/>
        <s v="Saturday" u="1"/>
        <s v="Thursday" u="1"/>
        <s v="Monday" u="1"/>
        <s v="Friday" u="1"/>
        <s v="Wednesday" u="1"/>
        <s v="Tuesday" u="1"/>
        <s v="Sunday" u="1"/>
      </sharedItems>
    </cacheField>
    <cacheField name="aisle" numFmtId="0">
      <sharedItems count="11">
        <s v="Produce"/>
        <s v="Bakery"/>
        <s v="Snacks &amp; Candy"/>
        <s v="Canned Goods"/>
        <s v="Dairy"/>
        <s v="Health &amp; Wellness"/>
        <s v="Household Items"/>
        <s v="Meat &amp; Seafood"/>
        <s v="Frozen Foods"/>
        <s v="Personal Care"/>
        <s v="Beverages"/>
      </sharedItems>
    </cacheField>
    <cacheField name="product_name" numFmtId="0">
      <sharedItems count="18">
        <s v="Pasta"/>
        <s v="Onions"/>
        <s v="Cereal"/>
        <s v="Orange Juice"/>
        <s v="Ground Beef"/>
        <s v="Apples"/>
        <s v="Tomatoes"/>
        <s v="Salmon"/>
        <s v="Rice"/>
        <s v="Bananas"/>
        <s v="Milk"/>
        <s v="Eggs"/>
        <s v="Cheese"/>
        <s v="Bread"/>
        <s v="Yogurt"/>
        <s v="Carrots"/>
        <s v="Potatoes"/>
        <s v="Chicken Breast"/>
      </sharedItems>
    </cacheField>
    <cacheField name="unit_price" numFmtId="0">
      <sharedItems containsSemiMixedTypes="0" containsString="0" containsNumber="1" minValue="0.99" maxValue="29.98"/>
    </cacheField>
    <cacheField name="total_amount" numFmtId="0">
      <sharedItems containsSemiMixedTypes="0" containsString="0" containsNumber="1" minValue="1.02" maxValue="149.9"/>
    </cacheField>
    <cacheField name="discount_amount" numFmtId="0">
      <sharedItems containsSemiMixedTypes="0" containsString="0" containsNumber="1" minValue="0" maxValue="29.94"/>
    </cacheField>
    <cacheField name="quantity" numFmtId="1">
      <sharedItems containsSemiMixedTypes="0" containsString="0" containsNumber="1" containsInteger="1" minValue="1" maxValue="5"/>
    </cacheField>
    <cacheField name="final_amount" numFmtId="0">
      <sharedItems containsSemiMixedTypes="0" containsString="0" containsNumber="1" minValue="0.08" maxValue="147.91"/>
    </cacheField>
    <cacheField name="loyalty_points" numFmtId="0">
      <sharedItems containsSemiMixedTypes="0" containsString="0" containsNumber="1" containsInteger="1" minValue="0" maxValue="500"/>
    </cacheField>
  </cacheFields>
  <extLst>
    <ext xmlns:x14="http://schemas.microsoft.com/office/spreadsheetml/2009/9/main" uri="{725AE2AE-9491-48be-B2B4-4EB974FC3084}">
      <x14:pivotCacheDefinition pivotCacheId="669405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2">
  <r>
    <n v="2824"/>
    <x v="0"/>
    <d v="2023-08-26T00:00:00"/>
    <x v="0"/>
    <s v="08"/>
    <x v="0"/>
    <x v="0"/>
    <x v="0"/>
    <x v="0"/>
    <x v="0"/>
    <n v="7.46"/>
    <n v="14.92"/>
    <n v="0"/>
    <n v="2"/>
    <n v="14.92"/>
    <n v="377"/>
  </r>
  <r>
    <n v="4657"/>
    <x v="1"/>
    <d v="2023-11-23T00:00:00"/>
    <x v="0"/>
    <s v="11"/>
    <x v="1"/>
    <x v="1"/>
    <x v="1"/>
    <x v="1"/>
    <x v="1"/>
    <n v="7.38"/>
    <n v="29.52"/>
    <n v="4.04"/>
    <n v="4"/>
    <n v="25.48"/>
    <n v="301"/>
  </r>
  <r>
    <n v="2679"/>
    <x v="2"/>
    <d v="2025-01-13T00:00:00"/>
    <x v="1"/>
    <s v="01"/>
    <x v="2"/>
    <x v="2"/>
    <x v="2"/>
    <x v="2"/>
    <x v="2"/>
    <n v="5.5"/>
    <n v="16.5"/>
    <n v="1.37"/>
    <n v="3"/>
    <n v="15.13"/>
    <n v="490"/>
  </r>
  <r>
    <n v="9935"/>
    <x v="0"/>
    <d v="2023-10-13T00:00:00"/>
    <x v="0"/>
    <s v="10"/>
    <x v="3"/>
    <x v="1"/>
    <x v="3"/>
    <x v="3"/>
    <x v="3"/>
    <n v="8.66"/>
    <n v="43.3"/>
    <n v="1.5"/>
    <n v="5"/>
    <n v="41.8"/>
    <n v="22"/>
  </r>
  <r>
    <n v="7912"/>
    <x v="3"/>
    <d v="2023-08-31T00:00:00"/>
    <x v="0"/>
    <s v="08"/>
    <x v="0"/>
    <x v="0"/>
    <x v="1"/>
    <x v="4"/>
    <x v="1"/>
    <n v="25.04"/>
    <n v="75.12"/>
    <n v="1.77"/>
    <n v="3"/>
    <n v="73.349999999999994"/>
    <n v="316"/>
  </r>
  <r>
    <n v="1488"/>
    <x v="0"/>
    <d v="2023-10-18T00:00:00"/>
    <x v="0"/>
    <s v="10"/>
    <x v="3"/>
    <x v="1"/>
    <x v="4"/>
    <x v="0"/>
    <x v="4"/>
    <n v="29.56"/>
    <n v="88.68"/>
    <n v="2.52"/>
    <n v="3"/>
    <n v="86.16"/>
    <n v="437"/>
  </r>
  <r>
    <n v="4582"/>
    <x v="4"/>
    <d v="2024-02-03T00:00:00"/>
    <x v="2"/>
    <s v="02"/>
    <x v="4"/>
    <x v="3"/>
    <x v="0"/>
    <x v="5"/>
    <x v="3"/>
    <n v="11.73"/>
    <n v="23.46"/>
    <n v="0"/>
    <n v="2"/>
    <n v="23.46"/>
    <n v="107"/>
  </r>
  <r>
    <n v="9279"/>
    <x v="0"/>
    <d v="2024-11-16T00:00:00"/>
    <x v="2"/>
    <s v="11"/>
    <x v="1"/>
    <x v="4"/>
    <x v="0"/>
    <x v="6"/>
    <x v="5"/>
    <n v="22.13"/>
    <n v="110.65"/>
    <n v="11.07"/>
    <n v="5"/>
    <n v="99.58"/>
    <n v="83"/>
  </r>
  <r>
    <n v="1434"/>
    <x v="5"/>
    <d v="2024-10-15T00:00:00"/>
    <x v="2"/>
    <s v="10"/>
    <x v="3"/>
    <x v="4"/>
    <x v="5"/>
    <x v="5"/>
    <x v="1"/>
    <n v="20.84"/>
    <n v="41.68"/>
    <n v="8.34"/>
    <n v="2"/>
    <n v="33.340000000000003"/>
    <n v="431"/>
  </r>
  <r>
    <n v="4257"/>
    <x v="6"/>
    <d v="2025-02-13T00:00:00"/>
    <x v="1"/>
    <s v="02"/>
    <x v="4"/>
    <x v="2"/>
    <x v="1"/>
    <x v="3"/>
    <x v="6"/>
    <n v="2.91"/>
    <n v="8.73"/>
    <n v="1.75"/>
    <n v="3"/>
    <n v="6.98"/>
    <n v="467"/>
  </r>
  <r>
    <n v="9928"/>
    <x v="4"/>
    <d v="2024-06-27T00:00:00"/>
    <x v="2"/>
    <s v="06"/>
    <x v="5"/>
    <x v="5"/>
    <x v="1"/>
    <x v="2"/>
    <x v="7"/>
    <n v="8.67"/>
    <n v="17.34"/>
    <n v="0"/>
    <n v="2"/>
    <n v="17.34"/>
    <n v="126"/>
  </r>
  <r>
    <n v="4611"/>
    <x v="3"/>
    <d v="2024-07-20T00:00:00"/>
    <x v="2"/>
    <s v="07"/>
    <x v="6"/>
    <x v="6"/>
    <x v="0"/>
    <x v="6"/>
    <x v="6"/>
    <n v="7.35"/>
    <n v="22.05"/>
    <n v="4.0199999999999996"/>
    <n v="3"/>
    <n v="18.03"/>
    <n v="70"/>
  </r>
  <r>
    <n v="5557"/>
    <x v="0"/>
    <d v="2025-04-26T00:00:00"/>
    <x v="1"/>
    <s v="04"/>
    <x v="7"/>
    <x v="7"/>
    <x v="0"/>
    <x v="7"/>
    <x v="5"/>
    <n v="18.29"/>
    <n v="73.16"/>
    <n v="4.9800000000000004"/>
    <n v="4"/>
    <n v="68.180000000000007"/>
    <n v="197"/>
  </r>
  <r>
    <n v="1106"/>
    <x v="1"/>
    <d v="2025-03-18T00:00:00"/>
    <x v="1"/>
    <s v="03"/>
    <x v="8"/>
    <x v="2"/>
    <x v="5"/>
    <x v="8"/>
    <x v="1"/>
    <n v="20.72"/>
    <n v="20.72"/>
    <n v="0"/>
    <n v="1"/>
    <n v="20.72"/>
    <n v="58"/>
  </r>
  <r>
    <n v="3615"/>
    <x v="7"/>
    <d v="2025-01-30T00:00:00"/>
    <x v="1"/>
    <s v="01"/>
    <x v="2"/>
    <x v="2"/>
    <x v="1"/>
    <x v="4"/>
    <x v="8"/>
    <n v="5.58"/>
    <n v="22.32"/>
    <n v="4.05"/>
    <n v="4"/>
    <n v="18.27"/>
    <n v="1"/>
  </r>
  <r>
    <n v="7924"/>
    <x v="1"/>
    <d v="2024-04-27T00:00:00"/>
    <x v="2"/>
    <s v="04"/>
    <x v="7"/>
    <x v="5"/>
    <x v="0"/>
    <x v="4"/>
    <x v="8"/>
    <n v="18.649999999999999"/>
    <n v="93.25"/>
    <n v="18.649999999999999"/>
    <n v="5"/>
    <n v="74.599999999999994"/>
    <n v="78"/>
  </r>
  <r>
    <n v="5552"/>
    <x v="1"/>
    <d v="2023-12-05T00:00:00"/>
    <x v="0"/>
    <s v="12"/>
    <x v="9"/>
    <x v="1"/>
    <x v="5"/>
    <x v="9"/>
    <x v="9"/>
    <n v="10.39"/>
    <n v="51.95"/>
    <n v="7.79"/>
    <n v="5"/>
    <n v="44.16"/>
    <n v="9"/>
  </r>
  <r>
    <n v="4527"/>
    <x v="5"/>
    <d v="2025-03-22T00:00:00"/>
    <x v="1"/>
    <s v="03"/>
    <x v="8"/>
    <x v="2"/>
    <x v="0"/>
    <x v="1"/>
    <x v="10"/>
    <n v="26.45"/>
    <n v="52.9"/>
    <n v="3.93"/>
    <n v="2"/>
    <n v="48.97"/>
    <n v="484"/>
  </r>
  <r>
    <n v="6514"/>
    <x v="0"/>
    <d v="2023-10-25T00:00:00"/>
    <x v="0"/>
    <s v="10"/>
    <x v="3"/>
    <x v="1"/>
    <x v="4"/>
    <x v="9"/>
    <x v="11"/>
    <n v="20.12"/>
    <n v="40.24"/>
    <n v="6.04"/>
    <n v="2"/>
    <n v="34.200000000000003"/>
    <n v="484"/>
  </r>
  <r>
    <n v="2519"/>
    <x v="1"/>
    <d v="2024-05-28T00:00:00"/>
    <x v="2"/>
    <s v="05"/>
    <x v="10"/>
    <x v="5"/>
    <x v="5"/>
    <x v="6"/>
    <x v="12"/>
    <n v="27.93"/>
    <n v="55.86"/>
    <n v="0"/>
    <n v="2"/>
    <n v="55.86"/>
    <n v="386"/>
  </r>
  <r>
    <n v="2584"/>
    <x v="5"/>
    <d v="2024-05-11T00:00:00"/>
    <x v="2"/>
    <s v="05"/>
    <x v="10"/>
    <x v="5"/>
    <x v="0"/>
    <x v="2"/>
    <x v="3"/>
    <n v="27.08"/>
    <n v="108.32"/>
    <n v="21.66"/>
    <n v="4"/>
    <n v="86.66"/>
    <n v="231"/>
  </r>
  <r>
    <n v="6635"/>
    <x v="8"/>
    <d v="2024-11-17T00:00:00"/>
    <x v="2"/>
    <s v="11"/>
    <x v="1"/>
    <x v="4"/>
    <x v="6"/>
    <x v="4"/>
    <x v="2"/>
    <n v="18.05"/>
    <n v="18.05"/>
    <n v="1.28"/>
    <n v="1"/>
    <n v="16.77"/>
    <n v="117"/>
  </r>
  <r>
    <n v="5333"/>
    <x v="6"/>
    <d v="2025-04-24T00:00:00"/>
    <x v="1"/>
    <s v="04"/>
    <x v="7"/>
    <x v="7"/>
    <x v="1"/>
    <x v="1"/>
    <x v="13"/>
    <n v="25.92"/>
    <n v="25.92"/>
    <n v="3.89"/>
    <n v="1"/>
    <n v="22.03"/>
    <n v="36"/>
  </r>
  <r>
    <n v="1711"/>
    <x v="4"/>
    <d v="2025-02-23T00:00:00"/>
    <x v="1"/>
    <s v="02"/>
    <x v="4"/>
    <x v="2"/>
    <x v="6"/>
    <x v="1"/>
    <x v="1"/>
    <n v="21.97"/>
    <n v="43.94"/>
    <n v="8.7899999999999991"/>
    <n v="2"/>
    <n v="35.15"/>
    <n v="451"/>
  </r>
  <r>
    <n v="8527"/>
    <x v="4"/>
    <d v="2024-09-26T00:00:00"/>
    <x v="2"/>
    <s v="09"/>
    <x v="11"/>
    <x v="6"/>
    <x v="1"/>
    <x v="2"/>
    <x v="14"/>
    <n v="3.8"/>
    <n v="3.8"/>
    <n v="0.38"/>
    <n v="1"/>
    <n v="3.42"/>
    <n v="220"/>
  </r>
  <r>
    <n v="3045"/>
    <x v="3"/>
    <d v="2025-07-23T00:00:00"/>
    <x v="1"/>
    <s v="07"/>
    <x v="6"/>
    <x v="8"/>
    <x v="4"/>
    <x v="10"/>
    <x v="10"/>
    <n v="2.75"/>
    <n v="2.75"/>
    <n v="1.99"/>
    <n v="1"/>
    <n v="0.76"/>
    <n v="372"/>
  </r>
  <r>
    <n v="7201"/>
    <x v="8"/>
    <d v="2023-10-07T00:00:00"/>
    <x v="0"/>
    <s v="10"/>
    <x v="3"/>
    <x v="1"/>
    <x v="0"/>
    <x v="9"/>
    <x v="7"/>
    <n v="13.22"/>
    <n v="26.44"/>
    <n v="5.29"/>
    <n v="2"/>
    <n v="21.15"/>
    <n v="142"/>
  </r>
  <r>
    <n v="6925"/>
    <x v="8"/>
    <d v="2024-10-28T00:00:00"/>
    <x v="2"/>
    <s v="10"/>
    <x v="3"/>
    <x v="4"/>
    <x v="2"/>
    <x v="7"/>
    <x v="12"/>
    <n v="14.95"/>
    <n v="59.8"/>
    <n v="1.66"/>
    <n v="4"/>
    <n v="58.14"/>
    <n v="442"/>
  </r>
  <r>
    <n v="4150"/>
    <x v="6"/>
    <d v="2025-02-04T00:00:00"/>
    <x v="1"/>
    <s v="02"/>
    <x v="4"/>
    <x v="2"/>
    <x v="5"/>
    <x v="2"/>
    <x v="0"/>
    <n v="9.26"/>
    <n v="37.04"/>
    <n v="7.41"/>
    <n v="4"/>
    <n v="29.63"/>
    <n v="356"/>
  </r>
  <r>
    <n v="2139"/>
    <x v="8"/>
    <d v="2023-09-11T00:00:00"/>
    <x v="0"/>
    <s v="09"/>
    <x v="11"/>
    <x v="0"/>
    <x v="2"/>
    <x v="8"/>
    <x v="14"/>
    <n v="17.79"/>
    <n v="17.79"/>
    <n v="0"/>
    <n v="1"/>
    <n v="17.79"/>
    <n v="277"/>
  </r>
  <r>
    <n v="4733"/>
    <x v="7"/>
    <d v="2025-03-29T00:00:00"/>
    <x v="1"/>
    <s v="03"/>
    <x v="8"/>
    <x v="2"/>
    <x v="0"/>
    <x v="0"/>
    <x v="10"/>
    <n v="14.82"/>
    <n v="74.099999999999994"/>
    <n v="4.84"/>
    <n v="5"/>
    <n v="69.260000000000005"/>
    <n v="470"/>
  </r>
  <r>
    <n v="5741"/>
    <x v="0"/>
    <d v="2023-10-07T00:00:00"/>
    <x v="0"/>
    <s v="10"/>
    <x v="3"/>
    <x v="1"/>
    <x v="0"/>
    <x v="7"/>
    <x v="13"/>
    <n v="2.96"/>
    <n v="14.8"/>
    <n v="1.48"/>
    <n v="5"/>
    <n v="13.32"/>
    <n v="441"/>
  </r>
  <r>
    <n v="4814"/>
    <x v="0"/>
    <d v="2025-06-10T00:00:00"/>
    <x v="1"/>
    <s v="06"/>
    <x v="5"/>
    <x v="7"/>
    <x v="5"/>
    <x v="6"/>
    <x v="4"/>
    <n v="18.23"/>
    <n v="91.15"/>
    <n v="9.1199999999999992"/>
    <n v="5"/>
    <n v="82.03"/>
    <n v="317"/>
  </r>
  <r>
    <n v="2654"/>
    <x v="1"/>
    <d v="2024-05-28T00:00:00"/>
    <x v="2"/>
    <s v="05"/>
    <x v="10"/>
    <x v="5"/>
    <x v="5"/>
    <x v="3"/>
    <x v="0"/>
    <n v="20.41"/>
    <n v="40.82"/>
    <n v="6.12"/>
    <n v="2"/>
    <n v="34.700000000000003"/>
    <n v="160"/>
  </r>
  <r>
    <n v="5554"/>
    <x v="3"/>
    <d v="2024-07-24T00:00:00"/>
    <x v="2"/>
    <s v="07"/>
    <x v="6"/>
    <x v="6"/>
    <x v="4"/>
    <x v="7"/>
    <x v="8"/>
    <n v="10.16"/>
    <n v="40.64"/>
    <n v="2.83"/>
    <n v="4"/>
    <n v="37.81"/>
    <n v="384"/>
  </r>
  <r>
    <n v="6977"/>
    <x v="0"/>
    <d v="2023-12-11T00:00:00"/>
    <x v="0"/>
    <s v="12"/>
    <x v="9"/>
    <x v="1"/>
    <x v="2"/>
    <x v="4"/>
    <x v="1"/>
    <n v="15.66"/>
    <n v="31.32"/>
    <n v="4.5199999999999996"/>
    <n v="2"/>
    <n v="26.8"/>
    <n v="67"/>
  </r>
  <r>
    <n v="7065"/>
    <x v="7"/>
    <d v="2024-05-08T00:00:00"/>
    <x v="2"/>
    <s v="05"/>
    <x v="10"/>
    <x v="5"/>
    <x v="4"/>
    <x v="8"/>
    <x v="5"/>
    <n v="25.17"/>
    <n v="100.68"/>
    <n v="4.9400000000000004"/>
    <n v="4"/>
    <n v="95.74"/>
    <n v="360"/>
  </r>
  <r>
    <n v="4432"/>
    <x v="1"/>
    <d v="2025-01-08T00:00:00"/>
    <x v="1"/>
    <s v="01"/>
    <x v="2"/>
    <x v="2"/>
    <x v="4"/>
    <x v="0"/>
    <x v="1"/>
    <n v="28.01"/>
    <n v="84.03"/>
    <n v="12.6"/>
    <n v="3"/>
    <n v="71.430000000000007"/>
    <n v="53"/>
  </r>
  <r>
    <n v="5374"/>
    <x v="0"/>
    <d v="2025-02-02T00:00:00"/>
    <x v="1"/>
    <s v="02"/>
    <x v="4"/>
    <x v="2"/>
    <x v="6"/>
    <x v="4"/>
    <x v="1"/>
    <n v="8.89"/>
    <n v="17.78"/>
    <n v="0"/>
    <n v="2"/>
    <n v="17.78"/>
    <n v="309"/>
  </r>
  <r>
    <n v="2169"/>
    <x v="7"/>
    <d v="2024-11-22T00:00:00"/>
    <x v="2"/>
    <s v="11"/>
    <x v="1"/>
    <x v="4"/>
    <x v="3"/>
    <x v="1"/>
    <x v="0"/>
    <n v="15.16"/>
    <n v="75.8"/>
    <n v="3.54"/>
    <n v="5"/>
    <n v="72.260000000000005"/>
    <n v="463"/>
  </r>
  <r>
    <n v="3803"/>
    <x v="5"/>
    <d v="2024-09-24T00:00:00"/>
    <x v="2"/>
    <s v="09"/>
    <x v="11"/>
    <x v="6"/>
    <x v="5"/>
    <x v="0"/>
    <x v="9"/>
    <n v="23.35"/>
    <n v="70.05"/>
    <n v="14.01"/>
    <n v="3"/>
    <n v="56.04"/>
    <n v="326"/>
  </r>
  <r>
    <n v="5010"/>
    <x v="4"/>
    <d v="2023-12-11T00:00:00"/>
    <x v="0"/>
    <s v="12"/>
    <x v="9"/>
    <x v="1"/>
    <x v="2"/>
    <x v="9"/>
    <x v="12"/>
    <n v="1.27"/>
    <n v="6.35"/>
    <n v="1.1399999999999999"/>
    <n v="5"/>
    <n v="5.21"/>
    <n v="38"/>
  </r>
  <r>
    <n v="8573"/>
    <x v="7"/>
    <d v="2024-05-27T00:00:00"/>
    <x v="2"/>
    <s v="05"/>
    <x v="10"/>
    <x v="5"/>
    <x v="2"/>
    <x v="6"/>
    <x v="1"/>
    <n v="13.45"/>
    <n v="26.9"/>
    <n v="4.03"/>
    <n v="2"/>
    <n v="22.87"/>
    <n v="21"/>
  </r>
  <r>
    <n v="5422"/>
    <x v="6"/>
    <d v="2025-07-25T00:00:00"/>
    <x v="1"/>
    <s v="07"/>
    <x v="6"/>
    <x v="8"/>
    <x v="3"/>
    <x v="3"/>
    <x v="14"/>
    <n v="20.329999999999998"/>
    <n v="40.659999999999997"/>
    <n v="4"/>
    <n v="2"/>
    <n v="36.659999999999997"/>
    <n v="181"/>
  </r>
  <r>
    <n v="4598"/>
    <x v="8"/>
    <d v="2025-01-19T00:00:00"/>
    <x v="1"/>
    <s v="01"/>
    <x v="2"/>
    <x v="2"/>
    <x v="6"/>
    <x v="7"/>
    <x v="5"/>
    <n v="1.71"/>
    <n v="6.84"/>
    <n v="0.68"/>
    <n v="4"/>
    <n v="6.16"/>
    <n v="377"/>
  </r>
  <r>
    <n v="6313"/>
    <x v="8"/>
    <d v="2025-05-22T00:00:00"/>
    <x v="1"/>
    <s v="05"/>
    <x v="10"/>
    <x v="7"/>
    <x v="1"/>
    <x v="8"/>
    <x v="5"/>
    <n v="12.08"/>
    <n v="12.08"/>
    <n v="2.42"/>
    <n v="1"/>
    <n v="9.66"/>
    <n v="19"/>
  </r>
  <r>
    <n v="1916"/>
    <x v="8"/>
    <d v="2024-01-31T00:00:00"/>
    <x v="2"/>
    <s v="01"/>
    <x v="2"/>
    <x v="3"/>
    <x v="4"/>
    <x v="10"/>
    <x v="3"/>
    <n v="24.79"/>
    <n v="74.37"/>
    <n v="14.87"/>
    <n v="3"/>
    <n v="59.5"/>
    <n v="446"/>
  </r>
  <r>
    <n v="1525"/>
    <x v="6"/>
    <d v="2025-04-23T00:00:00"/>
    <x v="1"/>
    <s v="04"/>
    <x v="7"/>
    <x v="7"/>
    <x v="4"/>
    <x v="5"/>
    <x v="14"/>
    <n v="10.51"/>
    <n v="42.04"/>
    <n v="6.31"/>
    <n v="4"/>
    <n v="35.729999999999997"/>
    <n v="442"/>
  </r>
  <r>
    <n v="6168"/>
    <x v="7"/>
    <d v="2024-06-13T00:00:00"/>
    <x v="2"/>
    <s v="06"/>
    <x v="5"/>
    <x v="5"/>
    <x v="1"/>
    <x v="5"/>
    <x v="15"/>
    <n v="20.7"/>
    <n v="82.8"/>
    <n v="1.46"/>
    <n v="4"/>
    <n v="81.34"/>
    <n v="431"/>
  </r>
  <r>
    <n v="5386"/>
    <x v="5"/>
    <d v="2023-09-27T00:00:00"/>
    <x v="0"/>
    <s v="09"/>
    <x v="11"/>
    <x v="0"/>
    <x v="4"/>
    <x v="7"/>
    <x v="0"/>
    <n v="4.13"/>
    <n v="4.13"/>
    <n v="0"/>
    <n v="1"/>
    <n v="4.13"/>
    <n v="222"/>
  </r>
  <r>
    <n v="4456"/>
    <x v="7"/>
    <d v="2025-07-16T00:00:00"/>
    <x v="1"/>
    <s v="07"/>
    <x v="6"/>
    <x v="8"/>
    <x v="4"/>
    <x v="2"/>
    <x v="15"/>
    <n v="12.16"/>
    <n v="12.16"/>
    <n v="1.82"/>
    <n v="1"/>
    <n v="10.34"/>
    <n v="295"/>
  </r>
  <r>
    <n v="6155"/>
    <x v="6"/>
    <d v="2024-01-19T00:00:00"/>
    <x v="2"/>
    <s v="01"/>
    <x v="2"/>
    <x v="3"/>
    <x v="3"/>
    <x v="2"/>
    <x v="9"/>
    <n v="27.83"/>
    <n v="139.15"/>
    <n v="20.87"/>
    <n v="5"/>
    <n v="118.28"/>
    <n v="275"/>
  </r>
  <r>
    <n v="9179"/>
    <x v="3"/>
    <d v="2024-06-09T00:00:00"/>
    <x v="2"/>
    <s v="06"/>
    <x v="5"/>
    <x v="5"/>
    <x v="6"/>
    <x v="4"/>
    <x v="2"/>
    <n v="10.09"/>
    <n v="50.45"/>
    <n v="0"/>
    <n v="5"/>
    <n v="50.45"/>
    <n v="434"/>
  </r>
  <r>
    <n v="8517"/>
    <x v="5"/>
    <d v="2023-11-25T00:00:00"/>
    <x v="0"/>
    <s v="11"/>
    <x v="1"/>
    <x v="1"/>
    <x v="0"/>
    <x v="9"/>
    <x v="8"/>
    <n v="10.45"/>
    <n v="41.8"/>
    <n v="1.51"/>
    <n v="4"/>
    <n v="40.29"/>
    <n v="356"/>
  </r>
  <r>
    <n v="5339"/>
    <x v="3"/>
    <d v="2023-11-23T00:00:00"/>
    <x v="0"/>
    <s v="11"/>
    <x v="1"/>
    <x v="1"/>
    <x v="1"/>
    <x v="5"/>
    <x v="6"/>
    <n v="18.84"/>
    <n v="37.68"/>
    <n v="4.33"/>
    <n v="2"/>
    <n v="33.35"/>
    <n v="154"/>
  </r>
  <r>
    <n v="5040"/>
    <x v="5"/>
    <d v="2025-03-07T00:00:00"/>
    <x v="1"/>
    <s v="03"/>
    <x v="8"/>
    <x v="2"/>
    <x v="3"/>
    <x v="8"/>
    <x v="14"/>
    <n v="23.78"/>
    <n v="95.12"/>
    <n v="9.51"/>
    <n v="4"/>
    <n v="85.61"/>
    <n v="310"/>
  </r>
  <r>
    <n v="9830"/>
    <x v="4"/>
    <d v="2024-02-27T00:00:00"/>
    <x v="2"/>
    <s v="02"/>
    <x v="4"/>
    <x v="3"/>
    <x v="5"/>
    <x v="10"/>
    <x v="14"/>
    <n v="14.71"/>
    <n v="73.55"/>
    <n v="0"/>
    <n v="5"/>
    <n v="73.55"/>
    <n v="461"/>
  </r>
  <r>
    <n v="8019"/>
    <x v="0"/>
    <d v="2025-07-04T00:00:00"/>
    <x v="1"/>
    <s v="07"/>
    <x v="6"/>
    <x v="8"/>
    <x v="3"/>
    <x v="8"/>
    <x v="15"/>
    <n v="10.71"/>
    <n v="53.55"/>
    <n v="0"/>
    <n v="5"/>
    <n v="53.55"/>
    <n v="419"/>
  </r>
  <r>
    <n v="4593"/>
    <x v="0"/>
    <d v="2023-11-22T00:00:00"/>
    <x v="0"/>
    <s v="11"/>
    <x v="1"/>
    <x v="1"/>
    <x v="4"/>
    <x v="10"/>
    <x v="12"/>
    <n v="6.63"/>
    <n v="33.15"/>
    <n v="3.31"/>
    <n v="5"/>
    <n v="29.84"/>
    <n v="356"/>
  </r>
  <r>
    <n v="9348"/>
    <x v="3"/>
    <d v="2024-08-24T00:00:00"/>
    <x v="2"/>
    <s v="08"/>
    <x v="0"/>
    <x v="6"/>
    <x v="0"/>
    <x v="1"/>
    <x v="11"/>
    <n v="26.88"/>
    <n v="26.88"/>
    <n v="2.69"/>
    <n v="1"/>
    <n v="24.19"/>
    <n v="440"/>
  </r>
  <r>
    <n v="2489"/>
    <x v="8"/>
    <d v="2025-03-16T00:00:00"/>
    <x v="1"/>
    <s v="03"/>
    <x v="8"/>
    <x v="2"/>
    <x v="6"/>
    <x v="7"/>
    <x v="15"/>
    <n v="2.4500000000000002"/>
    <n v="9.8000000000000007"/>
    <n v="0.98"/>
    <n v="4"/>
    <n v="8.82"/>
    <n v="127"/>
  </r>
  <r>
    <n v="1771"/>
    <x v="2"/>
    <d v="2025-06-05T00:00:00"/>
    <x v="1"/>
    <s v="06"/>
    <x v="5"/>
    <x v="7"/>
    <x v="1"/>
    <x v="10"/>
    <x v="15"/>
    <n v="18.260000000000002"/>
    <n v="91.3"/>
    <n v="4.26"/>
    <n v="5"/>
    <n v="87.04"/>
    <n v="486"/>
  </r>
  <r>
    <n v="2796"/>
    <x v="1"/>
    <d v="2023-12-03T00:00:00"/>
    <x v="0"/>
    <s v="12"/>
    <x v="9"/>
    <x v="1"/>
    <x v="6"/>
    <x v="2"/>
    <x v="1"/>
    <n v="27.01"/>
    <n v="108.04"/>
    <n v="10.8"/>
    <n v="4"/>
    <n v="97.24"/>
    <n v="380"/>
  </r>
  <r>
    <n v="3621"/>
    <x v="5"/>
    <d v="2025-04-13T00:00:00"/>
    <x v="1"/>
    <s v="04"/>
    <x v="7"/>
    <x v="7"/>
    <x v="6"/>
    <x v="1"/>
    <x v="0"/>
    <n v="15.04"/>
    <n v="75.2"/>
    <n v="7.52"/>
    <n v="5"/>
    <n v="67.680000000000007"/>
    <n v="122"/>
  </r>
  <r>
    <n v="7916"/>
    <x v="0"/>
    <d v="2024-11-12T00:00:00"/>
    <x v="2"/>
    <s v="11"/>
    <x v="1"/>
    <x v="4"/>
    <x v="5"/>
    <x v="8"/>
    <x v="4"/>
    <n v="10.73"/>
    <n v="32.19"/>
    <n v="6.44"/>
    <n v="3"/>
    <n v="25.75"/>
    <n v="457"/>
  </r>
  <r>
    <n v="2040"/>
    <x v="2"/>
    <d v="2024-05-31T00:00:00"/>
    <x v="2"/>
    <s v="05"/>
    <x v="10"/>
    <x v="5"/>
    <x v="3"/>
    <x v="1"/>
    <x v="6"/>
    <n v="21.48"/>
    <n v="42.96"/>
    <n v="4.3"/>
    <n v="2"/>
    <n v="38.659999999999997"/>
    <n v="32"/>
  </r>
  <r>
    <n v="7252"/>
    <x v="7"/>
    <d v="2024-11-11T00:00:00"/>
    <x v="2"/>
    <s v="11"/>
    <x v="1"/>
    <x v="4"/>
    <x v="2"/>
    <x v="9"/>
    <x v="7"/>
    <n v="2.8"/>
    <n v="11.2"/>
    <n v="1.1200000000000001"/>
    <n v="4"/>
    <n v="10.08"/>
    <n v="426"/>
  </r>
  <r>
    <n v="8668"/>
    <x v="6"/>
    <d v="2024-09-20T00:00:00"/>
    <x v="2"/>
    <s v="09"/>
    <x v="11"/>
    <x v="6"/>
    <x v="3"/>
    <x v="6"/>
    <x v="6"/>
    <n v="1.1599999999999999"/>
    <n v="4.6399999999999997"/>
    <n v="0.46"/>
    <n v="4"/>
    <n v="4.18"/>
    <n v="180"/>
  </r>
  <r>
    <n v="5119"/>
    <x v="3"/>
    <d v="2024-10-09T00:00:00"/>
    <x v="2"/>
    <s v="10"/>
    <x v="3"/>
    <x v="4"/>
    <x v="4"/>
    <x v="9"/>
    <x v="1"/>
    <n v="27.03"/>
    <n v="135.15"/>
    <n v="20.27"/>
    <n v="5"/>
    <n v="114.88"/>
    <n v="249"/>
  </r>
  <r>
    <n v="1188"/>
    <x v="3"/>
    <d v="2025-01-16T00:00:00"/>
    <x v="1"/>
    <s v="01"/>
    <x v="2"/>
    <x v="2"/>
    <x v="1"/>
    <x v="10"/>
    <x v="9"/>
    <n v="10.74"/>
    <n v="42.96"/>
    <n v="0"/>
    <n v="4"/>
    <n v="42.96"/>
    <n v="347"/>
  </r>
  <r>
    <n v="2876"/>
    <x v="2"/>
    <d v="2025-01-17T00:00:00"/>
    <x v="1"/>
    <s v="01"/>
    <x v="2"/>
    <x v="2"/>
    <x v="3"/>
    <x v="10"/>
    <x v="11"/>
    <n v="16.48"/>
    <n v="82.4"/>
    <n v="3.26"/>
    <n v="5"/>
    <n v="79.14"/>
    <n v="464"/>
  </r>
  <r>
    <n v="9797"/>
    <x v="6"/>
    <d v="2025-03-12T00:00:00"/>
    <x v="1"/>
    <s v="03"/>
    <x v="8"/>
    <x v="2"/>
    <x v="4"/>
    <x v="4"/>
    <x v="12"/>
    <n v="26.13"/>
    <n v="52.26"/>
    <n v="7.84"/>
    <n v="2"/>
    <n v="44.42"/>
    <n v="93"/>
  </r>
  <r>
    <n v="5371"/>
    <x v="3"/>
    <d v="2025-03-25T00:00:00"/>
    <x v="1"/>
    <s v="03"/>
    <x v="8"/>
    <x v="2"/>
    <x v="5"/>
    <x v="3"/>
    <x v="14"/>
    <n v="10.47"/>
    <n v="41.88"/>
    <n v="6.28"/>
    <n v="4"/>
    <n v="35.6"/>
    <n v="389"/>
  </r>
  <r>
    <n v="6573"/>
    <x v="3"/>
    <d v="2023-11-01T00:00:00"/>
    <x v="0"/>
    <s v="11"/>
    <x v="1"/>
    <x v="1"/>
    <x v="4"/>
    <x v="8"/>
    <x v="13"/>
    <n v="1.55"/>
    <n v="6.2"/>
    <n v="0.93"/>
    <n v="4"/>
    <n v="5.27"/>
    <n v="276"/>
  </r>
  <r>
    <n v="5808"/>
    <x v="8"/>
    <d v="2024-07-09T00:00:00"/>
    <x v="2"/>
    <s v="07"/>
    <x v="6"/>
    <x v="6"/>
    <x v="5"/>
    <x v="5"/>
    <x v="13"/>
    <n v="22.86"/>
    <n v="22.86"/>
    <n v="4.57"/>
    <n v="1"/>
    <n v="18.29"/>
    <n v="486"/>
  </r>
  <r>
    <n v="3591"/>
    <x v="6"/>
    <d v="2024-07-24T00:00:00"/>
    <x v="2"/>
    <s v="07"/>
    <x v="6"/>
    <x v="6"/>
    <x v="4"/>
    <x v="6"/>
    <x v="11"/>
    <n v="4.6500000000000004"/>
    <n v="9.3000000000000007"/>
    <n v="4.79"/>
    <n v="2"/>
    <n v="4.51"/>
    <n v="342"/>
  </r>
  <r>
    <n v="1053"/>
    <x v="4"/>
    <d v="2025-02-17T00:00:00"/>
    <x v="1"/>
    <s v="02"/>
    <x v="4"/>
    <x v="2"/>
    <x v="2"/>
    <x v="8"/>
    <x v="3"/>
    <n v="18.559999999999999"/>
    <n v="37.119999999999997"/>
    <n v="7.42"/>
    <n v="2"/>
    <n v="29.7"/>
    <n v="493"/>
  </r>
  <r>
    <n v="5315"/>
    <x v="5"/>
    <d v="2024-08-29T00:00:00"/>
    <x v="2"/>
    <s v="08"/>
    <x v="0"/>
    <x v="6"/>
    <x v="1"/>
    <x v="4"/>
    <x v="9"/>
    <n v="17.690000000000001"/>
    <n v="53.07"/>
    <n v="5.31"/>
    <n v="3"/>
    <n v="47.76"/>
    <n v="464"/>
  </r>
  <r>
    <n v="3927"/>
    <x v="8"/>
    <d v="2024-09-04T00:00:00"/>
    <x v="2"/>
    <s v="09"/>
    <x v="11"/>
    <x v="6"/>
    <x v="4"/>
    <x v="4"/>
    <x v="4"/>
    <n v="21.21"/>
    <n v="21.21"/>
    <n v="4.13"/>
    <n v="1"/>
    <n v="17.079999999999998"/>
    <n v="154"/>
  </r>
  <r>
    <n v="2743"/>
    <x v="7"/>
    <d v="2025-06-13T00:00:00"/>
    <x v="1"/>
    <s v="06"/>
    <x v="5"/>
    <x v="7"/>
    <x v="3"/>
    <x v="9"/>
    <x v="12"/>
    <n v="2.99"/>
    <n v="8.9700000000000006"/>
    <n v="4.4000000000000004"/>
    <n v="3"/>
    <n v="4.57"/>
    <n v="331"/>
  </r>
  <r>
    <n v="5889"/>
    <x v="4"/>
    <d v="2025-05-21T00:00:00"/>
    <x v="1"/>
    <s v="05"/>
    <x v="10"/>
    <x v="7"/>
    <x v="4"/>
    <x v="4"/>
    <x v="12"/>
    <n v="19.420000000000002"/>
    <n v="58.26"/>
    <n v="0"/>
    <n v="3"/>
    <n v="58.26"/>
    <n v="424"/>
  </r>
  <r>
    <n v="9317"/>
    <x v="2"/>
    <d v="2024-11-22T00:00:00"/>
    <x v="2"/>
    <s v="11"/>
    <x v="1"/>
    <x v="4"/>
    <x v="3"/>
    <x v="2"/>
    <x v="5"/>
    <n v="28.99"/>
    <n v="144.94999999999999"/>
    <n v="14.49"/>
    <n v="5"/>
    <n v="130.46"/>
    <n v="138"/>
  </r>
  <r>
    <n v="4258"/>
    <x v="3"/>
    <d v="2023-12-03T00:00:00"/>
    <x v="0"/>
    <s v="12"/>
    <x v="9"/>
    <x v="1"/>
    <x v="6"/>
    <x v="6"/>
    <x v="0"/>
    <n v="25.69"/>
    <n v="77.069999999999993"/>
    <n v="11.56"/>
    <n v="3"/>
    <n v="65.510000000000005"/>
    <n v="425"/>
  </r>
  <r>
    <n v="7126"/>
    <x v="4"/>
    <d v="2025-03-21T00:00:00"/>
    <x v="1"/>
    <s v="03"/>
    <x v="8"/>
    <x v="2"/>
    <x v="3"/>
    <x v="1"/>
    <x v="7"/>
    <n v="18.690000000000001"/>
    <n v="93.45"/>
    <n v="2.98"/>
    <n v="5"/>
    <n v="90.47"/>
    <n v="194"/>
  </r>
  <r>
    <n v="3646"/>
    <x v="7"/>
    <d v="2024-09-28T00:00:00"/>
    <x v="2"/>
    <s v="09"/>
    <x v="11"/>
    <x v="6"/>
    <x v="0"/>
    <x v="7"/>
    <x v="16"/>
    <n v="11.28"/>
    <n v="22.56"/>
    <n v="3.38"/>
    <n v="2"/>
    <n v="19.18"/>
    <n v="132"/>
  </r>
  <r>
    <n v="9689"/>
    <x v="5"/>
    <d v="2025-07-20T00:00:00"/>
    <x v="1"/>
    <s v="07"/>
    <x v="6"/>
    <x v="8"/>
    <x v="6"/>
    <x v="9"/>
    <x v="9"/>
    <n v="28.48"/>
    <n v="142.4"/>
    <n v="0"/>
    <n v="5"/>
    <n v="142.4"/>
    <n v="43"/>
  </r>
  <r>
    <n v="1009"/>
    <x v="3"/>
    <d v="2024-11-14T00:00:00"/>
    <x v="2"/>
    <s v="11"/>
    <x v="1"/>
    <x v="4"/>
    <x v="1"/>
    <x v="10"/>
    <x v="1"/>
    <n v="21.02"/>
    <n v="42.04"/>
    <n v="4.2"/>
    <n v="2"/>
    <n v="37.840000000000003"/>
    <n v="330"/>
  </r>
  <r>
    <n v="6310"/>
    <x v="6"/>
    <d v="2024-08-20T00:00:00"/>
    <x v="2"/>
    <s v="08"/>
    <x v="0"/>
    <x v="6"/>
    <x v="5"/>
    <x v="4"/>
    <x v="8"/>
    <n v="12.72"/>
    <n v="25.44"/>
    <n v="0"/>
    <n v="2"/>
    <n v="25.44"/>
    <n v="124"/>
  </r>
  <r>
    <n v="1319"/>
    <x v="7"/>
    <d v="2023-11-01T00:00:00"/>
    <x v="0"/>
    <s v="11"/>
    <x v="1"/>
    <x v="1"/>
    <x v="4"/>
    <x v="10"/>
    <x v="1"/>
    <n v="10.96"/>
    <n v="54.8"/>
    <n v="8.2200000000000006"/>
    <n v="5"/>
    <n v="46.58"/>
    <n v="381"/>
  </r>
  <r>
    <n v="6947"/>
    <x v="4"/>
    <d v="2025-06-19T00:00:00"/>
    <x v="1"/>
    <s v="06"/>
    <x v="5"/>
    <x v="7"/>
    <x v="1"/>
    <x v="8"/>
    <x v="8"/>
    <n v="7.68"/>
    <n v="23.04"/>
    <n v="3.46"/>
    <n v="3"/>
    <n v="19.579999999999998"/>
    <n v="369"/>
  </r>
  <r>
    <n v="6038"/>
    <x v="0"/>
    <d v="2024-02-08T00:00:00"/>
    <x v="2"/>
    <s v="02"/>
    <x v="4"/>
    <x v="3"/>
    <x v="1"/>
    <x v="9"/>
    <x v="5"/>
    <n v="7.27"/>
    <n v="14.54"/>
    <n v="0"/>
    <n v="2"/>
    <n v="14.54"/>
    <n v="247"/>
  </r>
  <r>
    <n v="1949"/>
    <x v="1"/>
    <d v="2024-02-10T00:00:00"/>
    <x v="2"/>
    <s v="02"/>
    <x v="4"/>
    <x v="3"/>
    <x v="0"/>
    <x v="6"/>
    <x v="8"/>
    <n v="25.14"/>
    <n v="25.14"/>
    <n v="3.77"/>
    <n v="1"/>
    <n v="21.37"/>
    <n v="151"/>
  </r>
  <r>
    <n v="2290"/>
    <x v="2"/>
    <d v="2023-10-12T00:00:00"/>
    <x v="0"/>
    <s v="10"/>
    <x v="3"/>
    <x v="1"/>
    <x v="1"/>
    <x v="8"/>
    <x v="9"/>
    <n v="4.66"/>
    <n v="23.3"/>
    <n v="2.17"/>
    <n v="5"/>
    <n v="21.13"/>
    <n v="23"/>
  </r>
  <r>
    <n v="8962"/>
    <x v="2"/>
    <d v="2025-05-01T00:00:00"/>
    <x v="1"/>
    <s v="05"/>
    <x v="10"/>
    <x v="7"/>
    <x v="1"/>
    <x v="5"/>
    <x v="16"/>
    <n v="26.3"/>
    <n v="26.3"/>
    <n v="2.63"/>
    <n v="1"/>
    <n v="23.67"/>
    <n v="293"/>
  </r>
  <r>
    <n v="2133"/>
    <x v="4"/>
    <d v="2025-03-19T00:00:00"/>
    <x v="1"/>
    <s v="03"/>
    <x v="8"/>
    <x v="2"/>
    <x v="4"/>
    <x v="10"/>
    <x v="2"/>
    <n v="28.99"/>
    <n v="57.98"/>
    <n v="4.29"/>
    <n v="2"/>
    <n v="53.69"/>
    <n v="129"/>
  </r>
  <r>
    <n v="9727"/>
    <x v="3"/>
    <d v="2025-03-23T00:00:00"/>
    <x v="1"/>
    <s v="03"/>
    <x v="8"/>
    <x v="2"/>
    <x v="6"/>
    <x v="10"/>
    <x v="13"/>
    <n v="19.239999999999998"/>
    <n v="96.2"/>
    <n v="19.239999999999998"/>
    <n v="5"/>
    <n v="76.959999999999994"/>
    <n v="27"/>
  </r>
  <r>
    <n v="3060"/>
    <x v="5"/>
    <d v="2023-11-14T00:00:00"/>
    <x v="0"/>
    <s v="11"/>
    <x v="1"/>
    <x v="1"/>
    <x v="5"/>
    <x v="4"/>
    <x v="4"/>
    <n v="17.170000000000002"/>
    <n v="17.170000000000002"/>
    <n v="2.52"/>
    <n v="1"/>
    <n v="14.65"/>
    <n v="213"/>
  </r>
  <r>
    <n v="8787"/>
    <x v="4"/>
    <d v="2024-10-07T00:00:00"/>
    <x v="2"/>
    <s v="10"/>
    <x v="3"/>
    <x v="4"/>
    <x v="2"/>
    <x v="8"/>
    <x v="12"/>
    <n v="17.48"/>
    <n v="52.44"/>
    <n v="10.49"/>
    <n v="3"/>
    <n v="41.95"/>
    <n v="30"/>
  </r>
  <r>
    <n v="3705"/>
    <x v="8"/>
    <d v="2024-02-28T00:00:00"/>
    <x v="2"/>
    <s v="02"/>
    <x v="4"/>
    <x v="3"/>
    <x v="4"/>
    <x v="8"/>
    <x v="13"/>
    <n v="7.95"/>
    <n v="15.9"/>
    <n v="3.18"/>
    <n v="2"/>
    <n v="12.72"/>
    <n v="282"/>
  </r>
  <r>
    <n v="9645"/>
    <x v="6"/>
    <d v="2025-06-14T00:00:00"/>
    <x v="1"/>
    <s v="06"/>
    <x v="5"/>
    <x v="7"/>
    <x v="0"/>
    <x v="2"/>
    <x v="7"/>
    <n v="14.62"/>
    <n v="73.099999999999994"/>
    <n v="10.96"/>
    <n v="5"/>
    <n v="62.14"/>
    <n v="16"/>
  </r>
  <r>
    <n v="7932"/>
    <x v="5"/>
    <d v="2024-01-18T00:00:00"/>
    <x v="2"/>
    <s v="01"/>
    <x v="2"/>
    <x v="3"/>
    <x v="1"/>
    <x v="10"/>
    <x v="13"/>
    <n v="27.78"/>
    <n v="55.56"/>
    <n v="5.56"/>
    <n v="2"/>
    <n v="50"/>
    <n v="403"/>
  </r>
  <r>
    <n v="9835"/>
    <x v="0"/>
    <d v="2025-03-15T00:00:00"/>
    <x v="1"/>
    <s v="03"/>
    <x v="8"/>
    <x v="2"/>
    <x v="0"/>
    <x v="9"/>
    <x v="4"/>
    <n v="27.33"/>
    <n v="54.66"/>
    <n v="1.24"/>
    <n v="2"/>
    <n v="53.42"/>
    <n v="423"/>
  </r>
  <r>
    <n v="4295"/>
    <x v="5"/>
    <d v="2025-02-10T00:00:00"/>
    <x v="1"/>
    <s v="02"/>
    <x v="4"/>
    <x v="2"/>
    <x v="2"/>
    <x v="6"/>
    <x v="8"/>
    <n v="4.5999999999999996"/>
    <n v="18.399999999999999"/>
    <n v="0"/>
    <n v="4"/>
    <n v="18.399999999999999"/>
    <n v="352"/>
  </r>
  <r>
    <n v="6107"/>
    <x v="3"/>
    <d v="2024-06-11T00:00:00"/>
    <x v="2"/>
    <s v="06"/>
    <x v="5"/>
    <x v="5"/>
    <x v="5"/>
    <x v="8"/>
    <x v="15"/>
    <n v="15.31"/>
    <n v="76.55"/>
    <n v="7.66"/>
    <n v="5"/>
    <n v="68.89"/>
    <n v="41"/>
  </r>
  <r>
    <n v="7118"/>
    <x v="7"/>
    <d v="2024-07-12T00:00:00"/>
    <x v="2"/>
    <s v="07"/>
    <x v="6"/>
    <x v="6"/>
    <x v="3"/>
    <x v="6"/>
    <x v="0"/>
    <n v="3.64"/>
    <n v="3.64"/>
    <n v="0"/>
    <n v="1"/>
    <n v="3.64"/>
    <n v="492"/>
  </r>
  <r>
    <n v="9479"/>
    <x v="5"/>
    <d v="2024-07-22T00:00:00"/>
    <x v="2"/>
    <s v="07"/>
    <x v="6"/>
    <x v="6"/>
    <x v="2"/>
    <x v="6"/>
    <x v="10"/>
    <n v="14.63"/>
    <n v="29.26"/>
    <n v="4.3899999999999997"/>
    <n v="2"/>
    <n v="24.87"/>
    <n v="333"/>
  </r>
  <r>
    <n v="2982"/>
    <x v="2"/>
    <d v="2024-02-15T00:00:00"/>
    <x v="2"/>
    <s v="02"/>
    <x v="4"/>
    <x v="3"/>
    <x v="1"/>
    <x v="6"/>
    <x v="12"/>
    <n v="29.09"/>
    <n v="116.36"/>
    <n v="11.64"/>
    <n v="4"/>
    <n v="104.72"/>
    <n v="240"/>
  </r>
  <r>
    <n v="4681"/>
    <x v="7"/>
    <d v="2023-09-25T00:00:00"/>
    <x v="0"/>
    <s v="09"/>
    <x v="11"/>
    <x v="0"/>
    <x v="2"/>
    <x v="3"/>
    <x v="17"/>
    <n v="10.55"/>
    <n v="21.1"/>
    <n v="3.17"/>
    <n v="2"/>
    <n v="17.93"/>
    <n v="355"/>
  </r>
  <r>
    <n v="6539"/>
    <x v="3"/>
    <d v="2023-08-23T00:00:00"/>
    <x v="0"/>
    <s v="08"/>
    <x v="0"/>
    <x v="0"/>
    <x v="4"/>
    <x v="9"/>
    <x v="10"/>
    <n v="3.54"/>
    <n v="14.16"/>
    <n v="4.88"/>
    <n v="4"/>
    <n v="9.2799999999999994"/>
    <n v="129"/>
  </r>
  <r>
    <n v="4770"/>
    <x v="3"/>
    <d v="2024-11-06T00:00:00"/>
    <x v="2"/>
    <s v="11"/>
    <x v="1"/>
    <x v="4"/>
    <x v="4"/>
    <x v="9"/>
    <x v="9"/>
    <n v="14.39"/>
    <n v="71.95"/>
    <n v="2.4500000000000002"/>
    <n v="5"/>
    <n v="69.5"/>
    <n v="27"/>
  </r>
  <r>
    <n v="4608"/>
    <x v="4"/>
    <d v="2023-08-12T00:00:00"/>
    <x v="0"/>
    <s v="08"/>
    <x v="0"/>
    <x v="0"/>
    <x v="0"/>
    <x v="5"/>
    <x v="7"/>
    <n v="6.89"/>
    <n v="6.89"/>
    <n v="1.03"/>
    <n v="1"/>
    <n v="5.86"/>
    <n v="281"/>
  </r>
  <r>
    <n v="2163"/>
    <x v="4"/>
    <d v="2025-02-06T00:00:00"/>
    <x v="1"/>
    <s v="02"/>
    <x v="4"/>
    <x v="2"/>
    <x v="1"/>
    <x v="10"/>
    <x v="17"/>
    <n v="29.21"/>
    <n v="29.21"/>
    <n v="0"/>
    <n v="1"/>
    <n v="29.21"/>
    <n v="311"/>
  </r>
  <r>
    <n v="1964"/>
    <x v="2"/>
    <d v="2024-01-31T00:00:00"/>
    <x v="2"/>
    <s v="01"/>
    <x v="2"/>
    <x v="3"/>
    <x v="4"/>
    <x v="8"/>
    <x v="1"/>
    <n v="17.010000000000002"/>
    <n v="17.010000000000002"/>
    <n v="2.85"/>
    <n v="1"/>
    <n v="14.16"/>
    <n v="47"/>
  </r>
  <r>
    <n v="2104"/>
    <x v="0"/>
    <d v="2025-07-10T00:00:00"/>
    <x v="1"/>
    <s v="07"/>
    <x v="6"/>
    <x v="8"/>
    <x v="1"/>
    <x v="5"/>
    <x v="11"/>
    <n v="28.04"/>
    <n v="112.16"/>
    <n v="11.22"/>
    <n v="4"/>
    <n v="100.94"/>
    <n v="149"/>
  </r>
  <r>
    <n v="1514"/>
    <x v="4"/>
    <d v="2025-06-04T00:00:00"/>
    <x v="1"/>
    <s v="06"/>
    <x v="5"/>
    <x v="7"/>
    <x v="4"/>
    <x v="10"/>
    <x v="4"/>
    <n v="16.98"/>
    <n v="67.92"/>
    <n v="3.03"/>
    <n v="4"/>
    <n v="64.89"/>
    <n v="196"/>
  </r>
  <r>
    <n v="6413"/>
    <x v="2"/>
    <d v="2023-10-01T00:00:00"/>
    <x v="0"/>
    <s v="10"/>
    <x v="3"/>
    <x v="1"/>
    <x v="6"/>
    <x v="4"/>
    <x v="0"/>
    <n v="10.85"/>
    <n v="43.4"/>
    <n v="2.13"/>
    <n v="4"/>
    <n v="41.27"/>
    <n v="403"/>
  </r>
  <r>
    <n v="9423"/>
    <x v="5"/>
    <d v="2024-02-07T00:00:00"/>
    <x v="2"/>
    <s v="02"/>
    <x v="4"/>
    <x v="3"/>
    <x v="4"/>
    <x v="6"/>
    <x v="16"/>
    <n v="13.94"/>
    <n v="27.88"/>
    <n v="4.18"/>
    <n v="2"/>
    <n v="23.7"/>
    <n v="247"/>
  </r>
  <r>
    <n v="5562"/>
    <x v="1"/>
    <d v="2025-01-07T00:00:00"/>
    <x v="1"/>
    <s v="01"/>
    <x v="2"/>
    <x v="2"/>
    <x v="5"/>
    <x v="9"/>
    <x v="6"/>
    <n v="28.04"/>
    <n v="112.16"/>
    <n v="0"/>
    <n v="4"/>
    <n v="112.16"/>
    <n v="445"/>
  </r>
  <r>
    <n v="8953"/>
    <x v="8"/>
    <d v="2024-01-20T00:00:00"/>
    <x v="2"/>
    <s v="01"/>
    <x v="2"/>
    <x v="3"/>
    <x v="0"/>
    <x v="6"/>
    <x v="6"/>
    <n v="25.81"/>
    <n v="51.62"/>
    <n v="7.74"/>
    <n v="2"/>
    <n v="43.88"/>
    <n v="210"/>
  </r>
  <r>
    <n v="9834"/>
    <x v="4"/>
    <d v="2023-11-17T00:00:00"/>
    <x v="0"/>
    <s v="11"/>
    <x v="1"/>
    <x v="1"/>
    <x v="3"/>
    <x v="2"/>
    <x v="6"/>
    <n v="15.35"/>
    <n v="30.7"/>
    <n v="4.8600000000000003"/>
    <n v="2"/>
    <n v="25.84"/>
    <n v="18"/>
  </r>
  <r>
    <n v="8744"/>
    <x v="7"/>
    <d v="2024-02-11T00:00:00"/>
    <x v="2"/>
    <s v="02"/>
    <x v="4"/>
    <x v="3"/>
    <x v="6"/>
    <x v="4"/>
    <x v="7"/>
    <n v="16.239999999999998"/>
    <n v="16.239999999999998"/>
    <n v="0"/>
    <n v="1"/>
    <n v="16.239999999999998"/>
    <n v="233"/>
  </r>
  <r>
    <n v="8749"/>
    <x v="2"/>
    <d v="2025-04-25T00:00:00"/>
    <x v="1"/>
    <s v="04"/>
    <x v="7"/>
    <x v="7"/>
    <x v="3"/>
    <x v="2"/>
    <x v="11"/>
    <n v="14.61"/>
    <n v="14.61"/>
    <n v="2.19"/>
    <n v="1"/>
    <n v="12.42"/>
    <n v="496"/>
  </r>
  <r>
    <n v="7669"/>
    <x v="3"/>
    <d v="2024-01-01T00:00:00"/>
    <x v="2"/>
    <s v="01"/>
    <x v="2"/>
    <x v="3"/>
    <x v="2"/>
    <x v="5"/>
    <x v="13"/>
    <n v="25.71"/>
    <n v="77.13"/>
    <n v="11.57"/>
    <n v="3"/>
    <n v="65.56"/>
    <n v="439"/>
  </r>
  <r>
    <n v="2545"/>
    <x v="4"/>
    <d v="2023-10-21T00:00:00"/>
    <x v="0"/>
    <s v="10"/>
    <x v="3"/>
    <x v="1"/>
    <x v="0"/>
    <x v="9"/>
    <x v="10"/>
    <n v="2.97"/>
    <n v="14.85"/>
    <n v="2.97"/>
    <n v="5"/>
    <n v="11.88"/>
    <n v="323"/>
  </r>
  <r>
    <n v="8062"/>
    <x v="0"/>
    <d v="2024-05-08T00:00:00"/>
    <x v="2"/>
    <s v="05"/>
    <x v="10"/>
    <x v="5"/>
    <x v="4"/>
    <x v="2"/>
    <x v="17"/>
    <n v="13.86"/>
    <n v="13.86"/>
    <n v="1.18"/>
    <n v="1"/>
    <n v="12.68"/>
    <n v="355"/>
  </r>
  <r>
    <n v="7939"/>
    <x v="6"/>
    <d v="2024-06-21T00:00:00"/>
    <x v="2"/>
    <s v="06"/>
    <x v="5"/>
    <x v="5"/>
    <x v="3"/>
    <x v="8"/>
    <x v="3"/>
    <n v="13.48"/>
    <n v="40.44"/>
    <n v="3.73"/>
    <n v="3"/>
    <n v="36.71"/>
    <n v="125"/>
  </r>
  <r>
    <n v="8651"/>
    <x v="2"/>
    <d v="2025-06-07T00:00:00"/>
    <x v="1"/>
    <s v="06"/>
    <x v="5"/>
    <x v="7"/>
    <x v="0"/>
    <x v="7"/>
    <x v="5"/>
    <n v="18.670000000000002"/>
    <n v="18.670000000000002"/>
    <n v="1.87"/>
    <n v="1"/>
    <n v="16.8"/>
    <n v="195"/>
  </r>
  <r>
    <n v="1887"/>
    <x v="2"/>
    <d v="2025-01-11T00:00:00"/>
    <x v="1"/>
    <s v="01"/>
    <x v="2"/>
    <x v="2"/>
    <x v="0"/>
    <x v="1"/>
    <x v="7"/>
    <n v="14.32"/>
    <n v="42.96"/>
    <n v="4.3"/>
    <n v="3"/>
    <n v="38.659999999999997"/>
    <n v="341"/>
  </r>
  <r>
    <n v="2612"/>
    <x v="5"/>
    <d v="2023-09-23T00:00:00"/>
    <x v="0"/>
    <s v="09"/>
    <x v="11"/>
    <x v="0"/>
    <x v="0"/>
    <x v="5"/>
    <x v="1"/>
    <n v="3.13"/>
    <n v="6.26"/>
    <n v="2.2000000000000002"/>
    <n v="2"/>
    <n v="4.0599999999999996"/>
    <n v="483"/>
  </r>
  <r>
    <n v="7596"/>
    <x v="3"/>
    <d v="2025-02-22T00:00:00"/>
    <x v="1"/>
    <s v="02"/>
    <x v="4"/>
    <x v="2"/>
    <x v="0"/>
    <x v="8"/>
    <x v="7"/>
    <n v="6.77"/>
    <n v="20.309999999999999"/>
    <n v="1.95"/>
    <n v="3"/>
    <n v="18.36"/>
    <n v="196"/>
  </r>
  <r>
    <n v="6559"/>
    <x v="7"/>
    <d v="2025-04-19T00:00:00"/>
    <x v="1"/>
    <s v="04"/>
    <x v="7"/>
    <x v="7"/>
    <x v="0"/>
    <x v="6"/>
    <x v="8"/>
    <n v="1.63"/>
    <n v="4.8899999999999997"/>
    <n v="0.73"/>
    <n v="3"/>
    <n v="4.16"/>
    <n v="424"/>
  </r>
  <r>
    <n v="2790"/>
    <x v="6"/>
    <d v="2024-02-16T00:00:00"/>
    <x v="2"/>
    <s v="02"/>
    <x v="4"/>
    <x v="3"/>
    <x v="3"/>
    <x v="6"/>
    <x v="10"/>
    <n v="22.6"/>
    <n v="113"/>
    <n v="22.6"/>
    <n v="5"/>
    <n v="90.4"/>
    <n v="426"/>
  </r>
  <r>
    <n v="4139"/>
    <x v="7"/>
    <d v="2024-01-01T00:00:00"/>
    <x v="2"/>
    <s v="01"/>
    <x v="2"/>
    <x v="3"/>
    <x v="2"/>
    <x v="1"/>
    <x v="14"/>
    <n v="8.26"/>
    <n v="41.3"/>
    <n v="0"/>
    <n v="5"/>
    <n v="41.3"/>
    <n v="386"/>
  </r>
  <r>
    <n v="9786"/>
    <x v="0"/>
    <d v="2024-07-20T00:00:00"/>
    <x v="2"/>
    <s v="07"/>
    <x v="6"/>
    <x v="6"/>
    <x v="0"/>
    <x v="5"/>
    <x v="10"/>
    <n v="23.86"/>
    <n v="71.58"/>
    <n v="0"/>
    <n v="3"/>
    <n v="71.58"/>
    <n v="17"/>
  </r>
  <r>
    <n v="3296"/>
    <x v="2"/>
    <d v="2024-06-29T00:00:00"/>
    <x v="2"/>
    <s v="06"/>
    <x v="5"/>
    <x v="5"/>
    <x v="0"/>
    <x v="4"/>
    <x v="8"/>
    <n v="22.67"/>
    <n v="68.010000000000005"/>
    <n v="13.6"/>
    <n v="3"/>
    <n v="54.41"/>
    <n v="89"/>
  </r>
  <r>
    <n v="4006"/>
    <x v="1"/>
    <d v="2024-03-10T00:00:00"/>
    <x v="2"/>
    <s v="03"/>
    <x v="8"/>
    <x v="3"/>
    <x v="6"/>
    <x v="3"/>
    <x v="15"/>
    <n v="27.48"/>
    <n v="137.4"/>
    <n v="20.61"/>
    <n v="5"/>
    <n v="116.79"/>
    <n v="425"/>
  </r>
  <r>
    <n v="8579"/>
    <x v="4"/>
    <d v="2024-02-17T00:00:00"/>
    <x v="2"/>
    <s v="02"/>
    <x v="4"/>
    <x v="3"/>
    <x v="0"/>
    <x v="8"/>
    <x v="2"/>
    <n v="14.57"/>
    <n v="14.57"/>
    <n v="2.91"/>
    <n v="1"/>
    <n v="11.66"/>
    <n v="38"/>
  </r>
  <r>
    <n v="2235"/>
    <x v="3"/>
    <d v="2024-07-16T00:00:00"/>
    <x v="2"/>
    <s v="07"/>
    <x v="6"/>
    <x v="6"/>
    <x v="5"/>
    <x v="9"/>
    <x v="3"/>
    <n v="23.92"/>
    <n v="23.92"/>
    <n v="1.49"/>
    <n v="1"/>
    <n v="22.43"/>
    <n v="7"/>
  </r>
  <r>
    <n v="2604"/>
    <x v="7"/>
    <d v="2023-09-15T00:00:00"/>
    <x v="0"/>
    <s v="09"/>
    <x v="11"/>
    <x v="0"/>
    <x v="3"/>
    <x v="5"/>
    <x v="0"/>
    <n v="12.04"/>
    <n v="60.2"/>
    <n v="3.7"/>
    <n v="5"/>
    <n v="56.5"/>
    <n v="326"/>
  </r>
  <r>
    <n v="9856"/>
    <x v="4"/>
    <d v="2025-05-17T00:00:00"/>
    <x v="1"/>
    <s v="05"/>
    <x v="10"/>
    <x v="7"/>
    <x v="0"/>
    <x v="0"/>
    <x v="1"/>
    <n v="27.53"/>
    <n v="82.59"/>
    <n v="0"/>
    <n v="3"/>
    <n v="82.59"/>
    <n v="113"/>
  </r>
  <r>
    <n v="1241"/>
    <x v="4"/>
    <d v="2023-10-18T00:00:00"/>
    <x v="0"/>
    <s v="10"/>
    <x v="3"/>
    <x v="1"/>
    <x v="4"/>
    <x v="8"/>
    <x v="12"/>
    <n v="5.04"/>
    <n v="5.04"/>
    <n v="0.76"/>
    <n v="1"/>
    <n v="4.28"/>
    <n v="484"/>
  </r>
  <r>
    <n v="4872"/>
    <x v="4"/>
    <d v="2023-12-14T00:00:00"/>
    <x v="0"/>
    <s v="12"/>
    <x v="9"/>
    <x v="1"/>
    <x v="1"/>
    <x v="4"/>
    <x v="17"/>
    <n v="26.72"/>
    <n v="53.44"/>
    <n v="5.34"/>
    <n v="2"/>
    <n v="48.1"/>
    <n v="69"/>
  </r>
  <r>
    <n v="7658"/>
    <x v="7"/>
    <d v="2024-08-18T00:00:00"/>
    <x v="2"/>
    <s v="08"/>
    <x v="0"/>
    <x v="6"/>
    <x v="6"/>
    <x v="5"/>
    <x v="1"/>
    <n v="18.02"/>
    <n v="72.08"/>
    <n v="7.21"/>
    <n v="4"/>
    <n v="64.87"/>
    <n v="372"/>
  </r>
  <r>
    <n v="8886"/>
    <x v="0"/>
    <d v="2024-01-20T00:00:00"/>
    <x v="2"/>
    <s v="01"/>
    <x v="2"/>
    <x v="3"/>
    <x v="0"/>
    <x v="10"/>
    <x v="12"/>
    <n v="1.94"/>
    <n v="5.82"/>
    <n v="0.57999999999999996"/>
    <n v="3"/>
    <n v="5.24"/>
    <n v="189"/>
  </r>
  <r>
    <n v="7570"/>
    <x v="4"/>
    <d v="2025-07-07T00:00:00"/>
    <x v="1"/>
    <s v="07"/>
    <x v="6"/>
    <x v="8"/>
    <x v="2"/>
    <x v="1"/>
    <x v="3"/>
    <n v="29.44"/>
    <n v="29.44"/>
    <n v="2.59"/>
    <n v="1"/>
    <n v="26.85"/>
    <n v="188"/>
  </r>
  <r>
    <n v="1960"/>
    <x v="8"/>
    <d v="2023-12-12T00:00:00"/>
    <x v="0"/>
    <s v="12"/>
    <x v="9"/>
    <x v="1"/>
    <x v="5"/>
    <x v="4"/>
    <x v="7"/>
    <n v="20.21"/>
    <n v="20.21"/>
    <n v="4.1500000000000004"/>
    <n v="1"/>
    <n v="16.059999999999999"/>
    <n v="328"/>
  </r>
  <r>
    <n v="7209"/>
    <x v="8"/>
    <d v="2023-08-08T00:00:00"/>
    <x v="0"/>
    <s v="08"/>
    <x v="0"/>
    <x v="0"/>
    <x v="5"/>
    <x v="7"/>
    <x v="14"/>
    <n v="25.05"/>
    <n v="25.05"/>
    <n v="1.86"/>
    <n v="1"/>
    <n v="23.19"/>
    <n v="283"/>
  </r>
  <r>
    <n v="7396"/>
    <x v="8"/>
    <d v="2024-02-28T00:00:00"/>
    <x v="2"/>
    <s v="02"/>
    <x v="4"/>
    <x v="3"/>
    <x v="4"/>
    <x v="3"/>
    <x v="11"/>
    <n v="1.07"/>
    <n v="5.35"/>
    <n v="1.07"/>
    <n v="5"/>
    <n v="4.28"/>
    <n v="439"/>
  </r>
  <r>
    <n v="8454"/>
    <x v="1"/>
    <d v="2024-03-15T00:00:00"/>
    <x v="2"/>
    <s v="03"/>
    <x v="8"/>
    <x v="3"/>
    <x v="3"/>
    <x v="8"/>
    <x v="5"/>
    <n v="20.16"/>
    <n v="20.16"/>
    <n v="2.4300000000000002"/>
    <n v="1"/>
    <n v="17.73"/>
    <n v="13"/>
  </r>
  <r>
    <n v="7930"/>
    <x v="8"/>
    <d v="2025-01-29T00:00:00"/>
    <x v="1"/>
    <s v="01"/>
    <x v="2"/>
    <x v="2"/>
    <x v="4"/>
    <x v="6"/>
    <x v="2"/>
    <n v="6.04"/>
    <n v="6.04"/>
    <n v="0"/>
    <n v="1"/>
    <n v="6.04"/>
    <n v="26"/>
  </r>
  <r>
    <n v="8973"/>
    <x v="3"/>
    <d v="2023-12-05T00:00:00"/>
    <x v="0"/>
    <s v="12"/>
    <x v="9"/>
    <x v="1"/>
    <x v="5"/>
    <x v="9"/>
    <x v="17"/>
    <n v="14.8"/>
    <n v="14.8"/>
    <n v="3.37"/>
    <n v="1"/>
    <n v="11.43"/>
    <n v="398"/>
  </r>
  <r>
    <n v="4111"/>
    <x v="4"/>
    <d v="2024-03-24T00:00:00"/>
    <x v="2"/>
    <s v="03"/>
    <x v="8"/>
    <x v="3"/>
    <x v="6"/>
    <x v="9"/>
    <x v="4"/>
    <n v="2.25"/>
    <n v="11.25"/>
    <n v="1.1200000000000001"/>
    <n v="5"/>
    <n v="10.130000000000001"/>
    <n v="401"/>
  </r>
  <r>
    <n v="4566"/>
    <x v="6"/>
    <d v="2023-09-21T00:00:00"/>
    <x v="0"/>
    <s v="09"/>
    <x v="11"/>
    <x v="0"/>
    <x v="1"/>
    <x v="0"/>
    <x v="16"/>
    <n v="13.35"/>
    <n v="53.4"/>
    <n v="0"/>
    <n v="4"/>
    <n v="53.4"/>
    <n v="55"/>
  </r>
  <r>
    <n v="9883"/>
    <x v="4"/>
    <d v="2023-09-23T00:00:00"/>
    <x v="0"/>
    <s v="09"/>
    <x v="11"/>
    <x v="0"/>
    <x v="0"/>
    <x v="4"/>
    <x v="13"/>
    <n v="18.63"/>
    <n v="55.89"/>
    <n v="8.3800000000000008"/>
    <n v="3"/>
    <n v="47.51"/>
    <n v="33"/>
  </r>
  <r>
    <n v="6138"/>
    <x v="1"/>
    <d v="2023-09-20T00:00:00"/>
    <x v="0"/>
    <s v="09"/>
    <x v="11"/>
    <x v="0"/>
    <x v="4"/>
    <x v="3"/>
    <x v="6"/>
    <n v="16.38"/>
    <n v="81.900000000000006"/>
    <n v="4.17"/>
    <n v="5"/>
    <n v="77.73"/>
    <n v="232"/>
  </r>
  <r>
    <n v="1821"/>
    <x v="0"/>
    <d v="2024-11-02T00:00:00"/>
    <x v="2"/>
    <s v="11"/>
    <x v="1"/>
    <x v="4"/>
    <x v="0"/>
    <x v="5"/>
    <x v="1"/>
    <n v="13.46"/>
    <n v="26.92"/>
    <n v="2.69"/>
    <n v="2"/>
    <n v="24.23"/>
    <n v="454"/>
  </r>
  <r>
    <n v="8811"/>
    <x v="7"/>
    <d v="2024-08-31T00:00:00"/>
    <x v="2"/>
    <s v="08"/>
    <x v="0"/>
    <x v="6"/>
    <x v="0"/>
    <x v="10"/>
    <x v="6"/>
    <n v="22.15"/>
    <n v="88.6"/>
    <n v="13.29"/>
    <n v="4"/>
    <n v="75.31"/>
    <n v="160"/>
  </r>
  <r>
    <n v="9701"/>
    <x v="5"/>
    <d v="2023-12-07T00:00:00"/>
    <x v="0"/>
    <s v="12"/>
    <x v="9"/>
    <x v="1"/>
    <x v="1"/>
    <x v="3"/>
    <x v="11"/>
    <n v="2.94"/>
    <n v="11.76"/>
    <n v="2.73"/>
    <n v="4"/>
    <n v="9.0299999999999994"/>
    <n v="425"/>
  </r>
  <r>
    <n v="1931"/>
    <x v="7"/>
    <d v="2024-09-04T00:00:00"/>
    <x v="2"/>
    <s v="09"/>
    <x v="11"/>
    <x v="6"/>
    <x v="4"/>
    <x v="7"/>
    <x v="1"/>
    <n v="18"/>
    <n v="18"/>
    <n v="0"/>
    <n v="1"/>
    <n v="18"/>
    <n v="287"/>
  </r>
  <r>
    <n v="2312"/>
    <x v="0"/>
    <d v="2025-05-29T00:00:00"/>
    <x v="1"/>
    <s v="05"/>
    <x v="10"/>
    <x v="7"/>
    <x v="1"/>
    <x v="2"/>
    <x v="3"/>
    <n v="26.16"/>
    <n v="104.64"/>
    <n v="15.7"/>
    <n v="4"/>
    <n v="88.94"/>
    <n v="369"/>
  </r>
  <r>
    <n v="4044"/>
    <x v="5"/>
    <d v="2023-09-29T00:00:00"/>
    <x v="0"/>
    <s v="09"/>
    <x v="11"/>
    <x v="0"/>
    <x v="3"/>
    <x v="3"/>
    <x v="17"/>
    <n v="15.7"/>
    <n v="78.5"/>
    <n v="15.7"/>
    <n v="5"/>
    <n v="62.8"/>
    <n v="79"/>
  </r>
  <r>
    <n v="2113"/>
    <x v="0"/>
    <d v="2025-01-12T00:00:00"/>
    <x v="1"/>
    <s v="01"/>
    <x v="2"/>
    <x v="2"/>
    <x v="6"/>
    <x v="3"/>
    <x v="1"/>
    <n v="4.32"/>
    <n v="12.96"/>
    <n v="1.3"/>
    <n v="3"/>
    <n v="11.66"/>
    <n v="142"/>
  </r>
  <r>
    <n v="4853"/>
    <x v="1"/>
    <d v="2024-06-15T00:00:00"/>
    <x v="2"/>
    <s v="06"/>
    <x v="5"/>
    <x v="5"/>
    <x v="0"/>
    <x v="6"/>
    <x v="1"/>
    <n v="18.649999999999999"/>
    <n v="18.649999999999999"/>
    <n v="1.72"/>
    <n v="1"/>
    <n v="16.93"/>
    <n v="336"/>
  </r>
  <r>
    <n v="2964"/>
    <x v="5"/>
    <d v="2025-06-28T00:00:00"/>
    <x v="1"/>
    <s v="06"/>
    <x v="5"/>
    <x v="7"/>
    <x v="0"/>
    <x v="3"/>
    <x v="3"/>
    <n v="6.25"/>
    <n v="6.25"/>
    <n v="1.57"/>
    <n v="1"/>
    <n v="4.68"/>
    <n v="73"/>
  </r>
  <r>
    <n v="5033"/>
    <x v="6"/>
    <d v="2024-10-29T00:00:00"/>
    <x v="2"/>
    <s v="10"/>
    <x v="3"/>
    <x v="4"/>
    <x v="5"/>
    <x v="4"/>
    <x v="15"/>
    <n v="11.9"/>
    <n v="23.8"/>
    <n v="4.76"/>
    <n v="2"/>
    <n v="19.04"/>
    <n v="232"/>
  </r>
  <r>
    <n v="1651"/>
    <x v="7"/>
    <d v="2024-11-30T00:00:00"/>
    <x v="2"/>
    <s v="11"/>
    <x v="1"/>
    <x v="4"/>
    <x v="0"/>
    <x v="8"/>
    <x v="2"/>
    <n v="18.28"/>
    <n v="91.4"/>
    <n v="18.28"/>
    <n v="5"/>
    <n v="73.12"/>
    <n v="452"/>
  </r>
  <r>
    <n v="2343"/>
    <x v="2"/>
    <d v="2024-06-27T00:00:00"/>
    <x v="2"/>
    <s v="06"/>
    <x v="5"/>
    <x v="5"/>
    <x v="1"/>
    <x v="6"/>
    <x v="10"/>
    <n v="8.8800000000000008"/>
    <n v="8.8800000000000008"/>
    <n v="0.89"/>
    <n v="1"/>
    <n v="7.99"/>
    <n v="338"/>
  </r>
  <r>
    <n v="9565"/>
    <x v="4"/>
    <d v="2024-04-08T00:00:00"/>
    <x v="2"/>
    <s v="04"/>
    <x v="7"/>
    <x v="5"/>
    <x v="2"/>
    <x v="2"/>
    <x v="0"/>
    <n v="22.88"/>
    <n v="45.76"/>
    <n v="4.58"/>
    <n v="2"/>
    <n v="41.18"/>
    <n v="58"/>
  </r>
  <r>
    <n v="5272"/>
    <x v="0"/>
    <d v="2024-01-12T00:00:00"/>
    <x v="2"/>
    <s v="01"/>
    <x v="2"/>
    <x v="3"/>
    <x v="3"/>
    <x v="8"/>
    <x v="16"/>
    <n v="20.34"/>
    <n v="101.7"/>
    <n v="10.17"/>
    <n v="5"/>
    <n v="91.53"/>
    <n v="23"/>
  </r>
  <r>
    <n v="6147"/>
    <x v="6"/>
    <d v="2024-02-08T00:00:00"/>
    <x v="2"/>
    <s v="02"/>
    <x v="4"/>
    <x v="3"/>
    <x v="1"/>
    <x v="0"/>
    <x v="14"/>
    <n v="28.4"/>
    <n v="85.2"/>
    <n v="12.78"/>
    <n v="3"/>
    <n v="72.42"/>
    <n v="392"/>
  </r>
  <r>
    <n v="5351"/>
    <x v="5"/>
    <d v="2024-06-09T00:00:00"/>
    <x v="2"/>
    <s v="06"/>
    <x v="5"/>
    <x v="5"/>
    <x v="6"/>
    <x v="3"/>
    <x v="17"/>
    <n v="15.41"/>
    <n v="15.41"/>
    <n v="3.08"/>
    <n v="1"/>
    <n v="12.33"/>
    <n v="220"/>
  </r>
  <r>
    <n v="3144"/>
    <x v="3"/>
    <d v="2025-01-09T00:00:00"/>
    <x v="1"/>
    <s v="01"/>
    <x v="2"/>
    <x v="2"/>
    <x v="1"/>
    <x v="9"/>
    <x v="4"/>
    <n v="17.190000000000001"/>
    <n v="85.95"/>
    <n v="2.59"/>
    <n v="5"/>
    <n v="83.36"/>
    <n v="342"/>
  </r>
  <r>
    <n v="5915"/>
    <x v="6"/>
    <d v="2024-07-27T00:00:00"/>
    <x v="2"/>
    <s v="07"/>
    <x v="6"/>
    <x v="6"/>
    <x v="0"/>
    <x v="2"/>
    <x v="9"/>
    <n v="27.7"/>
    <n v="110.8"/>
    <n v="2.72"/>
    <n v="4"/>
    <n v="108.08"/>
    <n v="441"/>
  </r>
  <r>
    <n v="6180"/>
    <x v="3"/>
    <d v="2025-07-28T00:00:00"/>
    <x v="1"/>
    <s v="07"/>
    <x v="6"/>
    <x v="8"/>
    <x v="2"/>
    <x v="5"/>
    <x v="12"/>
    <n v="4.33"/>
    <n v="12.99"/>
    <n v="2.6"/>
    <n v="3"/>
    <n v="10.39"/>
    <n v="10"/>
  </r>
  <r>
    <n v="2188"/>
    <x v="4"/>
    <d v="2023-08-14T00:00:00"/>
    <x v="0"/>
    <s v="08"/>
    <x v="0"/>
    <x v="0"/>
    <x v="2"/>
    <x v="3"/>
    <x v="13"/>
    <n v="25.48"/>
    <n v="101.92"/>
    <n v="2.6"/>
    <n v="4"/>
    <n v="99.32"/>
    <n v="124"/>
  </r>
  <r>
    <n v="8508"/>
    <x v="0"/>
    <d v="2024-12-01T00:00:00"/>
    <x v="2"/>
    <s v="12"/>
    <x v="9"/>
    <x v="4"/>
    <x v="6"/>
    <x v="2"/>
    <x v="8"/>
    <n v="7.42"/>
    <n v="22.26"/>
    <n v="3.04"/>
    <n v="3"/>
    <n v="19.22"/>
    <n v="398"/>
  </r>
  <r>
    <n v="2638"/>
    <x v="0"/>
    <d v="2023-10-02T00:00:00"/>
    <x v="0"/>
    <s v="10"/>
    <x v="3"/>
    <x v="1"/>
    <x v="2"/>
    <x v="9"/>
    <x v="15"/>
    <n v="27.26"/>
    <n v="54.52"/>
    <n v="0"/>
    <n v="2"/>
    <n v="54.52"/>
    <n v="178"/>
  </r>
  <r>
    <n v="9808"/>
    <x v="2"/>
    <d v="2024-01-19T00:00:00"/>
    <x v="2"/>
    <s v="01"/>
    <x v="2"/>
    <x v="3"/>
    <x v="3"/>
    <x v="1"/>
    <x v="17"/>
    <n v="8.41"/>
    <n v="16.82"/>
    <n v="0"/>
    <n v="2"/>
    <n v="16.82"/>
    <n v="88"/>
  </r>
  <r>
    <n v="9288"/>
    <x v="0"/>
    <d v="2024-02-28T00:00:00"/>
    <x v="2"/>
    <s v="02"/>
    <x v="4"/>
    <x v="3"/>
    <x v="4"/>
    <x v="7"/>
    <x v="16"/>
    <n v="22.87"/>
    <n v="91.48"/>
    <n v="0"/>
    <n v="4"/>
    <n v="91.48"/>
    <n v="389"/>
  </r>
  <r>
    <n v="3170"/>
    <x v="7"/>
    <d v="2025-07-31T00:00:00"/>
    <x v="1"/>
    <s v="07"/>
    <x v="6"/>
    <x v="8"/>
    <x v="1"/>
    <x v="5"/>
    <x v="2"/>
    <n v="13.74"/>
    <n v="27.48"/>
    <n v="0"/>
    <n v="2"/>
    <n v="27.48"/>
    <n v="240"/>
  </r>
  <r>
    <n v="6718"/>
    <x v="5"/>
    <d v="2025-06-21T00:00:00"/>
    <x v="1"/>
    <s v="06"/>
    <x v="5"/>
    <x v="7"/>
    <x v="0"/>
    <x v="8"/>
    <x v="10"/>
    <n v="15.7"/>
    <n v="47.1"/>
    <n v="4.71"/>
    <n v="3"/>
    <n v="42.39"/>
    <n v="158"/>
  </r>
  <r>
    <n v="2127"/>
    <x v="6"/>
    <d v="2025-06-19T00:00:00"/>
    <x v="1"/>
    <s v="06"/>
    <x v="5"/>
    <x v="7"/>
    <x v="1"/>
    <x v="0"/>
    <x v="3"/>
    <n v="3.22"/>
    <n v="9.66"/>
    <n v="3.38"/>
    <n v="3"/>
    <n v="6.28"/>
    <n v="442"/>
  </r>
  <r>
    <n v="5002"/>
    <x v="3"/>
    <d v="2024-05-20T00:00:00"/>
    <x v="2"/>
    <s v="05"/>
    <x v="10"/>
    <x v="5"/>
    <x v="2"/>
    <x v="10"/>
    <x v="1"/>
    <n v="14.03"/>
    <n v="14.03"/>
    <n v="2.1"/>
    <n v="1"/>
    <n v="11.93"/>
    <n v="414"/>
  </r>
  <r>
    <n v="5669"/>
    <x v="4"/>
    <d v="2023-12-07T00:00:00"/>
    <x v="0"/>
    <s v="12"/>
    <x v="9"/>
    <x v="1"/>
    <x v="1"/>
    <x v="9"/>
    <x v="11"/>
    <n v="14.06"/>
    <n v="14.06"/>
    <n v="0"/>
    <n v="1"/>
    <n v="14.06"/>
    <n v="415"/>
  </r>
  <r>
    <n v="8179"/>
    <x v="0"/>
    <d v="2025-05-15T00:00:00"/>
    <x v="1"/>
    <s v="05"/>
    <x v="10"/>
    <x v="7"/>
    <x v="1"/>
    <x v="9"/>
    <x v="5"/>
    <n v="8.17"/>
    <n v="8.17"/>
    <n v="3.09"/>
    <n v="1"/>
    <n v="5.08"/>
    <n v="224"/>
  </r>
  <r>
    <n v="9900"/>
    <x v="2"/>
    <d v="2025-02-03T00:00:00"/>
    <x v="1"/>
    <s v="02"/>
    <x v="4"/>
    <x v="2"/>
    <x v="2"/>
    <x v="3"/>
    <x v="3"/>
    <n v="12.23"/>
    <n v="36.69"/>
    <n v="0"/>
    <n v="3"/>
    <n v="36.69"/>
    <n v="396"/>
  </r>
  <r>
    <n v="5956"/>
    <x v="6"/>
    <d v="2024-11-24T00:00:00"/>
    <x v="2"/>
    <s v="11"/>
    <x v="1"/>
    <x v="4"/>
    <x v="6"/>
    <x v="5"/>
    <x v="2"/>
    <n v="10.55"/>
    <n v="10.55"/>
    <n v="1.58"/>
    <n v="1"/>
    <n v="8.9700000000000006"/>
    <n v="285"/>
  </r>
  <r>
    <n v="9666"/>
    <x v="5"/>
    <d v="2023-08-13T00:00:00"/>
    <x v="0"/>
    <s v="08"/>
    <x v="0"/>
    <x v="0"/>
    <x v="6"/>
    <x v="5"/>
    <x v="11"/>
    <n v="3.35"/>
    <n v="10.050000000000001"/>
    <n v="1.51"/>
    <n v="3"/>
    <n v="8.5399999999999991"/>
    <n v="339"/>
  </r>
  <r>
    <n v="5905"/>
    <x v="5"/>
    <d v="2025-07-30T00:00:00"/>
    <x v="1"/>
    <s v="07"/>
    <x v="6"/>
    <x v="8"/>
    <x v="4"/>
    <x v="5"/>
    <x v="6"/>
    <n v="18.25"/>
    <n v="36.5"/>
    <n v="5.47"/>
    <n v="2"/>
    <n v="31.03"/>
    <n v="480"/>
  </r>
  <r>
    <n v="2697"/>
    <x v="1"/>
    <d v="2025-08-05T00:00:00"/>
    <x v="1"/>
    <s v="08"/>
    <x v="0"/>
    <x v="8"/>
    <x v="5"/>
    <x v="2"/>
    <x v="2"/>
    <n v="20.420000000000002"/>
    <n v="40.840000000000003"/>
    <n v="0"/>
    <n v="2"/>
    <n v="40.840000000000003"/>
    <n v="424"/>
  </r>
  <r>
    <n v="3200"/>
    <x v="3"/>
    <d v="2024-02-28T00:00:00"/>
    <x v="2"/>
    <s v="02"/>
    <x v="4"/>
    <x v="3"/>
    <x v="4"/>
    <x v="9"/>
    <x v="3"/>
    <n v="11.51"/>
    <n v="11.51"/>
    <n v="1.73"/>
    <n v="1"/>
    <n v="9.7799999999999994"/>
    <n v="92"/>
  </r>
  <r>
    <n v="2891"/>
    <x v="4"/>
    <d v="2025-06-28T00:00:00"/>
    <x v="1"/>
    <s v="06"/>
    <x v="5"/>
    <x v="7"/>
    <x v="0"/>
    <x v="1"/>
    <x v="4"/>
    <n v="5.48"/>
    <n v="10.96"/>
    <n v="4.08"/>
    <n v="2"/>
    <n v="6.88"/>
    <n v="151"/>
  </r>
  <r>
    <n v="2753"/>
    <x v="1"/>
    <d v="2025-03-05T00:00:00"/>
    <x v="1"/>
    <s v="03"/>
    <x v="8"/>
    <x v="2"/>
    <x v="4"/>
    <x v="0"/>
    <x v="2"/>
    <n v="4.79"/>
    <n v="23.95"/>
    <n v="4.79"/>
    <n v="5"/>
    <n v="19.16"/>
    <n v="192"/>
  </r>
  <r>
    <n v="3546"/>
    <x v="2"/>
    <d v="2024-03-05T00:00:00"/>
    <x v="2"/>
    <s v="03"/>
    <x v="8"/>
    <x v="3"/>
    <x v="5"/>
    <x v="6"/>
    <x v="5"/>
    <n v="2.2599999999999998"/>
    <n v="9.0399999999999991"/>
    <n v="0.9"/>
    <n v="4"/>
    <n v="8.14"/>
    <n v="186"/>
  </r>
  <r>
    <n v="5616"/>
    <x v="5"/>
    <d v="2024-11-18T00:00:00"/>
    <x v="2"/>
    <s v="11"/>
    <x v="1"/>
    <x v="4"/>
    <x v="2"/>
    <x v="10"/>
    <x v="4"/>
    <n v="7.93"/>
    <n v="39.65"/>
    <n v="7.93"/>
    <n v="5"/>
    <n v="31.72"/>
    <n v="494"/>
  </r>
  <r>
    <n v="4450"/>
    <x v="7"/>
    <d v="2025-02-14T00:00:00"/>
    <x v="1"/>
    <s v="02"/>
    <x v="4"/>
    <x v="2"/>
    <x v="3"/>
    <x v="5"/>
    <x v="7"/>
    <n v="23.3"/>
    <n v="93.2"/>
    <n v="3.11"/>
    <n v="4"/>
    <n v="90.09"/>
    <n v="398"/>
  </r>
  <r>
    <n v="6617"/>
    <x v="2"/>
    <d v="2024-01-12T00:00:00"/>
    <x v="2"/>
    <s v="01"/>
    <x v="2"/>
    <x v="3"/>
    <x v="3"/>
    <x v="1"/>
    <x v="11"/>
    <n v="2.5"/>
    <n v="7.5"/>
    <n v="4.74"/>
    <n v="3"/>
    <n v="2.76"/>
    <n v="246"/>
  </r>
  <r>
    <n v="5325"/>
    <x v="1"/>
    <d v="2024-09-02T00:00:00"/>
    <x v="2"/>
    <s v="09"/>
    <x v="11"/>
    <x v="6"/>
    <x v="2"/>
    <x v="4"/>
    <x v="8"/>
    <n v="23.12"/>
    <n v="23.12"/>
    <n v="1.59"/>
    <n v="1"/>
    <n v="21.53"/>
    <n v="139"/>
  </r>
  <r>
    <n v="9004"/>
    <x v="3"/>
    <d v="2024-02-18T00:00:00"/>
    <x v="2"/>
    <s v="02"/>
    <x v="4"/>
    <x v="3"/>
    <x v="6"/>
    <x v="4"/>
    <x v="4"/>
    <n v="26.64"/>
    <n v="106.56"/>
    <n v="10.66"/>
    <n v="4"/>
    <n v="95.9"/>
    <n v="476"/>
  </r>
  <r>
    <n v="1832"/>
    <x v="6"/>
    <d v="2023-10-17T00:00:00"/>
    <x v="0"/>
    <s v="10"/>
    <x v="3"/>
    <x v="1"/>
    <x v="5"/>
    <x v="2"/>
    <x v="15"/>
    <n v="7.83"/>
    <n v="23.49"/>
    <n v="4.7"/>
    <n v="3"/>
    <n v="18.79"/>
    <n v="41"/>
  </r>
  <r>
    <n v="7939"/>
    <x v="6"/>
    <d v="2025-05-12T00:00:00"/>
    <x v="1"/>
    <s v="05"/>
    <x v="10"/>
    <x v="7"/>
    <x v="2"/>
    <x v="3"/>
    <x v="17"/>
    <n v="23.94"/>
    <n v="71.819999999999993"/>
    <n v="10.77"/>
    <n v="3"/>
    <n v="61.05"/>
    <n v="70"/>
  </r>
  <r>
    <n v="5533"/>
    <x v="4"/>
    <d v="2023-09-10T00:00:00"/>
    <x v="0"/>
    <s v="09"/>
    <x v="11"/>
    <x v="0"/>
    <x v="6"/>
    <x v="7"/>
    <x v="16"/>
    <n v="18.84"/>
    <n v="75.36"/>
    <n v="2.02"/>
    <n v="4"/>
    <n v="73.34"/>
    <n v="463"/>
  </r>
  <r>
    <n v="1058"/>
    <x v="2"/>
    <d v="2024-04-22T00:00:00"/>
    <x v="2"/>
    <s v="04"/>
    <x v="7"/>
    <x v="5"/>
    <x v="2"/>
    <x v="9"/>
    <x v="15"/>
    <n v="4.21"/>
    <n v="16.84"/>
    <n v="2.5299999999999998"/>
    <n v="4"/>
    <n v="14.31"/>
    <n v="147"/>
  </r>
  <r>
    <n v="3143"/>
    <x v="0"/>
    <d v="2024-12-13T00:00:00"/>
    <x v="2"/>
    <s v="12"/>
    <x v="9"/>
    <x v="4"/>
    <x v="3"/>
    <x v="0"/>
    <x v="4"/>
    <n v="19.52"/>
    <n v="78.08"/>
    <n v="1.44"/>
    <n v="4"/>
    <n v="76.64"/>
    <n v="318"/>
  </r>
  <r>
    <n v="5291"/>
    <x v="4"/>
    <d v="2023-12-10T00:00:00"/>
    <x v="0"/>
    <s v="12"/>
    <x v="9"/>
    <x v="1"/>
    <x v="6"/>
    <x v="6"/>
    <x v="1"/>
    <n v="19.32"/>
    <n v="19.32"/>
    <n v="0"/>
    <n v="1"/>
    <n v="19.32"/>
    <n v="294"/>
  </r>
  <r>
    <n v="8239"/>
    <x v="2"/>
    <d v="2024-10-08T00:00:00"/>
    <x v="2"/>
    <s v="10"/>
    <x v="3"/>
    <x v="4"/>
    <x v="5"/>
    <x v="8"/>
    <x v="12"/>
    <n v="18.82"/>
    <n v="18.82"/>
    <n v="3.76"/>
    <n v="1"/>
    <n v="15.06"/>
    <n v="123"/>
  </r>
  <r>
    <n v="8007"/>
    <x v="0"/>
    <d v="2024-10-15T00:00:00"/>
    <x v="2"/>
    <s v="10"/>
    <x v="3"/>
    <x v="4"/>
    <x v="5"/>
    <x v="9"/>
    <x v="3"/>
    <n v="28.64"/>
    <n v="28.64"/>
    <n v="2.86"/>
    <n v="1"/>
    <n v="25.78"/>
    <n v="278"/>
  </r>
  <r>
    <n v="1158"/>
    <x v="4"/>
    <d v="2023-11-01T00:00:00"/>
    <x v="0"/>
    <s v="11"/>
    <x v="1"/>
    <x v="1"/>
    <x v="4"/>
    <x v="0"/>
    <x v="6"/>
    <n v="8.35"/>
    <n v="25.05"/>
    <n v="2.38"/>
    <n v="3"/>
    <n v="22.67"/>
    <n v="8"/>
  </r>
  <r>
    <n v="2232"/>
    <x v="0"/>
    <d v="2025-06-22T00:00:00"/>
    <x v="1"/>
    <s v="06"/>
    <x v="5"/>
    <x v="7"/>
    <x v="6"/>
    <x v="6"/>
    <x v="2"/>
    <n v="2.2799999999999998"/>
    <n v="4.5599999999999996"/>
    <n v="0"/>
    <n v="2"/>
    <n v="4.5599999999999996"/>
    <n v="279"/>
  </r>
  <r>
    <n v="3442"/>
    <x v="2"/>
    <d v="2024-10-03T00:00:00"/>
    <x v="2"/>
    <s v="10"/>
    <x v="3"/>
    <x v="4"/>
    <x v="1"/>
    <x v="5"/>
    <x v="7"/>
    <n v="19.309999999999999"/>
    <n v="77.239999999999995"/>
    <n v="3.86"/>
    <n v="4"/>
    <n v="73.38"/>
    <n v="415"/>
  </r>
  <r>
    <n v="1590"/>
    <x v="4"/>
    <d v="2025-05-16T00:00:00"/>
    <x v="1"/>
    <s v="05"/>
    <x v="10"/>
    <x v="7"/>
    <x v="3"/>
    <x v="0"/>
    <x v="8"/>
    <n v="2.2599999999999998"/>
    <n v="4.5199999999999996"/>
    <n v="0.68"/>
    <n v="2"/>
    <n v="3.84"/>
    <n v="102"/>
  </r>
  <r>
    <n v="7049"/>
    <x v="5"/>
    <d v="2024-11-01T00:00:00"/>
    <x v="2"/>
    <s v="11"/>
    <x v="1"/>
    <x v="4"/>
    <x v="3"/>
    <x v="9"/>
    <x v="6"/>
    <n v="14.72"/>
    <n v="73.599999999999994"/>
    <n v="11.04"/>
    <n v="5"/>
    <n v="62.56"/>
    <n v="18"/>
  </r>
  <r>
    <n v="3426"/>
    <x v="7"/>
    <d v="2024-07-05T00:00:00"/>
    <x v="2"/>
    <s v="07"/>
    <x v="6"/>
    <x v="6"/>
    <x v="3"/>
    <x v="0"/>
    <x v="2"/>
    <n v="4.5999999999999996"/>
    <n v="13.8"/>
    <n v="1.38"/>
    <n v="3"/>
    <n v="12.42"/>
    <n v="188"/>
  </r>
  <r>
    <n v="3088"/>
    <x v="4"/>
    <d v="2023-09-08T00:00:00"/>
    <x v="0"/>
    <s v="09"/>
    <x v="11"/>
    <x v="0"/>
    <x v="3"/>
    <x v="2"/>
    <x v="2"/>
    <n v="15.38"/>
    <n v="30.76"/>
    <n v="2.0699999999999998"/>
    <n v="2"/>
    <n v="28.69"/>
    <n v="254"/>
  </r>
  <r>
    <n v="6050"/>
    <x v="0"/>
    <d v="2024-05-16T00:00:00"/>
    <x v="2"/>
    <s v="05"/>
    <x v="10"/>
    <x v="5"/>
    <x v="1"/>
    <x v="2"/>
    <x v="13"/>
    <n v="18.46"/>
    <n v="73.84"/>
    <n v="2.1800000000000002"/>
    <n v="4"/>
    <n v="71.66"/>
    <n v="421"/>
  </r>
  <r>
    <n v="1653"/>
    <x v="0"/>
    <d v="2025-07-05T00:00:00"/>
    <x v="1"/>
    <s v="07"/>
    <x v="6"/>
    <x v="8"/>
    <x v="0"/>
    <x v="4"/>
    <x v="2"/>
    <n v="9.8800000000000008"/>
    <n v="29.64"/>
    <n v="5.93"/>
    <n v="3"/>
    <n v="23.71"/>
    <n v="308"/>
  </r>
  <r>
    <n v="6862"/>
    <x v="4"/>
    <d v="2024-01-17T00:00:00"/>
    <x v="2"/>
    <s v="01"/>
    <x v="2"/>
    <x v="3"/>
    <x v="4"/>
    <x v="3"/>
    <x v="7"/>
    <n v="22.07"/>
    <n v="22.07"/>
    <n v="4.99"/>
    <n v="1"/>
    <n v="17.079999999999998"/>
    <n v="466"/>
  </r>
  <r>
    <n v="5088"/>
    <x v="5"/>
    <d v="2025-01-06T00:00:00"/>
    <x v="1"/>
    <s v="01"/>
    <x v="2"/>
    <x v="2"/>
    <x v="2"/>
    <x v="5"/>
    <x v="10"/>
    <n v="20.45"/>
    <n v="20.45"/>
    <n v="4.2"/>
    <n v="1"/>
    <n v="16.25"/>
    <n v="207"/>
  </r>
  <r>
    <n v="2684"/>
    <x v="2"/>
    <d v="2024-05-07T00:00:00"/>
    <x v="2"/>
    <s v="05"/>
    <x v="10"/>
    <x v="5"/>
    <x v="5"/>
    <x v="0"/>
    <x v="11"/>
    <n v="20.65"/>
    <n v="103.25"/>
    <n v="20.65"/>
    <n v="5"/>
    <n v="82.6"/>
    <n v="224"/>
  </r>
  <r>
    <n v="7658"/>
    <x v="0"/>
    <d v="2024-12-01T00:00:00"/>
    <x v="2"/>
    <s v="12"/>
    <x v="9"/>
    <x v="4"/>
    <x v="6"/>
    <x v="1"/>
    <x v="3"/>
    <n v="12.09"/>
    <n v="36.270000000000003"/>
    <n v="1.61"/>
    <n v="3"/>
    <n v="34.659999999999997"/>
    <n v="290"/>
  </r>
  <r>
    <n v="3532"/>
    <x v="4"/>
    <d v="2025-07-26T00:00:00"/>
    <x v="1"/>
    <s v="07"/>
    <x v="6"/>
    <x v="8"/>
    <x v="0"/>
    <x v="3"/>
    <x v="3"/>
    <n v="23.12"/>
    <n v="92.48"/>
    <n v="2.4700000000000002"/>
    <n v="4"/>
    <n v="90.01"/>
    <n v="293"/>
  </r>
  <r>
    <n v="4878"/>
    <x v="7"/>
    <d v="2025-06-08T00:00:00"/>
    <x v="1"/>
    <s v="06"/>
    <x v="5"/>
    <x v="7"/>
    <x v="6"/>
    <x v="5"/>
    <x v="0"/>
    <n v="28.85"/>
    <n v="57.7"/>
    <n v="5.77"/>
    <n v="2"/>
    <n v="51.93"/>
    <n v="13"/>
  </r>
  <r>
    <n v="3662"/>
    <x v="1"/>
    <d v="2025-04-19T00:00:00"/>
    <x v="1"/>
    <s v="04"/>
    <x v="7"/>
    <x v="7"/>
    <x v="0"/>
    <x v="2"/>
    <x v="1"/>
    <n v="8.58"/>
    <n v="8.58"/>
    <n v="1.72"/>
    <n v="1"/>
    <n v="6.86"/>
    <n v="133"/>
  </r>
  <r>
    <n v="3900"/>
    <x v="5"/>
    <d v="2025-06-21T00:00:00"/>
    <x v="1"/>
    <s v="06"/>
    <x v="5"/>
    <x v="7"/>
    <x v="0"/>
    <x v="10"/>
    <x v="14"/>
    <n v="4.93"/>
    <n v="4.93"/>
    <n v="0.99"/>
    <n v="1"/>
    <n v="3.94"/>
    <n v="37"/>
  </r>
  <r>
    <n v="7755"/>
    <x v="4"/>
    <d v="2023-08-26T00:00:00"/>
    <x v="0"/>
    <s v="08"/>
    <x v="0"/>
    <x v="0"/>
    <x v="0"/>
    <x v="4"/>
    <x v="2"/>
    <n v="21.57"/>
    <n v="64.709999999999994"/>
    <n v="9.7100000000000009"/>
    <n v="3"/>
    <n v="55"/>
    <n v="281"/>
  </r>
  <r>
    <n v="3938"/>
    <x v="2"/>
    <d v="2025-03-01T00:00:00"/>
    <x v="1"/>
    <s v="03"/>
    <x v="8"/>
    <x v="2"/>
    <x v="0"/>
    <x v="5"/>
    <x v="5"/>
    <n v="15.74"/>
    <n v="47.22"/>
    <n v="9.44"/>
    <n v="3"/>
    <n v="37.78"/>
    <n v="62"/>
  </r>
  <r>
    <n v="6442"/>
    <x v="8"/>
    <d v="2025-04-05T00:00:00"/>
    <x v="1"/>
    <s v="04"/>
    <x v="7"/>
    <x v="7"/>
    <x v="0"/>
    <x v="10"/>
    <x v="9"/>
    <n v="17.059999999999999"/>
    <n v="51.18"/>
    <n v="1.52"/>
    <n v="3"/>
    <n v="49.66"/>
    <n v="188"/>
  </r>
  <r>
    <n v="7745"/>
    <x v="0"/>
    <d v="2025-04-21T00:00:00"/>
    <x v="1"/>
    <s v="04"/>
    <x v="7"/>
    <x v="7"/>
    <x v="2"/>
    <x v="4"/>
    <x v="8"/>
    <n v="29.98"/>
    <n v="119.92"/>
    <n v="2.64"/>
    <n v="4"/>
    <n v="117.28"/>
    <n v="368"/>
  </r>
  <r>
    <n v="5065"/>
    <x v="3"/>
    <d v="2024-03-01T00:00:00"/>
    <x v="2"/>
    <s v="03"/>
    <x v="8"/>
    <x v="3"/>
    <x v="3"/>
    <x v="6"/>
    <x v="13"/>
    <n v="29.19"/>
    <n v="58.38"/>
    <n v="5.84"/>
    <n v="2"/>
    <n v="52.54"/>
    <n v="328"/>
  </r>
  <r>
    <n v="3608"/>
    <x v="4"/>
    <d v="2025-04-09T00:00:00"/>
    <x v="1"/>
    <s v="04"/>
    <x v="7"/>
    <x v="7"/>
    <x v="4"/>
    <x v="5"/>
    <x v="15"/>
    <n v="4.71"/>
    <n v="14.13"/>
    <n v="2.83"/>
    <n v="3"/>
    <n v="11.3"/>
    <n v="424"/>
  </r>
  <r>
    <n v="2771"/>
    <x v="3"/>
    <d v="2024-05-30T00:00:00"/>
    <x v="2"/>
    <s v="05"/>
    <x v="10"/>
    <x v="5"/>
    <x v="1"/>
    <x v="9"/>
    <x v="10"/>
    <n v="16.010000000000002"/>
    <n v="16.010000000000002"/>
    <n v="3.2"/>
    <n v="1"/>
    <n v="12.81"/>
    <n v="155"/>
  </r>
  <r>
    <n v="1634"/>
    <x v="7"/>
    <d v="2025-06-03T00:00:00"/>
    <x v="1"/>
    <s v="06"/>
    <x v="5"/>
    <x v="7"/>
    <x v="5"/>
    <x v="1"/>
    <x v="3"/>
    <n v="26.94"/>
    <n v="134.69999999999999"/>
    <n v="20.2"/>
    <n v="5"/>
    <n v="114.5"/>
    <n v="433"/>
  </r>
  <r>
    <n v="8711"/>
    <x v="8"/>
    <d v="2024-01-26T00:00:00"/>
    <x v="2"/>
    <s v="01"/>
    <x v="2"/>
    <x v="3"/>
    <x v="3"/>
    <x v="5"/>
    <x v="1"/>
    <n v="4.62"/>
    <n v="13.86"/>
    <n v="3.56"/>
    <n v="3"/>
    <n v="10.3"/>
    <n v="155"/>
  </r>
  <r>
    <n v="4269"/>
    <x v="2"/>
    <d v="2025-05-02T00:00:00"/>
    <x v="1"/>
    <s v="05"/>
    <x v="10"/>
    <x v="7"/>
    <x v="3"/>
    <x v="7"/>
    <x v="2"/>
    <n v="2.1800000000000002"/>
    <n v="10.9"/>
    <n v="1.18"/>
    <n v="5"/>
    <n v="9.7200000000000006"/>
    <n v="442"/>
  </r>
  <r>
    <n v="8541"/>
    <x v="5"/>
    <d v="2024-05-04T00:00:00"/>
    <x v="2"/>
    <s v="05"/>
    <x v="10"/>
    <x v="5"/>
    <x v="0"/>
    <x v="5"/>
    <x v="14"/>
    <n v="13.07"/>
    <n v="65.349999999999994"/>
    <n v="6.54"/>
    <n v="5"/>
    <n v="58.81"/>
    <n v="327"/>
  </r>
  <r>
    <n v="6000"/>
    <x v="1"/>
    <d v="2025-05-05T00:00:00"/>
    <x v="1"/>
    <s v="05"/>
    <x v="10"/>
    <x v="7"/>
    <x v="2"/>
    <x v="8"/>
    <x v="8"/>
    <n v="8.09"/>
    <n v="32.36"/>
    <n v="4.8499999999999996"/>
    <n v="4"/>
    <n v="27.51"/>
    <n v="413"/>
  </r>
  <r>
    <n v="4728"/>
    <x v="4"/>
    <d v="2024-01-27T00:00:00"/>
    <x v="2"/>
    <s v="01"/>
    <x v="2"/>
    <x v="3"/>
    <x v="0"/>
    <x v="4"/>
    <x v="10"/>
    <n v="13.74"/>
    <n v="27.48"/>
    <n v="5.5"/>
    <n v="2"/>
    <n v="21.98"/>
    <n v="247"/>
  </r>
  <r>
    <n v="1387"/>
    <x v="7"/>
    <d v="2024-12-31T00:00:00"/>
    <x v="2"/>
    <s v="12"/>
    <x v="9"/>
    <x v="4"/>
    <x v="5"/>
    <x v="6"/>
    <x v="11"/>
    <n v="25.97"/>
    <n v="77.91"/>
    <n v="7.79"/>
    <n v="3"/>
    <n v="70.12"/>
    <n v="163"/>
  </r>
  <r>
    <n v="4164"/>
    <x v="2"/>
    <d v="2024-06-11T00:00:00"/>
    <x v="2"/>
    <s v="06"/>
    <x v="5"/>
    <x v="5"/>
    <x v="5"/>
    <x v="3"/>
    <x v="15"/>
    <n v="4.07"/>
    <n v="20.350000000000001"/>
    <n v="2.0699999999999998"/>
    <n v="5"/>
    <n v="18.28"/>
    <n v="123"/>
  </r>
  <r>
    <n v="6378"/>
    <x v="8"/>
    <d v="2024-03-10T00:00:00"/>
    <x v="2"/>
    <s v="03"/>
    <x v="8"/>
    <x v="3"/>
    <x v="6"/>
    <x v="7"/>
    <x v="17"/>
    <n v="9.41"/>
    <n v="9.41"/>
    <n v="1.88"/>
    <n v="1"/>
    <n v="7.53"/>
    <n v="196"/>
  </r>
  <r>
    <n v="2137"/>
    <x v="2"/>
    <d v="2025-03-29T00:00:00"/>
    <x v="1"/>
    <s v="03"/>
    <x v="8"/>
    <x v="2"/>
    <x v="0"/>
    <x v="3"/>
    <x v="2"/>
    <n v="23.12"/>
    <n v="46.24"/>
    <n v="4.62"/>
    <n v="2"/>
    <n v="41.62"/>
    <n v="255"/>
  </r>
  <r>
    <n v="5573"/>
    <x v="5"/>
    <d v="2024-05-05T00:00:00"/>
    <x v="2"/>
    <s v="05"/>
    <x v="10"/>
    <x v="5"/>
    <x v="6"/>
    <x v="10"/>
    <x v="9"/>
    <n v="28.4"/>
    <n v="28.4"/>
    <n v="5.68"/>
    <n v="1"/>
    <n v="22.72"/>
    <n v="258"/>
  </r>
  <r>
    <n v="9346"/>
    <x v="8"/>
    <d v="2024-06-12T00:00:00"/>
    <x v="2"/>
    <s v="06"/>
    <x v="5"/>
    <x v="5"/>
    <x v="4"/>
    <x v="6"/>
    <x v="3"/>
    <n v="2.46"/>
    <n v="2.46"/>
    <n v="0.37"/>
    <n v="1"/>
    <n v="2.09"/>
    <n v="253"/>
  </r>
  <r>
    <n v="9785"/>
    <x v="1"/>
    <d v="2024-04-20T00:00:00"/>
    <x v="2"/>
    <s v="04"/>
    <x v="7"/>
    <x v="5"/>
    <x v="0"/>
    <x v="0"/>
    <x v="17"/>
    <n v="4.87"/>
    <n v="19.48"/>
    <n v="1.95"/>
    <n v="4"/>
    <n v="17.53"/>
    <n v="135"/>
  </r>
  <r>
    <n v="1452"/>
    <x v="7"/>
    <d v="2023-11-04T00:00:00"/>
    <x v="0"/>
    <s v="11"/>
    <x v="1"/>
    <x v="1"/>
    <x v="0"/>
    <x v="0"/>
    <x v="6"/>
    <n v="17.53"/>
    <n v="17.53"/>
    <n v="2.15"/>
    <n v="1"/>
    <n v="15.38"/>
    <n v="99"/>
  </r>
  <r>
    <n v="5279"/>
    <x v="3"/>
    <d v="2023-12-23T00:00:00"/>
    <x v="0"/>
    <s v="12"/>
    <x v="9"/>
    <x v="1"/>
    <x v="0"/>
    <x v="9"/>
    <x v="7"/>
    <n v="9.1"/>
    <n v="45.5"/>
    <n v="9.1"/>
    <n v="5"/>
    <n v="36.4"/>
    <n v="319"/>
  </r>
  <r>
    <n v="5349"/>
    <x v="0"/>
    <d v="2023-09-05T00:00:00"/>
    <x v="0"/>
    <s v="09"/>
    <x v="11"/>
    <x v="0"/>
    <x v="5"/>
    <x v="2"/>
    <x v="3"/>
    <n v="17.170000000000002"/>
    <n v="51.51"/>
    <n v="10.3"/>
    <n v="3"/>
    <n v="41.21"/>
    <n v="187"/>
  </r>
  <r>
    <n v="2776"/>
    <x v="1"/>
    <d v="2024-11-12T00:00:00"/>
    <x v="2"/>
    <s v="11"/>
    <x v="1"/>
    <x v="4"/>
    <x v="5"/>
    <x v="2"/>
    <x v="15"/>
    <n v="2.2999999999999998"/>
    <n v="2.2999999999999998"/>
    <n v="0.23"/>
    <n v="1"/>
    <n v="2.0699999999999998"/>
    <n v="70"/>
  </r>
  <r>
    <n v="8119"/>
    <x v="1"/>
    <d v="2024-05-01T00:00:00"/>
    <x v="2"/>
    <s v="05"/>
    <x v="10"/>
    <x v="5"/>
    <x v="4"/>
    <x v="10"/>
    <x v="11"/>
    <n v="26.89"/>
    <n v="134.44999999999999"/>
    <n v="2.27"/>
    <n v="5"/>
    <n v="132.18"/>
    <n v="71"/>
  </r>
  <r>
    <n v="6139"/>
    <x v="3"/>
    <d v="2024-07-10T00:00:00"/>
    <x v="2"/>
    <s v="07"/>
    <x v="6"/>
    <x v="6"/>
    <x v="4"/>
    <x v="6"/>
    <x v="8"/>
    <n v="10.74"/>
    <n v="53.7"/>
    <n v="0"/>
    <n v="5"/>
    <n v="53.7"/>
    <n v="424"/>
  </r>
  <r>
    <n v="9379"/>
    <x v="5"/>
    <d v="2023-11-04T00:00:00"/>
    <x v="0"/>
    <s v="11"/>
    <x v="1"/>
    <x v="1"/>
    <x v="0"/>
    <x v="10"/>
    <x v="9"/>
    <n v="10.6"/>
    <n v="31.8"/>
    <n v="2.23"/>
    <n v="3"/>
    <n v="29.57"/>
    <n v="56"/>
  </r>
  <r>
    <n v="7311"/>
    <x v="6"/>
    <d v="2025-07-05T00:00:00"/>
    <x v="1"/>
    <s v="07"/>
    <x v="6"/>
    <x v="8"/>
    <x v="0"/>
    <x v="6"/>
    <x v="16"/>
    <n v="29.04"/>
    <n v="87.12"/>
    <n v="0"/>
    <n v="3"/>
    <n v="87.12"/>
    <n v="400"/>
  </r>
  <r>
    <n v="4114"/>
    <x v="6"/>
    <d v="2024-02-20T00:00:00"/>
    <x v="2"/>
    <s v="02"/>
    <x v="4"/>
    <x v="3"/>
    <x v="5"/>
    <x v="6"/>
    <x v="16"/>
    <n v="16.190000000000001"/>
    <n v="32.380000000000003"/>
    <n v="6.48"/>
    <n v="2"/>
    <n v="25.9"/>
    <n v="369"/>
  </r>
  <r>
    <n v="1727"/>
    <x v="8"/>
    <d v="2025-02-07T00:00:00"/>
    <x v="1"/>
    <s v="02"/>
    <x v="4"/>
    <x v="2"/>
    <x v="3"/>
    <x v="0"/>
    <x v="17"/>
    <n v="1.54"/>
    <n v="3.08"/>
    <n v="0.62"/>
    <n v="2"/>
    <n v="2.46"/>
    <n v="160"/>
  </r>
  <r>
    <n v="8144"/>
    <x v="3"/>
    <d v="2023-08-08T00:00:00"/>
    <x v="0"/>
    <s v="08"/>
    <x v="0"/>
    <x v="0"/>
    <x v="5"/>
    <x v="1"/>
    <x v="12"/>
    <n v="23.46"/>
    <n v="117.3"/>
    <n v="0"/>
    <n v="5"/>
    <n v="117.3"/>
    <n v="471"/>
  </r>
  <r>
    <n v="9518"/>
    <x v="6"/>
    <d v="2025-07-25T00:00:00"/>
    <x v="1"/>
    <s v="07"/>
    <x v="6"/>
    <x v="8"/>
    <x v="3"/>
    <x v="7"/>
    <x v="15"/>
    <n v="17.260000000000002"/>
    <n v="34.520000000000003"/>
    <n v="2.5099999999999998"/>
    <n v="2"/>
    <n v="32.01"/>
    <n v="339"/>
  </r>
  <r>
    <n v="9821"/>
    <x v="2"/>
    <d v="2025-01-21T00:00:00"/>
    <x v="1"/>
    <s v="01"/>
    <x v="2"/>
    <x v="2"/>
    <x v="5"/>
    <x v="10"/>
    <x v="1"/>
    <n v="16.829999999999998"/>
    <n v="50.49"/>
    <n v="2.94"/>
    <n v="3"/>
    <n v="47.55"/>
    <n v="346"/>
  </r>
  <r>
    <n v="4228"/>
    <x v="8"/>
    <d v="2024-05-15T00:00:00"/>
    <x v="2"/>
    <s v="05"/>
    <x v="10"/>
    <x v="5"/>
    <x v="4"/>
    <x v="8"/>
    <x v="1"/>
    <n v="7.51"/>
    <n v="22.53"/>
    <n v="3.38"/>
    <n v="3"/>
    <n v="19.149999999999999"/>
    <n v="498"/>
  </r>
  <r>
    <n v="8066"/>
    <x v="8"/>
    <d v="2023-09-30T00:00:00"/>
    <x v="0"/>
    <s v="09"/>
    <x v="11"/>
    <x v="0"/>
    <x v="0"/>
    <x v="10"/>
    <x v="2"/>
    <n v="11.11"/>
    <n v="44.44"/>
    <n v="6.67"/>
    <n v="4"/>
    <n v="37.770000000000003"/>
    <n v="478"/>
  </r>
  <r>
    <n v="6409"/>
    <x v="0"/>
    <d v="2024-12-03T00:00:00"/>
    <x v="2"/>
    <s v="12"/>
    <x v="9"/>
    <x v="4"/>
    <x v="5"/>
    <x v="6"/>
    <x v="1"/>
    <n v="26.97"/>
    <n v="107.88"/>
    <n v="21.58"/>
    <n v="4"/>
    <n v="86.3"/>
    <n v="202"/>
  </r>
  <r>
    <n v="6143"/>
    <x v="5"/>
    <d v="2025-01-03T00:00:00"/>
    <x v="1"/>
    <s v="01"/>
    <x v="2"/>
    <x v="2"/>
    <x v="3"/>
    <x v="0"/>
    <x v="8"/>
    <n v="11.03"/>
    <n v="11.03"/>
    <n v="0"/>
    <n v="1"/>
    <n v="11.03"/>
    <n v="226"/>
  </r>
  <r>
    <n v="3041"/>
    <x v="4"/>
    <d v="2025-02-16T00:00:00"/>
    <x v="1"/>
    <s v="02"/>
    <x v="4"/>
    <x v="2"/>
    <x v="6"/>
    <x v="1"/>
    <x v="14"/>
    <n v="8.85"/>
    <n v="44.25"/>
    <n v="8.85"/>
    <n v="5"/>
    <n v="35.4"/>
    <n v="287"/>
  </r>
  <r>
    <n v="5920"/>
    <x v="0"/>
    <d v="2024-09-03T00:00:00"/>
    <x v="2"/>
    <s v="09"/>
    <x v="11"/>
    <x v="6"/>
    <x v="5"/>
    <x v="6"/>
    <x v="4"/>
    <n v="2.46"/>
    <n v="4.92"/>
    <n v="0"/>
    <n v="2"/>
    <n v="4.92"/>
    <n v="463"/>
  </r>
  <r>
    <n v="6067"/>
    <x v="8"/>
    <d v="2025-01-05T00:00:00"/>
    <x v="1"/>
    <s v="01"/>
    <x v="2"/>
    <x v="2"/>
    <x v="6"/>
    <x v="0"/>
    <x v="17"/>
    <n v="10.57"/>
    <n v="42.28"/>
    <n v="0"/>
    <n v="4"/>
    <n v="42.28"/>
    <n v="241"/>
  </r>
  <r>
    <n v="7691"/>
    <x v="2"/>
    <d v="2024-04-16T00:00:00"/>
    <x v="2"/>
    <s v="04"/>
    <x v="7"/>
    <x v="5"/>
    <x v="5"/>
    <x v="0"/>
    <x v="1"/>
    <n v="12.79"/>
    <n v="25.58"/>
    <n v="2.56"/>
    <n v="2"/>
    <n v="23.02"/>
    <n v="478"/>
  </r>
  <r>
    <n v="7592"/>
    <x v="8"/>
    <d v="2025-01-29T00:00:00"/>
    <x v="1"/>
    <s v="01"/>
    <x v="2"/>
    <x v="2"/>
    <x v="4"/>
    <x v="8"/>
    <x v="2"/>
    <n v="19.72"/>
    <n v="59.16"/>
    <n v="0"/>
    <n v="3"/>
    <n v="59.16"/>
    <n v="464"/>
  </r>
  <r>
    <n v="5844"/>
    <x v="8"/>
    <d v="2024-10-10T00:00:00"/>
    <x v="2"/>
    <s v="10"/>
    <x v="3"/>
    <x v="4"/>
    <x v="1"/>
    <x v="9"/>
    <x v="10"/>
    <n v="13.11"/>
    <n v="26.22"/>
    <n v="4.99"/>
    <n v="2"/>
    <n v="21.23"/>
    <n v="428"/>
  </r>
  <r>
    <n v="3085"/>
    <x v="3"/>
    <d v="2024-01-03T00:00:00"/>
    <x v="2"/>
    <s v="01"/>
    <x v="2"/>
    <x v="3"/>
    <x v="4"/>
    <x v="10"/>
    <x v="5"/>
    <n v="26.42"/>
    <n v="79.260000000000005"/>
    <n v="3.41"/>
    <n v="3"/>
    <n v="75.849999999999994"/>
    <n v="4"/>
  </r>
  <r>
    <n v="7888"/>
    <x v="7"/>
    <d v="2025-01-04T00:00:00"/>
    <x v="1"/>
    <s v="01"/>
    <x v="2"/>
    <x v="2"/>
    <x v="0"/>
    <x v="8"/>
    <x v="7"/>
    <n v="16.2"/>
    <n v="81"/>
    <n v="2.87"/>
    <n v="5"/>
    <n v="78.13"/>
    <n v="455"/>
  </r>
  <r>
    <n v="7211"/>
    <x v="8"/>
    <d v="2025-01-14T00:00:00"/>
    <x v="1"/>
    <s v="01"/>
    <x v="2"/>
    <x v="2"/>
    <x v="5"/>
    <x v="4"/>
    <x v="2"/>
    <n v="22.19"/>
    <n v="44.38"/>
    <n v="0"/>
    <n v="2"/>
    <n v="44.38"/>
    <n v="331"/>
  </r>
  <r>
    <n v="3851"/>
    <x v="2"/>
    <d v="2024-11-27T00:00:00"/>
    <x v="2"/>
    <s v="11"/>
    <x v="1"/>
    <x v="4"/>
    <x v="4"/>
    <x v="0"/>
    <x v="2"/>
    <n v="17.46"/>
    <n v="52.38"/>
    <n v="10.48"/>
    <n v="3"/>
    <n v="41.9"/>
    <n v="387"/>
  </r>
  <r>
    <n v="5930"/>
    <x v="3"/>
    <d v="2024-06-17T00:00:00"/>
    <x v="2"/>
    <s v="06"/>
    <x v="5"/>
    <x v="5"/>
    <x v="2"/>
    <x v="2"/>
    <x v="15"/>
    <n v="3.51"/>
    <n v="10.53"/>
    <n v="2.11"/>
    <n v="3"/>
    <n v="8.42"/>
    <n v="342"/>
  </r>
  <r>
    <n v="9977"/>
    <x v="2"/>
    <d v="2025-05-15T00:00:00"/>
    <x v="1"/>
    <s v="05"/>
    <x v="10"/>
    <x v="7"/>
    <x v="1"/>
    <x v="10"/>
    <x v="2"/>
    <n v="1.19"/>
    <n v="2.38"/>
    <n v="0.24"/>
    <n v="2"/>
    <n v="2.14"/>
    <n v="196"/>
  </r>
  <r>
    <n v="1006"/>
    <x v="5"/>
    <d v="2024-03-30T00:00:00"/>
    <x v="2"/>
    <s v="03"/>
    <x v="8"/>
    <x v="3"/>
    <x v="0"/>
    <x v="3"/>
    <x v="8"/>
    <n v="21.95"/>
    <n v="109.75"/>
    <n v="0"/>
    <n v="5"/>
    <n v="109.75"/>
    <n v="5"/>
  </r>
  <r>
    <n v="5700"/>
    <x v="7"/>
    <d v="2024-01-17T00:00:00"/>
    <x v="2"/>
    <s v="01"/>
    <x v="2"/>
    <x v="3"/>
    <x v="4"/>
    <x v="1"/>
    <x v="10"/>
    <n v="14.49"/>
    <n v="14.49"/>
    <n v="0"/>
    <n v="1"/>
    <n v="14.49"/>
    <n v="81"/>
  </r>
  <r>
    <n v="8043"/>
    <x v="1"/>
    <d v="2025-04-08T00:00:00"/>
    <x v="1"/>
    <s v="04"/>
    <x v="7"/>
    <x v="7"/>
    <x v="5"/>
    <x v="8"/>
    <x v="17"/>
    <n v="11.65"/>
    <n v="34.950000000000003"/>
    <n v="6.99"/>
    <n v="3"/>
    <n v="27.96"/>
    <n v="113"/>
  </r>
  <r>
    <n v="6279"/>
    <x v="4"/>
    <d v="2024-08-02T00:00:00"/>
    <x v="2"/>
    <s v="08"/>
    <x v="0"/>
    <x v="6"/>
    <x v="3"/>
    <x v="7"/>
    <x v="7"/>
    <n v="11.83"/>
    <n v="59.15"/>
    <n v="4.21"/>
    <n v="5"/>
    <n v="54.94"/>
    <n v="359"/>
  </r>
  <r>
    <n v="8238"/>
    <x v="8"/>
    <d v="2024-07-15T00:00:00"/>
    <x v="2"/>
    <s v="07"/>
    <x v="6"/>
    <x v="6"/>
    <x v="2"/>
    <x v="1"/>
    <x v="13"/>
    <n v="13.95"/>
    <n v="69.75"/>
    <n v="4.67"/>
    <n v="5"/>
    <n v="65.08"/>
    <n v="360"/>
  </r>
  <r>
    <n v="4501"/>
    <x v="0"/>
    <d v="2024-09-07T00:00:00"/>
    <x v="2"/>
    <s v="09"/>
    <x v="11"/>
    <x v="6"/>
    <x v="0"/>
    <x v="0"/>
    <x v="1"/>
    <n v="6.85"/>
    <n v="34.25"/>
    <n v="6.85"/>
    <n v="5"/>
    <n v="27.4"/>
    <n v="274"/>
  </r>
  <r>
    <n v="8752"/>
    <x v="7"/>
    <d v="2025-04-14T00:00:00"/>
    <x v="1"/>
    <s v="04"/>
    <x v="7"/>
    <x v="7"/>
    <x v="2"/>
    <x v="9"/>
    <x v="7"/>
    <n v="20.72"/>
    <n v="20.72"/>
    <n v="4.5999999999999996"/>
    <n v="1"/>
    <n v="16.12"/>
    <n v="367"/>
  </r>
  <r>
    <n v="3780"/>
    <x v="4"/>
    <d v="2024-12-30T00:00:00"/>
    <x v="2"/>
    <s v="12"/>
    <x v="9"/>
    <x v="4"/>
    <x v="2"/>
    <x v="0"/>
    <x v="7"/>
    <n v="15.87"/>
    <n v="31.74"/>
    <n v="2.85"/>
    <n v="2"/>
    <n v="28.89"/>
    <n v="233"/>
  </r>
  <r>
    <n v="2389"/>
    <x v="5"/>
    <d v="2024-03-14T00:00:00"/>
    <x v="2"/>
    <s v="03"/>
    <x v="8"/>
    <x v="3"/>
    <x v="1"/>
    <x v="0"/>
    <x v="6"/>
    <n v="24.67"/>
    <n v="74.010000000000005"/>
    <n v="1.29"/>
    <n v="3"/>
    <n v="72.72"/>
    <n v="381"/>
  </r>
  <r>
    <n v="6491"/>
    <x v="6"/>
    <d v="2023-10-18T00:00:00"/>
    <x v="0"/>
    <s v="10"/>
    <x v="3"/>
    <x v="1"/>
    <x v="4"/>
    <x v="8"/>
    <x v="12"/>
    <n v="23.29"/>
    <n v="46.58"/>
    <n v="6.99"/>
    <n v="2"/>
    <n v="39.590000000000003"/>
    <n v="392"/>
  </r>
  <r>
    <n v="4848"/>
    <x v="3"/>
    <d v="2025-01-10T00:00:00"/>
    <x v="1"/>
    <s v="01"/>
    <x v="2"/>
    <x v="2"/>
    <x v="3"/>
    <x v="10"/>
    <x v="6"/>
    <n v="3.32"/>
    <n v="13.28"/>
    <n v="0"/>
    <n v="4"/>
    <n v="13.28"/>
    <n v="493"/>
  </r>
  <r>
    <n v="6085"/>
    <x v="7"/>
    <d v="2024-01-28T00:00:00"/>
    <x v="2"/>
    <s v="01"/>
    <x v="2"/>
    <x v="3"/>
    <x v="6"/>
    <x v="4"/>
    <x v="5"/>
    <n v="12.39"/>
    <n v="61.95"/>
    <n v="4.0199999999999996"/>
    <n v="5"/>
    <n v="57.93"/>
    <n v="65"/>
  </r>
  <r>
    <n v="4262"/>
    <x v="5"/>
    <d v="2023-11-29T00:00:00"/>
    <x v="0"/>
    <s v="11"/>
    <x v="1"/>
    <x v="1"/>
    <x v="4"/>
    <x v="10"/>
    <x v="1"/>
    <n v="16.420000000000002"/>
    <n v="65.680000000000007"/>
    <n v="13.14"/>
    <n v="4"/>
    <n v="52.54"/>
    <n v="421"/>
  </r>
  <r>
    <n v="1400"/>
    <x v="4"/>
    <d v="2023-09-11T00:00:00"/>
    <x v="0"/>
    <s v="09"/>
    <x v="11"/>
    <x v="0"/>
    <x v="2"/>
    <x v="3"/>
    <x v="11"/>
    <n v="6.46"/>
    <n v="19.38"/>
    <n v="4.24"/>
    <n v="3"/>
    <n v="15.14"/>
    <n v="448"/>
  </r>
  <r>
    <n v="5011"/>
    <x v="3"/>
    <d v="2024-08-10T00:00:00"/>
    <x v="2"/>
    <s v="08"/>
    <x v="0"/>
    <x v="6"/>
    <x v="0"/>
    <x v="6"/>
    <x v="9"/>
    <n v="6.97"/>
    <n v="13.94"/>
    <n v="1.39"/>
    <n v="2"/>
    <n v="12.55"/>
    <n v="51"/>
  </r>
  <r>
    <n v="2193"/>
    <x v="6"/>
    <d v="2024-07-25T00:00:00"/>
    <x v="2"/>
    <s v="07"/>
    <x v="6"/>
    <x v="6"/>
    <x v="1"/>
    <x v="1"/>
    <x v="10"/>
    <n v="13.72"/>
    <n v="54.88"/>
    <n v="1.56"/>
    <n v="4"/>
    <n v="53.32"/>
    <n v="276"/>
  </r>
  <r>
    <n v="7790"/>
    <x v="5"/>
    <d v="2025-06-25T00:00:00"/>
    <x v="1"/>
    <s v="06"/>
    <x v="5"/>
    <x v="7"/>
    <x v="4"/>
    <x v="1"/>
    <x v="2"/>
    <n v="18.329999999999998"/>
    <n v="91.65"/>
    <n v="18.329999999999998"/>
    <n v="5"/>
    <n v="73.319999999999993"/>
    <n v="344"/>
  </r>
  <r>
    <n v="4185"/>
    <x v="5"/>
    <d v="2025-02-14T00:00:00"/>
    <x v="1"/>
    <s v="02"/>
    <x v="4"/>
    <x v="2"/>
    <x v="3"/>
    <x v="7"/>
    <x v="15"/>
    <n v="12.98"/>
    <n v="25.96"/>
    <n v="4.79"/>
    <n v="2"/>
    <n v="21.17"/>
    <n v="140"/>
  </r>
  <r>
    <n v="7291"/>
    <x v="2"/>
    <d v="2024-08-24T00:00:00"/>
    <x v="2"/>
    <s v="08"/>
    <x v="0"/>
    <x v="6"/>
    <x v="0"/>
    <x v="5"/>
    <x v="12"/>
    <n v="15.36"/>
    <n v="76.8"/>
    <n v="0"/>
    <n v="5"/>
    <n v="76.8"/>
    <n v="497"/>
  </r>
  <r>
    <n v="7547"/>
    <x v="3"/>
    <d v="2024-02-12T00:00:00"/>
    <x v="2"/>
    <s v="02"/>
    <x v="4"/>
    <x v="3"/>
    <x v="2"/>
    <x v="9"/>
    <x v="2"/>
    <n v="12.83"/>
    <n v="51.32"/>
    <n v="10.26"/>
    <n v="4"/>
    <n v="41.06"/>
    <n v="153"/>
  </r>
  <r>
    <n v="3417"/>
    <x v="1"/>
    <d v="2024-12-28T00:00:00"/>
    <x v="2"/>
    <s v="12"/>
    <x v="9"/>
    <x v="4"/>
    <x v="0"/>
    <x v="10"/>
    <x v="4"/>
    <n v="9.7100000000000009"/>
    <n v="19.420000000000002"/>
    <n v="1.94"/>
    <n v="2"/>
    <n v="17.48"/>
    <n v="362"/>
  </r>
  <r>
    <n v="1090"/>
    <x v="6"/>
    <d v="2025-06-30T00:00:00"/>
    <x v="1"/>
    <s v="06"/>
    <x v="5"/>
    <x v="7"/>
    <x v="2"/>
    <x v="9"/>
    <x v="12"/>
    <n v="17.149999999999999"/>
    <n v="68.599999999999994"/>
    <n v="13.72"/>
    <n v="4"/>
    <n v="54.88"/>
    <n v="68"/>
  </r>
  <r>
    <n v="2746"/>
    <x v="5"/>
    <d v="2025-04-02T00:00:00"/>
    <x v="1"/>
    <s v="04"/>
    <x v="7"/>
    <x v="7"/>
    <x v="4"/>
    <x v="1"/>
    <x v="2"/>
    <n v="27.73"/>
    <n v="27.73"/>
    <n v="3.14"/>
    <n v="1"/>
    <n v="24.59"/>
    <n v="433"/>
  </r>
  <r>
    <n v="7965"/>
    <x v="8"/>
    <d v="2024-01-23T00:00:00"/>
    <x v="2"/>
    <s v="01"/>
    <x v="2"/>
    <x v="3"/>
    <x v="5"/>
    <x v="0"/>
    <x v="0"/>
    <n v="20.53"/>
    <n v="82.12"/>
    <n v="1.75"/>
    <n v="4"/>
    <n v="80.37"/>
    <n v="308"/>
  </r>
  <r>
    <n v="3881"/>
    <x v="1"/>
    <d v="2025-04-22T00:00:00"/>
    <x v="1"/>
    <s v="04"/>
    <x v="7"/>
    <x v="7"/>
    <x v="5"/>
    <x v="1"/>
    <x v="16"/>
    <n v="26.2"/>
    <n v="52.4"/>
    <n v="1.85"/>
    <n v="2"/>
    <n v="50.55"/>
    <n v="170"/>
  </r>
  <r>
    <n v="9486"/>
    <x v="8"/>
    <d v="2024-08-01T00:00:00"/>
    <x v="2"/>
    <s v="08"/>
    <x v="0"/>
    <x v="6"/>
    <x v="1"/>
    <x v="4"/>
    <x v="16"/>
    <n v="21.16"/>
    <n v="42.32"/>
    <n v="4.2300000000000004"/>
    <n v="2"/>
    <n v="38.090000000000003"/>
    <n v="360"/>
  </r>
  <r>
    <n v="1822"/>
    <x v="8"/>
    <d v="2024-10-12T00:00:00"/>
    <x v="2"/>
    <s v="10"/>
    <x v="3"/>
    <x v="4"/>
    <x v="0"/>
    <x v="9"/>
    <x v="2"/>
    <n v="12.03"/>
    <n v="36.090000000000003"/>
    <n v="5.41"/>
    <n v="3"/>
    <n v="30.68"/>
    <n v="273"/>
  </r>
  <r>
    <n v="5082"/>
    <x v="5"/>
    <d v="2025-07-19T00:00:00"/>
    <x v="1"/>
    <s v="07"/>
    <x v="6"/>
    <x v="8"/>
    <x v="0"/>
    <x v="3"/>
    <x v="15"/>
    <n v="14.5"/>
    <n v="58"/>
    <n v="8.6999999999999993"/>
    <n v="4"/>
    <n v="49.3"/>
    <n v="411"/>
  </r>
  <r>
    <n v="2988"/>
    <x v="8"/>
    <d v="2024-07-26T00:00:00"/>
    <x v="2"/>
    <s v="07"/>
    <x v="6"/>
    <x v="6"/>
    <x v="3"/>
    <x v="3"/>
    <x v="2"/>
    <n v="2.3199999999999998"/>
    <n v="9.2799999999999994"/>
    <n v="0"/>
    <n v="4"/>
    <n v="9.2799999999999994"/>
    <n v="442"/>
  </r>
  <r>
    <n v="3184"/>
    <x v="2"/>
    <d v="2025-04-20T00:00:00"/>
    <x v="1"/>
    <s v="04"/>
    <x v="7"/>
    <x v="7"/>
    <x v="6"/>
    <x v="0"/>
    <x v="0"/>
    <n v="28.1"/>
    <n v="140.5"/>
    <n v="21.07"/>
    <n v="5"/>
    <n v="119.43"/>
    <n v="296"/>
  </r>
  <r>
    <n v="8612"/>
    <x v="2"/>
    <d v="2025-01-06T00:00:00"/>
    <x v="1"/>
    <s v="01"/>
    <x v="2"/>
    <x v="2"/>
    <x v="2"/>
    <x v="1"/>
    <x v="2"/>
    <n v="12.01"/>
    <n v="24.02"/>
    <n v="2.4"/>
    <n v="2"/>
    <n v="21.62"/>
    <n v="426"/>
  </r>
  <r>
    <n v="9702"/>
    <x v="1"/>
    <d v="2024-10-14T00:00:00"/>
    <x v="2"/>
    <s v="10"/>
    <x v="3"/>
    <x v="4"/>
    <x v="2"/>
    <x v="5"/>
    <x v="2"/>
    <n v="23.13"/>
    <n v="69.39"/>
    <n v="6.94"/>
    <n v="3"/>
    <n v="62.45"/>
    <n v="250"/>
  </r>
  <r>
    <n v="6198"/>
    <x v="2"/>
    <d v="2025-03-15T00:00:00"/>
    <x v="1"/>
    <s v="03"/>
    <x v="8"/>
    <x v="2"/>
    <x v="0"/>
    <x v="3"/>
    <x v="5"/>
    <n v="21.88"/>
    <n v="43.76"/>
    <n v="4.96"/>
    <n v="2"/>
    <n v="38.799999999999997"/>
    <n v="250"/>
  </r>
  <r>
    <n v="8251"/>
    <x v="6"/>
    <d v="2024-11-24T00:00:00"/>
    <x v="2"/>
    <s v="11"/>
    <x v="1"/>
    <x v="4"/>
    <x v="6"/>
    <x v="9"/>
    <x v="10"/>
    <n v="28.4"/>
    <n v="28.4"/>
    <n v="2.65"/>
    <n v="1"/>
    <n v="25.75"/>
    <n v="342"/>
  </r>
  <r>
    <n v="9270"/>
    <x v="8"/>
    <d v="2024-07-03T00:00:00"/>
    <x v="2"/>
    <s v="07"/>
    <x v="6"/>
    <x v="6"/>
    <x v="4"/>
    <x v="4"/>
    <x v="11"/>
    <n v="7.33"/>
    <n v="7.33"/>
    <n v="3.47"/>
    <n v="1"/>
    <n v="3.86"/>
    <n v="233"/>
  </r>
  <r>
    <n v="9976"/>
    <x v="4"/>
    <d v="2024-07-18T00:00:00"/>
    <x v="2"/>
    <s v="07"/>
    <x v="6"/>
    <x v="6"/>
    <x v="1"/>
    <x v="5"/>
    <x v="16"/>
    <n v="1.18"/>
    <n v="1.18"/>
    <n v="1.07"/>
    <n v="1"/>
    <n v="0.11"/>
    <n v="282"/>
  </r>
  <r>
    <n v="3607"/>
    <x v="5"/>
    <d v="2025-03-06T00:00:00"/>
    <x v="1"/>
    <s v="03"/>
    <x v="8"/>
    <x v="2"/>
    <x v="1"/>
    <x v="9"/>
    <x v="8"/>
    <n v="15.55"/>
    <n v="15.55"/>
    <n v="3.11"/>
    <n v="1"/>
    <n v="12.44"/>
    <n v="357"/>
  </r>
  <r>
    <n v="8777"/>
    <x v="0"/>
    <d v="2024-07-21T00:00:00"/>
    <x v="2"/>
    <s v="07"/>
    <x v="6"/>
    <x v="6"/>
    <x v="6"/>
    <x v="4"/>
    <x v="15"/>
    <n v="7.98"/>
    <n v="15.96"/>
    <n v="2.39"/>
    <n v="2"/>
    <n v="13.57"/>
    <n v="317"/>
  </r>
  <r>
    <n v="5246"/>
    <x v="5"/>
    <d v="2025-03-12T00:00:00"/>
    <x v="1"/>
    <s v="03"/>
    <x v="8"/>
    <x v="2"/>
    <x v="4"/>
    <x v="2"/>
    <x v="13"/>
    <n v="28.81"/>
    <n v="86.43"/>
    <n v="0"/>
    <n v="3"/>
    <n v="86.43"/>
    <n v="235"/>
  </r>
  <r>
    <n v="5050"/>
    <x v="8"/>
    <d v="2025-05-20T00:00:00"/>
    <x v="1"/>
    <s v="05"/>
    <x v="10"/>
    <x v="7"/>
    <x v="5"/>
    <x v="8"/>
    <x v="13"/>
    <n v="3.7"/>
    <n v="3.7"/>
    <n v="2.9"/>
    <n v="1"/>
    <n v="0.8"/>
    <n v="194"/>
  </r>
  <r>
    <n v="5543"/>
    <x v="6"/>
    <d v="2025-03-23T00:00:00"/>
    <x v="1"/>
    <s v="03"/>
    <x v="8"/>
    <x v="2"/>
    <x v="6"/>
    <x v="7"/>
    <x v="13"/>
    <n v="25.5"/>
    <n v="102"/>
    <n v="4.91"/>
    <n v="4"/>
    <n v="97.09"/>
    <n v="330"/>
  </r>
  <r>
    <n v="9540"/>
    <x v="0"/>
    <d v="2024-08-17T00:00:00"/>
    <x v="2"/>
    <s v="08"/>
    <x v="0"/>
    <x v="6"/>
    <x v="0"/>
    <x v="9"/>
    <x v="10"/>
    <n v="7.12"/>
    <n v="14.24"/>
    <n v="2.14"/>
    <n v="2"/>
    <n v="12.1"/>
    <n v="444"/>
  </r>
  <r>
    <n v="4919"/>
    <x v="6"/>
    <d v="2024-03-07T00:00:00"/>
    <x v="2"/>
    <s v="03"/>
    <x v="8"/>
    <x v="3"/>
    <x v="1"/>
    <x v="4"/>
    <x v="0"/>
    <n v="17.329999999999998"/>
    <n v="86.65"/>
    <n v="13"/>
    <n v="5"/>
    <n v="73.650000000000006"/>
    <n v="16"/>
  </r>
  <r>
    <n v="8206"/>
    <x v="6"/>
    <d v="2023-10-06T00:00:00"/>
    <x v="0"/>
    <s v="10"/>
    <x v="3"/>
    <x v="1"/>
    <x v="3"/>
    <x v="1"/>
    <x v="11"/>
    <n v="27.93"/>
    <n v="111.72"/>
    <n v="1.96"/>
    <n v="4"/>
    <n v="109.76"/>
    <n v="153"/>
  </r>
  <r>
    <n v="5681"/>
    <x v="3"/>
    <d v="2024-02-05T00:00:00"/>
    <x v="2"/>
    <s v="02"/>
    <x v="4"/>
    <x v="3"/>
    <x v="2"/>
    <x v="5"/>
    <x v="1"/>
    <n v="12.12"/>
    <n v="36.36"/>
    <n v="0"/>
    <n v="3"/>
    <n v="36.36"/>
    <n v="378"/>
  </r>
  <r>
    <n v="5451"/>
    <x v="0"/>
    <d v="2024-04-23T00:00:00"/>
    <x v="2"/>
    <s v="04"/>
    <x v="7"/>
    <x v="5"/>
    <x v="5"/>
    <x v="9"/>
    <x v="3"/>
    <n v="3.82"/>
    <n v="3.82"/>
    <n v="0.56999999999999995"/>
    <n v="1"/>
    <n v="3.25"/>
    <n v="118"/>
  </r>
  <r>
    <n v="6238"/>
    <x v="3"/>
    <d v="2025-06-30T00:00:00"/>
    <x v="1"/>
    <s v="06"/>
    <x v="5"/>
    <x v="7"/>
    <x v="2"/>
    <x v="3"/>
    <x v="9"/>
    <n v="23.71"/>
    <n v="71.13"/>
    <n v="14.23"/>
    <n v="3"/>
    <n v="56.9"/>
    <n v="230"/>
  </r>
  <r>
    <n v="9849"/>
    <x v="7"/>
    <d v="2023-10-08T00:00:00"/>
    <x v="0"/>
    <s v="10"/>
    <x v="3"/>
    <x v="1"/>
    <x v="6"/>
    <x v="9"/>
    <x v="6"/>
    <n v="6.38"/>
    <n v="25.52"/>
    <n v="4.09"/>
    <n v="4"/>
    <n v="21.43"/>
    <n v="299"/>
  </r>
  <r>
    <n v="3267"/>
    <x v="5"/>
    <d v="2023-12-02T00:00:00"/>
    <x v="0"/>
    <s v="12"/>
    <x v="9"/>
    <x v="1"/>
    <x v="0"/>
    <x v="1"/>
    <x v="13"/>
    <n v="8.76"/>
    <n v="8.76"/>
    <n v="0"/>
    <n v="1"/>
    <n v="8.76"/>
    <n v="194"/>
  </r>
  <r>
    <n v="4788"/>
    <x v="3"/>
    <d v="2024-05-30T00:00:00"/>
    <x v="2"/>
    <s v="05"/>
    <x v="10"/>
    <x v="5"/>
    <x v="1"/>
    <x v="3"/>
    <x v="3"/>
    <n v="3.64"/>
    <n v="3.64"/>
    <n v="0.36"/>
    <n v="1"/>
    <n v="3.28"/>
    <n v="482"/>
  </r>
  <r>
    <n v="3503"/>
    <x v="7"/>
    <d v="2025-02-05T00:00:00"/>
    <x v="1"/>
    <s v="02"/>
    <x v="4"/>
    <x v="2"/>
    <x v="4"/>
    <x v="8"/>
    <x v="17"/>
    <n v="3.52"/>
    <n v="7.04"/>
    <n v="3.22"/>
    <n v="2"/>
    <n v="3.82"/>
    <n v="220"/>
  </r>
  <r>
    <n v="4505"/>
    <x v="3"/>
    <d v="2023-09-25T00:00:00"/>
    <x v="0"/>
    <s v="09"/>
    <x v="11"/>
    <x v="0"/>
    <x v="2"/>
    <x v="4"/>
    <x v="9"/>
    <n v="11.25"/>
    <n v="11.25"/>
    <n v="1.1200000000000001"/>
    <n v="1"/>
    <n v="10.130000000000001"/>
    <n v="47"/>
  </r>
  <r>
    <n v="7797"/>
    <x v="6"/>
    <d v="2024-06-18T00:00:00"/>
    <x v="2"/>
    <s v="06"/>
    <x v="5"/>
    <x v="5"/>
    <x v="5"/>
    <x v="8"/>
    <x v="12"/>
    <n v="23.59"/>
    <n v="94.36"/>
    <n v="3.08"/>
    <n v="4"/>
    <n v="91.28"/>
    <n v="371"/>
  </r>
  <r>
    <n v="6421"/>
    <x v="3"/>
    <d v="2024-10-01T00:00:00"/>
    <x v="2"/>
    <s v="10"/>
    <x v="3"/>
    <x v="4"/>
    <x v="5"/>
    <x v="7"/>
    <x v="11"/>
    <n v="9.7200000000000006"/>
    <n v="29.16"/>
    <n v="1.67"/>
    <n v="3"/>
    <n v="27.49"/>
    <n v="252"/>
  </r>
  <r>
    <n v="8633"/>
    <x v="5"/>
    <d v="2024-06-24T00:00:00"/>
    <x v="2"/>
    <s v="06"/>
    <x v="5"/>
    <x v="5"/>
    <x v="2"/>
    <x v="2"/>
    <x v="8"/>
    <n v="23.69"/>
    <n v="94.76"/>
    <n v="18.95"/>
    <n v="4"/>
    <n v="75.81"/>
    <n v="184"/>
  </r>
  <r>
    <n v="2020"/>
    <x v="4"/>
    <d v="2024-01-14T00:00:00"/>
    <x v="2"/>
    <s v="01"/>
    <x v="2"/>
    <x v="3"/>
    <x v="6"/>
    <x v="6"/>
    <x v="14"/>
    <n v="4.09"/>
    <n v="16.36"/>
    <n v="1.64"/>
    <n v="4"/>
    <n v="14.72"/>
    <n v="155"/>
  </r>
  <r>
    <n v="7883"/>
    <x v="7"/>
    <d v="2024-06-04T00:00:00"/>
    <x v="2"/>
    <s v="06"/>
    <x v="5"/>
    <x v="5"/>
    <x v="5"/>
    <x v="6"/>
    <x v="6"/>
    <n v="13.76"/>
    <n v="41.28"/>
    <n v="6.19"/>
    <n v="3"/>
    <n v="35.090000000000003"/>
    <n v="220"/>
  </r>
  <r>
    <n v="1320"/>
    <x v="7"/>
    <d v="2025-06-02T00:00:00"/>
    <x v="1"/>
    <s v="06"/>
    <x v="5"/>
    <x v="7"/>
    <x v="2"/>
    <x v="6"/>
    <x v="14"/>
    <n v="10.1"/>
    <n v="40.4"/>
    <n v="6.06"/>
    <n v="4"/>
    <n v="34.340000000000003"/>
    <n v="493"/>
  </r>
  <r>
    <n v="7232"/>
    <x v="5"/>
    <d v="2024-08-11T00:00:00"/>
    <x v="2"/>
    <s v="08"/>
    <x v="0"/>
    <x v="6"/>
    <x v="6"/>
    <x v="5"/>
    <x v="16"/>
    <n v="23.67"/>
    <n v="118.35"/>
    <n v="17.75"/>
    <n v="5"/>
    <n v="100.6"/>
    <n v="166"/>
  </r>
  <r>
    <n v="1096"/>
    <x v="3"/>
    <d v="2024-05-06T00:00:00"/>
    <x v="2"/>
    <s v="05"/>
    <x v="10"/>
    <x v="5"/>
    <x v="2"/>
    <x v="3"/>
    <x v="17"/>
    <n v="6.78"/>
    <n v="33.9"/>
    <n v="0"/>
    <n v="5"/>
    <n v="33.9"/>
    <n v="279"/>
  </r>
  <r>
    <n v="5892"/>
    <x v="1"/>
    <d v="2025-03-14T00:00:00"/>
    <x v="1"/>
    <s v="03"/>
    <x v="8"/>
    <x v="2"/>
    <x v="3"/>
    <x v="0"/>
    <x v="7"/>
    <n v="13.71"/>
    <n v="27.42"/>
    <n v="2.74"/>
    <n v="2"/>
    <n v="24.68"/>
    <n v="149"/>
  </r>
  <r>
    <n v="7389"/>
    <x v="4"/>
    <d v="2025-05-30T00:00:00"/>
    <x v="1"/>
    <s v="05"/>
    <x v="10"/>
    <x v="7"/>
    <x v="3"/>
    <x v="7"/>
    <x v="8"/>
    <n v="8.32"/>
    <n v="16.64"/>
    <n v="1.66"/>
    <n v="2"/>
    <n v="14.98"/>
    <n v="78"/>
  </r>
  <r>
    <n v="7865"/>
    <x v="0"/>
    <d v="2024-09-28T00:00:00"/>
    <x v="2"/>
    <s v="09"/>
    <x v="11"/>
    <x v="6"/>
    <x v="0"/>
    <x v="10"/>
    <x v="16"/>
    <n v="12.61"/>
    <n v="63.05"/>
    <n v="1.1499999999999999"/>
    <n v="5"/>
    <n v="61.9"/>
    <n v="259"/>
  </r>
  <r>
    <n v="9947"/>
    <x v="7"/>
    <d v="2025-04-19T00:00:00"/>
    <x v="1"/>
    <s v="04"/>
    <x v="7"/>
    <x v="7"/>
    <x v="0"/>
    <x v="9"/>
    <x v="13"/>
    <n v="23.29"/>
    <n v="23.29"/>
    <n v="4.66"/>
    <n v="1"/>
    <n v="18.63"/>
    <n v="336"/>
  </r>
  <r>
    <n v="4613"/>
    <x v="6"/>
    <d v="2024-08-20T00:00:00"/>
    <x v="2"/>
    <s v="08"/>
    <x v="0"/>
    <x v="6"/>
    <x v="5"/>
    <x v="6"/>
    <x v="6"/>
    <n v="29"/>
    <n v="87"/>
    <n v="1.39"/>
    <n v="3"/>
    <n v="85.61"/>
    <n v="220"/>
  </r>
  <r>
    <n v="4595"/>
    <x v="8"/>
    <d v="2024-03-05T00:00:00"/>
    <x v="2"/>
    <s v="03"/>
    <x v="8"/>
    <x v="3"/>
    <x v="5"/>
    <x v="9"/>
    <x v="15"/>
    <n v="17.829999999999998"/>
    <n v="89.15"/>
    <n v="8.92"/>
    <n v="5"/>
    <n v="80.23"/>
    <n v="294"/>
  </r>
  <r>
    <n v="8140"/>
    <x v="7"/>
    <d v="2024-08-18T00:00:00"/>
    <x v="2"/>
    <s v="08"/>
    <x v="0"/>
    <x v="6"/>
    <x v="6"/>
    <x v="2"/>
    <x v="7"/>
    <n v="21.01"/>
    <n v="105.05"/>
    <n v="2.93"/>
    <n v="5"/>
    <n v="102.12"/>
    <n v="77"/>
  </r>
  <r>
    <n v="1475"/>
    <x v="5"/>
    <d v="2024-06-04T00:00:00"/>
    <x v="2"/>
    <s v="06"/>
    <x v="5"/>
    <x v="5"/>
    <x v="5"/>
    <x v="2"/>
    <x v="13"/>
    <n v="25.1"/>
    <n v="25.1"/>
    <n v="3.77"/>
    <n v="1"/>
    <n v="21.33"/>
    <n v="373"/>
  </r>
  <r>
    <n v="6507"/>
    <x v="5"/>
    <d v="2025-01-07T00:00:00"/>
    <x v="1"/>
    <s v="01"/>
    <x v="2"/>
    <x v="2"/>
    <x v="5"/>
    <x v="3"/>
    <x v="7"/>
    <n v="16.100000000000001"/>
    <n v="32.200000000000003"/>
    <n v="2.75"/>
    <n v="2"/>
    <n v="29.45"/>
    <n v="178"/>
  </r>
  <r>
    <n v="7624"/>
    <x v="4"/>
    <d v="2025-02-19T00:00:00"/>
    <x v="1"/>
    <s v="02"/>
    <x v="4"/>
    <x v="2"/>
    <x v="4"/>
    <x v="3"/>
    <x v="13"/>
    <n v="2.29"/>
    <n v="6.87"/>
    <n v="4.4000000000000004"/>
    <n v="3"/>
    <n v="2.4700000000000002"/>
    <n v="363"/>
  </r>
  <r>
    <n v="3704"/>
    <x v="0"/>
    <d v="2025-05-20T00:00:00"/>
    <x v="1"/>
    <s v="05"/>
    <x v="10"/>
    <x v="7"/>
    <x v="5"/>
    <x v="5"/>
    <x v="5"/>
    <n v="15.95"/>
    <n v="31.9"/>
    <n v="4.78"/>
    <n v="2"/>
    <n v="27.12"/>
    <n v="282"/>
  </r>
  <r>
    <n v="8657"/>
    <x v="1"/>
    <d v="2025-07-21T00:00:00"/>
    <x v="1"/>
    <s v="07"/>
    <x v="6"/>
    <x v="8"/>
    <x v="2"/>
    <x v="2"/>
    <x v="7"/>
    <n v="24.12"/>
    <n v="48.24"/>
    <n v="9.65"/>
    <n v="2"/>
    <n v="38.590000000000003"/>
    <n v="322"/>
  </r>
  <r>
    <n v="3091"/>
    <x v="3"/>
    <d v="2024-12-02T00:00:00"/>
    <x v="2"/>
    <s v="12"/>
    <x v="9"/>
    <x v="4"/>
    <x v="2"/>
    <x v="2"/>
    <x v="9"/>
    <n v="26.6"/>
    <n v="133"/>
    <n v="13.3"/>
    <n v="5"/>
    <n v="119.7"/>
    <n v="230"/>
  </r>
  <r>
    <n v="9751"/>
    <x v="6"/>
    <d v="2023-08-27T00:00:00"/>
    <x v="0"/>
    <s v="08"/>
    <x v="0"/>
    <x v="0"/>
    <x v="6"/>
    <x v="1"/>
    <x v="14"/>
    <n v="22.81"/>
    <n v="68.430000000000007"/>
    <n v="1.41"/>
    <n v="3"/>
    <n v="67.02"/>
    <n v="414"/>
  </r>
  <r>
    <n v="7455"/>
    <x v="1"/>
    <d v="2024-11-08T00:00:00"/>
    <x v="2"/>
    <s v="11"/>
    <x v="1"/>
    <x v="4"/>
    <x v="3"/>
    <x v="7"/>
    <x v="3"/>
    <n v="6.71"/>
    <n v="20.13"/>
    <n v="0"/>
    <n v="3"/>
    <n v="20.13"/>
    <n v="58"/>
  </r>
  <r>
    <n v="1444"/>
    <x v="4"/>
    <d v="2023-10-11T00:00:00"/>
    <x v="0"/>
    <s v="10"/>
    <x v="3"/>
    <x v="1"/>
    <x v="4"/>
    <x v="9"/>
    <x v="2"/>
    <n v="12.26"/>
    <n v="61.3"/>
    <n v="9.19"/>
    <n v="5"/>
    <n v="52.11"/>
    <n v="200"/>
  </r>
  <r>
    <n v="8022"/>
    <x v="7"/>
    <d v="2023-11-20T00:00:00"/>
    <x v="0"/>
    <s v="11"/>
    <x v="1"/>
    <x v="1"/>
    <x v="2"/>
    <x v="10"/>
    <x v="5"/>
    <n v="27.63"/>
    <n v="82.89"/>
    <n v="0"/>
    <n v="3"/>
    <n v="82.89"/>
    <n v="302"/>
  </r>
  <r>
    <n v="8564"/>
    <x v="2"/>
    <d v="2023-12-26T00:00:00"/>
    <x v="0"/>
    <s v="12"/>
    <x v="9"/>
    <x v="1"/>
    <x v="5"/>
    <x v="3"/>
    <x v="17"/>
    <n v="9.85"/>
    <n v="19.7"/>
    <n v="0"/>
    <n v="2"/>
    <n v="19.7"/>
    <n v="93"/>
  </r>
  <r>
    <n v="1823"/>
    <x v="2"/>
    <d v="2024-02-25T00:00:00"/>
    <x v="2"/>
    <s v="02"/>
    <x v="4"/>
    <x v="3"/>
    <x v="6"/>
    <x v="9"/>
    <x v="6"/>
    <n v="18.29"/>
    <n v="73.16"/>
    <n v="7.32"/>
    <n v="4"/>
    <n v="65.84"/>
    <n v="294"/>
  </r>
  <r>
    <n v="7211"/>
    <x v="2"/>
    <d v="2024-04-17T00:00:00"/>
    <x v="2"/>
    <s v="04"/>
    <x v="7"/>
    <x v="5"/>
    <x v="4"/>
    <x v="10"/>
    <x v="1"/>
    <n v="17.079999999999998"/>
    <n v="34.159999999999997"/>
    <n v="6.83"/>
    <n v="2"/>
    <n v="27.33"/>
    <n v="250"/>
  </r>
  <r>
    <n v="4467"/>
    <x v="2"/>
    <d v="2024-07-25T00:00:00"/>
    <x v="2"/>
    <s v="07"/>
    <x v="6"/>
    <x v="6"/>
    <x v="1"/>
    <x v="3"/>
    <x v="7"/>
    <n v="2.54"/>
    <n v="12.7"/>
    <n v="1.27"/>
    <n v="5"/>
    <n v="11.43"/>
    <n v="183"/>
  </r>
  <r>
    <n v="6355"/>
    <x v="2"/>
    <d v="2024-04-25T00:00:00"/>
    <x v="2"/>
    <s v="04"/>
    <x v="7"/>
    <x v="5"/>
    <x v="1"/>
    <x v="1"/>
    <x v="6"/>
    <n v="15.65"/>
    <n v="78.25"/>
    <n v="0"/>
    <n v="5"/>
    <n v="78.25"/>
    <n v="253"/>
  </r>
  <r>
    <n v="7211"/>
    <x v="4"/>
    <d v="2024-03-10T00:00:00"/>
    <x v="2"/>
    <s v="03"/>
    <x v="8"/>
    <x v="3"/>
    <x v="6"/>
    <x v="2"/>
    <x v="7"/>
    <n v="5.84"/>
    <n v="23.36"/>
    <n v="4.67"/>
    <n v="4"/>
    <n v="18.690000000000001"/>
    <n v="289"/>
  </r>
  <r>
    <n v="7906"/>
    <x v="5"/>
    <d v="2024-02-18T00:00:00"/>
    <x v="2"/>
    <s v="02"/>
    <x v="4"/>
    <x v="3"/>
    <x v="6"/>
    <x v="0"/>
    <x v="0"/>
    <n v="16.579999999999998"/>
    <n v="33.159999999999997"/>
    <n v="3.97"/>
    <n v="2"/>
    <n v="29.19"/>
    <n v="86"/>
  </r>
  <r>
    <n v="2341"/>
    <x v="4"/>
    <d v="2024-08-06T00:00:00"/>
    <x v="2"/>
    <s v="08"/>
    <x v="0"/>
    <x v="6"/>
    <x v="5"/>
    <x v="9"/>
    <x v="15"/>
    <n v="17.600000000000001"/>
    <n v="17.600000000000001"/>
    <n v="4.29"/>
    <n v="1"/>
    <n v="13.31"/>
    <n v="137"/>
  </r>
  <r>
    <n v="1317"/>
    <x v="6"/>
    <d v="2025-03-10T00:00:00"/>
    <x v="1"/>
    <s v="03"/>
    <x v="8"/>
    <x v="2"/>
    <x v="2"/>
    <x v="10"/>
    <x v="1"/>
    <n v="29.69"/>
    <n v="59.38"/>
    <n v="8.91"/>
    <n v="2"/>
    <n v="50.47"/>
    <n v="52"/>
  </r>
  <r>
    <n v="9837"/>
    <x v="6"/>
    <d v="2023-09-16T00:00:00"/>
    <x v="0"/>
    <s v="09"/>
    <x v="11"/>
    <x v="0"/>
    <x v="0"/>
    <x v="10"/>
    <x v="0"/>
    <n v="25.99"/>
    <n v="77.97"/>
    <n v="4.0999999999999996"/>
    <n v="3"/>
    <n v="73.87"/>
    <n v="44"/>
  </r>
  <r>
    <n v="6733"/>
    <x v="8"/>
    <d v="2024-01-28T00:00:00"/>
    <x v="2"/>
    <s v="01"/>
    <x v="2"/>
    <x v="3"/>
    <x v="6"/>
    <x v="1"/>
    <x v="3"/>
    <n v="19.34"/>
    <n v="96.7"/>
    <n v="19.34"/>
    <n v="5"/>
    <n v="77.36"/>
    <n v="84"/>
  </r>
  <r>
    <n v="2124"/>
    <x v="8"/>
    <d v="2025-04-04T00:00:00"/>
    <x v="1"/>
    <s v="04"/>
    <x v="7"/>
    <x v="7"/>
    <x v="3"/>
    <x v="0"/>
    <x v="3"/>
    <n v="9.14"/>
    <n v="45.7"/>
    <n v="6.86"/>
    <n v="5"/>
    <n v="38.840000000000003"/>
    <n v="275"/>
  </r>
  <r>
    <n v="1659"/>
    <x v="5"/>
    <d v="2025-03-14T00:00:00"/>
    <x v="1"/>
    <s v="03"/>
    <x v="8"/>
    <x v="2"/>
    <x v="3"/>
    <x v="8"/>
    <x v="0"/>
    <n v="29.57"/>
    <n v="147.85"/>
    <n v="29.57"/>
    <n v="5"/>
    <n v="118.28"/>
    <n v="347"/>
  </r>
  <r>
    <n v="1508"/>
    <x v="3"/>
    <d v="2024-02-15T00:00:00"/>
    <x v="2"/>
    <s v="02"/>
    <x v="4"/>
    <x v="3"/>
    <x v="1"/>
    <x v="0"/>
    <x v="0"/>
    <n v="21.33"/>
    <n v="42.66"/>
    <n v="8.5299999999999994"/>
    <n v="2"/>
    <n v="34.130000000000003"/>
    <n v="67"/>
  </r>
  <r>
    <n v="4266"/>
    <x v="7"/>
    <d v="2025-05-19T00:00:00"/>
    <x v="1"/>
    <s v="05"/>
    <x v="10"/>
    <x v="7"/>
    <x v="2"/>
    <x v="1"/>
    <x v="6"/>
    <n v="5.1100000000000003"/>
    <n v="20.440000000000001"/>
    <n v="0"/>
    <n v="4"/>
    <n v="20.440000000000001"/>
    <n v="323"/>
  </r>
  <r>
    <n v="1333"/>
    <x v="3"/>
    <d v="2024-12-01T00:00:00"/>
    <x v="2"/>
    <s v="12"/>
    <x v="9"/>
    <x v="4"/>
    <x v="6"/>
    <x v="2"/>
    <x v="7"/>
    <n v="19.37"/>
    <n v="19.37"/>
    <n v="1.94"/>
    <n v="1"/>
    <n v="17.43"/>
    <n v="450"/>
  </r>
  <r>
    <n v="3496"/>
    <x v="1"/>
    <d v="2024-02-08T00:00:00"/>
    <x v="2"/>
    <s v="02"/>
    <x v="4"/>
    <x v="3"/>
    <x v="1"/>
    <x v="8"/>
    <x v="3"/>
    <n v="28.55"/>
    <n v="114.2"/>
    <n v="0"/>
    <n v="4"/>
    <n v="114.2"/>
    <n v="167"/>
  </r>
  <r>
    <n v="3068"/>
    <x v="0"/>
    <d v="2024-08-08T00:00:00"/>
    <x v="2"/>
    <s v="08"/>
    <x v="0"/>
    <x v="6"/>
    <x v="1"/>
    <x v="10"/>
    <x v="3"/>
    <n v="24.06"/>
    <n v="24.06"/>
    <n v="2.41"/>
    <n v="1"/>
    <n v="21.65"/>
    <n v="203"/>
  </r>
  <r>
    <n v="2874"/>
    <x v="8"/>
    <d v="2024-10-18T00:00:00"/>
    <x v="2"/>
    <s v="10"/>
    <x v="3"/>
    <x v="4"/>
    <x v="3"/>
    <x v="10"/>
    <x v="0"/>
    <n v="25.01"/>
    <n v="75.03"/>
    <n v="4.41"/>
    <n v="3"/>
    <n v="70.62"/>
    <n v="172"/>
  </r>
  <r>
    <n v="4571"/>
    <x v="7"/>
    <d v="2024-08-02T00:00:00"/>
    <x v="2"/>
    <s v="08"/>
    <x v="0"/>
    <x v="6"/>
    <x v="3"/>
    <x v="5"/>
    <x v="10"/>
    <n v="3.88"/>
    <n v="3.88"/>
    <n v="1.5"/>
    <n v="1"/>
    <n v="2.38"/>
    <n v="401"/>
  </r>
  <r>
    <n v="5198"/>
    <x v="2"/>
    <d v="2025-03-24T00:00:00"/>
    <x v="1"/>
    <s v="03"/>
    <x v="8"/>
    <x v="2"/>
    <x v="2"/>
    <x v="10"/>
    <x v="7"/>
    <n v="29.75"/>
    <n v="29.75"/>
    <n v="0"/>
    <n v="1"/>
    <n v="29.75"/>
    <n v="219"/>
  </r>
  <r>
    <n v="7043"/>
    <x v="2"/>
    <d v="2023-12-15T00:00:00"/>
    <x v="0"/>
    <s v="12"/>
    <x v="9"/>
    <x v="1"/>
    <x v="3"/>
    <x v="5"/>
    <x v="8"/>
    <n v="26.35"/>
    <n v="52.7"/>
    <n v="3.62"/>
    <n v="2"/>
    <n v="49.08"/>
    <n v="448"/>
  </r>
  <r>
    <n v="2876"/>
    <x v="5"/>
    <d v="2025-04-02T00:00:00"/>
    <x v="1"/>
    <s v="04"/>
    <x v="7"/>
    <x v="7"/>
    <x v="4"/>
    <x v="4"/>
    <x v="3"/>
    <n v="2.4900000000000002"/>
    <n v="4.9800000000000004"/>
    <n v="0"/>
    <n v="2"/>
    <n v="4.9800000000000004"/>
    <n v="320"/>
  </r>
  <r>
    <n v="3683"/>
    <x v="8"/>
    <d v="2024-04-04T00:00:00"/>
    <x v="2"/>
    <s v="04"/>
    <x v="7"/>
    <x v="5"/>
    <x v="1"/>
    <x v="2"/>
    <x v="13"/>
    <n v="1.02"/>
    <n v="1.02"/>
    <n v="0.2"/>
    <n v="1"/>
    <n v="0.82"/>
    <n v="244"/>
  </r>
  <r>
    <n v="2771"/>
    <x v="8"/>
    <d v="2024-10-29T00:00:00"/>
    <x v="2"/>
    <s v="10"/>
    <x v="3"/>
    <x v="4"/>
    <x v="5"/>
    <x v="9"/>
    <x v="7"/>
    <n v="1.22"/>
    <n v="1.22"/>
    <n v="0.12"/>
    <n v="1"/>
    <n v="1.1000000000000001"/>
    <n v="175"/>
  </r>
  <r>
    <n v="1420"/>
    <x v="2"/>
    <d v="2025-07-28T00:00:00"/>
    <x v="1"/>
    <s v="07"/>
    <x v="6"/>
    <x v="8"/>
    <x v="2"/>
    <x v="10"/>
    <x v="13"/>
    <n v="12.1"/>
    <n v="24.2"/>
    <n v="2.25"/>
    <n v="2"/>
    <n v="21.95"/>
    <n v="374"/>
  </r>
  <r>
    <n v="6111"/>
    <x v="5"/>
    <d v="2024-10-27T00:00:00"/>
    <x v="2"/>
    <s v="10"/>
    <x v="3"/>
    <x v="4"/>
    <x v="6"/>
    <x v="7"/>
    <x v="6"/>
    <n v="19.600000000000001"/>
    <n v="39.200000000000003"/>
    <n v="3.12"/>
    <n v="2"/>
    <n v="36.08"/>
    <n v="346"/>
  </r>
  <r>
    <n v="7149"/>
    <x v="6"/>
    <d v="2024-06-10T00:00:00"/>
    <x v="2"/>
    <s v="06"/>
    <x v="5"/>
    <x v="5"/>
    <x v="2"/>
    <x v="6"/>
    <x v="5"/>
    <n v="11.17"/>
    <n v="44.68"/>
    <n v="4.47"/>
    <n v="4"/>
    <n v="40.21"/>
    <n v="109"/>
  </r>
  <r>
    <n v="4249"/>
    <x v="4"/>
    <d v="2023-10-05T00:00:00"/>
    <x v="0"/>
    <s v="10"/>
    <x v="3"/>
    <x v="1"/>
    <x v="1"/>
    <x v="1"/>
    <x v="13"/>
    <n v="5.05"/>
    <n v="5.05"/>
    <n v="0.76"/>
    <n v="1"/>
    <n v="4.29"/>
    <n v="63"/>
  </r>
  <r>
    <n v="4978"/>
    <x v="3"/>
    <d v="2023-10-25T00:00:00"/>
    <x v="0"/>
    <s v="10"/>
    <x v="3"/>
    <x v="1"/>
    <x v="4"/>
    <x v="3"/>
    <x v="11"/>
    <n v="9.02"/>
    <n v="18.04"/>
    <n v="3.4"/>
    <n v="2"/>
    <n v="14.64"/>
    <n v="43"/>
  </r>
  <r>
    <n v="5941"/>
    <x v="5"/>
    <d v="2025-05-28T00:00:00"/>
    <x v="1"/>
    <s v="05"/>
    <x v="10"/>
    <x v="7"/>
    <x v="4"/>
    <x v="0"/>
    <x v="8"/>
    <n v="16"/>
    <n v="32"/>
    <n v="0"/>
    <n v="2"/>
    <n v="32"/>
    <n v="260"/>
  </r>
  <r>
    <n v="1672"/>
    <x v="0"/>
    <d v="2024-05-02T00:00:00"/>
    <x v="2"/>
    <s v="05"/>
    <x v="10"/>
    <x v="5"/>
    <x v="1"/>
    <x v="9"/>
    <x v="9"/>
    <n v="28.07"/>
    <n v="84.21"/>
    <n v="2.68"/>
    <n v="3"/>
    <n v="81.53"/>
    <n v="67"/>
  </r>
  <r>
    <n v="9728"/>
    <x v="1"/>
    <d v="2024-07-04T00:00:00"/>
    <x v="2"/>
    <s v="07"/>
    <x v="6"/>
    <x v="6"/>
    <x v="1"/>
    <x v="5"/>
    <x v="5"/>
    <n v="28.67"/>
    <n v="114.68"/>
    <n v="3.35"/>
    <n v="4"/>
    <n v="111.33"/>
    <n v="394"/>
  </r>
  <r>
    <n v="7071"/>
    <x v="6"/>
    <d v="2023-09-29T00:00:00"/>
    <x v="0"/>
    <s v="09"/>
    <x v="11"/>
    <x v="0"/>
    <x v="3"/>
    <x v="8"/>
    <x v="14"/>
    <n v="27.74"/>
    <n v="27.74"/>
    <n v="2.15"/>
    <n v="1"/>
    <n v="25.59"/>
    <n v="485"/>
  </r>
  <r>
    <n v="6590"/>
    <x v="0"/>
    <d v="2023-08-16T00:00:00"/>
    <x v="0"/>
    <s v="08"/>
    <x v="0"/>
    <x v="0"/>
    <x v="4"/>
    <x v="8"/>
    <x v="13"/>
    <n v="27.7"/>
    <n v="138.5"/>
    <n v="2.31"/>
    <n v="5"/>
    <n v="136.19"/>
    <n v="498"/>
  </r>
  <r>
    <n v="7882"/>
    <x v="0"/>
    <d v="2025-05-06T00:00:00"/>
    <x v="1"/>
    <s v="05"/>
    <x v="10"/>
    <x v="7"/>
    <x v="5"/>
    <x v="8"/>
    <x v="12"/>
    <n v="2.67"/>
    <n v="5.34"/>
    <n v="2.81"/>
    <n v="2"/>
    <n v="2.5299999999999998"/>
    <n v="44"/>
  </r>
  <r>
    <n v="9031"/>
    <x v="6"/>
    <d v="2023-10-27T00:00:00"/>
    <x v="0"/>
    <s v="10"/>
    <x v="3"/>
    <x v="1"/>
    <x v="3"/>
    <x v="8"/>
    <x v="5"/>
    <n v="1.36"/>
    <n v="1.36"/>
    <n v="0.27"/>
    <n v="1"/>
    <n v="1.0900000000000001"/>
    <n v="70"/>
  </r>
  <r>
    <n v="8102"/>
    <x v="4"/>
    <d v="2024-05-14T00:00:00"/>
    <x v="2"/>
    <s v="05"/>
    <x v="10"/>
    <x v="5"/>
    <x v="5"/>
    <x v="3"/>
    <x v="15"/>
    <n v="23.7"/>
    <n v="118.5"/>
    <n v="23.7"/>
    <n v="5"/>
    <n v="94.8"/>
    <n v="369"/>
  </r>
  <r>
    <n v="8532"/>
    <x v="7"/>
    <d v="2025-02-06T00:00:00"/>
    <x v="1"/>
    <s v="02"/>
    <x v="4"/>
    <x v="2"/>
    <x v="1"/>
    <x v="7"/>
    <x v="0"/>
    <n v="23.36"/>
    <n v="23.36"/>
    <n v="2.34"/>
    <n v="1"/>
    <n v="21.02"/>
    <n v="15"/>
  </r>
  <r>
    <n v="3506"/>
    <x v="5"/>
    <d v="2024-07-10T00:00:00"/>
    <x v="2"/>
    <s v="07"/>
    <x v="6"/>
    <x v="6"/>
    <x v="4"/>
    <x v="9"/>
    <x v="13"/>
    <n v="21.65"/>
    <n v="64.95"/>
    <n v="6.5"/>
    <n v="3"/>
    <n v="58.45"/>
    <n v="295"/>
  </r>
  <r>
    <n v="3885"/>
    <x v="4"/>
    <d v="2025-02-26T00:00:00"/>
    <x v="1"/>
    <s v="02"/>
    <x v="4"/>
    <x v="2"/>
    <x v="4"/>
    <x v="9"/>
    <x v="3"/>
    <n v="15.48"/>
    <n v="15.48"/>
    <n v="2.3199999999999998"/>
    <n v="1"/>
    <n v="13.16"/>
    <n v="290"/>
  </r>
  <r>
    <n v="9548"/>
    <x v="2"/>
    <d v="2024-12-24T00:00:00"/>
    <x v="2"/>
    <s v="12"/>
    <x v="9"/>
    <x v="4"/>
    <x v="5"/>
    <x v="8"/>
    <x v="17"/>
    <n v="20.54"/>
    <n v="102.7"/>
    <n v="0"/>
    <n v="5"/>
    <n v="102.7"/>
    <n v="59"/>
  </r>
  <r>
    <n v="5425"/>
    <x v="1"/>
    <d v="2024-11-27T00:00:00"/>
    <x v="2"/>
    <s v="11"/>
    <x v="1"/>
    <x v="4"/>
    <x v="4"/>
    <x v="0"/>
    <x v="10"/>
    <n v="8.08"/>
    <n v="8.08"/>
    <n v="0.81"/>
    <n v="1"/>
    <n v="7.27"/>
    <n v="241"/>
  </r>
  <r>
    <n v="9817"/>
    <x v="2"/>
    <d v="2025-03-30T00:00:00"/>
    <x v="1"/>
    <s v="03"/>
    <x v="8"/>
    <x v="2"/>
    <x v="6"/>
    <x v="7"/>
    <x v="10"/>
    <n v="24.28"/>
    <n v="121.4"/>
    <n v="24.28"/>
    <n v="5"/>
    <n v="97.12"/>
    <n v="365"/>
  </r>
  <r>
    <n v="8921"/>
    <x v="7"/>
    <d v="2024-08-02T00:00:00"/>
    <x v="2"/>
    <s v="08"/>
    <x v="0"/>
    <x v="6"/>
    <x v="3"/>
    <x v="1"/>
    <x v="12"/>
    <n v="8.86"/>
    <n v="26.58"/>
    <n v="3.01"/>
    <n v="3"/>
    <n v="23.57"/>
    <n v="39"/>
  </r>
  <r>
    <n v="8136"/>
    <x v="6"/>
    <d v="2025-05-09T00:00:00"/>
    <x v="1"/>
    <s v="05"/>
    <x v="10"/>
    <x v="7"/>
    <x v="3"/>
    <x v="7"/>
    <x v="4"/>
    <n v="29.45"/>
    <n v="147.25"/>
    <n v="4.51"/>
    <n v="5"/>
    <n v="142.74"/>
    <n v="488"/>
  </r>
  <r>
    <n v="5397"/>
    <x v="5"/>
    <d v="2024-04-13T00:00:00"/>
    <x v="2"/>
    <s v="04"/>
    <x v="7"/>
    <x v="5"/>
    <x v="0"/>
    <x v="8"/>
    <x v="2"/>
    <n v="17.03"/>
    <n v="17.03"/>
    <n v="3.41"/>
    <n v="1"/>
    <n v="13.62"/>
    <n v="4"/>
  </r>
  <r>
    <n v="5022"/>
    <x v="5"/>
    <d v="2025-05-13T00:00:00"/>
    <x v="1"/>
    <s v="05"/>
    <x v="10"/>
    <x v="7"/>
    <x v="5"/>
    <x v="6"/>
    <x v="8"/>
    <n v="8.02"/>
    <n v="40.1"/>
    <n v="8.02"/>
    <n v="5"/>
    <n v="32.08"/>
    <n v="188"/>
  </r>
  <r>
    <n v="2419"/>
    <x v="1"/>
    <d v="2024-03-10T00:00:00"/>
    <x v="2"/>
    <s v="03"/>
    <x v="8"/>
    <x v="3"/>
    <x v="6"/>
    <x v="1"/>
    <x v="11"/>
    <n v="28.03"/>
    <n v="28.03"/>
    <n v="2.39"/>
    <n v="1"/>
    <n v="25.64"/>
    <n v="12"/>
  </r>
  <r>
    <n v="8385"/>
    <x v="6"/>
    <d v="2024-02-12T00:00:00"/>
    <x v="2"/>
    <s v="02"/>
    <x v="4"/>
    <x v="3"/>
    <x v="2"/>
    <x v="3"/>
    <x v="9"/>
    <n v="25.61"/>
    <n v="102.44"/>
    <n v="1.82"/>
    <n v="4"/>
    <n v="100.62"/>
    <n v="372"/>
  </r>
  <r>
    <n v="8613"/>
    <x v="8"/>
    <d v="2024-10-22T00:00:00"/>
    <x v="2"/>
    <s v="10"/>
    <x v="3"/>
    <x v="4"/>
    <x v="5"/>
    <x v="2"/>
    <x v="16"/>
    <n v="29.19"/>
    <n v="29.19"/>
    <n v="1.18"/>
    <n v="1"/>
    <n v="28.01"/>
    <n v="72"/>
  </r>
  <r>
    <n v="7209"/>
    <x v="8"/>
    <d v="2024-04-24T00:00:00"/>
    <x v="2"/>
    <s v="04"/>
    <x v="7"/>
    <x v="5"/>
    <x v="4"/>
    <x v="9"/>
    <x v="12"/>
    <n v="14.29"/>
    <n v="42.87"/>
    <n v="1.38"/>
    <n v="3"/>
    <n v="41.49"/>
    <n v="382"/>
  </r>
  <r>
    <n v="1470"/>
    <x v="2"/>
    <d v="2024-08-24T00:00:00"/>
    <x v="2"/>
    <s v="08"/>
    <x v="0"/>
    <x v="6"/>
    <x v="0"/>
    <x v="5"/>
    <x v="6"/>
    <n v="18.149999999999999"/>
    <n v="18.149999999999999"/>
    <n v="0"/>
    <n v="1"/>
    <n v="18.149999999999999"/>
    <n v="31"/>
  </r>
  <r>
    <n v="6325"/>
    <x v="2"/>
    <d v="2023-12-26T00:00:00"/>
    <x v="0"/>
    <s v="12"/>
    <x v="9"/>
    <x v="1"/>
    <x v="5"/>
    <x v="1"/>
    <x v="8"/>
    <n v="25.67"/>
    <n v="77.010000000000005"/>
    <n v="0"/>
    <n v="3"/>
    <n v="77.010000000000005"/>
    <n v="474"/>
  </r>
  <r>
    <n v="8988"/>
    <x v="7"/>
    <d v="2024-01-18T00:00:00"/>
    <x v="2"/>
    <s v="01"/>
    <x v="2"/>
    <x v="3"/>
    <x v="1"/>
    <x v="3"/>
    <x v="7"/>
    <n v="7.76"/>
    <n v="23.28"/>
    <n v="4.66"/>
    <n v="3"/>
    <n v="18.62"/>
    <n v="483"/>
  </r>
  <r>
    <n v="6813"/>
    <x v="0"/>
    <d v="2025-04-17T00:00:00"/>
    <x v="1"/>
    <s v="04"/>
    <x v="7"/>
    <x v="7"/>
    <x v="1"/>
    <x v="7"/>
    <x v="17"/>
    <n v="14.03"/>
    <n v="28.06"/>
    <n v="3.14"/>
    <n v="2"/>
    <n v="24.92"/>
    <n v="160"/>
  </r>
  <r>
    <n v="5232"/>
    <x v="8"/>
    <d v="2024-04-27T00:00:00"/>
    <x v="2"/>
    <s v="04"/>
    <x v="7"/>
    <x v="5"/>
    <x v="0"/>
    <x v="10"/>
    <x v="8"/>
    <n v="8.68"/>
    <n v="34.72"/>
    <n v="6.94"/>
    <n v="4"/>
    <n v="27.78"/>
    <n v="61"/>
  </r>
  <r>
    <n v="5581"/>
    <x v="5"/>
    <d v="2025-06-20T00:00:00"/>
    <x v="1"/>
    <s v="06"/>
    <x v="5"/>
    <x v="7"/>
    <x v="3"/>
    <x v="6"/>
    <x v="10"/>
    <n v="25.23"/>
    <n v="50.46"/>
    <n v="3.84"/>
    <n v="2"/>
    <n v="46.62"/>
    <n v="167"/>
  </r>
  <r>
    <n v="5526"/>
    <x v="7"/>
    <d v="2024-10-11T00:00:00"/>
    <x v="2"/>
    <s v="10"/>
    <x v="3"/>
    <x v="4"/>
    <x v="3"/>
    <x v="2"/>
    <x v="15"/>
    <n v="20.63"/>
    <n v="20.63"/>
    <n v="4.8099999999999996"/>
    <n v="1"/>
    <n v="15.82"/>
    <n v="133"/>
  </r>
  <r>
    <n v="1166"/>
    <x v="4"/>
    <d v="2024-09-11T00:00:00"/>
    <x v="2"/>
    <s v="09"/>
    <x v="11"/>
    <x v="6"/>
    <x v="4"/>
    <x v="9"/>
    <x v="1"/>
    <n v="3.74"/>
    <n v="7.48"/>
    <n v="1.05"/>
    <n v="2"/>
    <n v="6.43"/>
    <n v="52"/>
  </r>
  <r>
    <n v="4130"/>
    <x v="8"/>
    <d v="2023-10-12T00:00:00"/>
    <x v="0"/>
    <s v="10"/>
    <x v="3"/>
    <x v="1"/>
    <x v="1"/>
    <x v="7"/>
    <x v="14"/>
    <n v="11.78"/>
    <n v="47.12"/>
    <n v="3.34"/>
    <n v="4"/>
    <n v="43.78"/>
    <n v="322"/>
  </r>
  <r>
    <n v="4954"/>
    <x v="0"/>
    <d v="2025-02-16T00:00:00"/>
    <x v="1"/>
    <s v="02"/>
    <x v="4"/>
    <x v="2"/>
    <x v="6"/>
    <x v="0"/>
    <x v="13"/>
    <n v="27.16"/>
    <n v="54.32"/>
    <n v="4.62"/>
    <n v="2"/>
    <n v="49.7"/>
    <n v="227"/>
  </r>
  <r>
    <n v="4937"/>
    <x v="3"/>
    <d v="2025-01-24T00:00:00"/>
    <x v="1"/>
    <s v="01"/>
    <x v="2"/>
    <x v="2"/>
    <x v="3"/>
    <x v="10"/>
    <x v="9"/>
    <n v="20.8"/>
    <n v="83.2"/>
    <n v="16.64"/>
    <n v="4"/>
    <n v="66.56"/>
    <n v="88"/>
  </r>
  <r>
    <n v="8800"/>
    <x v="2"/>
    <d v="2024-12-20T00:00:00"/>
    <x v="2"/>
    <s v="12"/>
    <x v="9"/>
    <x v="4"/>
    <x v="3"/>
    <x v="8"/>
    <x v="0"/>
    <n v="26.61"/>
    <n v="106.44"/>
    <n v="0"/>
    <n v="4"/>
    <n v="106.44"/>
    <n v="17"/>
  </r>
  <r>
    <n v="9041"/>
    <x v="5"/>
    <d v="2024-07-20T00:00:00"/>
    <x v="2"/>
    <s v="07"/>
    <x v="6"/>
    <x v="6"/>
    <x v="0"/>
    <x v="10"/>
    <x v="12"/>
    <n v="14.88"/>
    <n v="74.400000000000006"/>
    <n v="7.44"/>
    <n v="5"/>
    <n v="66.959999999999994"/>
    <n v="44"/>
  </r>
  <r>
    <n v="1282"/>
    <x v="2"/>
    <d v="2023-10-18T00:00:00"/>
    <x v="0"/>
    <s v="10"/>
    <x v="3"/>
    <x v="1"/>
    <x v="4"/>
    <x v="2"/>
    <x v="14"/>
    <n v="8.2200000000000006"/>
    <n v="41.1"/>
    <n v="4.1100000000000003"/>
    <n v="5"/>
    <n v="36.99"/>
    <n v="410"/>
  </r>
  <r>
    <n v="5820"/>
    <x v="7"/>
    <d v="2024-01-26T00:00:00"/>
    <x v="2"/>
    <s v="01"/>
    <x v="2"/>
    <x v="3"/>
    <x v="3"/>
    <x v="10"/>
    <x v="1"/>
    <n v="10.97"/>
    <n v="43.88"/>
    <n v="4.3899999999999997"/>
    <n v="4"/>
    <n v="39.49"/>
    <n v="289"/>
  </r>
  <r>
    <n v="7625"/>
    <x v="5"/>
    <d v="2025-01-25T00:00:00"/>
    <x v="1"/>
    <s v="01"/>
    <x v="2"/>
    <x v="2"/>
    <x v="0"/>
    <x v="7"/>
    <x v="9"/>
    <n v="18.309999999999999"/>
    <n v="54.93"/>
    <n v="4.2300000000000004"/>
    <n v="3"/>
    <n v="50.7"/>
    <n v="15"/>
  </r>
  <r>
    <n v="4986"/>
    <x v="4"/>
    <d v="2024-03-31T00:00:00"/>
    <x v="2"/>
    <s v="03"/>
    <x v="8"/>
    <x v="3"/>
    <x v="6"/>
    <x v="9"/>
    <x v="3"/>
    <n v="29.98"/>
    <n v="149.9"/>
    <n v="1.99"/>
    <n v="5"/>
    <n v="147.91"/>
    <n v="498"/>
  </r>
  <r>
    <n v="7046"/>
    <x v="8"/>
    <d v="2024-08-08T00:00:00"/>
    <x v="2"/>
    <s v="08"/>
    <x v="0"/>
    <x v="6"/>
    <x v="1"/>
    <x v="8"/>
    <x v="1"/>
    <n v="23.15"/>
    <n v="23.15"/>
    <n v="4.3899999999999997"/>
    <n v="1"/>
    <n v="18.760000000000002"/>
    <n v="485"/>
  </r>
  <r>
    <n v="9698"/>
    <x v="3"/>
    <d v="2024-04-30T00:00:00"/>
    <x v="2"/>
    <s v="04"/>
    <x v="7"/>
    <x v="5"/>
    <x v="5"/>
    <x v="3"/>
    <x v="5"/>
    <n v="7.85"/>
    <n v="15.7"/>
    <n v="1.1100000000000001"/>
    <n v="2"/>
    <n v="14.59"/>
    <n v="162"/>
  </r>
  <r>
    <n v="7971"/>
    <x v="7"/>
    <d v="2025-03-08T00:00:00"/>
    <x v="1"/>
    <s v="03"/>
    <x v="8"/>
    <x v="2"/>
    <x v="0"/>
    <x v="6"/>
    <x v="11"/>
    <n v="28.49"/>
    <n v="142.44999999999999"/>
    <n v="2.2400000000000002"/>
    <n v="5"/>
    <n v="140.21"/>
    <n v="428"/>
  </r>
  <r>
    <n v="6419"/>
    <x v="4"/>
    <d v="2024-05-06T00:00:00"/>
    <x v="2"/>
    <s v="05"/>
    <x v="10"/>
    <x v="5"/>
    <x v="2"/>
    <x v="0"/>
    <x v="13"/>
    <n v="7.74"/>
    <n v="7.74"/>
    <n v="2.91"/>
    <n v="1"/>
    <n v="4.83"/>
    <n v="112"/>
  </r>
  <r>
    <n v="8434"/>
    <x v="7"/>
    <d v="2024-03-04T00:00:00"/>
    <x v="2"/>
    <s v="03"/>
    <x v="8"/>
    <x v="3"/>
    <x v="2"/>
    <x v="6"/>
    <x v="14"/>
    <n v="10.87"/>
    <n v="21.74"/>
    <n v="1.0900000000000001"/>
    <n v="2"/>
    <n v="20.65"/>
    <n v="90"/>
  </r>
  <r>
    <n v="6023"/>
    <x v="2"/>
    <d v="2024-02-18T00:00:00"/>
    <x v="2"/>
    <s v="02"/>
    <x v="4"/>
    <x v="3"/>
    <x v="6"/>
    <x v="4"/>
    <x v="15"/>
    <n v="28.85"/>
    <n v="86.55"/>
    <n v="1.4"/>
    <n v="3"/>
    <n v="85.15"/>
    <n v="191"/>
  </r>
  <r>
    <n v="4777"/>
    <x v="5"/>
    <d v="2023-11-08T00:00:00"/>
    <x v="0"/>
    <s v="11"/>
    <x v="1"/>
    <x v="1"/>
    <x v="4"/>
    <x v="3"/>
    <x v="11"/>
    <n v="22.23"/>
    <n v="44.46"/>
    <n v="0"/>
    <n v="2"/>
    <n v="44.46"/>
    <n v="223"/>
  </r>
  <r>
    <n v="4155"/>
    <x v="7"/>
    <d v="2024-04-08T00:00:00"/>
    <x v="2"/>
    <s v="04"/>
    <x v="7"/>
    <x v="5"/>
    <x v="2"/>
    <x v="7"/>
    <x v="1"/>
    <n v="23.81"/>
    <n v="119.05"/>
    <n v="11.91"/>
    <n v="5"/>
    <n v="107.14"/>
    <n v="114"/>
  </r>
  <r>
    <n v="2958"/>
    <x v="5"/>
    <d v="2025-03-06T00:00:00"/>
    <x v="1"/>
    <s v="03"/>
    <x v="8"/>
    <x v="2"/>
    <x v="1"/>
    <x v="8"/>
    <x v="11"/>
    <n v="22.13"/>
    <n v="44.26"/>
    <n v="1.1299999999999999"/>
    <n v="2"/>
    <n v="43.13"/>
    <n v="485"/>
  </r>
  <r>
    <n v="9779"/>
    <x v="7"/>
    <d v="2025-03-21T00:00:00"/>
    <x v="1"/>
    <s v="03"/>
    <x v="8"/>
    <x v="2"/>
    <x v="3"/>
    <x v="6"/>
    <x v="4"/>
    <n v="4.01"/>
    <n v="20.05"/>
    <n v="3.01"/>
    <n v="5"/>
    <n v="17.04"/>
    <n v="254"/>
  </r>
  <r>
    <n v="4033"/>
    <x v="0"/>
    <d v="2024-01-02T00:00:00"/>
    <x v="2"/>
    <s v="01"/>
    <x v="2"/>
    <x v="3"/>
    <x v="5"/>
    <x v="1"/>
    <x v="3"/>
    <n v="5.86"/>
    <n v="17.579999999999998"/>
    <n v="0"/>
    <n v="3"/>
    <n v="17.579999999999998"/>
    <n v="453"/>
  </r>
  <r>
    <n v="4545"/>
    <x v="7"/>
    <d v="2025-03-02T00:00:00"/>
    <x v="1"/>
    <s v="03"/>
    <x v="8"/>
    <x v="2"/>
    <x v="6"/>
    <x v="10"/>
    <x v="9"/>
    <n v="7.07"/>
    <n v="21.21"/>
    <n v="3.18"/>
    <n v="3"/>
    <n v="18.03"/>
    <n v="354"/>
  </r>
  <r>
    <n v="8933"/>
    <x v="5"/>
    <d v="2024-03-08T00:00:00"/>
    <x v="2"/>
    <s v="03"/>
    <x v="8"/>
    <x v="3"/>
    <x v="3"/>
    <x v="4"/>
    <x v="9"/>
    <n v="12.18"/>
    <n v="12.18"/>
    <n v="2.44"/>
    <n v="1"/>
    <n v="9.74"/>
    <n v="375"/>
  </r>
  <r>
    <n v="9595"/>
    <x v="3"/>
    <d v="2024-11-12T00:00:00"/>
    <x v="2"/>
    <s v="11"/>
    <x v="1"/>
    <x v="4"/>
    <x v="5"/>
    <x v="10"/>
    <x v="6"/>
    <n v="16.82"/>
    <n v="50.46"/>
    <n v="3.6"/>
    <n v="3"/>
    <n v="46.86"/>
    <n v="51"/>
  </r>
  <r>
    <n v="5636"/>
    <x v="8"/>
    <d v="2023-10-24T00:00:00"/>
    <x v="0"/>
    <s v="10"/>
    <x v="3"/>
    <x v="1"/>
    <x v="5"/>
    <x v="7"/>
    <x v="7"/>
    <n v="24.17"/>
    <n v="24.17"/>
    <n v="2.27"/>
    <n v="1"/>
    <n v="21.9"/>
    <n v="17"/>
  </r>
  <r>
    <n v="4180"/>
    <x v="0"/>
    <d v="2024-03-24T00:00:00"/>
    <x v="2"/>
    <s v="03"/>
    <x v="8"/>
    <x v="3"/>
    <x v="6"/>
    <x v="4"/>
    <x v="2"/>
    <n v="26.74"/>
    <n v="53.48"/>
    <n v="4.7699999999999996"/>
    <n v="2"/>
    <n v="48.71"/>
    <n v="82"/>
  </r>
  <r>
    <n v="4727"/>
    <x v="0"/>
    <d v="2024-05-13T00:00:00"/>
    <x v="2"/>
    <s v="05"/>
    <x v="10"/>
    <x v="5"/>
    <x v="2"/>
    <x v="3"/>
    <x v="16"/>
    <n v="13.5"/>
    <n v="13.5"/>
    <n v="4.5599999999999996"/>
    <n v="1"/>
    <n v="8.94"/>
    <n v="334"/>
  </r>
  <r>
    <n v="3939"/>
    <x v="2"/>
    <d v="2024-03-28T00:00:00"/>
    <x v="2"/>
    <s v="03"/>
    <x v="8"/>
    <x v="3"/>
    <x v="1"/>
    <x v="0"/>
    <x v="17"/>
    <n v="6.95"/>
    <n v="20.85"/>
    <n v="0"/>
    <n v="3"/>
    <n v="20.85"/>
    <n v="97"/>
  </r>
  <r>
    <n v="1231"/>
    <x v="1"/>
    <d v="2025-02-06T00:00:00"/>
    <x v="1"/>
    <s v="02"/>
    <x v="4"/>
    <x v="2"/>
    <x v="1"/>
    <x v="9"/>
    <x v="0"/>
    <n v="9.61"/>
    <n v="28.83"/>
    <n v="2.88"/>
    <n v="3"/>
    <n v="25.95"/>
    <n v="49"/>
  </r>
  <r>
    <n v="9751"/>
    <x v="1"/>
    <d v="2023-11-13T00:00:00"/>
    <x v="0"/>
    <s v="11"/>
    <x v="1"/>
    <x v="1"/>
    <x v="2"/>
    <x v="10"/>
    <x v="11"/>
    <n v="11.45"/>
    <n v="11.45"/>
    <n v="1.72"/>
    <n v="1"/>
    <n v="9.73"/>
    <n v="218"/>
  </r>
  <r>
    <n v="5494"/>
    <x v="4"/>
    <d v="2023-09-11T00:00:00"/>
    <x v="0"/>
    <s v="09"/>
    <x v="11"/>
    <x v="0"/>
    <x v="2"/>
    <x v="1"/>
    <x v="17"/>
    <n v="6.99"/>
    <n v="6.99"/>
    <n v="2.89"/>
    <n v="1"/>
    <n v="4.0999999999999996"/>
    <n v="326"/>
  </r>
  <r>
    <n v="1893"/>
    <x v="0"/>
    <d v="2024-10-09T00:00:00"/>
    <x v="2"/>
    <s v="10"/>
    <x v="3"/>
    <x v="4"/>
    <x v="4"/>
    <x v="8"/>
    <x v="6"/>
    <n v="15.17"/>
    <n v="60.68"/>
    <n v="3.57"/>
    <n v="4"/>
    <n v="57.11"/>
    <n v="338"/>
  </r>
  <r>
    <n v="5786"/>
    <x v="3"/>
    <d v="2025-01-29T00:00:00"/>
    <x v="1"/>
    <s v="01"/>
    <x v="2"/>
    <x v="2"/>
    <x v="4"/>
    <x v="7"/>
    <x v="3"/>
    <n v="11.7"/>
    <n v="46.8"/>
    <n v="7.02"/>
    <n v="4"/>
    <n v="39.78"/>
    <n v="228"/>
  </r>
  <r>
    <n v="3068"/>
    <x v="4"/>
    <d v="2024-12-14T00:00:00"/>
    <x v="2"/>
    <s v="12"/>
    <x v="9"/>
    <x v="4"/>
    <x v="0"/>
    <x v="10"/>
    <x v="0"/>
    <n v="25.27"/>
    <n v="50.54"/>
    <n v="10.11"/>
    <n v="2"/>
    <n v="40.43"/>
    <n v="288"/>
  </r>
  <r>
    <n v="9042"/>
    <x v="0"/>
    <d v="2023-10-25T00:00:00"/>
    <x v="0"/>
    <s v="10"/>
    <x v="3"/>
    <x v="1"/>
    <x v="4"/>
    <x v="4"/>
    <x v="3"/>
    <n v="13"/>
    <n v="65"/>
    <n v="1.24"/>
    <n v="5"/>
    <n v="63.76"/>
    <n v="387"/>
  </r>
  <r>
    <n v="1200"/>
    <x v="3"/>
    <d v="2024-10-25T00:00:00"/>
    <x v="2"/>
    <s v="10"/>
    <x v="3"/>
    <x v="4"/>
    <x v="3"/>
    <x v="9"/>
    <x v="12"/>
    <n v="20.91"/>
    <n v="104.55"/>
    <n v="4.53"/>
    <n v="5"/>
    <n v="100.02"/>
    <n v="479"/>
  </r>
  <r>
    <n v="5658"/>
    <x v="4"/>
    <d v="2024-08-05T00:00:00"/>
    <x v="2"/>
    <s v="08"/>
    <x v="0"/>
    <x v="6"/>
    <x v="2"/>
    <x v="8"/>
    <x v="13"/>
    <n v="27.17"/>
    <n v="108.68"/>
    <n v="3.28"/>
    <n v="4"/>
    <n v="105.4"/>
    <n v="365"/>
  </r>
  <r>
    <n v="8843"/>
    <x v="1"/>
    <d v="2024-07-14T00:00:00"/>
    <x v="2"/>
    <s v="07"/>
    <x v="6"/>
    <x v="6"/>
    <x v="6"/>
    <x v="6"/>
    <x v="11"/>
    <n v="28.52"/>
    <n v="28.52"/>
    <n v="5.7"/>
    <n v="1"/>
    <n v="22.82"/>
    <n v="229"/>
  </r>
  <r>
    <n v="6582"/>
    <x v="8"/>
    <d v="2023-12-28T00:00:00"/>
    <x v="0"/>
    <s v="12"/>
    <x v="9"/>
    <x v="1"/>
    <x v="1"/>
    <x v="1"/>
    <x v="11"/>
    <n v="13.27"/>
    <n v="13.27"/>
    <n v="2.65"/>
    <n v="1"/>
    <n v="10.62"/>
    <n v="349"/>
  </r>
  <r>
    <n v="1841"/>
    <x v="2"/>
    <d v="2024-02-19T00:00:00"/>
    <x v="2"/>
    <s v="02"/>
    <x v="4"/>
    <x v="3"/>
    <x v="2"/>
    <x v="6"/>
    <x v="0"/>
    <n v="27.4"/>
    <n v="82.2"/>
    <n v="2.5499999999999998"/>
    <n v="3"/>
    <n v="79.650000000000006"/>
    <n v="468"/>
  </r>
  <r>
    <n v="8827"/>
    <x v="3"/>
    <d v="2023-11-03T00:00:00"/>
    <x v="0"/>
    <s v="11"/>
    <x v="1"/>
    <x v="1"/>
    <x v="3"/>
    <x v="9"/>
    <x v="2"/>
    <n v="16.059999999999999"/>
    <n v="48.18"/>
    <n v="0"/>
    <n v="3"/>
    <n v="48.18"/>
    <n v="469"/>
  </r>
  <r>
    <n v="2070"/>
    <x v="1"/>
    <d v="2024-06-13T00:00:00"/>
    <x v="2"/>
    <s v="06"/>
    <x v="5"/>
    <x v="5"/>
    <x v="1"/>
    <x v="2"/>
    <x v="17"/>
    <n v="5.33"/>
    <n v="21.32"/>
    <n v="3.25"/>
    <n v="4"/>
    <n v="18.07"/>
    <n v="290"/>
  </r>
  <r>
    <n v="9056"/>
    <x v="0"/>
    <d v="2023-10-03T00:00:00"/>
    <x v="0"/>
    <s v="10"/>
    <x v="3"/>
    <x v="1"/>
    <x v="5"/>
    <x v="8"/>
    <x v="1"/>
    <n v="26.45"/>
    <n v="79.349999999999994"/>
    <n v="0"/>
    <n v="3"/>
    <n v="79.349999999999994"/>
    <n v="135"/>
  </r>
  <r>
    <n v="1878"/>
    <x v="4"/>
    <d v="2023-12-02T00:00:00"/>
    <x v="0"/>
    <s v="12"/>
    <x v="9"/>
    <x v="1"/>
    <x v="0"/>
    <x v="6"/>
    <x v="16"/>
    <n v="5.98"/>
    <n v="5.98"/>
    <n v="3.43"/>
    <n v="1"/>
    <n v="2.5499999999999998"/>
    <n v="206"/>
  </r>
  <r>
    <n v="3444"/>
    <x v="3"/>
    <d v="2025-04-28T00:00:00"/>
    <x v="1"/>
    <s v="04"/>
    <x v="7"/>
    <x v="7"/>
    <x v="2"/>
    <x v="0"/>
    <x v="6"/>
    <n v="21.01"/>
    <n v="63.03"/>
    <n v="9.4499999999999993"/>
    <n v="3"/>
    <n v="53.58"/>
    <n v="25"/>
  </r>
  <r>
    <n v="5978"/>
    <x v="7"/>
    <d v="2023-10-12T00:00:00"/>
    <x v="0"/>
    <s v="10"/>
    <x v="3"/>
    <x v="1"/>
    <x v="1"/>
    <x v="0"/>
    <x v="2"/>
    <n v="10.01"/>
    <n v="30.03"/>
    <n v="0"/>
    <n v="3"/>
    <n v="30.03"/>
    <n v="431"/>
  </r>
  <r>
    <n v="5066"/>
    <x v="0"/>
    <d v="2023-11-07T00:00:00"/>
    <x v="0"/>
    <s v="11"/>
    <x v="1"/>
    <x v="1"/>
    <x v="5"/>
    <x v="1"/>
    <x v="11"/>
    <n v="29.24"/>
    <n v="87.72"/>
    <n v="13.16"/>
    <n v="3"/>
    <n v="74.56"/>
    <n v="226"/>
  </r>
  <r>
    <n v="7818"/>
    <x v="3"/>
    <d v="2024-11-19T00:00:00"/>
    <x v="2"/>
    <s v="11"/>
    <x v="1"/>
    <x v="4"/>
    <x v="5"/>
    <x v="6"/>
    <x v="13"/>
    <n v="13.8"/>
    <n v="27.6"/>
    <n v="0"/>
    <n v="2"/>
    <n v="27.6"/>
    <n v="467"/>
  </r>
  <r>
    <n v="4697"/>
    <x v="4"/>
    <d v="2025-03-31T00:00:00"/>
    <x v="1"/>
    <s v="03"/>
    <x v="8"/>
    <x v="2"/>
    <x v="2"/>
    <x v="9"/>
    <x v="3"/>
    <n v="15.93"/>
    <n v="15.93"/>
    <n v="2.39"/>
    <n v="1"/>
    <n v="13.54"/>
    <n v="81"/>
  </r>
  <r>
    <n v="9561"/>
    <x v="1"/>
    <d v="2024-05-28T00:00:00"/>
    <x v="2"/>
    <s v="05"/>
    <x v="10"/>
    <x v="5"/>
    <x v="5"/>
    <x v="2"/>
    <x v="11"/>
    <n v="26.49"/>
    <n v="132.44999999999999"/>
    <n v="26.49"/>
    <n v="5"/>
    <n v="105.96"/>
    <n v="14"/>
  </r>
  <r>
    <n v="8381"/>
    <x v="8"/>
    <d v="2025-07-12T00:00:00"/>
    <x v="1"/>
    <s v="07"/>
    <x v="6"/>
    <x v="8"/>
    <x v="0"/>
    <x v="0"/>
    <x v="4"/>
    <n v="14.23"/>
    <n v="14.23"/>
    <n v="0"/>
    <n v="1"/>
    <n v="14.23"/>
    <n v="470"/>
  </r>
  <r>
    <n v="8253"/>
    <x v="8"/>
    <d v="2024-03-24T00:00:00"/>
    <x v="2"/>
    <s v="03"/>
    <x v="8"/>
    <x v="3"/>
    <x v="6"/>
    <x v="8"/>
    <x v="3"/>
    <n v="15.64"/>
    <n v="62.56"/>
    <n v="0"/>
    <n v="4"/>
    <n v="62.56"/>
    <n v="325"/>
  </r>
  <r>
    <n v="8025"/>
    <x v="6"/>
    <d v="2024-03-31T00:00:00"/>
    <x v="2"/>
    <s v="03"/>
    <x v="8"/>
    <x v="3"/>
    <x v="6"/>
    <x v="1"/>
    <x v="3"/>
    <n v="18.22"/>
    <n v="72.88"/>
    <n v="3.21"/>
    <n v="4"/>
    <n v="69.67"/>
    <n v="90"/>
  </r>
  <r>
    <n v="1986"/>
    <x v="7"/>
    <d v="2024-11-22T00:00:00"/>
    <x v="2"/>
    <s v="11"/>
    <x v="1"/>
    <x v="4"/>
    <x v="3"/>
    <x v="7"/>
    <x v="0"/>
    <n v="9.26"/>
    <n v="9.26"/>
    <n v="1.85"/>
    <n v="1"/>
    <n v="7.41"/>
    <n v="197"/>
  </r>
  <r>
    <n v="2625"/>
    <x v="8"/>
    <d v="2025-03-21T00:00:00"/>
    <x v="1"/>
    <s v="03"/>
    <x v="8"/>
    <x v="2"/>
    <x v="3"/>
    <x v="1"/>
    <x v="4"/>
    <n v="8.7899999999999991"/>
    <n v="17.579999999999998"/>
    <n v="0"/>
    <n v="2"/>
    <n v="17.579999999999998"/>
    <n v="209"/>
  </r>
  <r>
    <n v="4404"/>
    <x v="6"/>
    <d v="2024-12-04T00:00:00"/>
    <x v="2"/>
    <s v="12"/>
    <x v="9"/>
    <x v="4"/>
    <x v="4"/>
    <x v="10"/>
    <x v="11"/>
    <n v="18.420000000000002"/>
    <n v="36.840000000000003"/>
    <n v="5.53"/>
    <n v="2"/>
    <n v="31.31"/>
    <n v="4"/>
  </r>
  <r>
    <n v="4457"/>
    <x v="5"/>
    <d v="2024-02-28T00:00:00"/>
    <x v="2"/>
    <s v="02"/>
    <x v="4"/>
    <x v="3"/>
    <x v="4"/>
    <x v="5"/>
    <x v="0"/>
    <n v="26.96"/>
    <n v="107.84"/>
    <n v="10.78"/>
    <n v="4"/>
    <n v="97.06"/>
    <n v="436"/>
  </r>
  <r>
    <n v="2330"/>
    <x v="5"/>
    <d v="2023-12-06T00:00:00"/>
    <x v="0"/>
    <s v="12"/>
    <x v="9"/>
    <x v="1"/>
    <x v="4"/>
    <x v="1"/>
    <x v="7"/>
    <n v="20.63"/>
    <n v="61.89"/>
    <n v="1.41"/>
    <n v="3"/>
    <n v="60.48"/>
    <n v="422"/>
  </r>
  <r>
    <n v="4929"/>
    <x v="1"/>
    <d v="2023-12-20T00:00:00"/>
    <x v="0"/>
    <s v="12"/>
    <x v="9"/>
    <x v="1"/>
    <x v="4"/>
    <x v="5"/>
    <x v="3"/>
    <n v="19.760000000000002"/>
    <n v="98.8"/>
    <n v="14.82"/>
    <n v="5"/>
    <n v="83.98"/>
    <n v="311"/>
  </r>
  <r>
    <n v="2229"/>
    <x v="0"/>
    <d v="2023-12-06T00:00:00"/>
    <x v="0"/>
    <s v="12"/>
    <x v="9"/>
    <x v="1"/>
    <x v="4"/>
    <x v="10"/>
    <x v="13"/>
    <n v="29.65"/>
    <n v="88.95"/>
    <n v="13.34"/>
    <n v="3"/>
    <n v="75.61"/>
    <n v="327"/>
  </r>
  <r>
    <n v="1043"/>
    <x v="5"/>
    <d v="2024-06-19T00:00:00"/>
    <x v="2"/>
    <s v="06"/>
    <x v="5"/>
    <x v="5"/>
    <x v="4"/>
    <x v="5"/>
    <x v="8"/>
    <n v="5.34"/>
    <n v="10.68"/>
    <n v="4.22"/>
    <n v="2"/>
    <n v="6.46"/>
    <n v="391"/>
  </r>
  <r>
    <n v="8381"/>
    <x v="3"/>
    <d v="2025-01-23T00:00:00"/>
    <x v="1"/>
    <s v="01"/>
    <x v="2"/>
    <x v="2"/>
    <x v="1"/>
    <x v="5"/>
    <x v="2"/>
    <n v="21.91"/>
    <n v="43.82"/>
    <n v="6.57"/>
    <n v="2"/>
    <n v="37.25"/>
    <n v="335"/>
  </r>
  <r>
    <n v="8699"/>
    <x v="5"/>
    <d v="2024-03-20T00:00:00"/>
    <x v="2"/>
    <s v="03"/>
    <x v="8"/>
    <x v="3"/>
    <x v="4"/>
    <x v="2"/>
    <x v="6"/>
    <n v="22.36"/>
    <n v="89.44"/>
    <n v="13.42"/>
    <n v="4"/>
    <n v="76.02"/>
    <n v="298"/>
  </r>
  <r>
    <n v="1534"/>
    <x v="8"/>
    <d v="2024-02-02T00:00:00"/>
    <x v="2"/>
    <s v="02"/>
    <x v="4"/>
    <x v="3"/>
    <x v="3"/>
    <x v="5"/>
    <x v="1"/>
    <n v="27.28"/>
    <n v="109.12"/>
    <n v="2.2000000000000002"/>
    <n v="4"/>
    <n v="106.92"/>
    <n v="343"/>
  </r>
  <r>
    <n v="5720"/>
    <x v="2"/>
    <d v="2025-02-06T00:00:00"/>
    <x v="1"/>
    <s v="02"/>
    <x v="4"/>
    <x v="2"/>
    <x v="1"/>
    <x v="5"/>
    <x v="1"/>
    <n v="9.51"/>
    <n v="19.02"/>
    <n v="0"/>
    <n v="2"/>
    <n v="19.02"/>
    <n v="241"/>
  </r>
  <r>
    <n v="5632"/>
    <x v="5"/>
    <d v="2025-02-03T00:00:00"/>
    <x v="1"/>
    <s v="02"/>
    <x v="4"/>
    <x v="2"/>
    <x v="2"/>
    <x v="9"/>
    <x v="5"/>
    <n v="19.97"/>
    <n v="59.91"/>
    <n v="11.98"/>
    <n v="3"/>
    <n v="47.93"/>
    <n v="113"/>
  </r>
  <r>
    <n v="8438"/>
    <x v="5"/>
    <d v="2023-10-01T00:00:00"/>
    <x v="0"/>
    <s v="10"/>
    <x v="3"/>
    <x v="1"/>
    <x v="6"/>
    <x v="2"/>
    <x v="2"/>
    <n v="8.5500000000000007"/>
    <n v="25.65"/>
    <n v="2.88"/>
    <n v="3"/>
    <n v="22.77"/>
    <n v="150"/>
  </r>
  <r>
    <n v="4824"/>
    <x v="0"/>
    <d v="2025-07-24T00:00:00"/>
    <x v="1"/>
    <s v="07"/>
    <x v="6"/>
    <x v="8"/>
    <x v="1"/>
    <x v="10"/>
    <x v="14"/>
    <n v="4.46"/>
    <n v="22.3"/>
    <n v="2.19"/>
    <n v="5"/>
    <n v="20.11"/>
    <n v="348"/>
  </r>
  <r>
    <n v="5334"/>
    <x v="6"/>
    <d v="2025-04-09T00:00:00"/>
    <x v="1"/>
    <s v="04"/>
    <x v="7"/>
    <x v="7"/>
    <x v="4"/>
    <x v="7"/>
    <x v="11"/>
    <n v="10.93"/>
    <n v="21.86"/>
    <n v="4.37"/>
    <n v="2"/>
    <n v="17.489999999999998"/>
    <n v="291"/>
  </r>
  <r>
    <n v="4241"/>
    <x v="7"/>
    <d v="2024-07-02T00:00:00"/>
    <x v="2"/>
    <s v="07"/>
    <x v="6"/>
    <x v="6"/>
    <x v="5"/>
    <x v="7"/>
    <x v="13"/>
    <n v="10.64"/>
    <n v="42.56"/>
    <n v="0"/>
    <n v="4"/>
    <n v="42.56"/>
    <n v="90"/>
  </r>
  <r>
    <n v="2880"/>
    <x v="6"/>
    <d v="2024-10-02T00:00:00"/>
    <x v="2"/>
    <s v="10"/>
    <x v="3"/>
    <x v="4"/>
    <x v="4"/>
    <x v="0"/>
    <x v="7"/>
    <n v="7.06"/>
    <n v="21.18"/>
    <n v="4.0599999999999996"/>
    <n v="3"/>
    <n v="17.12"/>
    <n v="396"/>
  </r>
  <r>
    <n v="4683"/>
    <x v="4"/>
    <d v="2024-12-22T00:00:00"/>
    <x v="2"/>
    <s v="12"/>
    <x v="9"/>
    <x v="4"/>
    <x v="6"/>
    <x v="4"/>
    <x v="11"/>
    <n v="13.57"/>
    <n v="67.849999999999994"/>
    <n v="6.79"/>
    <n v="5"/>
    <n v="61.06"/>
    <n v="219"/>
  </r>
  <r>
    <n v="3441"/>
    <x v="4"/>
    <d v="2025-07-12T00:00:00"/>
    <x v="1"/>
    <s v="07"/>
    <x v="6"/>
    <x v="8"/>
    <x v="0"/>
    <x v="2"/>
    <x v="9"/>
    <n v="16.47"/>
    <n v="16.47"/>
    <n v="4.57"/>
    <n v="1"/>
    <n v="11.9"/>
    <n v="374"/>
  </r>
  <r>
    <n v="5352"/>
    <x v="1"/>
    <d v="2025-05-10T00:00:00"/>
    <x v="1"/>
    <s v="05"/>
    <x v="10"/>
    <x v="7"/>
    <x v="0"/>
    <x v="1"/>
    <x v="9"/>
    <n v="19.16"/>
    <n v="19.16"/>
    <n v="0"/>
    <n v="1"/>
    <n v="19.16"/>
    <n v="127"/>
  </r>
  <r>
    <n v="3330"/>
    <x v="7"/>
    <d v="2023-10-01T00:00:00"/>
    <x v="0"/>
    <s v="10"/>
    <x v="3"/>
    <x v="1"/>
    <x v="6"/>
    <x v="8"/>
    <x v="11"/>
    <n v="12.11"/>
    <n v="12.11"/>
    <n v="2.42"/>
    <n v="1"/>
    <n v="9.69"/>
    <n v="301"/>
  </r>
  <r>
    <n v="1977"/>
    <x v="0"/>
    <d v="2023-12-13T00:00:00"/>
    <x v="0"/>
    <s v="12"/>
    <x v="9"/>
    <x v="1"/>
    <x v="4"/>
    <x v="0"/>
    <x v="8"/>
    <n v="14.21"/>
    <n v="42.63"/>
    <n v="4.26"/>
    <n v="3"/>
    <n v="38.369999999999997"/>
    <n v="266"/>
  </r>
  <r>
    <n v="6039"/>
    <x v="2"/>
    <d v="2024-11-11T00:00:00"/>
    <x v="2"/>
    <s v="11"/>
    <x v="1"/>
    <x v="4"/>
    <x v="2"/>
    <x v="3"/>
    <x v="16"/>
    <n v="22.74"/>
    <n v="68.22"/>
    <n v="1.91"/>
    <n v="3"/>
    <n v="66.31"/>
    <n v="84"/>
  </r>
  <r>
    <n v="5728"/>
    <x v="2"/>
    <d v="2024-07-13T00:00:00"/>
    <x v="2"/>
    <s v="07"/>
    <x v="6"/>
    <x v="6"/>
    <x v="0"/>
    <x v="1"/>
    <x v="9"/>
    <n v="15.62"/>
    <n v="78.099999999999994"/>
    <n v="0"/>
    <n v="5"/>
    <n v="78.099999999999994"/>
    <n v="63"/>
  </r>
  <r>
    <n v="3037"/>
    <x v="6"/>
    <d v="2024-08-05T00:00:00"/>
    <x v="2"/>
    <s v="08"/>
    <x v="0"/>
    <x v="6"/>
    <x v="2"/>
    <x v="2"/>
    <x v="0"/>
    <n v="19.059999999999999"/>
    <n v="95.3"/>
    <n v="0"/>
    <n v="5"/>
    <n v="95.3"/>
    <n v="304"/>
  </r>
  <r>
    <n v="5982"/>
    <x v="0"/>
    <d v="2025-01-31T00:00:00"/>
    <x v="1"/>
    <s v="01"/>
    <x v="2"/>
    <x v="2"/>
    <x v="3"/>
    <x v="5"/>
    <x v="9"/>
    <n v="20.99"/>
    <n v="20.99"/>
    <n v="2.1"/>
    <n v="1"/>
    <n v="18.89"/>
    <n v="213"/>
  </r>
  <r>
    <n v="7594"/>
    <x v="0"/>
    <d v="2024-03-05T00:00:00"/>
    <x v="2"/>
    <s v="03"/>
    <x v="8"/>
    <x v="3"/>
    <x v="5"/>
    <x v="9"/>
    <x v="0"/>
    <n v="21.34"/>
    <n v="85.36"/>
    <n v="12.8"/>
    <n v="4"/>
    <n v="72.56"/>
    <n v="105"/>
  </r>
  <r>
    <n v="9199"/>
    <x v="3"/>
    <d v="2024-09-29T00:00:00"/>
    <x v="2"/>
    <s v="09"/>
    <x v="11"/>
    <x v="6"/>
    <x v="6"/>
    <x v="5"/>
    <x v="17"/>
    <n v="8.82"/>
    <n v="44.1"/>
    <n v="4.41"/>
    <n v="5"/>
    <n v="39.69"/>
    <n v="310"/>
  </r>
  <r>
    <n v="9090"/>
    <x v="0"/>
    <d v="2024-07-12T00:00:00"/>
    <x v="2"/>
    <s v="07"/>
    <x v="6"/>
    <x v="6"/>
    <x v="3"/>
    <x v="9"/>
    <x v="17"/>
    <n v="4.3"/>
    <n v="12.9"/>
    <n v="2.58"/>
    <n v="3"/>
    <n v="10.32"/>
    <n v="54"/>
  </r>
  <r>
    <n v="2317"/>
    <x v="8"/>
    <d v="2024-11-13T00:00:00"/>
    <x v="2"/>
    <s v="11"/>
    <x v="1"/>
    <x v="4"/>
    <x v="4"/>
    <x v="8"/>
    <x v="15"/>
    <n v="11.37"/>
    <n v="22.74"/>
    <n v="4.55"/>
    <n v="2"/>
    <n v="18.190000000000001"/>
    <n v="209"/>
  </r>
  <r>
    <n v="1653"/>
    <x v="6"/>
    <d v="2025-06-27T00:00:00"/>
    <x v="1"/>
    <s v="06"/>
    <x v="5"/>
    <x v="7"/>
    <x v="3"/>
    <x v="9"/>
    <x v="16"/>
    <n v="20.95"/>
    <n v="41.9"/>
    <n v="8.3800000000000008"/>
    <n v="2"/>
    <n v="33.520000000000003"/>
    <n v="246"/>
  </r>
  <r>
    <n v="8078"/>
    <x v="6"/>
    <d v="2025-02-27T00:00:00"/>
    <x v="1"/>
    <s v="02"/>
    <x v="4"/>
    <x v="2"/>
    <x v="1"/>
    <x v="0"/>
    <x v="13"/>
    <n v="25.21"/>
    <n v="25.21"/>
    <n v="5.04"/>
    <n v="1"/>
    <n v="20.170000000000002"/>
    <n v="342"/>
  </r>
  <r>
    <n v="6280"/>
    <x v="0"/>
    <d v="2024-11-17T00:00:00"/>
    <x v="2"/>
    <s v="11"/>
    <x v="1"/>
    <x v="4"/>
    <x v="6"/>
    <x v="9"/>
    <x v="13"/>
    <n v="27.23"/>
    <n v="27.23"/>
    <n v="2.72"/>
    <n v="1"/>
    <n v="24.51"/>
    <n v="329"/>
  </r>
  <r>
    <n v="5102"/>
    <x v="5"/>
    <d v="2023-08-27T00:00:00"/>
    <x v="0"/>
    <s v="08"/>
    <x v="0"/>
    <x v="0"/>
    <x v="6"/>
    <x v="8"/>
    <x v="7"/>
    <n v="3.88"/>
    <n v="3.88"/>
    <n v="0.57999999999999996"/>
    <n v="1"/>
    <n v="3.3"/>
    <n v="89"/>
  </r>
  <r>
    <n v="2496"/>
    <x v="7"/>
    <d v="2024-01-31T00:00:00"/>
    <x v="2"/>
    <s v="01"/>
    <x v="2"/>
    <x v="3"/>
    <x v="4"/>
    <x v="5"/>
    <x v="2"/>
    <n v="22.41"/>
    <n v="89.64"/>
    <n v="4.41"/>
    <n v="4"/>
    <n v="85.23"/>
    <n v="48"/>
  </r>
  <r>
    <n v="1339"/>
    <x v="2"/>
    <d v="2025-03-23T00:00:00"/>
    <x v="1"/>
    <s v="03"/>
    <x v="8"/>
    <x v="2"/>
    <x v="6"/>
    <x v="3"/>
    <x v="3"/>
    <n v="28.69"/>
    <n v="114.76"/>
    <n v="17.21"/>
    <n v="4"/>
    <n v="97.55"/>
    <n v="137"/>
  </r>
  <r>
    <n v="5415"/>
    <x v="7"/>
    <d v="2024-10-27T00:00:00"/>
    <x v="2"/>
    <s v="10"/>
    <x v="3"/>
    <x v="4"/>
    <x v="6"/>
    <x v="7"/>
    <x v="17"/>
    <n v="12.6"/>
    <n v="50.4"/>
    <n v="5.04"/>
    <n v="4"/>
    <n v="45.36"/>
    <n v="233"/>
  </r>
  <r>
    <n v="1659"/>
    <x v="4"/>
    <d v="2025-03-21T00:00:00"/>
    <x v="1"/>
    <s v="03"/>
    <x v="8"/>
    <x v="2"/>
    <x v="3"/>
    <x v="2"/>
    <x v="5"/>
    <n v="4.83"/>
    <n v="4.83"/>
    <n v="0.97"/>
    <n v="1"/>
    <n v="3.86"/>
    <n v="371"/>
  </r>
  <r>
    <n v="3870"/>
    <x v="0"/>
    <d v="2024-08-06T00:00:00"/>
    <x v="2"/>
    <s v="08"/>
    <x v="0"/>
    <x v="6"/>
    <x v="5"/>
    <x v="2"/>
    <x v="16"/>
    <n v="20.66"/>
    <n v="103.3"/>
    <n v="15.49"/>
    <n v="5"/>
    <n v="87.81"/>
    <n v="92"/>
  </r>
  <r>
    <n v="9502"/>
    <x v="6"/>
    <d v="2024-12-25T00:00:00"/>
    <x v="2"/>
    <s v="12"/>
    <x v="9"/>
    <x v="4"/>
    <x v="4"/>
    <x v="5"/>
    <x v="11"/>
    <n v="27.68"/>
    <n v="110.72"/>
    <n v="11.07"/>
    <n v="4"/>
    <n v="99.65"/>
    <n v="57"/>
  </r>
  <r>
    <n v="8245"/>
    <x v="6"/>
    <d v="2025-07-18T00:00:00"/>
    <x v="1"/>
    <s v="07"/>
    <x v="6"/>
    <x v="8"/>
    <x v="3"/>
    <x v="4"/>
    <x v="0"/>
    <n v="1.35"/>
    <n v="4.05"/>
    <n v="0"/>
    <n v="3"/>
    <n v="4.05"/>
    <n v="444"/>
  </r>
  <r>
    <n v="5557"/>
    <x v="7"/>
    <d v="2023-12-25T00:00:00"/>
    <x v="0"/>
    <s v="12"/>
    <x v="9"/>
    <x v="1"/>
    <x v="2"/>
    <x v="9"/>
    <x v="15"/>
    <n v="3.75"/>
    <n v="18.75"/>
    <n v="1.88"/>
    <n v="5"/>
    <n v="16.87"/>
    <n v="338"/>
  </r>
  <r>
    <n v="8141"/>
    <x v="7"/>
    <d v="2024-12-12T00:00:00"/>
    <x v="2"/>
    <s v="12"/>
    <x v="9"/>
    <x v="4"/>
    <x v="1"/>
    <x v="5"/>
    <x v="6"/>
    <n v="25.32"/>
    <n v="50.64"/>
    <n v="3.57"/>
    <n v="2"/>
    <n v="47.07"/>
    <n v="285"/>
  </r>
  <r>
    <n v="9056"/>
    <x v="2"/>
    <d v="2023-10-16T00:00:00"/>
    <x v="0"/>
    <s v="10"/>
    <x v="3"/>
    <x v="1"/>
    <x v="2"/>
    <x v="9"/>
    <x v="16"/>
    <n v="26.2"/>
    <n v="104.8"/>
    <n v="15.72"/>
    <n v="4"/>
    <n v="89.08"/>
    <n v="38"/>
  </r>
  <r>
    <n v="8700"/>
    <x v="8"/>
    <d v="2024-05-03T00:00:00"/>
    <x v="2"/>
    <s v="05"/>
    <x v="10"/>
    <x v="5"/>
    <x v="3"/>
    <x v="3"/>
    <x v="0"/>
    <n v="15.69"/>
    <n v="15.69"/>
    <n v="1.57"/>
    <n v="1"/>
    <n v="14.12"/>
    <n v="281"/>
  </r>
  <r>
    <n v="7690"/>
    <x v="8"/>
    <d v="2024-04-21T00:00:00"/>
    <x v="2"/>
    <s v="04"/>
    <x v="7"/>
    <x v="5"/>
    <x v="6"/>
    <x v="4"/>
    <x v="7"/>
    <n v="24.23"/>
    <n v="96.92"/>
    <n v="9.69"/>
    <n v="4"/>
    <n v="87.23"/>
    <n v="229"/>
  </r>
  <r>
    <n v="6260"/>
    <x v="4"/>
    <d v="2025-01-08T00:00:00"/>
    <x v="1"/>
    <s v="01"/>
    <x v="2"/>
    <x v="2"/>
    <x v="4"/>
    <x v="3"/>
    <x v="17"/>
    <n v="22.6"/>
    <n v="90.4"/>
    <n v="9.0399999999999991"/>
    <n v="4"/>
    <n v="81.36"/>
    <n v="9"/>
  </r>
  <r>
    <n v="2713"/>
    <x v="3"/>
    <d v="2025-06-03T00:00:00"/>
    <x v="1"/>
    <s v="06"/>
    <x v="5"/>
    <x v="7"/>
    <x v="5"/>
    <x v="0"/>
    <x v="1"/>
    <n v="0.99"/>
    <n v="4.95"/>
    <n v="3.25"/>
    <n v="5"/>
    <n v="1.7"/>
    <n v="46"/>
  </r>
  <r>
    <n v="3634"/>
    <x v="4"/>
    <d v="2024-04-19T00:00:00"/>
    <x v="2"/>
    <s v="04"/>
    <x v="7"/>
    <x v="5"/>
    <x v="3"/>
    <x v="3"/>
    <x v="3"/>
    <n v="24.67"/>
    <n v="24.67"/>
    <n v="3.7"/>
    <n v="1"/>
    <n v="20.97"/>
    <n v="432"/>
  </r>
  <r>
    <n v="7744"/>
    <x v="1"/>
    <d v="2025-01-26T00:00:00"/>
    <x v="1"/>
    <s v="01"/>
    <x v="2"/>
    <x v="2"/>
    <x v="6"/>
    <x v="6"/>
    <x v="16"/>
    <n v="21.75"/>
    <n v="65.25"/>
    <n v="0"/>
    <n v="3"/>
    <n v="65.25"/>
    <n v="58"/>
  </r>
  <r>
    <n v="9117"/>
    <x v="8"/>
    <d v="2024-03-17T00:00:00"/>
    <x v="2"/>
    <s v="03"/>
    <x v="8"/>
    <x v="3"/>
    <x v="6"/>
    <x v="0"/>
    <x v="2"/>
    <n v="25.06"/>
    <n v="75.180000000000007"/>
    <n v="3.09"/>
    <n v="3"/>
    <n v="72.09"/>
    <n v="493"/>
  </r>
  <r>
    <n v="7561"/>
    <x v="0"/>
    <d v="2025-04-29T00:00:00"/>
    <x v="1"/>
    <s v="04"/>
    <x v="7"/>
    <x v="7"/>
    <x v="5"/>
    <x v="0"/>
    <x v="5"/>
    <n v="5.0599999999999996"/>
    <n v="20.239999999999998"/>
    <n v="2.02"/>
    <n v="4"/>
    <n v="18.22"/>
    <n v="367"/>
  </r>
  <r>
    <n v="1601"/>
    <x v="8"/>
    <d v="2024-07-25T00:00:00"/>
    <x v="2"/>
    <s v="07"/>
    <x v="6"/>
    <x v="6"/>
    <x v="1"/>
    <x v="1"/>
    <x v="17"/>
    <n v="7.24"/>
    <n v="28.96"/>
    <n v="0"/>
    <n v="4"/>
    <n v="28.96"/>
    <n v="422"/>
  </r>
  <r>
    <n v="2442"/>
    <x v="7"/>
    <d v="2024-04-07T00:00:00"/>
    <x v="2"/>
    <s v="04"/>
    <x v="7"/>
    <x v="5"/>
    <x v="6"/>
    <x v="4"/>
    <x v="12"/>
    <n v="27.86"/>
    <n v="27.86"/>
    <n v="2.79"/>
    <n v="1"/>
    <n v="25.07"/>
    <n v="428"/>
  </r>
  <r>
    <n v="5135"/>
    <x v="4"/>
    <d v="2024-04-14T00:00:00"/>
    <x v="2"/>
    <s v="04"/>
    <x v="7"/>
    <x v="5"/>
    <x v="6"/>
    <x v="5"/>
    <x v="15"/>
    <n v="28.94"/>
    <n v="57.88"/>
    <n v="4.74"/>
    <n v="2"/>
    <n v="53.14"/>
    <n v="2"/>
  </r>
  <r>
    <n v="2899"/>
    <x v="4"/>
    <d v="2025-03-29T00:00:00"/>
    <x v="1"/>
    <s v="03"/>
    <x v="8"/>
    <x v="2"/>
    <x v="0"/>
    <x v="9"/>
    <x v="5"/>
    <n v="6.03"/>
    <n v="30.15"/>
    <n v="2.5499999999999998"/>
    <n v="5"/>
    <n v="27.6"/>
    <n v="417"/>
  </r>
  <r>
    <n v="7622"/>
    <x v="7"/>
    <d v="2025-06-08T00:00:00"/>
    <x v="1"/>
    <s v="06"/>
    <x v="5"/>
    <x v="7"/>
    <x v="6"/>
    <x v="9"/>
    <x v="6"/>
    <n v="29.4"/>
    <n v="117.6"/>
    <n v="17.64"/>
    <n v="4"/>
    <n v="99.96"/>
    <n v="468"/>
  </r>
  <r>
    <n v="9431"/>
    <x v="3"/>
    <d v="2025-05-08T00:00:00"/>
    <x v="1"/>
    <s v="05"/>
    <x v="10"/>
    <x v="7"/>
    <x v="1"/>
    <x v="3"/>
    <x v="8"/>
    <n v="24.33"/>
    <n v="97.32"/>
    <n v="3.8"/>
    <n v="4"/>
    <n v="93.52"/>
    <n v="70"/>
  </r>
  <r>
    <n v="1018"/>
    <x v="1"/>
    <d v="2024-12-29T00:00:00"/>
    <x v="2"/>
    <s v="12"/>
    <x v="9"/>
    <x v="4"/>
    <x v="6"/>
    <x v="8"/>
    <x v="1"/>
    <n v="21.63"/>
    <n v="64.89"/>
    <n v="12.98"/>
    <n v="3"/>
    <n v="51.91"/>
    <n v="478"/>
  </r>
  <r>
    <n v="9889"/>
    <x v="8"/>
    <d v="2024-07-30T00:00:00"/>
    <x v="2"/>
    <s v="07"/>
    <x v="6"/>
    <x v="6"/>
    <x v="5"/>
    <x v="6"/>
    <x v="8"/>
    <n v="27.7"/>
    <n v="83.1"/>
    <n v="3.17"/>
    <n v="3"/>
    <n v="79.930000000000007"/>
    <n v="67"/>
  </r>
  <r>
    <n v="7770"/>
    <x v="7"/>
    <d v="2023-09-18T00:00:00"/>
    <x v="0"/>
    <s v="09"/>
    <x v="11"/>
    <x v="0"/>
    <x v="2"/>
    <x v="4"/>
    <x v="3"/>
    <n v="14.92"/>
    <n v="74.599999999999994"/>
    <n v="0"/>
    <n v="5"/>
    <n v="74.599999999999994"/>
    <n v="292"/>
  </r>
  <r>
    <n v="4073"/>
    <x v="1"/>
    <d v="2024-09-12T00:00:00"/>
    <x v="2"/>
    <s v="09"/>
    <x v="11"/>
    <x v="6"/>
    <x v="1"/>
    <x v="8"/>
    <x v="12"/>
    <n v="16.149999999999999"/>
    <n v="16.149999999999999"/>
    <n v="3.23"/>
    <n v="1"/>
    <n v="12.92"/>
    <n v="12"/>
  </r>
  <r>
    <n v="6927"/>
    <x v="6"/>
    <d v="2024-12-02T00:00:00"/>
    <x v="2"/>
    <s v="12"/>
    <x v="9"/>
    <x v="4"/>
    <x v="2"/>
    <x v="5"/>
    <x v="10"/>
    <n v="8.73"/>
    <n v="17.46"/>
    <n v="2.62"/>
    <n v="2"/>
    <n v="14.84"/>
    <n v="402"/>
  </r>
  <r>
    <n v="9167"/>
    <x v="5"/>
    <d v="2024-12-04T00:00:00"/>
    <x v="2"/>
    <s v="12"/>
    <x v="9"/>
    <x v="4"/>
    <x v="4"/>
    <x v="7"/>
    <x v="10"/>
    <n v="6.91"/>
    <n v="20.73"/>
    <n v="3.11"/>
    <n v="3"/>
    <n v="17.62"/>
    <n v="277"/>
  </r>
  <r>
    <n v="8242"/>
    <x v="4"/>
    <d v="2025-03-19T00:00:00"/>
    <x v="1"/>
    <s v="03"/>
    <x v="8"/>
    <x v="2"/>
    <x v="4"/>
    <x v="4"/>
    <x v="1"/>
    <n v="22.52"/>
    <n v="45.04"/>
    <n v="9.01"/>
    <n v="2"/>
    <n v="36.03"/>
    <n v="287"/>
  </r>
  <r>
    <n v="1845"/>
    <x v="1"/>
    <d v="2024-01-12T00:00:00"/>
    <x v="2"/>
    <s v="01"/>
    <x v="2"/>
    <x v="3"/>
    <x v="3"/>
    <x v="8"/>
    <x v="10"/>
    <n v="12.23"/>
    <n v="48.92"/>
    <n v="1.22"/>
    <n v="4"/>
    <n v="47.7"/>
    <n v="489"/>
  </r>
  <r>
    <n v="5375"/>
    <x v="5"/>
    <d v="2024-10-06T00:00:00"/>
    <x v="2"/>
    <s v="10"/>
    <x v="3"/>
    <x v="4"/>
    <x v="6"/>
    <x v="1"/>
    <x v="7"/>
    <n v="27.42"/>
    <n v="54.84"/>
    <n v="3.19"/>
    <n v="2"/>
    <n v="51.65"/>
    <n v="360"/>
  </r>
  <r>
    <n v="3146"/>
    <x v="8"/>
    <d v="2025-07-27T00:00:00"/>
    <x v="1"/>
    <s v="07"/>
    <x v="6"/>
    <x v="8"/>
    <x v="6"/>
    <x v="1"/>
    <x v="8"/>
    <n v="6.14"/>
    <n v="24.56"/>
    <n v="4.91"/>
    <n v="4"/>
    <n v="19.649999999999999"/>
    <n v="349"/>
  </r>
  <r>
    <n v="5719"/>
    <x v="2"/>
    <d v="2024-07-12T00:00:00"/>
    <x v="2"/>
    <s v="07"/>
    <x v="6"/>
    <x v="6"/>
    <x v="3"/>
    <x v="9"/>
    <x v="17"/>
    <n v="2.17"/>
    <n v="8.68"/>
    <n v="1.74"/>
    <n v="4"/>
    <n v="6.94"/>
    <n v="142"/>
  </r>
  <r>
    <n v="8941"/>
    <x v="2"/>
    <d v="2023-11-09T00:00:00"/>
    <x v="0"/>
    <s v="11"/>
    <x v="1"/>
    <x v="1"/>
    <x v="1"/>
    <x v="6"/>
    <x v="0"/>
    <n v="10.58"/>
    <n v="10.58"/>
    <n v="1.61"/>
    <n v="1"/>
    <n v="8.9700000000000006"/>
    <n v="363"/>
  </r>
  <r>
    <n v="4920"/>
    <x v="0"/>
    <d v="2025-02-08T00:00:00"/>
    <x v="1"/>
    <s v="02"/>
    <x v="4"/>
    <x v="2"/>
    <x v="0"/>
    <x v="3"/>
    <x v="15"/>
    <n v="28.74"/>
    <n v="57.48"/>
    <n v="1.64"/>
    <n v="2"/>
    <n v="55.84"/>
    <n v="266"/>
  </r>
  <r>
    <n v="3594"/>
    <x v="1"/>
    <d v="2024-04-04T00:00:00"/>
    <x v="2"/>
    <s v="04"/>
    <x v="7"/>
    <x v="5"/>
    <x v="1"/>
    <x v="9"/>
    <x v="6"/>
    <n v="11.12"/>
    <n v="11.12"/>
    <n v="0"/>
    <n v="1"/>
    <n v="11.12"/>
    <n v="452"/>
  </r>
  <r>
    <n v="1224"/>
    <x v="7"/>
    <d v="2024-10-08T00:00:00"/>
    <x v="2"/>
    <s v="10"/>
    <x v="3"/>
    <x v="4"/>
    <x v="5"/>
    <x v="3"/>
    <x v="3"/>
    <n v="7.32"/>
    <n v="21.96"/>
    <n v="4.29"/>
    <n v="3"/>
    <n v="17.670000000000002"/>
    <n v="385"/>
  </r>
  <r>
    <n v="7684"/>
    <x v="6"/>
    <d v="2023-10-18T00:00:00"/>
    <x v="0"/>
    <s v="10"/>
    <x v="3"/>
    <x v="1"/>
    <x v="4"/>
    <x v="4"/>
    <x v="3"/>
    <n v="7.96"/>
    <n v="31.84"/>
    <n v="3.73"/>
    <n v="4"/>
    <n v="28.11"/>
    <n v="328"/>
  </r>
  <r>
    <n v="4681"/>
    <x v="7"/>
    <d v="2025-05-21T00:00:00"/>
    <x v="1"/>
    <s v="05"/>
    <x v="10"/>
    <x v="7"/>
    <x v="4"/>
    <x v="2"/>
    <x v="17"/>
    <n v="8.43"/>
    <n v="33.72"/>
    <n v="4.6500000000000004"/>
    <n v="4"/>
    <n v="29.07"/>
    <n v="370"/>
  </r>
  <r>
    <n v="2858"/>
    <x v="7"/>
    <d v="2024-07-30T00:00:00"/>
    <x v="2"/>
    <s v="07"/>
    <x v="6"/>
    <x v="6"/>
    <x v="5"/>
    <x v="9"/>
    <x v="15"/>
    <n v="15.11"/>
    <n v="60.44"/>
    <n v="9.07"/>
    <n v="4"/>
    <n v="51.37"/>
    <n v="151"/>
  </r>
  <r>
    <n v="2924"/>
    <x v="1"/>
    <d v="2024-12-22T00:00:00"/>
    <x v="2"/>
    <s v="12"/>
    <x v="9"/>
    <x v="4"/>
    <x v="6"/>
    <x v="4"/>
    <x v="17"/>
    <n v="29.17"/>
    <n v="58.34"/>
    <n v="0"/>
    <n v="2"/>
    <n v="58.34"/>
    <n v="395"/>
  </r>
  <r>
    <n v="3522"/>
    <x v="0"/>
    <d v="2024-08-28T00:00:00"/>
    <x v="2"/>
    <s v="08"/>
    <x v="0"/>
    <x v="6"/>
    <x v="4"/>
    <x v="1"/>
    <x v="14"/>
    <n v="25.22"/>
    <n v="100.88"/>
    <n v="0"/>
    <n v="4"/>
    <n v="100.88"/>
    <n v="105"/>
  </r>
  <r>
    <n v="5781"/>
    <x v="0"/>
    <d v="2024-09-05T00:00:00"/>
    <x v="2"/>
    <s v="09"/>
    <x v="11"/>
    <x v="6"/>
    <x v="1"/>
    <x v="5"/>
    <x v="11"/>
    <n v="14.31"/>
    <n v="14.31"/>
    <n v="1.29"/>
    <n v="1"/>
    <n v="13.02"/>
    <n v="169"/>
  </r>
  <r>
    <n v="5479"/>
    <x v="2"/>
    <d v="2024-06-24T00:00:00"/>
    <x v="2"/>
    <s v="06"/>
    <x v="5"/>
    <x v="5"/>
    <x v="2"/>
    <x v="8"/>
    <x v="1"/>
    <n v="17.66"/>
    <n v="17.66"/>
    <n v="1.77"/>
    <n v="1"/>
    <n v="15.89"/>
    <n v="116"/>
  </r>
  <r>
    <n v="8905"/>
    <x v="3"/>
    <d v="2024-08-07T00:00:00"/>
    <x v="2"/>
    <s v="08"/>
    <x v="0"/>
    <x v="6"/>
    <x v="4"/>
    <x v="10"/>
    <x v="6"/>
    <n v="10.17"/>
    <n v="40.68"/>
    <n v="1.02"/>
    <n v="4"/>
    <n v="39.659999999999997"/>
    <n v="199"/>
  </r>
  <r>
    <n v="4993"/>
    <x v="0"/>
    <d v="2024-07-26T00:00:00"/>
    <x v="2"/>
    <s v="07"/>
    <x v="6"/>
    <x v="6"/>
    <x v="3"/>
    <x v="6"/>
    <x v="10"/>
    <n v="11.36"/>
    <n v="11.36"/>
    <n v="1.7"/>
    <n v="1"/>
    <n v="9.66"/>
    <n v="257"/>
  </r>
  <r>
    <n v="3369"/>
    <x v="5"/>
    <d v="2024-05-30T00:00:00"/>
    <x v="2"/>
    <s v="05"/>
    <x v="10"/>
    <x v="5"/>
    <x v="1"/>
    <x v="6"/>
    <x v="13"/>
    <n v="23.18"/>
    <n v="69.540000000000006"/>
    <n v="6.95"/>
    <n v="3"/>
    <n v="62.59"/>
    <n v="224"/>
  </r>
  <r>
    <n v="4122"/>
    <x v="6"/>
    <d v="2025-07-23T00:00:00"/>
    <x v="1"/>
    <s v="07"/>
    <x v="6"/>
    <x v="8"/>
    <x v="4"/>
    <x v="10"/>
    <x v="5"/>
    <n v="7.37"/>
    <n v="36.85"/>
    <n v="2.1800000000000002"/>
    <n v="5"/>
    <n v="34.67"/>
    <n v="382"/>
  </r>
  <r>
    <n v="9327"/>
    <x v="2"/>
    <d v="2025-03-08T00:00:00"/>
    <x v="1"/>
    <s v="03"/>
    <x v="8"/>
    <x v="2"/>
    <x v="0"/>
    <x v="8"/>
    <x v="3"/>
    <n v="17.04"/>
    <n v="17.04"/>
    <n v="1.17"/>
    <n v="1"/>
    <n v="15.87"/>
    <n v="284"/>
  </r>
  <r>
    <n v="3236"/>
    <x v="3"/>
    <d v="2025-06-08T00:00:00"/>
    <x v="1"/>
    <s v="06"/>
    <x v="5"/>
    <x v="7"/>
    <x v="6"/>
    <x v="9"/>
    <x v="1"/>
    <n v="9.83"/>
    <n v="9.83"/>
    <n v="1.97"/>
    <n v="1"/>
    <n v="7.86"/>
    <n v="383"/>
  </r>
  <r>
    <n v="2143"/>
    <x v="3"/>
    <d v="2024-03-08T00:00:00"/>
    <x v="2"/>
    <s v="03"/>
    <x v="8"/>
    <x v="3"/>
    <x v="3"/>
    <x v="5"/>
    <x v="15"/>
    <n v="5.66"/>
    <n v="11.32"/>
    <n v="2.2599999999999998"/>
    <n v="2"/>
    <n v="9.06"/>
    <n v="113"/>
  </r>
  <r>
    <n v="7798"/>
    <x v="0"/>
    <d v="2024-04-26T00:00:00"/>
    <x v="2"/>
    <s v="04"/>
    <x v="7"/>
    <x v="5"/>
    <x v="3"/>
    <x v="7"/>
    <x v="10"/>
    <n v="14.37"/>
    <n v="71.849999999999994"/>
    <n v="10.78"/>
    <n v="5"/>
    <n v="61.07"/>
    <n v="281"/>
  </r>
  <r>
    <n v="9318"/>
    <x v="0"/>
    <d v="2024-03-01T00:00:00"/>
    <x v="2"/>
    <s v="03"/>
    <x v="8"/>
    <x v="3"/>
    <x v="3"/>
    <x v="8"/>
    <x v="17"/>
    <n v="22.03"/>
    <n v="44.06"/>
    <n v="6.61"/>
    <n v="2"/>
    <n v="37.450000000000003"/>
    <n v="249"/>
  </r>
  <r>
    <n v="1042"/>
    <x v="2"/>
    <d v="2024-03-13T00:00:00"/>
    <x v="2"/>
    <s v="03"/>
    <x v="8"/>
    <x v="3"/>
    <x v="4"/>
    <x v="5"/>
    <x v="4"/>
    <n v="9.26"/>
    <n v="9.26"/>
    <n v="1.39"/>
    <n v="1"/>
    <n v="7.87"/>
    <n v="35"/>
  </r>
  <r>
    <n v="5891"/>
    <x v="4"/>
    <d v="2025-05-18T00:00:00"/>
    <x v="1"/>
    <s v="05"/>
    <x v="10"/>
    <x v="7"/>
    <x v="6"/>
    <x v="10"/>
    <x v="2"/>
    <n v="20.11"/>
    <n v="100.55"/>
    <n v="3.27"/>
    <n v="5"/>
    <n v="97.28"/>
    <n v="355"/>
  </r>
  <r>
    <n v="9022"/>
    <x v="7"/>
    <d v="2025-06-09T00:00:00"/>
    <x v="1"/>
    <s v="06"/>
    <x v="5"/>
    <x v="7"/>
    <x v="2"/>
    <x v="2"/>
    <x v="5"/>
    <n v="10.07"/>
    <n v="10.07"/>
    <n v="0"/>
    <n v="1"/>
    <n v="10.07"/>
    <n v="402"/>
  </r>
  <r>
    <n v="3434"/>
    <x v="3"/>
    <d v="2024-07-18T00:00:00"/>
    <x v="2"/>
    <s v="07"/>
    <x v="6"/>
    <x v="6"/>
    <x v="1"/>
    <x v="8"/>
    <x v="3"/>
    <n v="20.7"/>
    <n v="41.4"/>
    <n v="4.1399999999999997"/>
    <n v="2"/>
    <n v="37.26"/>
    <n v="169"/>
  </r>
  <r>
    <n v="9824"/>
    <x v="4"/>
    <d v="2024-08-17T00:00:00"/>
    <x v="2"/>
    <s v="08"/>
    <x v="0"/>
    <x v="6"/>
    <x v="0"/>
    <x v="3"/>
    <x v="8"/>
    <n v="16.989999999999998"/>
    <n v="67.959999999999994"/>
    <n v="10.19"/>
    <n v="4"/>
    <n v="57.77"/>
    <n v="89"/>
  </r>
  <r>
    <n v="6654"/>
    <x v="2"/>
    <d v="2024-04-21T00:00:00"/>
    <x v="2"/>
    <s v="04"/>
    <x v="7"/>
    <x v="5"/>
    <x v="6"/>
    <x v="9"/>
    <x v="14"/>
    <n v="22.26"/>
    <n v="66.78"/>
    <n v="0"/>
    <n v="3"/>
    <n v="66.78"/>
    <n v="320"/>
  </r>
  <r>
    <n v="9903"/>
    <x v="0"/>
    <d v="2024-05-25T00:00:00"/>
    <x v="2"/>
    <s v="05"/>
    <x v="10"/>
    <x v="5"/>
    <x v="0"/>
    <x v="0"/>
    <x v="15"/>
    <n v="24.56"/>
    <n v="24.56"/>
    <n v="1.85"/>
    <n v="1"/>
    <n v="22.71"/>
    <n v="296"/>
  </r>
  <r>
    <n v="8460"/>
    <x v="6"/>
    <d v="2025-07-31T00:00:00"/>
    <x v="1"/>
    <s v="07"/>
    <x v="6"/>
    <x v="8"/>
    <x v="1"/>
    <x v="9"/>
    <x v="0"/>
    <n v="26.92"/>
    <n v="134.6"/>
    <n v="0"/>
    <n v="5"/>
    <n v="134.6"/>
    <n v="276"/>
  </r>
  <r>
    <n v="6272"/>
    <x v="2"/>
    <d v="2025-06-12T00:00:00"/>
    <x v="1"/>
    <s v="06"/>
    <x v="5"/>
    <x v="7"/>
    <x v="1"/>
    <x v="3"/>
    <x v="6"/>
    <n v="26.84"/>
    <n v="53.68"/>
    <n v="10.74"/>
    <n v="2"/>
    <n v="42.94"/>
    <n v="301"/>
  </r>
  <r>
    <n v="4090"/>
    <x v="4"/>
    <d v="2025-01-29T00:00:00"/>
    <x v="1"/>
    <s v="01"/>
    <x v="2"/>
    <x v="2"/>
    <x v="4"/>
    <x v="9"/>
    <x v="15"/>
    <n v="12.5"/>
    <n v="12.5"/>
    <n v="0"/>
    <n v="1"/>
    <n v="12.5"/>
    <n v="257"/>
  </r>
  <r>
    <n v="4912"/>
    <x v="8"/>
    <d v="2024-10-24T00:00:00"/>
    <x v="2"/>
    <s v="10"/>
    <x v="3"/>
    <x v="4"/>
    <x v="1"/>
    <x v="6"/>
    <x v="5"/>
    <n v="5.0599999999999996"/>
    <n v="25.3"/>
    <n v="4.79"/>
    <n v="5"/>
    <n v="20.51"/>
    <n v="81"/>
  </r>
  <r>
    <n v="7274"/>
    <x v="2"/>
    <d v="2024-02-04T00:00:00"/>
    <x v="2"/>
    <s v="02"/>
    <x v="4"/>
    <x v="3"/>
    <x v="6"/>
    <x v="10"/>
    <x v="3"/>
    <n v="7.34"/>
    <n v="7.34"/>
    <n v="2.06"/>
    <n v="1"/>
    <n v="5.28"/>
    <n v="249"/>
  </r>
  <r>
    <n v="7730"/>
    <x v="8"/>
    <d v="2023-09-09T00:00:00"/>
    <x v="0"/>
    <s v="09"/>
    <x v="11"/>
    <x v="0"/>
    <x v="0"/>
    <x v="0"/>
    <x v="14"/>
    <n v="27.31"/>
    <n v="136.55000000000001"/>
    <n v="13.66"/>
    <n v="5"/>
    <n v="122.89"/>
    <n v="184"/>
  </r>
  <r>
    <n v="6213"/>
    <x v="4"/>
    <d v="2025-03-07T00:00:00"/>
    <x v="1"/>
    <s v="03"/>
    <x v="8"/>
    <x v="2"/>
    <x v="3"/>
    <x v="0"/>
    <x v="10"/>
    <n v="3.98"/>
    <n v="11.94"/>
    <n v="0"/>
    <n v="3"/>
    <n v="11.94"/>
    <n v="495"/>
  </r>
  <r>
    <n v="8749"/>
    <x v="5"/>
    <d v="2025-02-04T00:00:00"/>
    <x v="1"/>
    <s v="02"/>
    <x v="4"/>
    <x v="2"/>
    <x v="5"/>
    <x v="6"/>
    <x v="1"/>
    <n v="6.03"/>
    <n v="30.15"/>
    <n v="4.5199999999999996"/>
    <n v="5"/>
    <n v="25.63"/>
    <n v="334"/>
  </r>
  <r>
    <n v="7246"/>
    <x v="0"/>
    <d v="2024-06-01T00:00:00"/>
    <x v="2"/>
    <s v="06"/>
    <x v="5"/>
    <x v="5"/>
    <x v="0"/>
    <x v="9"/>
    <x v="0"/>
    <n v="29.2"/>
    <n v="116.8"/>
    <n v="17.52"/>
    <n v="4"/>
    <n v="99.28"/>
    <n v="114"/>
  </r>
  <r>
    <n v="3492"/>
    <x v="7"/>
    <d v="2024-08-25T00:00:00"/>
    <x v="2"/>
    <s v="08"/>
    <x v="0"/>
    <x v="6"/>
    <x v="6"/>
    <x v="10"/>
    <x v="16"/>
    <n v="1.18"/>
    <n v="5.9"/>
    <n v="0.59"/>
    <n v="5"/>
    <n v="5.31"/>
    <n v="451"/>
  </r>
  <r>
    <n v="1606"/>
    <x v="2"/>
    <d v="2023-11-13T00:00:00"/>
    <x v="0"/>
    <s v="11"/>
    <x v="1"/>
    <x v="1"/>
    <x v="2"/>
    <x v="1"/>
    <x v="13"/>
    <n v="19.649999999999999"/>
    <n v="98.25"/>
    <n v="19.649999999999999"/>
    <n v="5"/>
    <n v="78.599999999999994"/>
    <n v="108"/>
  </r>
  <r>
    <n v="9229"/>
    <x v="2"/>
    <d v="2024-11-07T00:00:00"/>
    <x v="2"/>
    <s v="11"/>
    <x v="1"/>
    <x v="4"/>
    <x v="1"/>
    <x v="3"/>
    <x v="17"/>
    <n v="13.01"/>
    <n v="26.02"/>
    <n v="2.6"/>
    <n v="2"/>
    <n v="23.42"/>
    <n v="169"/>
  </r>
  <r>
    <n v="6439"/>
    <x v="4"/>
    <d v="2025-06-12T00:00:00"/>
    <x v="1"/>
    <s v="06"/>
    <x v="5"/>
    <x v="7"/>
    <x v="1"/>
    <x v="10"/>
    <x v="14"/>
    <n v="5.67"/>
    <n v="28.35"/>
    <n v="1.97"/>
    <n v="5"/>
    <n v="26.38"/>
    <n v="426"/>
  </r>
  <r>
    <n v="2644"/>
    <x v="2"/>
    <d v="2025-06-16T00:00:00"/>
    <x v="1"/>
    <s v="06"/>
    <x v="5"/>
    <x v="7"/>
    <x v="2"/>
    <x v="6"/>
    <x v="5"/>
    <n v="19.25"/>
    <n v="38.5"/>
    <n v="1.67"/>
    <n v="2"/>
    <n v="36.83"/>
    <n v="20"/>
  </r>
  <r>
    <n v="8213"/>
    <x v="2"/>
    <d v="2023-10-23T00:00:00"/>
    <x v="0"/>
    <s v="10"/>
    <x v="3"/>
    <x v="1"/>
    <x v="2"/>
    <x v="9"/>
    <x v="6"/>
    <n v="29.1"/>
    <n v="145.5"/>
    <n v="0"/>
    <n v="5"/>
    <n v="145.5"/>
    <n v="326"/>
  </r>
  <r>
    <n v="9617"/>
    <x v="5"/>
    <d v="2025-07-14T00:00:00"/>
    <x v="1"/>
    <s v="07"/>
    <x v="6"/>
    <x v="8"/>
    <x v="2"/>
    <x v="4"/>
    <x v="14"/>
    <n v="18.579999999999998"/>
    <n v="74.319999999999993"/>
    <n v="14.86"/>
    <n v="4"/>
    <n v="59.46"/>
    <n v="241"/>
  </r>
  <r>
    <n v="8486"/>
    <x v="8"/>
    <d v="2023-08-18T00:00:00"/>
    <x v="0"/>
    <s v="08"/>
    <x v="0"/>
    <x v="0"/>
    <x v="3"/>
    <x v="2"/>
    <x v="11"/>
    <n v="24.78"/>
    <n v="123.9"/>
    <n v="24.78"/>
    <n v="5"/>
    <n v="99.12"/>
    <n v="93"/>
  </r>
  <r>
    <n v="3361"/>
    <x v="7"/>
    <d v="2024-06-20T00:00:00"/>
    <x v="2"/>
    <s v="06"/>
    <x v="5"/>
    <x v="5"/>
    <x v="1"/>
    <x v="10"/>
    <x v="13"/>
    <n v="11.96"/>
    <n v="23.92"/>
    <n v="1.81"/>
    <n v="2"/>
    <n v="22.11"/>
    <n v="67"/>
  </r>
  <r>
    <n v="3529"/>
    <x v="1"/>
    <d v="2023-10-04T00:00:00"/>
    <x v="0"/>
    <s v="10"/>
    <x v="3"/>
    <x v="1"/>
    <x v="4"/>
    <x v="5"/>
    <x v="12"/>
    <n v="18.55"/>
    <n v="37.1"/>
    <n v="3.4"/>
    <n v="2"/>
    <n v="33.700000000000003"/>
    <n v="90"/>
  </r>
  <r>
    <n v="8692"/>
    <x v="1"/>
    <d v="2025-04-05T00:00:00"/>
    <x v="1"/>
    <s v="04"/>
    <x v="7"/>
    <x v="7"/>
    <x v="0"/>
    <x v="9"/>
    <x v="17"/>
    <n v="14.97"/>
    <n v="14.97"/>
    <n v="0"/>
    <n v="1"/>
    <n v="14.97"/>
    <n v="66"/>
  </r>
  <r>
    <n v="5342"/>
    <x v="3"/>
    <d v="2024-04-25T00:00:00"/>
    <x v="2"/>
    <s v="04"/>
    <x v="7"/>
    <x v="5"/>
    <x v="1"/>
    <x v="9"/>
    <x v="12"/>
    <n v="26.36"/>
    <n v="79.08"/>
    <n v="15.82"/>
    <n v="3"/>
    <n v="63.26"/>
    <n v="357"/>
  </r>
  <r>
    <n v="7512"/>
    <x v="4"/>
    <d v="2024-12-23T00:00:00"/>
    <x v="2"/>
    <s v="12"/>
    <x v="9"/>
    <x v="4"/>
    <x v="2"/>
    <x v="2"/>
    <x v="3"/>
    <n v="24.32"/>
    <n v="121.6"/>
    <n v="12.16"/>
    <n v="5"/>
    <n v="109.44"/>
    <n v="464"/>
  </r>
  <r>
    <n v="2315"/>
    <x v="2"/>
    <d v="2025-05-29T00:00:00"/>
    <x v="1"/>
    <s v="05"/>
    <x v="10"/>
    <x v="7"/>
    <x v="1"/>
    <x v="8"/>
    <x v="16"/>
    <n v="27.38"/>
    <n v="54.76"/>
    <n v="4.51"/>
    <n v="2"/>
    <n v="50.25"/>
    <n v="42"/>
  </r>
  <r>
    <n v="6383"/>
    <x v="3"/>
    <d v="2025-05-30T00:00:00"/>
    <x v="1"/>
    <s v="05"/>
    <x v="10"/>
    <x v="7"/>
    <x v="3"/>
    <x v="8"/>
    <x v="14"/>
    <n v="21.56"/>
    <n v="21.56"/>
    <n v="3.09"/>
    <n v="1"/>
    <n v="18.47"/>
    <n v="404"/>
  </r>
  <r>
    <n v="9742"/>
    <x v="1"/>
    <d v="2024-05-28T00:00:00"/>
    <x v="2"/>
    <s v="05"/>
    <x v="10"/>
    <x v="5"/>
    <x v="5"/>
    <x v="0"/>
    <x v="6"/>
    <n v="20.94"/>
    <n v="41.88"/>
    <n v="6.28"/>
    <n v="2"/>
    <n v="35.6"/>
    <n v="161"/>
  </r>
  <r>
    <n v="6188"/>
    <x v="0"/>
    <d v="2024-12-05T00:00:00"/>
    <x v="2"/>
    <s v="12"/>
    <x v="9"/>
    <x v="4"/>
    <x v="1"/>
    <x v="7"/>
    <x v="12"/>
    <n v="8.35"/>
    <n v="41.75"/>
    <n v="2.46"/>
    <n v="5"/>
    <n v="39.29"/>
    <n v="437"/>
  </r>
  <r>
    <n v="8994"/>
    <x v="5"/>
    <d v="2025-06-14T00:00:00"/>
    <x v="1"/>
    <s v="06"/>
    <x v="5"/>
    <x v="7"/>
    <x v="0"/>
    <x v="5"/>
    <x v="6"/>
    <n v="12.97"/>
    <n v="25.94"/>
    <n v="5.19"/>
    <n v="2"/>
    <n v="20.75"/>
    <n v="401"/>
  </r>
  <r>
    <n v="9864"/>
    <x v="7"/>
    <d v="2023-09-03T00:00:00"/>
    <x v="0"/>
    <s v="09"/>
    <x v="11"/>
    <x v="0"/>
    <x v="6"/>
    <x v="9"/>
    <x v="1"/>
    <n v="8.35"/>
    <n v="33.4"/>
    <n v="0"/>
    <n v="4"/>
    <n v="33.4"/>
    <n v="157"/>
  </r>
  <r>
    <n v="2121"/>
    <x v="3"/>
    <d v="2024-02-05T00:00:00"/>
    <x v="2"/>
    <s v="02"/>
    <x v="4"/>
    <x v="3"/>
    <x v="2"/>
    <x v="7"/>
    <x v="17"/>
    <n v="13.94"/>
    <n v="27.88"/>
    <n v="1.86"/>
    <n v="2"/>
    <n v="26.02"/>
    <n v="358"/>
  </r>
  <r>
    <n v="5708"/>
    <x v="3"/>
    <d v="2024-01-30T00:00:00"/>
    <x v="2"/>
    <s v="01"/>
    <x v="2"/>
    <x v="3"/>
    <x v="5"/>
    <x v="3"/>
    <x v="1"/>
    <n v="21.2"/>
    <n v="106"/>
    <n v="21.2"/>
    <n v="5"/>
    <n v="84.8"/>
    <n v="361"/>
  </r>
  <r>
    <n v="2480"/>
    <x v="3"/>
    <d v="2024-07-09T00:00:00"/>
    <x v="2"/>
    <s v="07"/>
    <x v="6"/>
    <x v="6"/>
    <x v="5"/>
    <x v="5"/>
    <x v="9"/>
    <n v="24.86"/>
    <n v="24.86"/>
    <n v="1.26"/>
    <n v="1"/>
    <n v="23.6"/>
    <n v="241"/>
  </r>
  <r>
    <n v="2612"/>
    <x v="8"/>
    <d v="2025-03-19T00:00:00"/>
    <x v="1"/>
    <s v="03"/>
    <x v="8"/>
    <x v="2"/>
    <x v="4"/>
    <x v="3"/>
    <x v="13"/>
    <n v="2.08"/>
    <n v="10.4"/>
    <n v="3.62"/>
    <n v="5"/>
    <n v="6.78"/>
    <n v="196"/>
  </r>
  <r>
    <n v="2646"/>
    <x v="5"/>
    <d v="2024-07-16T00:00:00"/>
    <x v="2"/>
    <s v="07"/>
    <x v="6"/>
    <x v="6"/>
    <x v="5"/>
    <x v="6"/>
    <x v="10"/>
    <n v="19.559999999999999"/>
    <n v="39.119999999999997"/>
    <n v="7.82"/>
    <n v="2"/>
    <n v="31.3"/>
    <n v="224"/>
  </r>
  <r>
    <n v="3725"/>
    <x v="1"/>
    <d v="2025-01-27T00:00:00"/>
    <x v="1"/>
    <s v="01"/>
    <x v="2"/>
    <x v="2"/>
    <x v="2"/>
    <x v="8"/>
    <x v="14"/>
    <n v="23.72"/>
    <n v="23.72"/>
    <n v="1.68"/>
    <n v="1"/>
    <n v="22.04"/>
    <n v="261"/>
  </r>
  <r>
    <n v="5906"/>
    <x v="6"/>
    <d v="2025-07-08T00:00:00"/>
    <x v="1"/>
    <s v="07"/>
    <x v="6"/>
    <x v="8"/>
    <x v="5"/>
    <x v="3"/>
    <x v="4"/>
    <n v="29.28"/>
    <n v="29.28"/>
    <n v="2.93"/>
    <n v="1"/>
    <n v="26.35"/>
    <n v="44"/>
  </r>
  <r>
    <n v="1474"/>
    <x v="7"/>
    <d v="2023-09-11T00:00:00"/>
    <x v="0"/>
    <s v="09"/>
    <x v="11"/>
    <x v="0"/>
    <x v="2"/>
    <x v="5"/>
    <x v="6"/>
    <n v="17.989999999999998"/>
    <n v="71.959999999999994"/>
    <n v="0"/>
    <n v="4"/>
    <n v="71.959999999999994"/>
    <n v="265"/>
  </r>
  <r>
    <n v="6314"/>
    <x v="0"/>
    <d v="2025-04-16T00:00:00"/>
    <x v="1"/>
    <s v="04"/>
    <x v="7"/>
    <x v="7"/>
    <x v="4"/>
    <x v="4"/>
    <x v="1"/>
    <n v="22.05"/>
    <n v="66.150000000000006"/>
    <n v="9.92"/>
    <n v="3"/>
    <n v="56.23"/>
    <n v="286"/>
  </r>
  <r>
    <n v="6873"/>
    <x v="2"/>
    <d v="2024-05-24T00:00:00"/>
    <x v="2"/>
    <s v="05"/>
    <x v="10"/>
    <x v="5"/>
    <x v="3"/>
    <x v="2"/>
    <x v="15"/>
    <n v="17.190000000000001"/>
    <n v="17.190000000000001"/>
    <n v="2.58"/>
    <n v="1"/>
    <n v="14.61"/>
    <n v="257"/>
  </r>
  <r>
    <n v="8056"/>
    <x v="0"/>
    <d v="2023-11-28T00:00:00"/>
    <x v="0"/>
    <s v="11"/>
    <x v="1"/>
    <x v="1"/>
    <x v="5"/>
    <x v="9"/>
    <x v="0"/>
    <n v="24.57"/>
    <n v="122.85"/>
    <n v="0"/>
    <n v="5"/>
    <n v="122.85"/>
    <n v="294"/>
  </r>
  <r>
    <n v="5000"/>
    <x v="4"/>
    <d v="2024-09-22T00:00:00"/>
    <x v="2"/>
    <s v="09"/>
    <x v="11"/>
    <x v="6"/>
    <x v="6"/>
    <x v="2"/>
    <x v="16"/>
    <n v="22.96"/>
    <n v="45.92"/>
    <n v="0"/>
    <n v="2"/>
    <n v="45.92"/>
    <n v="492"/>
  </r>
  <r>
    <n v="7751"/>
    <x v="4"/>
    <d v="2024-10-19T00:00:00"/>
    <x v="2"/>
    <s v="10"/>
    <x v="3"/>
    <x v="4"/>
    <x v="0"/>
    <x v="6"/>
    <x v="9"/>
    <n v="4.3600000000000003"/>
    <n v="17.440000000000001"/>
    <n v="0"/>
    <n v="4"/>
    <n v="17.440000000000001"/>
    <n v="34"/>
  </r>
  <r>
    <n v="3950"/>
    <x v="8"/>
    <d v="2023-12-17T00:00:00"/>
    <x v="0"/>
    <s v="12"/>
    <x v="9"/>
    <x v="1"/>
    <x v="6"/>
    <x v="5"/>
    <x v="4"/>
    <n v="12.95"/>
    <n v="38.85"/>
    <n v="0"/>
    <n v="3"/>
    <n v="38.85"/>
    <n v="180"/>
  </r>
  <r>
    <n v="3868"/>
    <x v="5"/>
    <d v="2023-10-07T00:00:00"/>
    <x v="0"/>
    <s v="10"/>
    <x v="3"/>
    <x v="1"/>
    <x v="0"/>
    <x v="1"/>
    <x v="8"/>
    <n v="12.56"/>
    <n v="12.56"/>
    <n v="3.22"/>
    <n v="1"/>
    <n v="9.34"/>
    <n v="383"/>
  </r>
  <r>
    <n v="7267"/>
    <x v="2"/>
    <d v="2024-11-30T00:00:00"/>
    <x v="2"/>
    <s v="11"/>
    <x v="1"/>
    <x v="4"/>
    <x v="0"/>
    <x v="10"/>
    <x v="2"/>
    <n v="7.33"/>
    <n v="21.99"/>
    <n v="4.4000000000000004"/>
    <n v="3"/>
    <n v="17.59"/>
    <n v="293"/>
  </r>
  <r>
    <n v="4945"/>
    <x v="8"/>
    <d v="2024-08-27T00:00:00"/>
    <x v="2"/>
    <s v="08"/>
    <x v="0"/>
    <x v="6"/>
    <x v="5"/>
    <x v="10"/>
    <x v="14"/>
    <n v="22.32"/>
    <n v="44.64"/>
    <n v="8.93"/>
    <n v="2"/>
    <n v="35.71"/>
    <n v="446"/>
  </r>
  <r>
    <n v="3344"/>
    <x v="8"/>
    <d v="2024-02-03T00:00:00"/>
    <x v="2"/>
    <s v="02"/>
    <x v="4"/>
    <x v="3"/>
    <x v="0"/>
    <x v="1"/>
    <x v="4"/>
    <n v="11.31"/>
    <n v="56.55"/>
    <n v="4.68"/>
    <n v="5"/>
    <n v="51.87"/>
    <n v="398"/>
  </r>
  <r>
    <n v="8555"/>
    <x v="4"/>
    <d v="2024-12-14T00:00:00"/>
    <x v="2"/>
    <s v="12"/>
    <x v="9"/>
    <x v="4"/>
    <x v="0"/>
    <x v="6"/>
    <x v="9"/>
    <n v="28.77"/>
    <n v="143.85"/>
    <n v="21.58"/>
    <n v="5"/>
    <n v="122.27"/>
    <n v="434"/>
  </r>
  <r>
    <n v="5161"/>
    <x v="7"/>
    <d v="2024-07-28T00:00:00"/>
    <x v="2"/>
    <s v="07"/>
    <x v="6"/>
    <x v="6"/>
    <x v="6"/>
    <x v="10"/>
    <x v="0"/>
    <n v="6.29"/>
    <n v="25.16"/>
    <n v="2.52"/>
    <n v="4"/>
    <n v="22.64"/>
    <n v="391"/>
  </r>
  <r>
    <n v="5183"/>
    <x v="8"/>
    <d v="2025-01-05T00:00:00"/>
    <x v="1"/>
    <s v="01"/>
    <x v="2"/>
    <x v="2"/>
    <x v="6"/>
    <x v="6"/>
    <x v="11"/>
    <n v="16.239999999999998"/>
    <n v="16.239999999999998"/>
    <n v="1.1299999999999999"/>
    <n v="1"/>
    <n v="15.11"/>
    <n v="216"/>
  </r>
  <r>
    <n v="1153"/>
    <x v="7"/>
    <d v="2025-07-05T00:00:00"/>
    <x v="1"/>
    <s v="07"/>
    <x v="6"/>
    <x v="8"/>
    <x v="0"/>
    <x v="2"/>
    <x v="5"/>
    <n v="29.31"/>
    <n v="117.24"/>
    <n v="17.59"/>
    <n v="4"/>
    <n v="99.65"/>
    <n v="357"/>
  </r>
  <r>
    <n v="8622"/>
    <x v="6"/>
    <d v="2025-07-06T00:00:00"/>
    <x v="1"/>
    <s v="07"/>
    <x v="6"/>
    <x v="8"/>
    <x v="6"/>
    <x v="0"/>
    <x v="14"/>
    <n v="17.84"/>
    <n v="71.36"/>
    <n v="4.45"/>
    <n v="4"/>
    <n v="66.91"/>
    <n v="166"/>
  </r>
  <r>
    <n v="5712"/>
    <x v="2"/>
    <d v="2025-01-14T00:00:00"/>
    <x v="1"/>
    <s v="01"/>
    <x v="2"/>
    <x v="2"/>
    <x v="5"/>
    <x v="9"/>
    <x v="0"/>
    <n v="8.8000000000000007"/>
    <n v="17.600000000000001"/>
    <n v="2.64"/>
    <n v="2"/>
    <n v="14.96"/>
    <n v="490"/>
  </r>
  <r>
    <n v="9955"/>
    <x v="2"/>
    <d v="2023-12-07T00:00:00"/>
    <x v="0"/>
    <s v="12"/>
    <x v="9"/>
    <x v="1"/>
    <x v="1"/>
    <x v="10"/>
    <x v="12"/>
    <n v="13.14"/>
    <n v="26.28"/>
    <n v="3.94"/>
    <n v="2"/>
    <n v="22.34"/>
    <n v="385"/>
  </r>
  <r>
    <n v="2210"/>
    <x v="3"/>
    <d v="2024-07-15T00:00:00"/>
    <x v="2"/>
    <s v="07"/>
    <x v="6"/>
    <x v="6"/>
    <x v="2"/>
    <x v="8"/>
    <x v="7"/>
    <n v="17.559999999999999"/>
    <n v="35.119999999999997"/>
    <n v="3.88"/>
    <n v="2"/>
    <n v="31.24"/>
    <n v="294"/>
  </r>
  <r>
    <n v="6661"/>
    <x v="8"/>
    <d v="2024-11-05T00:00:00"/>
    <x v="2"/>
    <s v="11"/>
    <x v="1"/>
    <x v="4"/>
    <x v="5"/>
    <x v="9"/>
    <x v="12"/>
    <n v="6.68"/>
    <n v="26.72"/>
    <n v="2.67"/>
    <n v="4"/>
    <n v="24.05"/>
    <n v="409"/>
  </r>
  <r>
    <n v="5901"/>
    <x v="6"/>
    <d v="2024-12-15T00:00:00"/>
    <x v="2"/>
    <s v="12"/>
    <x v="9"/>
    <x v="4"/>
    <x v="6"/>
    <x v="7"/>
    <x v="12"/>
    <n v="4.8899999999999997"/>
    <n v="19.559999999999999"/>
    <n v="1.96"/>
    <n v="4"/>
    <n v="17.600000000000001"/>
    <n v="457"/>
  </r>
  <r>
    <n v="7951"/>
    <x v="5"/>
    <d v="2025-01-24T00:00:00"/>
    <x v="1"/>
    <s v="01"/>
    <x v="2"/>
    <x v="2"/>
    <x v="3"/>
    <x v="8"/>
    <x v="1"/>
    <n v="2.37"/>
    <n v="11.85"/>
    <n v="1.86"/>
    <n v="5"/>
    <n v="9.99"/>
    <n v="50"/>
  </r>
  <r>
    <n v="5097"/>
    <x v="5"/>
    <d v="2024-07-26T00:00:00"/>
    <x v="2"/>
    <s v="07"/>
    <x v="6"/>
    <x v="6"/>
    <x v="3"/>
    <x v="10"/>
    <x v="17"/>
    <n v="22.58"/>
    <n v="90.32"/>
    <n v="13.55"/>
    <n v="4"/>
    <n v="76.77"/>
    <n v="133"/>
  </r>
  <r>
    <n v="5949"/>
    <x v="1"/>
    <d v="2024-01-08T00:00:00"/>
    <x v="2"/>
    <s v="01"/>
    <x v="2"/>
    <x v="3"/>
    <x v="2"/>
    <x v="9"/>
    <x v="0"/>
    <n v="1.57"/>
    <n v="4.71"/>
    <n v="0"/>
    <n v="3"/>
    <n v="4.71"/>
    <n v="62"/>
  </r>
  <r>
    <n v="7302"/>
    <x v="8"/>
    <d v="2025-05-30T00:00:00"/>
    <x v="1"/>
    <s v="05"/>
    <x v="10"/>
    <x v="7"/>
    <x v="3"/>
    <x v="6"/>
    <x v="1"/>
    <n v="29.39"/>
    <n v="58.78"/>
    <n v="8.82"/>
    <n v="2"/>
    <n v="49.96"/>
    <n v="145"/>
  </r>
  <r>
    <n v="8916"/>
    <x v="1"/>
    <d v="2023-10-28T00:00:00"/>
    <x v="0"/>
    <s v="10"/>
    <x v="3"/>
    <x v="1"/>
    <x v="0"/>
    <x v="10"/>
    <x v="7"/>
    <n v="12.04"/>
    <n v="12.04"/>
    <n v="0"/>
    <n v="1"/>
    <n v="12.04"/>
    <n v="146"/>
  </r>
  <r>
    <n v="4886"/>
    <x v="2"/>
    <d v="2024-05-29T00:00:00"/>
    <x v="2"/>
    <s v="05"/>
    <x v="10"/>
    <x v="5"/>
    <x v="4"/>
    <x v="7"/>
    <x v="2"/>
    <n v="19.3"/>
    <n v="77.2"/>
    <n v="1.32"/>
    <n v="4"/>
    <n v="75.88"/>
    <n v="292"/>
  </r>
  <r>
    <n v="6881"/>
    <x v="7"/>
    <d v="2024-10-26T00:00:00"/>
    <x v="2"/>
    <s v="10"/>
    <x v="3"/>
    <x v="4"/>
    <x v="0"/>
    <x v="1"/>
    <x v="2"/>
    <n v="19.93"/>
    <n v="59.79"/>
    <n v="3.58"/>
    <n v="3"/>
    <n v="56.21"/>
    <n v="363"/>
  </r>
  <r>
    <n v="5847"/>
    <x v="5"/>
    <d v="2025-01-31T00:00:00"/>
    <x v="1"/>
    <s v="01"/>
    <x v="2"/>
    <x v="2"/>
    <x v="3"/>
    <x v="10"/>
    <x v="3"/>
    <n v="16.100000000000001"/>
    <n v="80.5"/>
    <n v="16.100000000000001"/>
    <n v="5"/>
    <n v="64.400000000000006"/>
    <n v="230"/>
  </r>
  <r>
    <n v="5837"/>
    <x v="2"/>
    <d v="2023-08-24T00:00:00"/>
    <x v="0"/>
    <s v="08"/>
    <x v="0"/>
    <x v="0"/>
    <x v="1"/>
    <x v="0"/>
    <x v="11"/>
    <n v="20.190000000000001"/>
    <n v="40.380000000000003"/>
    <n v="8.08"/>
    <n v="2"/>
    <n v="32.299999999999997"/>
    <n v="481"/>
  </r>
  <r>
    <n v="7484"/>
    <x v="2"/>
    <d v="2024-03-07T00:00:00"/>
    <x v="2"/>
    <s v="03"/>
    <x v="8"/>
    <x v="3"/>
    <x v="1"/>
    <x v="2"/>
    <x v="17"/>
    <n v="2.84"/>
    <n v="2.84"/>
    <n v="1.22"/>
    <n v="1"/>
    <n v="1.62"/>
    <n v="449"/>
  </r>
  <r>
    <n v="1132"/>
    <x v="3"/>
    <d v="2024-10-19T00:00:00"/>
    <x v="2"/>
    <s v="10"/>
    <x v="3"/>
    <x v="4"/>
    <x v="0"/>
    <x v="9"/>
    <x v="13"/>
    <n v="8.6"/>
    <n v="8.6"/>
    <n v="0"/>
    <n v="1"/>
    <n v="8.6"/>
    <n v="79"/>
  </r>
  <r>
    <n v="1803"/>
    <x v="3"/>
    <d v="2025-07-14T00:00:00"/>
    <x v="1"/>
    <s v="07"/>
    <x v="6"/>
    <x v="8"/>
    <x v="2"/>
    <x v="8"/>
    <x v="4"/>
    <n v="22.38"/>
    <n v="44.76"/>
    <n v="8.9499999999999993"/>
    <n v="2"/>
    <n v="35.81"/>
    <n v="226"/>
  </r>
  <r>
    <n v="9138"/>
    <x v="1"/>
    <d v="2025-05-14T00:00:00"/>
    <x v="1"/>
    <s v="05"/>
    <x v="10"/>
    <x v="7"/>
    <x v="4"/>
    <x v="7"/>
    <x v="9"/>
    <n v="20.23"/>
    <n v="20.23"/>
    <n v="2.02"/>
    <n v="1"/>
    <n v="18.21"/>
    <n v="440"/>
  </r>
  <r>
    <n v="5689"/>
    <x v="4"/>
    <d v="2025-03-31T00:00:00"/>
    <x v="1"/>
    <s v="03"/>
    <x v="8"/>
    <x v="2"/>
    <x v="2"/>
    <x v="9"/>
    <x v="0"/>
    <n v="13.89"/>
    <n v="69.45"/>
    <n v="3.39"/>
    <n v="5"/>
    <n v="66.06"/>
    <n v="496"/>
  </r>
  <r>
    <n v="4770"/>
    <x v="3"/>
    <d v="2024-11-20T00:00:00"/>
    <x v="2"/>
    <s v="11"/>
    <x v="1"/>
    <x v="4"/>
    <x v="4"/>
    <x v="9"/>
    <x v="1"/>
    <n v="27.35"/>
    <n v="82.05"/>
    <n v="2.77"/>
    <n v="3"/>
    <n v="79.28"/>
    <n v="246"/>
  </r>
  <r>
    <n v="6772"/>
    <x v="7"/>
    <d v="2024-01-24T00:00:00"/>
    <x v="2"/>
    <s v="01"/>
    <x v="2"/>
    <x v="3"/>
    <x v="4"/>
    <x v="2"/>
    <x v="0"/>
    <n v="9.7899999999999991"/>
    <n v="19.579999999999998"/>
    <n v="2.94"/>
    <n v="2"/>
    <n v="16.64"/>
    <n v="0"/>
  </r>
  <r>
    <n v="4115"/>
    <x v="5"/>
    <d v="2024-12-01T00:00:00"/>
    <x v="2"/>
    <s v="12"/>
    <x v="9"/>
    <x v="4"/>
    <x v="6"/>
    <x v="10"/>
    <x v="1"/>
    <n v="20.94"/>
    <n v="20.94"/>
    <n v="3.14"/>
    <n v="1"/>
    <n v="17.8"/>
    <n v="251"/>
  </r>
  <r>
    <n v="5106"/>
    <x v="6"/>
    <d v="2025-01-14T00:00:00"/>
    <x v="1"/>
    <s v="01"/>
    <x v="2"/>
    <x v="2"/>
    <x v="5"/>
    <x v="2"/>
    <x v="8"/>
    <n v="7.7"/>
    <n v="38.5"/>
    <n v="7.7"/>
    <n v="5"/>
    <n v="30.8"/>
    <n v="3"/>
  </r>
  <r>
    <n v="3240"/>
    <x v="3"/>
    <d v="2024-12-06T00:00:00"/>
    <x v="2"/>
    <s v="12"/>
    <x v="9"/>
    <x v="4"/>
    <x v="3"/>
    <x v="9"/>
    <x v="12"/>
    <n v="8.24"/>
    <n v="32.96"/>
    <n v="3.3"/>
    <n v="4"/>
    <n v="29.66"/>
    <n v="366"/>
  </r>
  <r>
    <n v="2591"/>
    <x v="8"/>
    <d v="2025-07-08T00:00:00"/>
    <x v="1"/>
    <s v="07"/>
    <x v="6"/>
    <x v="8"/>
    <x v="5"/>
    <x v="8"/>
    <x v="13"/>
    <n v="19.12"/>
    <n v="76.48"/>
    <n v="11.47"/>
    <n v="4"/>
    <n v="65.010000000000005"/>
    <n v="264"/>
  </r>
  <r>
    <n v="1645"/>
    <x v="1"/>
    <d v="2024-04-02T00:00:00"/>
    <x v="2"/>
    <s v="04"/>
    <x v="7"/>
    <x v="5"/>
    <x v="5"/>
    <x v="8"/>
    <x v="12"/>
    <n v="25.74"/>
    <n v="51.48"/>
    <n v="7.72"/>
    <n v="2"/>
    <n v="43.76"/>
    <n v="93"/>
  </r>
  <r>
    <n v="8222"/>
    <x v="0"/>
    <d v="2023-09-01T00:00:00"/>
    <x v="0"/>
    <s v="09"/>
    <x v="11"/>
    <x v="0"/>
    <x v="3"/>
    <x v="5"/>
    <x v="7"/>
    <n v="14.12"/>
    <n v="70.599999999999994"/>
    <n v="14.12"/>
    <n v="5"/>
    <n v="56.48"/>
    <n v="358"/>
  </r>
  <r>
    <n v="6977"/>
    <x v="7"/>
    <d v="2025-02-25T00:00:00"/>
    <x v="1"/>
    <s v="02"/>
    <x v="4"/>
    <x v="2"/>
    <x v="5"/>
    <x v="0"/>
    <x v="11"/>
    <n v="29.11"/>
    <n v="29.11"/>
    <n v="2.13"/>
    <n v="1"/>
    <n v="26.98"/>
    <n v="11"/>
  </r>
  <r>
    <n v="3153"/>
    <x v="2"/>
    <d v="2023-10-16T00:00:00"/>
    <x v="0"/>
    <s v="10"/>
    <x v="3"/>
    <x v="1"/>
    <x v="2"/>
    <x v="10"/>
    <x v="9"/>
    <n v="3.61"/>
    <n v="7.22"/>
    <n v="1.44"/>
    <n v="2"/>
    <n v="5.78"/>
    <n v="7"/>
  </r>
  <r>
    <n v="5835"/>
    <x v="7"/>
    <d v="2024-04-16T00:00:00"/>
    <x v="2"/>
    <s v="04"/>
    <x v="7"/>
    <x v="5"/>
    <x v="5"/>
    <x v="2"/>
    <x v="8"/>
    <n v="29.93"/>
    <n v="119.72"/>
    <n v="17.96"/>
    <n v="4"/>
    <n v="101.76"/>
    <n v="237"/>
  </r>
  <r>
    <n v="7807"/>
    <x v="0"/>
    <d v="2023-12-21T00:00:00"/>
    <x v="0"/>
    <s v="12"/>
    <x v="9"/>
    <x v="1"/>
    <x v="1"/>
    <x v="7"/>
    <x v="10"/>
    <n v="23.48"/>
    <n v="70.44"/>
    <n v="14.09"/>
    <n v="3"/>
    <n v="56.35"/>
    <n v="36"/>
  </r>
  <r>
    <n v="4289"/>
    <x v="8"/>
    <d v="2023-11-17T00:00:00"/>
    <x v="0"/>
    <s v="11"/>
    <x v="1"/>
    <x v="1"/>
    <x v="3"/>
    <x v="8"/>
    <x v="6"/>
    <n v="4.53"/>
    <n v="4.53"/>
    <n v="0.45"/>
    <n v="1"/>
    <n v="4.08"/>
    <n v="393"/>
  </r>
  <r>
    <n v="9837"/>
    <x v="4"/>
    <d v="2025-06-17T00:00:00"/>
    <x v="1"/>
    <s v="06"/>
    <x v="5"/>
    <x v="7"/>
    <x v="5"/>
    <x v="1"/>
    <x v="10"/>
    <n v="14.35"/>
    <n v="28.7"/>
    <n v="3.66"/>
    <n v="2"/>
    <n v="25.04"/>
    <n v="394"/>
  </r>
  <r>
    <n v="6994"/>
    <x v="8"/>
    <d v="2024-09-22T00:00:00"/>
    <x v="2"/>
    <s v="09"/>
    <x v="11"/>
    <x v="6"/>
    <x v="6"/>
    <x v="10"/>
    <x v="6"/>
    <n v="28.14"/>
    <n v="84.42"/>
    <n v="0"/>
    <n v="3"/>
    <n v="84.42"/>
    <n v="81"/>
  </r>
  <r>
    <n v="9221"/>
    <x v="1"/>
    <d v="2025-07-16T00:00:00"/>
    <x v="1"/>
    <s v="07"/>
    <x v="6"/>
    <x v="8"/>
    <x v="4"/>
    <x v="9"/>
    <x v="17"/>
    <n v="14.95"/>
    <n v="44.85"/>
    <n v="6.73"/>
    <n v="3"/>
    <n v="38.119999999999997"/>
    <n v="152"/>
  </r>
  <r>
    <n v="5465"/>
    <x v="6"/>
    <d v="2025-05-13T00:00:00"/>
    <x v="1"/>
    <s v="05"/>
    <x v="10"/>
    <x v="7"/>
    <x v="5"/>
    <x v="5"/>
    <x v="14"/>
    <n v="7.83"/>
    <n v="7.83"/>
    <n v="1.67"/>
    <n v="1"/>
    <n v="6.16"/>
    <n v="222"/>
  </r>
  <r>
    <n v="3695"/>
    <x v="5"/>
    <d v="2024-02-22T00:00:00"/>
    <x v="2"/>
    <s v="02"/>
    <x v="4"/>
    <x v="3"/>
    <x v="1"/>
    <x v="6"/>
    <x v="17"/>
    <n v="23.88"/>
    <n v="95.52"/>
    <n v="4.13"/>
    <n v="4"/>
    <n v="91.39"/>
    <n v="4"/>
  </r>
  <r>
    <n v="8894"/>
    <x v="4"/>
    <d v="2025-04-24T00:00:00"/>
    <x v="1"/>
    <s v="04"/>
    <x v="7"/>
    <x v="7"/>
    <x v="1"/>
    <x v="6"/>
    <x v="11"/>
    <n v="23.34"/>
    <n v="70.02"/>
    <n v="7"/>
    <n v="3"/>
    <n v="63.02"/>
    <n v="127"/>
  </r>
  <r>
    <n v="6549"/>
    <x v="1"/>
    <d v="2025-04-22T00:00:00"/>
    <x v="1"/>
    <s v="04"/>
    <x v="7"/>
    <x v="7"/>
    <x v="5"/>
    <x v="4"/>
    <x v="11"/>
    <n v="7.74"/>
    <n v="30.96"/>
    <n v="3.1"/>
    <n v="4"/>
    <n v="27.86"/>
    <n v="285"/>
  </r>
  <r>
    <n v="2886"/>
    <x v="8"/>
    <d v="2024-08-04T00:00:00"/>
    <x v="2"/>
    <s v="08"/>
    <x v="0"/>
    <x v="6"/>
    <x v="6"/>
    <x v="0"/>
    <x v="6"/>
    <n v="22"/>
    <n v="66"/>
    <n v="6.6"/>
    <n v="3"/>
    <n v="59.4"/>
    <n v="128"/>
  </r>
  <r>
    <n v="2233"/>
    <x v="4"/>
    <d v="2023-11-24T00:00:00"/>
    <x v="0"/>
    <s v="11"/>
    <x v="1"/>
    <x v="1"/>
    <x v="3"/>
    <x v="9"/>
    <x v="8"/>
    <n v="21.2"/>
    <n v="106"/>
    <n v="2.39"/>
    <n v="5"/>
    <n v="103.61"/>
    <n v="97"/>
  </r>
  <r>
    <n v="4696"/>
    <x v="4"/>
    <d v="2025-06-05T00:00:00"/>
    <x v="1"/>
    <s v="06"/>
    <x v="5"/>
    <x v="7"/>
    <x v="1"/>
    <x v="8"/>
    <x v="1"/>
    <n v="2.99"/>
    <n v="5.98"/>
    <n v="0.9"/>
    <n v="2"/>
    <n v="5.08"/>
    <n v="79"/>
  </r>
  <r>
    <n v="7511"/>
    <x v="5"/>
    <d v="2025-05-24T00:00:00"/>
    <x v="1"/>
    <s v="05"/>
    <x v="10"/>
    <x v="7"/>
    <x v="0"/>
    <x v="9"/>
    <x v="3"/>
    <n v="1.01"/>
    <n v="4.04"/>
    <n v="0"/>
    <n v="4"/>
    <n v="4.04"/>
    <n v="326"/>
  </r>
  <r>
    <n v="6992"/>
    <x v="2"/>
    <d v="2023-10-16T00:00:00"/>
    <x v="0"/>
    <s v="10"/>
    <x v="3"/>
    <x v="1"/>
    <x v="2"/>
    <x v="0"/>
    <x v="3"/>
    <n v="7.91"/>
    <n v="39.549999999999997"/>
    <n v="0"/>
    <n v="5"/>
    <n v="39.549999999999997"/>
    <n v="369"/>
  </r>
  <r>
    <n v="7464"/>
    <x v="1"/>
    <d v="2023-08-17T00:00:00"/>
    <x v="0"/>
    <s v="08"/>
    <x v="0"/>
    <x v="0"/>
    <x v="1"/>
    <x v="2"/>
    <x v="14"/>
    <n v="20.8"/>
    <n v="104"/>
    <n v="2.13"/>
    <n v="5"/>
    <n v="101.87"/>
    <n v="392"/>
  </r>
  <r>
    <n v="3024"/>
    <x v="2"/>
    <d v="2024-07-25T00:00:00"/>
    <x v="2"/>
    <s v="07"/>
    <x v="6"/>
    <x v="6"/>
    <x v="1"/>
    <x v="7"/>
    <x v="10"/>
    <n v="4.09"/>
    <n v="8.18"/>
    <n v="3.28"/>
    <n v="2"/>
    <n v="4.9000000000000004"/>
    <n v="98"/>
  </r>
  <r>
    <n v="7038"/>
    <x v="3"/>
    <d v="2025-01-10T00:00:00"/>
    <x v="1"/>
    <s v="01"/>
    <x v="2"/>
    <x v="2"/>
    <x v="3"/>
    <x v="5"/>
    <x v="16"/>
    <n v="19.09"/>
    <n v="95.45"/>
    <n v="2.4700000000000002"/>
    <n v="5"/>
    <n v="92.98"/>
    <n v="302"/>
  </r>
  <r>
    <n v="5295"/>
    <x v="0"/>
    <d v="2024-11-03T00:00:00"/>
    <x v="2"/>
    <s v="11"/>
    <x v="1"/>
    <x v="4"/>
    <x v="6"/>
    <x v="0"/>
    <x v="14"/>
    <n v="27.91"/>
    <n v="111.64"/>
    <n v="11.16"/>
    <n v="4"/>
    <n v="100.48"/>
    <n v="426"/>
  </r>
  <r>
    <n v="7242"/>
    <x v="6"/>
    <d v="2025-05-06T00:00:00"/>
    <x v="1"/>
    <s v="05"/>
    <x v="10"/>
    <x v="7"/>
    <x v="5"/>
    <x v="3"/>
    <x v="1"/>
    <n v="24.83"/>
    <n v="99.32"/>
    <n v="2.06"/>
    <n v="4"/>
    <n v="97.26"/>
    <n v="406"/>
  </r>
  <r>
    <n v="7086"/>
    <x v="6"/>
    <d v="2023-10-30T00:00:00"/>
    <x v="0"/>
    <s v="10"/>
    <x v="3"/>
    <x v="1"/>
    <x v="2"/>
    <x v="4"/>
    <x v="8"/>
    <n v="28.38"/>
    <n v="28.38"/>
    <n v="3.9"/>
    <n v="1"/>
    <n v="24.48"/>
    <n v="491"/>
  </r>
  <r>
    <n v="4830"/>
    <x v="1"/>
    <d v="2024-08-07T00:00:00"/>
    <x v="2"/>
    <s v="08"/>
    <x v="0"/>
    <x v="6"/>
    <x v="4"/>
    <x v="2"/>
    <x v="14"/>
    <n v="16.25"/>
    <n v="32.5"/>
    <n v="4"/>
    <n v="2"/>
    <n v="28.5"/>
    <n v="127"/>
  </r>
  <r>
    <n v="1410"/>
    <x v="3"/>
    <d v="2024-11-30T00:00:00"/>
    <x v="2"/>
    <s v="11"/>
    <x v="1"/>
    <x v="4"/>
    <x v="0"/>
    <x v="4"/>
    <x v="3"/>
    <n v="21.36"/>
    <n v="85.44"/>
    <n v="17.09"/>
    <n v="4"/>
    <n v="68.349999999999994"/>
    <n v="218"/>
  </r>
  <r>
    <n v="6374"/>
    <x v="2"/>
    <d v="2025-07-17T00:00:00"/>
    <x v="1"/>
    <s v="07"/>
    <x v="6"/>
    <x v="8"/>
    <x v="1"/>
    <x v="9"/>
    <x v="6"/>
    <n v="10.78"/>
    <n v="53.9"/>
    <n v="8.08"/>
    <n v="5"/>
    <n v="45.82"/>
    <n v="80"/>
  </r>
  <r>
    <n v="4626"/>
    <x v="7"/>
    <d v="2024-12-22T00:00:00"/>
    <x v="2"/>
    <s v="12"/>
    <x v="9"/>
    <x v="4"/>
    <x v="6"/>
    <x v="9"/>
    <x v="2"/>
    <n v="12.95"/>
    <n v="38.85"/>
    <n v="0"/>
    <n v="3"/>
    <n v="38.85"/>
    <n v="324"/>
  </r>
  <r>
    <n v="2035"/>
    <x v="7"/>
    <d v="2024-12-12T00:00:00"/>
    <x v="2"/>
    <s v="12"/>
    <x v="9"/>
    <x v="4"/>
    <x v="1"/>
    <x v="6"/>
    <x v="4"/>
    <n v="16.809999999999999"/>
    <n v="84.05"/>
    <n v="12.61"/>
    <n v="5"/>
    <n v="71.44"/>
    <n v="192"/>
  </r>
  <r>
    <n v="8606"/>
    <x v="4"/>
    <d v="2025-07-13T00:00:00"/>
    <x v="1"/>
    <s v="07"/>
    <x v="6"/>
    <x v="8"/>
    <x v="6"/>
    <x v="10"/>
    <x v="6"/>
    <n v="22.05"/>
    <n v="22.05"/>
    <n v="1.54"/>
    <n v="1"/>
    <n v="20.51"/>
    <n v="145"/>
  </r>
  <r>
    <n v="5951"/>
    <x v="5"/>
    <d v="2024-12-23T00:00:00"/>
    <x v="2"/>
    <s v="12"/>
    <x v="9"/>
    <x v="4"/>
    <x v="2"/>
    <x v="0"/>
    <x v="8"/>
    <n v="7.22"/>
    <n v="14.44"/>
    <n v="0"/>
    <n v="2"/>
    <n v="14.44"/>
    <n v="161"/>
  </r>
  <r>
    <n v="7689"/>
    <x v="5"/>
    <d v="2023-11-05T00:00:00"/>
    <x v="0"/>
    <s v="11"/>
    <x v="1"/>
    <x v="1"/>
    <x v="6"/>
    <x v="9"/>
    <x v="15"/>
    <n v="17.54"/>
    <n v="87.7"/>
    <n v="1.1499999999999999"/>
    <n v="5"/>
    <n v="86.55"/>
    <n v="292"/>
  </r>
  <r>
    <n v="3290"/>
    <x v="7"/>
    <d v="2023-09-11T00:00:00"/>
    <x v="0"/>
    <s v="09"/>
    <x v="11"/>
    <x v="0"/>
    <x v="2"/>
    <x v="7"/>
    <x v="11"/>
    <n v="11.64"/>
    <n v="34.92"/>
    <n v="6.98"/>
    <n v="3"/>
    <n v="27.94"/>
    <n v="298"/>
  </r>
  <r>
    <n v="1609"/>
    <x v="5"/>
    <d v="2024-03-30T00:00:00"/>
    <x v="2"/>
    <s v="03"/>
    <x v="8"/>
    <x v="3"/>
    <x v="0"/>
    <x v="8"/>
    <x v="13"/>
    <n v="12.58"/>
    <n v="62.9"/>
    <n v="0"/>
    <n v="5"/>
    <n v="62.9"/>
    <n v="469"/>
  </r>
  <r>
    <n v="9071"/>
    <x v="0"/>
    <d v="2023-11-05T00:00:00"/>
    <x v="0"/>
    <s v="11"/>
    <x v="1"/>
    <x v="1"/>
    <x v="6"/>
    <x v="3"/>
    <x v="16"/>
    <n v="15.15"/>
    <n v="30.3"/>
    <n v="3.57"/>
    <n v="2"/>
    <n v="26.73"/>
    <n v="460"/>
  </r>
  <r>
    <n v="2592"/>
    <x v="6"/>
    <d v="2024-02-05T00:00:00"/>
    <x v="2"/>
    <s v="02"/>
    <x v="4"/>
    <x v="3"/>
    <x v="2"/>
    <x v="6"/>
    <x v="6"/>
    <n v="23.61"/>
    <n v="23.61"/>
    <n v="3.54"/>
    <n v="1"/>
    <n v="20.07"/>
    <n v="471"/>
  </r>
  <r>
    <n v="9807"/>
    <x v="3"/>
    <d v="2023-11-20T00:00:00"/>
    <x v="0"/>
    <s v="11"/>
    <x v="1"/>
    <x v="1"/>
    <x v="2"/>
    <x v="2"/>
    <x v="17"/>
    <n v="22.67"/>
    <n v="45.34"/>
    <n v="0"/>
    <n v="2"/>
    <n v="45.34"/>
    <n v="434"/>
  </r>
  <r>
    <n v="7367"/>
    <x v="3"/>
    <d v="2024-07-24T00:00:00"/>
    <x v="2"/>
    <s v="07"/>
    <x v="6"/>
    <x v="6"/>
    <x v="4"/>
    <x v="0"/>
    <x v="8"/>
    <n v="2.1800000000000002"/>
    <n v="10.9"/>
    <n v="1.64"/>
    <n v="5"/>
    <n v="9.26"/>
    <n v="276"/>
  </r>
  <r>
    <n v="7078"/>
    <x v="1"/>
    <d v="2025-01-08T00:00:00"/>
    <x v="1"/>
    <s v="01"/>
    <x v="2"/>
    <x v="2"/>
    <x v="4"/>
    <x v="1"/>
    <x v="11"/>
    <n v="20.53"/>
    <n v="20.53"/>
    <n v="3.3"/>
    <n v="1"/>
    <n v="17.23"/>
    <n v="201"/>
  </r>
  <r>
    <n v="9850"/>
    <x v="0"/>
    <d v="2024-06-27T00:00:00"/>
    <x v="2"/>
    <s v="06"/>
    <x v="5"/>
    <x v="5"/>
    <x v="1"/>
    <x v="1"/>
    <x v="12"/>
    <n v="23.79"/>
    <n v="71.37"/>
    <n v="10.71"/>
    <n v="3"/>
    <n v="60.66"/>
    <n v="75"/>
  </r>
  <r>
    <n v="3531"/>
    <x v="0"/>
    <d v="2025-06-24T00:00:00"/>
    <x v="1"/>
    <s v="06"/>
    <x v="5"/>
    <x v="7"/>
    <x v="5"/>
    <x v="10"/>
    <x v="10"/>
    <n v="12.57"/>
    <n v="62.85"/>
    <n v="2.74"/>
    <n v="5"/>
    <n v="60.11"/>
    <n v="43"/>
  </r>
  <r>
    <n v="7797"/>
    <x v="2"/>
    <d v="2024-12-27T00:00:00"/>
    <x v="2"/>
    <s v="12"/>
    <x v="9"/>
    <x v="4"/>
    <x v="3"/>
    <x v="7"/>
    <x v="16"/>
    <n v="6.74"/>
    <n v="33.700000000000003"/>
    <n v="3.46"/>
    <n v="5"/>
    <n v="30.24"/>
    <n v="202"/>
  </r>
  <r>
    <n v="2622"/>
    <x v="1"/>
    <d v="2025-05-15T00:00:00"/>
    <x v="1"/>
    <s v="05"/>
    <x v="10"/>
    <x v="7"/>
    <x v="1"/>
    <x v="1"/>
    <x v="4"/>
    <n v="8.7100000000000009"/>
    <n v="8.7100000000000009"/>
    <n v="0"/>
    <n v="1"/>
    <n v="8.7100000000000009"/>
    <n v="220"/>
  </r>
  <r>
    <n v="9017"/>
    <x v="0"/>
    <d v="2024-11-27T00:00:00"/>
    <x v="2"/>
    <s v="11"/>
    <x v="1"/>
    <x v="4"/>
    <x v="4"/>
    <x v="4"/>
    <x v="12"/>
    <n v="11.58"/>
    <n v="46.32"/>
    <n v="6.95"/>
    <n v="4"/>
    <n v="39.369999999999997"/>
    <n v="97"/>
  </r>
  <r>
    <n v="7686"/>
    <x v="6"/>
    <d v="2025-08-05T00:00:00"/>
    <x v="1"/>
    <s v="08"/>
    <x v="0"/>
    <x v="8"/>
    <x v="5"/>
    <x v="8"/>
    <x v="5"/>
    <n v="18.86"/>
    <n v="56.58"/>
    <n v="1.58"/>
    <n v="3"/>
    <n v="55"/>
    <n v="411"/>
  </r>
  <r>
    <n v="5583"/>
    <x v="6"/>
    <d v="2023-09-01T00:00:00"/>
    <x v="0"/>
    <s v="09"/>
    <x v="11"/>
    <x v="0"/>
    <x v="3"/>
    <x v="1"/>
    <x v="14"/>
    <n v="5.51"/>
    <n v="16.53"/>
    <n v="3.96"/>
    <n v="3"/>
    <n v="12.57"/>
    <n v="372"/>
  </r>
  <r>
    <n v="7070"/>
    <x v="8"/>
    <d v="2024-01-22T00:00:00"/>
    <x v="2"/>
    <s v="01"/>
    <x v="2"/>
    <x v="3"/>
    <x v="2"/>
    <x v="6"/>
    <x v="11"/>
    <n v="1.39"/>
    <n v="4.17"/>
    <n v="0.63"/>
    <n v="3"/>
    <n v="3.54"/>
    <n v="355"/>
  </r>
  <r>
    <n v="8264"/>
    <x v="4"/>
    <d v="2024-07-17T00:00:00"/>
    <x v="2"/>
    <s v="07"/>
    <x v="6"/>
    <x v="6"/>
    <x v="4"/>
    <x v="10"/>
    <x v="9"/>
    <n v="7.05"/>
    <n v="21.15"/>
    <n v="4.2300000000000004"/>
    <n v="3"/>
    <n v="16.920000000000002"/>
    <n v="275"/>
  </r>
  <r>
    <n v="4868"/>
    <x v="1"/>
    <d v="2025-06-01T00:00:00"/>
    <x v="1"/>
    <s v="06"/>
    <x v="5"/>
    <x v="7"/>
    <x v="6"/>
    <x v="9"/>
    <x v="0"/>
    <n v="15"/>
    <n v="75"/>
    <n v="0"/>
    <n v="5"/>
    <n v="75"/>
    <n v="373"/>
  </r>
  <r>
    <n v="6942"/>
    <x v="6"/>
    <d v="2023-10-23T00:00:00"/>
    <x v="0"/>
    <s v="10"/>
    <x v="3"/>
    <x v="1"/>
    <x v="2"/>
    <x v="2"/>
    <x v="15"/>
    <n v="8.4"/>
    <n v="8.4"/>
    <n v="1.68"/>
    <n v="1"/>
    <n v="6.72"/>
    <n v="30"/>
  </r>
  <r>
    <n v="7018"/>
    <x v="5"/>
    <d v="2024-10-02T00:00:00"/>
    <x v="2"/>
    <s v="10"/>
    <x v="3"/>
    <x v="4"/>
    <x v="4"/>
    <x v="0"/>
    <x v="7"/>
    <n v="2.92"/>
    <n v="2.92"/>
    <n v="0"/>
    <n v="1"/>
    <n v="2.92"/>
    <n v="338"/>
  </r>
  <r>
    <n v="6876"/>
    <x v="7"/>
    <d v="2023-09-23T00:00:00"/>
    <x v="0"/>
    <s v="09"/>
    <x v="11"/>
    <x v="0"/>
    <x v="0"/>
    <x v="4"/>
    <x v="9"/>
    <n v="26.14"/>
    <n v="78.42"/>
    <n v="15.68"/>
    <n v="3"/>
    <n v="62.74"/>
    <n v="332"/>
  </r>
  <r>
    <n v="7523"/>
    <x v="3"/>
    <d v="2024-03-08T00:00:00"/>
    <x v="2"/>
    <s v="03"/>
    <x v="8"/>
    <x v="3"/>
    <x v="3"/>
    <x v="9"/>
    <x v="17"/>
    <n v="15.05"/>
    <n v="45.15"/>
    <n v="9.0299999999999994"/>
    <n v="3"/>
    <n v="36.119999999999997"/>
    <n v="305"/>
  </r>
  <r>
    <n v="4109"/>
    <x v="8"/>
    <d v="2023-11-09T00:00:00"/>
    <x v="0"/>
    <s v="11"/>
    <x v="1"/>
    <x v="1"/>
    <x v="1"/>
    <x v="9"/>
    <x v="7"/>
    <n v="27.85"/>
    <n v="139.25"/>
    <n v="27.85"/>
    <n v="5"/>
    <n v="111.4"/>
    <n v="11"/>
  </r>
  <r>
    <n v="8450"/>
    <x v="1"/>
    <d v="2023-10-17T00:00:00"/>
    <x v="0"/>
    <s v="10"/>
    <x v="3"/>
    <x v="1"/>
    <x v="5"/>
    <x v="8"/>
    <x v="2"/>
    <n v="12.4"/>
    <n v="49.6"/>
    <n v="7.44"/>
    <n v="4"/>
    <n v="42.16"/>
    <n v="80"/>
  </r>
  <r>
    <n v="4475"/>
    <x v="7"/>
    <d v="2024-12-17T00:00:00"/>
    <x v="2"/>
    <s v="12"/>
    <x v="9"/>
    <x v="4"/>
    <x v="5"/>
    <x v="3"/>
    <x v="8"/>
    <n v="29.87"/>
    <n v="59.74"/>
    <n v="3.5"/>
    <n v="2"/>
    <n v="56.24"/>
    <n v="256"/>
  </r>
  <r>
    <n v="1349"/>
    <x v="3"/>
    <d v="2023-09-15T00:00:00"/>
    <x v="0"/>
    <s v="09"/>
    <x v="11"/>
    <x v="0"/>
    <x v="3"/>
    <x v="0"/>
    <x v="1"/>
    <n v="7.53"/>
    <n v="22.59"/>
    <n v="0"/>
    <n v="3"/>
    <n v="22.59"/>
    <n v="174"/>
  </r>
  <r>
    <n v="6464"/>
    <x v="2"/>
    <d v="2024-02-12T00:00:00"/>
    <x v="2"/>
    <s v="02"/>
    <x v="4"/>
    <x v="3"/>
    <x v="2"/>
    <x v="4"/>
    <x v="6"/>
    <n v="28.85"/>
    <n v="144.25"/>
    <n v="14.43"/>
    <n v="5"/>
    <n v="129.82"/>
    <n v="313"/>
  </r>
  <r>
    <n v="3063"/>
    <x v="8"/>
    <d v="2025-04-09T00:00:00"/>
    <x v="1"/>
    <s v="04"/>
    <x v="7"/>
    <x v="7"/>
    <x v="4"/>
    <x v="6"/>
    <x v="11"/>
    <n v="29.14"/>
    <n v="116.56"/>
    <n v="11.66"/>
    <n v="4"/>
    <n v="104.9"/>
    <n v="465"/>
  </r>
  <r>
    <n v="4362"/>
    <x v="1"/>
    <d v="2023-09-29T00:00:00"/>
    <x v="0"/>
    <s v="09"/>
    <x v="11"/>
    <x v="0"/>
    <x v="3"/>
    <x v="7"/>
    <x v="14"/>
    <n v="17.84"/>
    <n v="35.68"/>
    <n v="7.14"/>
    <n v="2"/>
    <n v="28.54"/>
    <n v="350"/>
  </r>
  <r>
    <n v="4394"/>
    <x v="5"/>
    <d v="2024-11-04T00:00:00"/>
    <x v="2"/>
    <s v="11"/>
    <x v="1"/>
    <x v="4"/>
    <x v="2"/>
    <x v="9"/>
    <x v="11"/>
    <n v="29.86"/>
    <n v="119.44"/>
    <n v="0"/>
    <n v="4"/>
    <n v="119.44"/>
    <n v="499"/>
  </r>
  <r>
    <n v="4538"/>
    <x v="2"/>
    <d v="2025-04-29T00:00:00"/>
    <x v="1"/>
    <s v="04"/>
    <x v="7"/>
    <x v="7"/>
    <x v="5"/>
    <x v="3"/>
    <x v="13"/>
    <n v="16.45"/>
    <n v="82.25"/>
    <n v="16.45"/>
    <n v="5"/>
    <n v="65.8"/>
    <n v="368"/>
  </r>
  <r>
    <n v="4817"/>
    <x v="7"/>
    <d v="2024-04-18T00:00:00"/>
    <x v="2"/>
    <s v="04"/>
    <x v="7"/>
    <x v="5"/>
    <x v="1"/>
    <x v="7"/>
    <x v="9"/>
    <n v="26.51"/>
    <n v="79.53"/>
    <n v="11.93"/>
    <n v="3"/>
    <n v="67.599999999999994"/>
    <n v="211"/>
  </r>
  <r>
    <n v="3417"/>
    <x v="4"/>
    <d v="2025-04-10T00:00:00"/>
    <x v="1"/>
    <s v="04"/>
    <x v="7"/>
    <x v="7"/>
    <x v="1"/>
    <x v="5"/>
    <x v="0"/>
    <n v="23.58"/>
    <n v="47.16"/>
    <n v="9.43"/>
    <n v="2"/>
    <n v="37.729999999999997"/>
    <n v="54"/>
  </r>
  <r>
    <n v="1046"/>
    <x v="6"/>
    <d v="2024-03-09T00:00:00"/>
    <x v="2"/>
    <s v="03"/>
    <x v="8"/>
    <x v="3"/>
    <x v="0"/>
    <x v="6"/>
    <x v="0"/>
    <n v="17.43"/>
    <n v="87.15"/>
    <n v="17.43"/>
    <n v="5"/>
    <n v="69.72"/>
    <n v="118"/>
  </r>
  <r>
    <n v="3370"/>
    <x v="6"/>
    <d v="2023-11-15T00:00:00"/>
    <x v="0"/>
    <s v="11"/>
    <x v="1"/>
    <x v="1"/>
    <x v="4"/>
    <x v="3"/>
    <x v="13"/>
    <n v="4.88"/>
    <n v="19.52"/>
    <n v="0"/>
    <n v="4"/>
    <n v="19.52"/>
    <n v="433"/>
  </r>
  <r>
    <n v="9850"/>
    <x v="7"/>
    <d v="2024-02-17T00:00:00"/>
    <x v="2"/>
    <s v="02"/>
    <x v="4"/>
    <x v="3"/>
    <x v="0"/>
    <x v="7"/>
    <x v="6"/>
    <n v="14.73"/>
    <n v="58.92"/>
    <n v="11.78"/>
    <n v="4"/>
    <n v="47.14"/>
    <n v="83"/>
  </r>
  <r>
    <n v="3858"/>
    <x v="6"/>
    <d v="2023-10-31T00:00:00"/>
    <x v="0"/>
    <s v="10"/>
    <x v="3"/>
    <x v="1"/>
    <x v="5"/>
    <x v="2"/>
    <x v="9"/>
    <n v="28.55"/>
    <n v="85.65"/>
    <n v="17.13"/>
    <n v="3"/>
    <n v="68.52"/>
    <n v="113"/>
  </r>
  <r>
    <n v="1422"/>
    <x v="0"/>
    <d v="2023-11-17T00:00:00"/>
    <x v="0"/>
    <s v="11"/>
    <x v="1"/>
    <x v="1"/>
    <x v="3"/>
    <x v="7"/>
    <x v="7"/>
    <n v="15.2"/>
    <n v="76"/>
    <n v="15.2"/>
    <n v="5"/>
    <n v="60.8"/>
    <n v="166"/>
  </r>
  <r>
    <n v="1243"/>
    <x v="3"/>
    <d v="2024-05-11T00:00:00"/>
    <x v="2"/>
    <s v="05"/>
    <x v="10"/>
    <x v="5"/>
    <x v="0"/>
    <x v="2"/>
    <x v="10"/>
    <n v="22.31"/>
    <n v="111.55"/>
    <n v="11.16"/>
    <n v="5"/>
    <n v="100.39"/>
    <n v="194"/>
  </r>
  <r>
    <n v="4898"/>
    <x v="1"/>
    <d v="2024-11-06T00:00:00"/>
    <x v="2"/>
    <s v="11"/>
    <x v="1"/>
    <x v="4"/>
    <x v="4"/>
    <x v="9"/>
    <x v="10"/>
    <n v="4.16"/>
    <n v="20.8"/>
    <n v="4.16"/>
    <n v="5"/>
    <n v="16.64"/>
    <n v="233"/>
  </r>
  <r>
    <n v="6304"/>
    <x v="1"/>
    <d v="2023-08-19T00:00:00"/>
    <x v="0"/>
    <s v="08"/>
    <x v="0"/>
    <x v="0"/>
    <x v="0"/>
    <x v="9"/>
    <x v="6"/>
    <n v="17.16"/>
    <n v="17.16"/>
    <n v="3.43"/>
    <n v="1"/>
    <n v="13.73"/>
    <n v="264"/>
  </r>
  <r>
    <n v="3854"/>
    <x v="5"/>
    <d v="2024-02-29T00:00:00"/>
    <x v="2"/>
    <s v="02"/>
    <x v="4"/>
    <x v="3"/>
    <x v="1"/>
    <x v="10"/>
    <x v="6"/>
    <n v="23.43"/>
    <n v="70.290000000000006"/>
    <n v="14.06"/>
    <n v="3"/>
    <n v="56.23"/>
    <n v="146"/>
  </r>
  <r>
    <n v="1858"/>
    <x v="3"/>
    <d v="2023-11-13T00:00:00"/>
    <x v="0"/>
    <s v="11"/>
    <x v="1"/>
    <x v="1"/>
    <x v="2"/>
    <x v="8"/>
    <x v="10"/>
    <n v="27.2"/>
    <n v="136"/>
    <n v="3.89"/>
    <n v="5"/>
    <n v="132.11000000000001"/>
    <n v="237"/>
  </r>
  <r>
    <n v="7897"/>
    <x v="0"/>
    <d v="2024-09-18T00:00:00"/>
    <x v="2"/>
    <s v="09"/>
    <x v="11"/>
    <x v="6"/>
    <x v="4"/>
    <x v="7"/>
    <x v="1"/>
    <n v="12.39"/>
    <n v="24.78"/>
    <n v="1.72"/>
    <n v="2"/>
    <n v="23.06"/>
    <n v="165"/>
  </r>
  <r>
    <n v="2862"/>
    <x v="8"/>
    <d v="2025-03-08T00:00:00"/>
    <x v="1"/>
    <s v="03"/>
    <x v="8"/>
    <x v="2"/>
    <x v="0"/>
    <x v="10"/>
    <x v="13"/>
    <n v="10.39"/>
    <n v="31.17"/>
    <n v="0"/>
    <n v="3"/>
    <n v="31.17"/>
    <n v="332"/>
  </r>
  <r>
    <n v="2041"/>
    <x v="0"/>
    <d v="2024-08-10T00:00:00"/>
    <x v="2"/>
    <s v="08"/>
    <x v="0"/>
    <x v="6"/>
    <x v="0"/>
    <x v="4"/>
    <x v="17"/>
    <n v="19.38"/>
    <n v="77.52"/>
    <n v="0"/>
    <n v="4"/>
    <n v="77.52"/>
    <n v="43"/>
  </r>
  <r>
    <n v="8344"/>
    <x v="1"/>
    <d v="2025-04-02T00:00:00"/>
    <x v="1"/>
    <s v="04"/>
    <x v="7"/>
    <x v="7"/>
    <x v="4"/>
    <x v="6"/>
    <x v="5"/>
    <n v="16.95"/>
    <n v="67.8"/>
    <n v="10.17"/>
    <n v="4"/>
    <n v="57.63"/>
    <n v="22"/>
  </r>
  <r>
    <n v="6931"/>
    <x v="2"/>
    <d v="2024-09-08T00:00:00"/>
    <x v="2"/>
    <s v="09"/>
    <x v="11"/>
    <x v="6"/>
    <x v="6"/>
    <x v="7"/>
    <x v="11"/>
    <n v="23.3"/>
    <n v="46.6"/>
    <n v="6.99"/>
    <n v="2"/>
    <n v="39.61"/>
    <n v="26"/>
  </r>
  <r>
    <n v="2786"/>
    <x v="5"/>
    <d v="2024-07-23T00:00:00"/>
    <x v="2"/>
    <s v="07"/>
    <x v="6"/>
    <x v="6"/>
    <x v="5"/>
    <x v="10"/>
    <x v="8"/>
    <n v="4.4000000000000004"/>
    <n v="8.8000000000000007"/>
    <n v="3.49"/>
    <n v="2"/>
    <n v="5.31"/>
    <n v="67"/>
  </r>
  <r>
    <n v="9254"/>
    <x v="5"/>
    <d v="2024-01-26T00:00:00"/>
    <x v="2"/>
    <s v="01"/>
    <x v="2"/>
    <x v="3"/>
    <x v="3"/>
    <x v="0"/>
    <x v="7"/>
    <n v="25.8"/>
    <n v="103.2"/>
    <n v="4.53"/>
    <n v="4"/>
    <n v="98.67"/>
    <n v="278"/>
  </r>
  <r>
    <n v="1710"/>
    <x v="8"/>
    <d v="2025-02-21T00:00:00"/>
    <x v="1"/>
    <s v="02"/>
    <x v="4"/>
    <x v="2"/>
    <x v="3"/>
    <x v="1"/>
    <x v="16"/>
    <n v="12.88"/>
    <n v="51.52"/>
    <n v="10.3"/>
    <n v="4"/>
    <n v="41.22"/>
    <n v="40"/>
  </r>
  <r>
    <n v="9543"/>
    <x v="1"/>
    <d v="2024-03-28T00:00:00"/>
    <x v="2"/>
    <s v="03"/>
    <x v="8"/>
    <x v="3"/>
    <x v="1"/>
    <x v="8"/>
    <x v="1"/>
    <n v="2.41"/>
    <n v="4.82"/>
    <n v="0"/>
    <n v="2"/>
    <n v="4.82"/>
    <n v="75"/>
  </r>
  <r>
    <n v="8504"/>
    <x v="7"/>
    <d v="2024-12-18T00:00:00"/>
    <x v="2"/>
    <s v="12"/>
    <x v="9"/>
    <x v="4"/>
    <x v="4"/>
    <x v="0"/>
    <x v="11"/>
    <n v="20.329999999999998"/>
    <n v="20.329999999999998"/>
    <n v="3.05"/>
    <n v="1"/>
    <n v="17.28"/>
    <n v="429"/>
  </r>
  <r>
    <n v="1510"/>
    <x v="0"/>
    <d v="2023-09-23T00:00:00"/>
    <x v="0"/>
    <s v="09"/>
    <x v="11"/>
    <x v="0"/>
    <x v="0"/>
    <x v="0"/>
    <x v="17"/>
    <n v="29.81"/>
    <n v="119.24"/>
    <n v="3.64"/>
    <n v="4"/>
    <n v="115.6"/>
    <n v="82"/>
  </r>
  <r>
    <n v="8847"/>
    <x v="1"/>
    <d v="2025-05-26T00:00:00"/>
    <x v="1"/>
    <s v="05"/>
    <x v="10"/>
    <x v="7"/>
    <x v="2"/>
    <x v="7"/>
    <x v="7"/>
    <n v="11.44"/>
    <n v="57.2"/>
    <n v="8.58"/>
    <n v="5"/>
    <n v="48.62"/>
    <n v="18"/>
  </r>
  <r>
    <n v="7580"/>
    <x v="7"/>
    <d v="2024-07-03T00:00:00"/>
    <x v="2"/>
    <s v="07"/>
    <x v="6"/>
    <x v="6"/>
    <x v="4"/>
    <x v="3"/>
    <x v="6"/>
    <n v="22.98"/>
    <n v="22.98"/>
    <n v="3.45"/>
    <n v="1"/>
    <n v="19.53"/>
    <n v="431"/>
  </r>
  <r>
    <n v="2768"/>
    <x v="4"/>
    <d v="2024-08-21T00:00:00"/>
    <x v="2"/>
    <s v="08"/>
    <x v="0"/>
    <x v="6"/>
    <x v="4"/>
    <x v="7"/>
    <x v="17"/>
    <n v="10.54"/>
    <n v="31.62"/>
    <n v="0"/>
    <n v="3"/>
    <n v="31.62"/>
    <n v="211"/>
  </r>
  <r>
    <n v="8267"/>
    <x v="8"/>
    <d v="2023-10-03T00:00:00"/>
    <x v="0"/>
    <s v="10"/>
    <x v="3"/>
    <x v="1"/>
    <x v="5"/>
    <x v="6"/>
    <x v="10"/>
    <n v="17.559999999999999"/>
    <n v="17.559999999999999"/>
    <n v="1.76"/>
    <n v="1"/>
    <n v="15.8"/>
    <n v="322"/>
  </r>
  <r>
    <n v="2323"/>
    <x v="5"/>
    <d v="2024-04-13T00:00:00"/>
    <x v="2"/>
    <s v="04"/>
    <x v="7"/>
    <x v="5"/>
    <x v="0"/>
    <x v="2"/>
    <x v="2"/>
    <n v="16.23"/>
    <n v="48.69"/>
    <n v="9.74"/>
    <n v="3"/>
    <n v="38.950000000000003"/>
    <n v="319"/>
  </r>
  <r>
    <n v="3430"/>
    <x v="4"/>
    <d v="2023-09-27T00:00:00"/>
    <x v="0"/>
    <s v="09"/>
    <x v="11"/>
    <x v="0"/>
    <x v="4"/>
    <x v="9"/>
    <x v="16"/>
    <n v="24.42"/>
    <n v="97.68"/>
    <n v="0"/>
    <n v="4"/>
    <n v="97.68"/>
    <n v="452"/>
  </r>
  <r>
    <n v="3067"/>
    <x v="5"/>
    <d v="2024-03-07T00:00:00"/>
    <x v="2"/>
    <s v="03"/>
    <x v="8"/>
    <x v="3"/>
    <x v="1"/>
    <x v="1"/>
    <x v="9"/>
    <n v="1.69"/>
    <n v="1.69"/>
    <n v="0"/>
    <n v="1"/>
    <n v="1.69"/>
    <n v="320"/>
  </r>
  <r>
    <n v="9984"/>
    <x v="8"/>
    <d v="2025-02-10T00:00:00"/>
    <x v="1"/>
    <s v="02"/>
    <x v="4"/>
    <x v="2"/>
    <x v="2"/>
    <x v="6"/>
    <x v="12"/>
    <n v="2.31"/>
    <n v="9.24"/>
    <n v="3.56"/>
    <n v="4"/>
    <n v="5.68"/>
    <n v="179"/>
  </r>
  <r>
    <n v="9692"/>
    <x v="7"/>
    <d v="2024-03-23T00:00:00"/>
    <x v="2"/>
    <s v="03"/>
    <x v="8"/>
    <x v="3"/>
    <x v="0"/>
    <x v="3"/>
    <x v="6"/>
    <n v="18.850000000000001"/>
    <n v="94.25"/>
    <n v="18.850000000000001"/>
    <n v="5"/>
    <n v="75.400000000000006"/>
    <n v="14"/>
  </r>
  <r>
    <n v="8433"/>
    <x v="7"/>
    <d v="2024-09-02T00:00:00"/>
    <x v="2"/>
    <s v="09"/>
    <x v="11"/>
    <x v="6"/>
    <x v="2"/>
    <x v="3"/>
    <x v="16"/>
    <n v="24.11"/>
    <n v="96.44"/>
    <n v="9.64"/>
    <n v="4"/>
    <n v="86.8"/>
    <n v="330"/>
  </r>
  <r>
    <n v="8048"/>
    <x v="2"/>
    <d v="2023-10-23T00:00:00"/>
    <x v="0"/>
    <s v="10"/>
    <x v="3"/>
    <x v="1"/>
    <x v="2"/>
    <x v="5"/>
    <x v="7"/>
    <n v="26.97"/>
    <n v="134.85"/>
    <n v="0"/>
    <n v="5"/>
    <n v="134.85"/>
    <n v="236"/>
  </r>
  <r>
    <n v="2874"/>
    <x v="6"/>
    <d v="2025-05-30T00:00:00"/>
    <x v="1"/>
    <s v="05"/>
    <x v="10"/>
    <x v="7"/>
    <x v="3"/>
    <x v="9"/>
    <x v="8"/>
    <n v="22.01"/>
    <n v="110.05"/>
    <n v="22.01"/>
    <n v="5"/>
    <n v="88.04"/>
    <n v="161"/>
  </r>
  <r>
    <n v="4522"/>
    <x v="7"/>
    <d v="2024-07-06T00:00:00"/>
    <x v="2"/>
    <s v="07"/>
    <x v="6"/>
    <x v="6"/>
    <x v="0"/>
    <x v="3"/>
    <x v="13"/>
    <n v="9.1199999999999992"/>
    <n v="18.239999999999998"/>
    <n v="1.82"/>
    <n v="2"/>
    <n v="16.420000000000002"/>
    <n v="15"/>
  </r>
  <r>
    <n v="8398"/>
    <x v="1"/>
    <d v="2025-06-26T00:00:00"/>
    <x v="1"/>
    <s v="06"/>
    <x v="5"/>
    <x v="7"/>
    <x v="1"/>
    <x v="7"/>
    <x v="6"/>
    <n v="18.25"/>
    <n v="36.5"/>
    <n v="0"/>
    <n v="2"/>
    <n v="36.5"/>
    <n v="442"/>
  </r>
  <r>
    <n v="4743"/>
    <x v="7"/>
    <d v="2024-06-23T00:00:00"/>
    <x v="2"/>
    <s v="06"/>
    <x v="5"/>
    <x v="5"/>
    <x v="6"/>
    <x v="0"/>
    <x v="0"/>
    <n v="3.51"/>
    <n v="14.04"/>
    <n v="2.11"/>
    <n v="4"/>
    <n v="11.93"/>
    <n v="449"/>
  </r>
  <r>
    <n v="6553"/>
    <x v="4"/>
    <d v="2025-05-10T00:00:00"/>
    <x v="1"/>
    <s v="05"/>
    <x v="10"/>
    <x v="7"/>
    <x v="0"/>
    <x v="8"/>
    <x v="14"/>
    <n v="9.76"/>
    <n v="48.8"/>
    <n v="4.1100000000000003"/>
    <n v="5"/>
    <n v="44.69"/>
    <n v="57"/>
  </r>
  <r>
    <n v="8430"/>
    <x v="0"/>
    <d v="2024-06-11T00:00:00"/>
    <x v="2"/>
    <s v="06"/>
    <x v="5"/>
    <x v="5"/>
    <x v="5"/>
    <x v="10"/>
    <x v="15"/>
    <n v="24.16"/>
    <n v="24.16"/>
    <n v="4.83"/>
    <n v="1"/>
    <n v="19.329999999999998"/>
    <n v="463"/>
  </r>
  <r>
    <n v="7815"/>
    <x v="7"/>
    <d v="2025-02-23T00:00:00"/>
    <x v="1"/>
    <s v="02"/>
    <x v="4"/>
    <x v="2"/>
    <x v="6"/>
    <x v="10"/>
    <x v="15"/>
    <n v="23.48"/>
    <n v="70.44"/>
    <n v="3.71"/>
    <n v="3"/>
    <n v="66.73"/>
    <n v="73"/>
  </r>
  <r>
    <n v="2557"/>
    <x v="2"/>
    <d v="2024-04-05T00:00:00"/>
    <x v="2"/>
    <s v="04"/>
    <x v="7"/>
    <x v="5"/>
    <x v="3"/>
    <x v="1"/>
    <x v="10"/>
    <n v="12.23"/>
    <n v="48.92"/>
    <n v="2.2400000000000002"/>
    <n v="4"/>
    <n v="46.68"/>
    <n v="442"/>
  </r>
  <r>
    <n v="7992"/>
    <x v="6"/>
    <d v="2024-04-05T00:00:00"/>
    <x v="2"/>
    <s v="04"/>
    <x v="7"/>
    <x v="5"/>
    <x v="3"/>
    <x v="5"/>
    <x v="13"/>
    <n v="14.53"/>
    <n v="43.59"/>
    <n v="4.0599999999999996"/>
    <n v="3"/>
    <n v="39.53"/>
    <n v="23"/>
  </r>
  <r>
    <n v="5176"/>
    <x v="5"/>
    <d v="2024-05-23T00:00:00"/>
    <x v="2"/>
    <s v="05"/>
    <x v="10"/>
    <x v="5"/>
    <x v="1"/>
    <x v="0"/>
    <x v="8"/>
    <n v="10.3"/>
    <n v="20.6"/>
    <n v="3.09"/>
    <n v="2"/>
    <n v="17.510000000000002"/>
    <n v="98"/>
  </r>
  <r>
    <n v="3500"/>
    <x v="1"/>
    <d v="2025-01-21T00:00:00"/>
    <x v="1"/>
    <s v="01"/>
    <x v="2"/>
    <x v="2"/>
    <x v="5"/>
    <x v="3"/>
    <x v="7"/>
    <n v="8.9"/>
    <n v="8.9"/>
    <n v="1.06"/>
    <n v="1"/>
    <n v="7.84"/>
    <n v="80"/>
  </r>
  <r>
    <n v="8770"/>
    <x v="1"/>
    <d v="2023-09-28T00:00:00"/>
    <x v="0"/>
    <s v="09"/>
    <x v="11"/>
    <x v="0"/>
    <x v="1"/>
    <x v="9"/>
    <x v="17"/>
    <n v="16.72"/>
    <n v="33.44"/>
    <n v="5.0199999999999996"/>
    <n v="2"/>
    <n v="28.42"/>
    <n v="281"/>
  </r>
  <r>
    <n v="2494"/>
    <x v="2"/>
    <d v="2025-05-14T00:00:00"/>
    <x v="1"/>
    <s v="05"/>
    <x v="10"/>
    <x v="7"/>
    <x v="4"/>
    <x v="8"/>
    <x v="4"/>
    <n v="3.06"/>
    <n v="6.12"/>
    <n v="2.77"/>
    <n v="2"/>
    <n v="3.35"/>
    <n v="313"/>
  </r>
  <r>
    <n v="2398"/>
    <x v="2"/>
    <d v="2023-10-18T00:00:00"/>
    <x v="0"/>
    <s v="10"/>
    <x v="3"/>
    <x v="1"/>
    <x v="4"/>
    <x v="0"/>
    <x v="16"/>
    <n v="4.0599999999999996"/>
    <n v="4.0599999999999996"/>
    <n v="0.41"/>
    <n v="1"/>
    <n v="3.65"/>
    <n v="27"/>
  </r>
  <r>
    <n v="8075"/>
    <x v="3"/>
    <d v="2023-10-21T00:00:00"/>
    <x v="0"/>
    <s v="10"/>
    <x v="3"/>
    <x v="1"/>
    <x v="0"/>
    <x v="7"/>
    <x v="7"/>
    <n v="11.3"/>
    <n v="56.5"/>
    <n v="0"/>
    <n v="5"/>
    <n v="56.5"/>
    <n v="170"/>
  </r>
  <r>
    <n v="7105"/>
    <x v="1"/>
    <d v="2025-04-28T00:00:00"/>
    <x v="1"/>
    <s v="04"/>
    <x v="7"/>
    <x v="7"/>
    <x v="2"/>
    <x v="4"/>
    <x v="7"/>
    <n v="4.8099999999999996"/>
    <n v="24.05"/>
    <n v="2.82"/>
    <n v="5"/>
    <n v="21.23"/>
    <n v="416"/>
  </r>
  <r>
    <n v="3131"/>
    <x v="4"/>
    <d v="2024-10-12T00:00:00"/>
    <x v="2"/>
    <s v="10"/>
    <x v="3"/>
    <x v="4"/>
    <x v="0"/>
    <x v="10"/>
    <x v="4"/>
    <n v="5.16"/>
    <n v="10.32"/>
    <n v="1.55"/>
    <n v="2"/>
    <n v="8.77"/>
    <n v="458"/>
  </r>
  <r>
    <n v="1982"/>
    <x v="3"/>
    <d v="2024-11-04T00:00:00"/>
    <x v="2"/>
    <s v="11"/>
    <x v="1"/>
    <x v="4"/>
    <x v="2"/>
    <x v="7"/>
    <x v="2"/>
    <n v="14.14"/>
    <n v="42.42"/>
    <n v="4.24"/>
    <n v="3"/>
    <n v="38.18"/>
    <n v="15"/>
  </r>
  <r>
    <n v="6400"/>
    <x v="0"/>
    <d v="2025-01-08T00:00:00"/>
    <x v="1"/>
    <s v="01"/>
    <x v="2"/>
    <x v="2"/>
    <x v="4"/>
    <x v="3"/>
    <x v="16"/>
    <n v="25.52"/>
    <n v="102.08"/>
    <n v="3.3"/>
    <n v="4"/>
    <n v="98.78"/>
    <n v="144"/>
  </r>
  <r>
    <n v="3002"/>
    <x v="1"/>
    <d v="2024-06-21T00:00:00"/>
    <x v="2"/>
    <s v="06"/>
    <x v="5"/>
    <x v="5"/>
    <x v="3"/>
    <x v="4"/>
    <x v="6"/>
    <n v="10.44"/>
    <n v="10.44"/>
    <n v="1.57"/>
    <n v="1"/>
    <n v="8.8699999999999992"/>
    <n v="332"/>
  </r>
  <r>
    <n v="6793"/>
    <x v="1"/>
    <d v="2025-06-15T00:00:00"/>
    <x v="1"/>
    <s v="06"/>
    <x v="5"/>
    <x v="7"/>
    <x v="6"/>
    <x v="10"/>
    <x v="6"/>
    <n v="12.98"/>
    <n v="64.900000000000006"/>
    <n v="1.64"/>
    <n v="5"/>
    <n v="63.26"/>
    <n v="317"/>
  </r>
  <r>
    <n v="7929"/>
    <x v="4"/>
    <d v="2025-06-11T00:00:00"/>
    <x v="1"/>
    <s v="06"/>
    <x v="5"/>
    <x v="7"/>
    <x v="4"/>
    <x v="2"/>
    <x v="13"/>
    <n v="7.03"/>
    <n v="21.09"/>
    <n v="2.11"/>
    <n v="3"/>
    <n v="18.98"/>
    <n v="355"/>
  </r>
  <r>
    <n v="1842"/>
    <x v="7"/>
    <d v="2024-03-17T00:00:00"/>
    <x v="2"/>
    <s v="03"/>
    <x v="8"/>
    <x v="3"/>
    <x v="6"/>
    <x v="9"/>
    <x v="4"/>
    <n v="20.21"/>
    <n v="40.42"/>
    <n v="3.37"/>
    <n v="2"/>
    <n v="37.049999999999997"/>
    <n v="39"/>
  </r>
  <r>
    <n v="6119"/>
    <x v="4"/>
    <d v="2024-05-06T00:00:00"/>
    <x v="2"/>
    <s v="05"/>
    <x v="10"/>
    <x v="5"/>
    <x v="2"/>
    <x v="3"/>
    <x v="1"/>
    <n v="24.83"/>
    <n v="24.83"/>
    <n v="2.48"/>
    <n v="1"/>
    <n v="22.35"/>
    <n v="90"/>
  </r>
  <r>
    <n v="2697"/>
    <x v="0"/>
    <d v="2024-10-28T00:00:00"/>
    <x v="2"/>
    <s v="10"/>
    <x v="3"/>
    <x v="4"/>
    <x v="2"/>
    <x v="6"/>
    <x v="17"/>
    <n v="23.36"/>
    <n v="116.8"/>
    <n v="11.68"/>
    <n v="5"/>
    <n v="105.12"/>
    <n v="194"/>
  </r>
  <r>
    <n v="9313"/>
    <x v="6"/>
    <d v="2024-01-19T00:00:00"/>
    <x v="2"/>
    <s v="01"/>
    <x v="2"/>
    <x v="3"/>
    <x v="3"/>
    <x v="4"/>
    <x v="14"/>
    <n v="26.72"/>
    <n v="53.44"/>
    <n v="10.69"/>
    <n v="2"/>
    <n v="42.75"/>
    <n v="462"/>
  </r>
  <r>
    <n v="3535"/>
    <x v="2"/>
    <d v="2024-12-29T00:00:00"/>
    <x v="2"/>
    <s v="12"/>
    <x v="9"/>
    <x v="4"/>
    <x v="6"/>
    <x v="10"/>
    <x v="1"/>
    <n v="12.3"/>
    <n v="36.9"/>
    <n v="7.38"/>
    <n v="3"/>
    <n v="29.52"/>
    <n v="295"/>
  </r>
  <r>
    <n v="8900"/>
    <x v="8"/>
    <d v="2024-01-28T00:00:00"/>
    <x v="2"/>
    <s v="01"/>
    <x v="2"/>
    <x v="3"/>
    <x v="6"/>
    <x v="5"/>
    <x v="2"/>
    <n v="17.53"/>
    <n v="52.59"/>
    <n v="5.26"/>
    <n v="3"/>
    <n v="47.33"/>
    <n v="467"/>
  </r>
  <r>
    <n v="2773"/>
    <x v="7"/>
    <d v="2024-05-04T00:00:00"/>
    <x v="2"/>
    <s v="05"/>
    <x v="10"/>
    <x v="5"/>
    <x v="0"/>
    <x v="4"/>
    <x v="9"/>
    <n v="29.6"/>
    <n v="148"/>
    <n v="22.2"/>
    <n v="5"/>
    <n v="125.8"/>
    <n v="206"/>
  </r>
  <r>
    <n v="5564"/>
    <x v="6"/>
    <d v="2024-10-25T00:00:00"/>
    <x v="2"/>
    <s v="10"/>
    <x v="3"/>
    <x v="4"/>
    <x v="3"/>
    <x v="1"/>
    <x v="12"/>
    <n v="12.42"/>
    <n v="62.1"/>
    <n v="6.21"/>
    <n v="5"/>
    <n v="55.89"/>
    <n v="162"/>
  </r>
  <r>
    <n v="4705"/>
    <x v="3"/>
    <d v="2025-04-24T00:00:00"/>
    <x v="1"/>
    <s v="04"/>
    <x v="7"/>
    <x v="7"/>
    <x v="1"/>
    <x v="2"/>
    <x v="1"/>
    <n v="20.2"/>
    <n v="40.4"/>
    <n v="8.08"/>
    <n v="2"/>
    <n v="32.32"/>
    <n v="243"/>
  </r>
  <r>
    <n v="8030"/>
    <x v="1"/>
    <d v="2025-05-24T00:00:00"/>
    <x v="1"/>
    <s v="05"/>
    <x v="10"/>
    <x v="7"/>
    <x v="0"/>
    <x v="2"/>
    <x v="3"/>
    <n v="5.46"/>
    <n v="21.84"/>
    <n v="4.37"/>
    <n v="4"/>
    <n v="17.47"/>
    <n v="446"/>
  </r>
  <r>
    <n v="1430"/>
    <x v="6"/>
    <d v="2024-11-22T00:00:00"/>
    <x v="2"/>
    <s v="11"/>
    <x v="1"/>
    <x v="4"/>
    <x v="3"/>
    <x v="4"/>
    <x v="9"/>
    <n v="21.91"/>
    <n v="43.82"/>
    <n v="8.76"/>
    <n v="2"/>
    <n v="35.06"/>
    <n v="249"/>
  </r>
  <r>
    <n v="5381"/>
    <x v="0"/>
    <d v="2023-08-29T00:00:00"/>
    <x v="0"/>
    <s v="08"/>
    <x v="0"/>
    <x v="0"/>
    <x v="5"/>
    <x v="7"/>
    <x v="12"/>
    <n v="26.9"/>
    <n v="107.6"/>
    <n v="1.72"/>
    <n v="4"/>
    <n v="105.88"/>
    <n v="356"/>
  </r>
  <r>
    <n v="3955"/>
    <x v="1"/>
    <d v="2024-03-06T00:00:00"/>
    <x v="2"/>
    <s v="03"/>
    <x v="8"/>
    <x v="3"/>
    <x v="4"/>
    <x v="2"/>
    <x v="1"/>
    <n v="12.15"/>
    <n v="48.6"/>
    <n v="4.8600000000000003"/>
    <n v="4"/>
    <n v="43.74"/>
    <n v="115"/>
  </r>
  <r>
    <n v="6062"/>
    <x v="6"/>
    <d v="2025-07-22T00:00:00"/>
    <x v="1"/>
    <s v="07"/>
    <x v="6"/>
    <x v="8"/>
    <x v="5"/>
    <x v="6"/>
    <x v="16"/>
    <n v="21.64"/>
    <n v="43.28"/>
    <n v="3.31"/>
    <n v="2"/>
    <n v="39.97"/>
    <n v="137"/>
  </r>
  <r>
    <n v="6567"/>
    <x v="6"/>
    <d v="2024-05-05T00:00:00"/>
    <x v="2"/>
    <s v="05"/>
    <x v="10"/>
    <x v="5"/>
    <x v="6"/>
    <x v="0"/>
    <x v="16"/>
    <n v="4.2699999999999996"/>
    <n v="12.81"/>
    <n v="2.56"/>
    <n v="3"/>
    <n v="10.25"/>
    <n v="246"/>
  </r>
  <r>
    <n v="1100"/>
    <x v="1"/>
    <d v="2023-12-25T00:00:00"/>
    <x v="0"/>
    <s v="12"/>
    <x v="9"/>
    <x v="1"/>
    <x v="2"/>
    <x v="8"/>
    <x v="7"/>
    <n v="3.26"/>
    <n v="16.3"/>
    <n v="3.26"/>
    <n v="5"/>
    <n v="13.04"/>
    <n v="455"/>
  </r>
  <r>
    <n v="3347"/>
    <x v="4"/>
    <d v="2024-10-19T00:00:00"/>
    <x v="2"/>
    <s v="10"/>
    <x v="3"/>
    <x v="4"/>
    <x v="0"/>
    <x v="5"/>
    <x v="13"/>
    <n v="24.13"/>
    <n v="120.65"/>
    <n v="18.100000000000001"/>
    <n v="5"/>
    <n v="102.55"/>
    <n v="159"/>
  </r>
  <r>
    <n v="7566"/>
    <x v="1"/>
    <d v="2023-09-30T00:00:00"/>
    <x v="0"/>
    <s v="09"/>
    <x v="11"/>
    <x v="0"/>
    <x v="0"/>
    <x v="0"/>
    <x v="16"/>
    <n v="15.86"/>
    <n v="63.44"/>
    <n v="6.34"/>
    <n v="4"/>
    <n v="57.1"/>
    <n v="240"/>
  </r>
  <r>
    <n v="3324"/>
    <x v="7"/>
    <d v="2025-03-04T00:00:00"/>
    <x v="1"/>
    <s v="03"/>
    <x v="8"/>
    <x v="2"/>
    <x v="5"/>
    <x v="8"/>
    <x v="8"/>
    <n v="2.0099999999999998"/>
    <n v="4.0199999999999996"/>
    <n v="0"/>
    <n v="2"/>
    <n v="4.0199999999999996"/>
    <n v="472"/>
  </r>
  <r>
    <n v="1502"/>
    <x v="5"/>
    <d v="2023-10-17T00:00:00"/>
    <x v="0"/>
    <s v="10"/>
    <x v="3"/>
    <x v="1"/>
    <x v="5"/>
    <x v="0"/>
    <x v="16"/>
    <n v="5.89"/>
    <n v="29.45"/>
    <n v="0"/>
    <n v="5"/>
    <n v="29.45"/>
    <n v="26"/>
  </r>
  <r>
    <n v="9691"/>
    <x v="6"/>
    <d v="2024-01-21T00:00:00"/>
    <x v="2"/>
    <s v="01"/>
    <x v="2"/>
    <x v="3"/>
    <x v="6"/>
    <x v="8"/>
    <x v="16"/>
    <n v="4.67"/>
    <n v="4.67"/>
    <n v="0.7"/>
    <n v="1"/>
    <n v="3.97"/>
    <n v="39"/>
  </r>
  <r>
    <n v="7163"/>
    <x v="2"/>
    <d v="2024-06-28T00:00:00"/>
    <x v="2"/>
    <s v="06"/>
    <x v="5"/>
    <x v="5"/>
    <x v="3"/>
    <x v="6"/>
    <x v="0"/>
    <n v="25.87"/>
    <n v="77.61"/>
    <n v="1.7"/>
    <n v="3"/>
    <n v="75.91"/>
    <n v="7"/>
  </r>
  <r>
    <n v="8432"/>
    <x v="2"/>
    <d v="2024-04-27T00:00:00"/>
    <x v="2"/>
    <s v="04"/>
    <x v="7"/>
    <x v="5"/>
    <x v="0"/>
    <x v="5"/>
    <x v="7"/>
    <n v="24.42"/>
    <n v="73.260000000000005"/>
    <n v="7.33"/>
    <n v="3"/>
    <n v="65.930000000000007"/>
    <n v="133"/>
  </r>
  <r>
    <n v="3578"/>
    <x v="2"/>
    <d v="2024-05-20T00:00:00"/>
    <x v="2"/>
    <s v="05"/>
    <x v="10"/>
    <x v="5"/>
    <x v="2"/>
    <x v="9"/>
    <x v="10"/>
    <n v="29.53"/>
    <n v="88.59"/>
    <n v="4.74"/>
    <n v="3"/>
    <n v="83.85"/>
    <n v="495"/>
  </r>
  <r>
    <n v="6105"/>
    <x v="2"/>
    <d v="2025-02-17T00:00:00"/>
    <x v="1"/>
    <s v="02"/>
    <x v="4"/>
    <x v="2"/>
    <x v="2"/>
    <x v="10"/>
    <x v="12"/>
    <n v="7.89"/>
    <n v="31.56"/>
    <n v="6.31"/>
    <n v="4"/>
    <n v="25.25"/>
    <n v="225"/>
  </r>
  <r>
    <n v="6314"/>
    <x v="7"/>
    <d v="2025-04-01T00:00:00"/>
    <x v="1"/>
    <s v="04"/>
    <x v="7"/>
    <x v="7"/>
    <x v="5"/>
    <x v="0"/>
    <x v="0"/>
    <n v="2.5099999999999998"/>
    <n v="2.5099999999999998"/>
    <n v="0.25"/>
    <n v="1"/>
    <n v="2.2599999999999998"/>
    <n v="237"/>
  </r>
  <r>
    <n v="2391"/>
    <x v="5"/>
    <d v="2025-06-23T00:00:00"/>
    <x v="1"/>
    <s v="06"/>
    <x v="5"/>
    <x v="7"/>
    <x v="2"/>
    <x v="10"/>
    <x v="1"/>
    <n v="12"/>
    <n v="24"/>
    <n v="2.4"/>
    <n v="2"/>
    <n v="21.6"/>
    <n v="361"/>
  </r>
  <r>
    <n v="1861"/>
    <x v="5"/>
    <d v="2023-12-05T00:00:00"/>
    <x v="0"/>
    <s v="12"/>
    <x v="9"/>
    <x v="1"/>
    <x v="5"/>
    <x v="7"/>
    <x v="15"/>
    <n v="1.33"/>
    <n v="5.32"/>
    <n v="0.53"/>
    <n v="4"/>
    <n v="4.79"/>
    <n v="474"/>
  </r>
  <r>
    <n v="3579"/>
    <x v="7"/>
    <d v="2025-03-14T00:00:00"/>
    <x v="1"/>
    <s v="03"/>
    <x v="8"/>
    <x v="2"/>
    <x v="3"/>
    <x v="9"/>
    <x v="10"/>
    <n v="27.6"/>
    <n v="27.6"/>
    <n v="2.76"/>
    <n v="1"/>
    <n v="24.84"/>
    <n v="326"/>
  </r>
  <r>
    <n v="1815"/>
    <x v="5"/>
    <d v="2025-01-11T00:00:00"/>
    <x v="1"/>
    <s v="01"/>
    <x v="2"/>
    <x v="2"/>
    <x v="0"/>
    <x v="3"/>
    <x v="0"/>
    <n v="24.26"/>
    <n v="72.78"/>
    <n v="7.28"/>
    <n v="3"/>
    <n v="65.5"/>
    <n v="130"/>
  </r>
  <r>
    <n v="2336"/>
    <x v="8"/>
    <d v="2024-03-05T00:00:00"/>
    <x v="2"/>
    <s v="03"/>
    <x v="8"/>
    <x v="3"/>
    <x v="5"/>
    <x v="5"/>
    <x v="14"/>
    <n v="10.77"/>
    <n v="53.85"/>
    <n v="8.08"/>
    <n v="5"/>
    <n v="45.77"/>
    <n v="353"/>
  </r>
  <r>
    <n v="8259"/>
    <x v="1"/>
    <d v="2025-01-02T00:00:00"/>
    <x v="1"/>
    <s v="01"/>
    <x v="2"/>
    <x v="2"/>
    <x v="1"/>
    <x v="0"/>
    <x v="9"/>
    <n v="1.34"/>
    <n v="1.34"/>
    <n v="0"/>
    <n v="1"/>
    <n v="1.34"/>
    <n v="50"/>
  </r>
  <r>
    <n v="7947"/>
    <x v="4"/>
    <d v="2024-08-18T00:00:00"/>
    <x v="2"/>
    <s v="08"/>
    <x v="0"/>
    <x v="6"/>
    <x v="6"/>
    <x v="3"/>
    <x v="4"/>
    <n v="8.2899999999999991"/>
    <n v="24.87"/>
    <n v="1.37"/>
    <n v="3"/>
    <n v="23.5"/>
    <n v="17"/>
  </r>
  <r>
    <n v="8242"/>
    <x v="8"/>
    <d v="2024-06-23T00:00:00"/>
    <x v="2"/>
    <s v="06"/>
    <x v="5"/>
    <x v="5"/>
    <x v="6"/>
    <x v="6"/>
    <x v="17"/>
    <n v="3.5"/>
    <n v="3.5"/>
    <n v="0.35"/>
    <n v="1"/>
    <n v="3.15"/>
    <n v="309"/>
  </r>
  <r>
    <n v="5475"/>
    <x v="2"/>
    <d v="2024-01-21T00:00:00"/>
    <x v="2"/>
    <s v="01"/>
    <x v="2"/>
    <x v="3"/>
    <x v="6"/>
    <x v="4"/>
    <x v="5"/>
    <n v="9.5299999999999994"/>
    <n v="28.59"/>
    <n v="0"/>
    <n v="3"/>
    <n v="28.59"/>
    <n v="338"/>
  </r>
  <r>
    <n v="9394"/>
    <x v="4"/>
    <d v="2023-11-03T00:00:00"/>
    <x v="0"/>
    <s v="11"/>
    <x v="1"/>
    <x v="1"/>
    <x v="3"/>
    <x v="8"/>
    <x v="12"/>
    <n v="8.4499999999999993"/>
    <n v="25.35"/>
    <n v="3.8"/>
    <n v="3"/>
    <n v="21.55"/>
    <n v="399"/>
  </r>
  <r>
    <n v="6655"/>
    <x v="6"/>
    <d v="2024-07-05T00:00:00"/>
    <x v="2"/>
    <s v="07"/>
    <x v="6"/>
    <x v="6"/>
    <x v="3"/>
    <x v="2"/>
    <x v="6"/>
    <n v="29.87"/>
    <n v="89.61"/>
    <n v="17.920000000000002"/>
    <n v="3"/>
    <n v="71.69"/>
    <n v="132"/>
  </r>
  <r>
    <n v="2816"/>
    <x v="4"/>
    <d v="2024-03-14T00:00:00"/>
    <x v="2"/>
    <s v="03"/>
    <x v="8"/>
    <x v="3"/>
    <x v="1"/>
    <x v="4"/>
    <x v="16"/>
    <n v="18.690000000000001"/>
    <n v="37.380000000000003"/>
    <n v="1.58"/>
    <n v="2"/>
    <n v="35.799999999999997"/>
    <n v="91"/>
  </r>
  <r>
    <n v="8972"/>
    <x v="3"/>
    <d v="2024-09-19T00:00:00"/>
    <x v="2"/>
    <s v="09"/>
    <x v="11"/>
    <x v="6"/>
    <x v="1"/>
    <x v="1"/>
    <x v="17"/>
    <n v="21.74"/>
    <n v="86.96"/>
    <n v="1.28"/>
    <n v="4"/>
    <n v="85.68"/>
    <n v="52"/>
  </r>
  <r>
    <n v="6053"/>
    <x v="5"/>
    <d v="2023-09-11T00:00:00"/>
    <x v="0"/>
    <s v="09"/>
    <x v="11"/>
    <x v="0"/>
    <x v="2"/>
    <x v="10"/>
    <x v="9"/>
    <n v="5.31"/>
    <n v="21.24"/>
    <n v="3.66"/>
    <n v="4"/>
    <n v="17.579999999999998"/>
    <n v="327"/>
  </r>
  <r>
    <n v="4612"/>
    <x v="5"/>
    <d v="2024-06-09T00:00:00"/>
    <x v="2"/>
    <s v="06"/>
    <x v="5"/>
    <x v="5"/>
    <x v="6"/>
    <x v="7"/>
    <x v="2"/>
    <n v="17.649999999999999"/>
    <n v="70.599999999999994"/>
    <n v="7.06"/>
    <n v="4"/>
    <n v="63.54"/>
    <n v="263"/>
  </r>
  <r>
    <n v="1897"/>
    <x v="3"/>
    <d v="2023-08-12T00:00:00"/>
    <x v="0"/>
    <s v="08"/>
    <x v="0"/>
    <x v="0"/>
    <x v="0"/>
    <x v="2"/>
    <x v="13"/>
    <n v="7.54"/>
    <n v="37.700000000000003"/>
    <n v="3.27"/>
    <n v="5"/>
    <n v="34.43"/>
    <n v="196"/>
  </r>
  <r>
    <n v="4349"/>
    <x v="7"/>
    <d v="2024-03-28T00:00:00"/>
    <x v="2"/>
    <s v="03"/>
    <x v="8"/>
    <x v="3"/>
    <x v="1"/>
    <x v="3"/>
    <x v="8"/>
    <n v="2.59"/>
    <n v="10.36"/>
    <n v="1.55"/>
    <n v="4"/>
    <n v="8.81"/>
    <n v="490"/>
  </r>
  <r>
    <n v="4460"/>
    <x v="1"/>
    <d v="2025-03-25T00:00:00"/>
    <x v="1"/>
    <s v="03"/>
    <x v="8"/>
    <x v="2"/>
    <x v="5"/>
    <x v="3"/>
    <x v="13"/>
    <n v="23.04"/>
    <n v="92.16"/>
    <n v="18.43"/>
    <n v="4"/>
    <n v="73.73"/>
    <n v="148"/>
  </r>
  <r>
    <n v="3248"/>
    <x v="1"/>
    <d v="2025-03-22T00:00:00"/>
    <x v="1"/>
    <s v="03"/>
    <x v="8"/>
    <x v="2"/>
    <x v="0"/>
    <x v="0"/>
    <x v="6"/>
    <n v="9.66"/>
    <n v="19.32"/>
    <n v="0"/>
    <n v="2"/>
    <n v="19.32"/>
    <n v="199"/>
  </r>
  <r>
    <n v="5186"/>
    <x v="7"/>
    <d v="2024-03-18T00:00:00"/>
    <x v="2"/>
    <s v="03"/>
    <x v="8"/>
    <x v="3"/>
    <x v="2"/>
    <x v="10"/>
    <x v="13"/>
    <n v="22.31"/>
    <n v="89.24"/>
    <n v="17.850000000000001"/>
    <n v="4"/>
    <n v="71.39"/>
    <n v="71"/>
  </r>
  <r>
    <n v="6375"/>
    <x v="6"/>
    <d v="2023-11-08T00:00:00"/>
    <x v="0"/>
    <s v="11"/>
    <x v="1"/>
    <x v="1"/>
    <x v="4"/>
    <x v="6"/>
    <x v="4"/>
    <n v="12.26"/>
    <n v="49.04"/>
    <n v="4.9000000000000004"/>
    <n v="4"/>
    <n v="44.14"/>
    <n v="405"/>
  </r>
  <r>
    <n v="1126"/>
    <x v="1"/>
    <d v="2024-08-27T00:00:00"/>
    <x v="2"/>
    <s v="08"/>
    <x v="0"/>
    <x v="6"/>
    <x v="5"/>
    <x v="10"/>
    <x v="9"/>
    <n v="10.83"/>
    <n v="10.83"/>
    <n v="1.08"/>
    <n v="1"/>
    <n v="9.75"/>
    <n v="172"/>
  </r>
  <r>
    <n v="8055"/>
    <x v="0"/>
    <d v="2023-12-21T00:00:00"/>
    <x v="0"/>
    <s v="12"/>
    <x v="9"/>
    <x v="1"/>
    <x v="1"/>
    <x v="1"/>
    <x v="15"/>
    <n v="28.25"/>
    <n v="113"/>
    <n v="0"/>
    <n v="4"/>
    <n v="113"/>
    <n v="445"/>
  </r>
  <r>
    <n v="3116"/>
    <x v="8"/>
    <d v="2024-05-28T00:00:00"/>
    <x v="2"/>
    <s v="05"/>
    <x v="10"/>
    <x v="5"/>
    <x v="5"/>
    <x v="4"/>
    <x v="10"/>
    <n v="15.17"/>
    <n v="30.34"/>
    <n v="1.18"/>
    <n v="2"/>
    <n v="29.16"/>
    <n v="9"/>
  </r>
  <r>
    <n v="9725"/>
    <x v="2"/>
    <d v="2025-02-03T00:00:00"/>
    <x v="1"/>
    <s v="02"/>
    <x v="4"/>
    <x v="2"/>
    <x v="2"/>
    <x v="0"/>
    <x v="5"/>
    <n v="27.23"/>
    <n v="27.23"/>
    <n v="2.72"/>
    <n v="1"/>
    <n v="24.51"/>
    <n v="420"/>
  </r>
  <r>
    <n v="4770"/>
    <x v="2"/>
    <d v="2024-08-29T00:00:00"/>
    <x v="2"/>
    <s v="08"/>
    <x v="0"/>
    <x v="6"/>
    <x v="1"/>
    <x v="6"/>
    <x v="13"/>
    <n v="4.3"/>
    <n v="4.3"/>
    <n v="4.22"/>
    <n v="1"/>
    <n v="0.08"/>
    <n v="304"/>
  </r>
  <r>
    <n v="6802"/>
    <x v="3"/>
    <d v="2023-10-01T00:00:00"/>
    <x v="0"/>
    <s v="10"/>
    <x v="3"/>
    <x v="1"/>
    <x v="6"/>
    <x v="3"/>
    <x v="6"/>
    <n v="4.49"/>
    <n v="13.47"/>
    <n v="2.02"/>
    <n v="3"/>
    <n v="11.45"/>
    <n v="350"/>
  </r>
  <r>
    <n v="7505"/>
    <x v="8"/>
    <d v="2025-06-06T00:00:00"/>
    <x v="1"/>
    <s v="06"/>
    <x v="5"/>
    <x v="7"/>
    <x v="3"/>
    <x v="0"/>
    <x v="5"/>
    <n v="2.82"/>
    <n v="8.4600000000000009"/>
    <n v="0.85"/>
    <n v="3"/>
    <n v="7.61"/>
    <n v="140"/>
  </r>
  <r>
    <n v="1693"/>
    <x v="2"/>
    <d v="2024-07-10T00:00:00"/>
    <x v="2"/>
    <s v="07"/>
    <x v="6"/>
    <x v="6"/>
    <x v="4"/>
    <x v="3"/>
    <x v="1"/>
    <n v="13.71"/>
    <n v="27.42"/>
    <n v="5.48"/>
    <n v="2"/>
    <n v="21.94"/>
    <n v="473"/>
  </r>
  <r>
    <n v="1307"/>
    <x v="0"/>
    <d v="2024-07-29T00:00:00"/>
    <x v="2"/>
    <s v="07"/>
    <x v="6"/>
    <x v="6"/>
    <x v="2"/>
    <x v="5"/>
    <x v="6"/>
    <n v="1.44"/>
    <n v="2.88"/>
    <n v="1.03"/>
    <n v="2"/>
    <n v="1.85"/>
    <n v="249"/>
  </r>
  <r>
    <n v="2275"/>
    <x v="0"/>
    <d v="2025-06-06T00:00:00"/>
    <x v="1"/>
    <s v="06"/>
    <x v="5"/>
    <x v="7"/>
    <x v="3"/>
    <x v="5"/>
    <x v="8"/>
    <n v="21.1"/>
    <n v="84.4"/>
    <n v="0"/>
    <n v="4"/>
    <n v="84.4"/>
    <n v="405"/>
  </r>
  <r>
    <n v="6129"/>
    <x v="2"/>
    <d v="2024-10-27T00:00:00"/>
    <x v="2"/>
    <s v="10"/>
    <x v="3"/>
    <x v="4"/>
    <x v="6"/>
    <x v="1"/>
    <x v="11"/>
    <n v="16.16"/>
    <n v="48.48"/>
    <n v="9.6999999999999993"/>
    <n v="3"/>
    <n v="38.78"/>
    <n v="210"/>
  </r>
  <r>
    <n v="8033"/>
    <x v="6"/>
    <d v="2024-10-25T00:00:00"/>
    <x v="2"/>
    <s v="10"/>
    <x v="3"/>
    <x v="4"/>
    <x v="3"/>
    <x v="6"/>
    <x v="5"/>
    <n v="18.739999999999998"/>
    <n v="74.959999999999994"/>
    <n v="11.24"/>
    <n v="4"/>
    <n v="63.72"/>
    <n v="45"/>
  </r>
  <r>
    <n v="7626"/>
    <x v="3"/>
    <d v="2025-02-08T00:00:00"/>
    <x v="1"/>
    <s v="02"/>
    <x v="4"/>
    <x v="2"/>
    <x v="0"/>
    <x v="0"/>
    <x v="1"/>
    <n v="6.56"/>
    <n v="13.12"/>
    <n v="2.4500000000000002"/>
    <n v="2"/>
    <n v="10.67"/>
    <n v="271"/>
  </r>
  <r>
    <n v="7843"/>
    <x v="1"/>
    <d v="2024-03-18T00:00:00"/>
    <x v="2"/>
    <s v="03"/>
    <x v="8"/>
    <x v="3"/>
    <x v="2"/>
    <x v="9"/>
    <x v="4"/>
    <n v="23.33"/>
    <n v="93.32"/>
    <n v="14"/>
    <n v="4"/>
    <n v="79.319999999999993"/>
    <n v="337"/>
  </r>
  <r>
    <n v="2887"/>
    <x v="6"/>
    <d v="2024-06-16T00:00:00"/>
    <x v="2"/>
    <s v="06"/>
    <x v="5"/>
    <x v="5"/>
    <x v="6"/>
    <x v="1"/>
    <x v="17"/>
    <n v="20.86"/>
    <n v="41.72"/>
    <n v="4.17"/>
    <n v="2"/>
    <n v="37.549999999999997"/>
    <n v="495"/>
  </r>
  <r>
    <n v="1341"/>
    <x v="2"/>
    <d v="2024-04-15T00:00:00"/>
    <x v="2"/>
    <s v="04"/>
    <x v="7"/>
    <x v="5"/>
    <x v="2"/>
    <x v="7"/>
    <x v="10"/>
    <n v="19.690000000000001"/>
    <n v="19.690000000000001"/>
    <n v="1.97"/>
    <n v="1"/>
    <n v="17.72"/>
    <n v="145"/>
  </r>
  <r>
    <n v="3815"/>
    <x v="5"/>
    <d v="2025-04-20T00:00:00"/>
    <x v="1"/>
    <s v="04"/>
    <x v="7"/>
    <x v="7"/>
    <x v="6"/>
    <x v="3"/>
    <x v="7"/>
    <n v="4.0199999999999996"/>
    <n v="4.0199999999999996"/>
    <n v="0.8"/>
    <n v="1"/>
    <n v="3.22"/>
    <n v="26"/>
  </r>
  <r>
    <n v="6928"/>
    <x v="3"/>
    <d v="2023-10-14T00:00:00"/>
    <x v="0"/>
    <s v="10"/>
    <x v="3"/>
    <x v="1"/>
    <x v="0"/>
    <x v="1"/>
    <x v="2"/>
    <n v="23.58"/>
    <n v="47.16"/>
    <n v="1.95"/>
    <n v="2"/>
    <n v="45.21"/>
    <n v="166"/>
  </r>
  <r>
    <n v="8155"/>
    <x v="3"/>
    <d v="2025-05-23T00:00:00"/>
    <x v="1"/>
    <s v="05"/>
    <x v="10"/>
    <x v="7"/>
    <x v="3"/>
    <x v="1"/>
    <x v="6"/>
    <n v="3.12"/>
    <n v="6.24"/>
    <n v="4.5599999999999996"/>
    <n v="2"/>
    <n v="1.68"/>
    <n v="299"/>
  </r>
  <r>
    <n v="2734"/>
    <x v="2"/>
    <d v="2024-02-11T00:00:00"/>
    <x v="2"/>
    <s v="02"/>
    <x v="4"/>
    <x v="3"/>
    <x v="6"/>
    <x v="1"/>
    <x v="7"/>
    <n v="12.22"/>
    <n v="24.44"/>
    <n v="0"/>
    <n v="2"/>
    <n v="24.44"/>
    <n v="69"/>
  </r>
  <r>
    <n v="8138"/>
    <x v="8"/>
    <d v="2024-11-06T00:00:00"/>
    <x v="2"/>
    <s v="11"/>
    <x v="1"/>
    <x v="4"/>
    <x v="4"/>
    <x v="5"/>
    <x v="3"/>
    <n v="6.85"/>
    <n v="20.55"/>
    <n v="0"/>
    <n v="3"/>
    <n v="20.55"/>
    <n v="65"/>
  </r>
  <r>
    <n v="7560"/>
    <x v="6"/>
    <d v="2024-09-16T00:00:00"/>
    <x v="2"/>
    <s v="09"/>
    <x v="11"/>
    <x v="6"/>
    <x v="2"/>
    <x v="8"/>
    <x v="11"/>
    <n v="25.69"/>
    <n v="25.69"/>
    <n v="5.14"/>
    <n v="1"/>
    <n v="20.55"/>
    <n v="234"/>
  </r>
  <r>
    <n v="2288"/>
    <x v="7"/>
    <d v="2024-06-09T00:00:00"/>
    <x v="2"/>
    <s v="06"/>
    <x v="5"/>
    <x v="5"/>
    <x v="6"/>
    <x v="1"/>
    <x v="8"/>
    <n v="5.54"/>
    <n v="27.7"/>
    <n v="4.88"/>
    <n v="5"/>
    <n v="22.82"/>
    <n v="406"/>
  </r>
  <r>
    <n v="6083"/>
    <x v="8"/>
    <d v="2025-03-08T00:00:00"/>
    <x v="1"/>
    <s v="03"/>
    <x v="8"/>
    <x v="2"/>
    <x v="0"/>
    <x v="4"/>
    <x v="12"/>
    <n v="15.18"/>
    <n v="75.900000000000006"/>
    <n v="7.59"/>
    <n v="5"/>
    <n v="68.31"/>
    <n v="110"/>
  </r>
  <r>
    <n v="6562"/>
    <x v="5"/>
    <d v="2024-01-26T00:00:00"/>
    <x v="2"/>
    <s v="01"/>
    <x v="2"/>
    <x v="3"/>
    <x v="3"/>
    <x v="0"/>
    <x v="12"/>
    <n v="8.18"/>
    <n v="16.36"/>
    <n v="4.79"/>
    <n v="2"/>
    <n v="11.57"/>
    <n v="222"/>
  </r>
  <r>
    <n v="6456"/>
    <x v="6"/>
    <d v="2025-04-03T00:00:00"/>
    <x v="1"/>
    <s v="04"/>
    <x v="7"/>
    <x v="7"/>
    <x v="1"/>
    <x v="2"/>
    <x v="10"/>
    <n v="29.74"/>
    <n v="29.74"/>
    <n v="2.97"/>
    <n v="1"/>
    <n v="26.77"/>
    <n v="375"/>
  </r>
  <r>
    <n v="3754"/>
    <x v="1"/>
    <d v="2023-10-05T00:00:00"/>
    <x v="0"/>
    <s v="10"/>
    <x v="3"/>
    <x v="1"/>
    <x v="1"/>
    <x v="2"/>
    <x v="16"/>
    <n v="14.11"/>
    <n v="14.11"/>
    <n v="4.01"/>
    <n v="1"/>
    <n v="10.1"/>
    <n v="123"/>
  </r>
  <r>
    <n v="9363"/>
    <x v="3"/>
    <d v="2024-12-10T00:00:00"/>
    <x v="2"/>
    <s v="12"/>
    <x v="9"/>
    <x v="4"/>
    <x v="5"/>
    <x v="1"/>
    <x v="11"/>
    <n v="9.57"/>
    <n v="28.71"/>
    <n v="2.92"/>
    <n v="3"/>
    <n v="25.79"/>
    <n v="331"/>
  </r>
  <r>
    <n v="2868"/>
    <x v="5"/>
    <d v="2024-09-22T00:00:00"/>
    <x v="2"/>
    <s v="09"/>
    <x v="11"/>
    <x v="6"/>
    <x v="6"/>
    <x v="7"/>
    <x v="7"/>
    <n v="22.66"/>
    <n v="113.3"/>
    <n v="11.33"/>
    <n v="5"/>
    <n v="101.97"/>
    <n v="12"/>
  </r>
  <r>
    <n v="9355"/>
    <x v="2"/>
    <d v="2024-01-04T00:00:00"/>
    <x v="2"/>
    <s v="01"/>
    <x v="2"/>
    <x v="3"/>
    <x v="1"/>
    <x v="2"/>
    <x v="5"/>
    <n v="19.170000000000002"/>
    <n v="57.51"/>
    <n v="0"/>
    <n v="3"/>
    <n v="57.51"/>
    <n v="360"/>
  </r>
  <r>
    <n v="6724"/>
    <x v="0"/>
    <d v="2024-05-05T00:00:00"/>
    <x v="2"/>
    <s v="05"/>
    <x v="10"/>
    <x v="5"/>
    <x v="6"/>
    <x v="2"/>
    <x v="2"/>
    <n v="1.94"/>
    <n v="9.6999999999999993"/>
    <n v="0"/>
    <n v="5"/>
    <n v="9.6999999999999993"/>
    <n v="218"/>
  </r>
  <r>
    <n v="3419"/>
    <x v="1"/>
    <d v="2024-02-06T00:00:00"/>
    <x v="2"/>
    <s v="02"/>
    <x v="4"/>
    <x v="3"/>
    <x v="5"/>
    <x v="6"/>
    <x v="14"/>
    <n v="18.98"/>
    <n v="18.98"/>
    <n v="4.78"/>
    <n v="1"/>
    <n v="14.2"/>
    <n v="171"/>
  </r>
  <r>
    <n v="2684"/>
    <x v="7"/>
    <d v="2023-11-28T00:00:00"/>
    <x v="0"/>
    <s v="11"/>
    <x v="1"/>
    <x v="1"/>
    <x v="5"/>
    <x v="0"/>
    <x v="17"/>
    <n v="11.59"/>
    <n v="46.36"/>
    <n v="6.95"/>
    <n v="4"/>
    <n v="39.409999999999997"/>
    <n v="316"/>
  </r>
  <r>
    <n v="5193"/>
    <x v="7"/>
    <d v="2024-01-07T00:00:00"/>
    <x v="2"/>
    <s v="01"/>
    <x v="2"/>
    <x v="3"/>
    <x v="6"/>
    <x v="7"/>
    <x v="1"/>
    <n v="17.25"/>
    <n v="17.25"/>
    <n v="3.45"/>
    <n v="1"/>
    <n v="13.8"/>
    <n v="396"/>
  </r>
  <r>
    <n v="3842"/>
    <x v="7"/>
    <d v="2024-11-16T00:00:00"/>
    <x v="2"/>
    <s v="11"/>
    <x v="1"/>
    <x v="4"/>
    <x v="0"/>
    <x v="1"/>
    <x v="1"/>
    <n v="19.809999999999999"/>
    <n v="19.809999999999999"/>
    <n v="0"/>
    <n v="1"/>
    <n v="19.809999999999999"/>
    <n v="377"/>
  </r>
  <r>
    <n v="3504"/>
    <x v="8"/>
    <d v="2025-03-19T00:00:00"/>
    <x v="1"/>
    <s v="03"/>
    <x v="8"/>
    <x v="2"/>
    <x v="4"/>
    <x v="3"/>
    <x v="3"/>
    <n v="15.59"/>
    <n v="46.77"/>
    <n v="1.25"/>
    <n v="3"/>
    <n v="45.52"/>
    <n v="216"/>
  </r>
  <r>
    <n v="2234"/>
    <x v="7"/>
    <d v="2023-12-22T00:00:00"/>
    <x v="0"/>
    <s v="12"/>
    <x v="9"/>
    <x v="1"/>
    <x v="3"/>
    <x v="10"/>
    <x v="16"/>
    <n v="16.260000000000002"/>
    <n v="81.3"/>
    <n v="0"/>
    <n v="5"/>
    <n v="81.3"/>
    <n v="62"/>
  </r>
  <r>
    <n v="9095"/>
    <x v="1"/>
    <d v="2024-08-01T00:00:00"/>
    <x v="2"/>
    <s v="08"/>
    <x v="0"/>
    <x v="6"/>
    <x v="1"/>
    <x v="5"/>
    <x v="1"/>
    <n v="14.1"/>
    <n v="42.3"/>
    <n v="8.4600000000000009"/>
    <n v="3"/>
    <n v="33.840000000000003"/>
    <n v="188"/>
  </r>
  <r>
    <n v="8354"/>
    <x v="4"/>
    <d v="2025-01-17T00:00:00"/>
    <x v="1"/>
    <s v="01"/>
    <x v="2"/>
    <x v="2"/>
    <x v="3"/>
    <x v="4"/>
    <x v="13"/>
    <n v="27.03"/>
    <n v="108.12"/>
    <n v="1.66"/>
    <n v="4"/>
    <n v="106.46"/>
    <n v="147"/>
  </r>
  <r>
    <n v="6295"/>
    <x v="0"/>
    <d v="2025-06-08T00:00:00"/>
    <x v="1"/>
    <s v="06"/>
    <x v="5"/>
    <x v="7"/>
    <x v="6"/>
    <x v="7"/>
    <x v="16"/>
    <n v="26.36"/>
    <n v="52.72"/>
    <n v="7.91"/>
    <n v="2"/>
    <n v="44.81"/>
    <n v="266"/>
  </r>
  <r>
    <n v="6179"/>
    <x v="3"/>
    <d v="2023-12-02T00:00:00"/>
    <x v="0"/>
    <s v="12"/>
    <x v="9"/>
    <x v="1"/>
    <x v="0"/>
    <x v="5"/>
    <x v="1"/>
    <n v="14.73"/>
    <n v="29.46"/>
    <n v="0"/>
    <n v="2"/>
    <n v="29.46"/>
    <n v="215"/>
  </r>
  <r>
    <n v="8682"/>
    <x v="3"/>
    <d v="2024-07-15T00:00:00"/>
    <x v="2"/>
    <s v="07"/>
    <x v="6"/>
    <x v="6"/>
    <x v="2"/>
    <x v="6"/>
    <x v="2"/>
    <n v="15.09"/>
    <n v="45.27"/>
    <n v="4.53"/>
    <n v="3"/>
    <n v="40.74"/>
    <n v="340"/>
  </r>
  <r>
    <n v="5961"/>
    <x v="5"/>
    <d v="2025-04-16T00:00:00"/>
    <x v="1"/>
    <s v="04"/>
    <x v="7"/>
    <x v="7"/>
    <x v="4"/>
    <x v="6"/>
    <x v="11"/>
    <n v="5.97"/>
    <n v="17.91"/>
    <n v="1.79"/>
    <n v="3"/>
    <n v="16.12"/>
    <n v="133"/>
  </r>
  <r>
    <n v="5500"/>
    <x v="7"/>
    <d v="2024-11-08T00:00:00"/>
    <x v="2"/>
    <s v="11"/>
    <x v="1"/>
    <x v="4"/>
    <x v="3"/>
    <x v="8"/>
    <x v="10"/>
    <n v="11.23"/>
    <n v="22.46"/>
    <n v="4.7"/>
    <n v="2"/>
    <n v="17.760000000000002"/>
    <n v="233"/>
  </r>
  <r>
    <n v="1920"/>
    <x v="1"/>
    <d v="2024-05-06T00:00:00"/>
    <x v="2"/>
    <s v="05"/>
    <x v="10"/>
    <x v="5"/>
    <x v="2"/>
    <x v="8"/>
    <x v="5"/>
    <n v="25.33"/>
    <n v="50.66"/>
    <n v="10.130000000000001"/>
    <n v="2"/>
    <n v="40.53"/>
    <n v="354"/>
  </r>
  <r>
    <n v="9312"/>
    <x v="8"/>
    <d v="2023-10-03T00:00:00"/>
    <x v="0"/>
    <s v="10"/>
    <x v="3"/>
    <x v="1"/>
    <x v="5"/>
    <x v="4"/>
    <x v="10"/>
    <n v="17.649999999999999"/>
    <n v="52.95"/>
    <n v="7.94"/>
    <n v="3"/>
    <n v="45.01"/>
    <n v="225"/>
  </r>
  <r>
    <n v="6085"/>
    <x v="2"/>
    <d v="2024-07-30T00:00:00"/>
    <x v="2"/>
    <s v="07"/>
    <x v="6"/>
    <x v="6"/>
    <x v="5"/>
    <x v="1"/>
    <x v="1"/>
    <n v="20.29"/>
    <n v="20.29"/>
    <n v="4.0599999999999996"/>
    <n v="1"/>
    <n v="16.23"/>
    <n v="500"/>
  </r>
  <r>
    <n v="8404"/>
    <x v="7"/>
    <d v="2023-09-05T00:00:00"/>
    <x v="0"/>
    <s v="09"/>
    <x v="11"/>
    <x v="0"/>
    <x v="5"/>
    <x v="10"/>
    <x v="1"/>
    <n v="16.47"/>
    <n v="32.94"/>
    <n v="3.29"/>
    <n v="2"/>
    <n v="29.65"/>
    <n v="62"/>
  </r>
  <r>
    <n v="1932"/>
    <x v="4"/>
    <d v="2024-05-19T00:00:00"/>
    <x v="2"/>
    <s v="05"/>
    <x v="10"/>
    <x v="5"/>
    <x v="6"/>
    <x v="7"/>
    <x v="7"/>
    <n v="5.52"/>
    <n v="16.559999999999999"/>
    <n v="0"/>
    <n v="3"/>
    <n v="16.559999999999999"/>
    <n v="496"/>
  </r>
  <r>
    <n v="5703"/>
    <x v="5"/>
    <d v="2023-10-05T00:00:00"/>
    <x v="0"/>
    <s v="10"/>
    <x v="3"/>
    <x v="1"/>
    <x v="1"/>
    <x v="10"/>
    <x v="8"/>
    <n v="20.329999999999998"/>
    <n v="101.65"/>
    <n v="15.25"/>
    <n v="5"/>
    <n v="86.4"/>
    <n v="409"/>
  </r>
  <r>
    <n v="2479"/>
    <x v="0"/>
    <d v="2024-11-26T00:00:00"/>
    <x v="2"/>
    <s v="11"/>
    <x v="1"/>
    <x v="4"/>
    <x v="5"/>
    <x v="10"/>
    <x v="10"/>
    <n v="20.65"/>
    <n v="41.3"/>
    <n v="2.61"/>
    <n v="2"/>
    <n v="38.69"/>
    <n v="59"/>
  </r>
  <r>
    <n v="9307"/>
    <x v="8"/>
    <d v="2024-05-31T00:00:00"/>
    <x v="2"/>
    <s v="05"/>
    <x v="10"/>
    <x v="5"/>
    <x v="3"/>
    <x v="10"/>
    <x v="3"/>
    <n v="10.45"/>
    <n v="10.45"/>
    <n v="3.11"/>
    <n v="1"/>
    <n v="7.34"/>
    <n v="311"/>
  </r>
  <r>
    <n v="1672"/>
    <x v="4"/>
    <d v="2024-07-21T00:00:00"/>
    <x v="2"/>
    <s v="07"/>
    <x v="6"/>
    <x v="6"/>
    <x v="6"/>
    <x v="3"/>
    <x v="15"/>
    <n v="27.33"/>
    <n v="27.33"/>
    <n v="5.47"/>
    <n v="1"/>
    <n v="21.86"/>
    <n v="184"/>
  </r>
  <r>
    <n v="4084"/>
    <x v="3"/>
    <d v="2024-04-12T00:00:00"/>
    <x v="2"/>
    <s v="04"/>
    <x v="7"/>
    <x v="5"/>
    <x v="3"/>
    <x v="3"/>
    <x v="6"/>
    <n v="1.34"/>
    <n v="4.0199999999999996"/>
    <n v="0.6"/>
    <n v="3"/>
    <n v="3.42"/>
    <n v="176"/>
  </r>
  <r>
    <n v="8792"/>
    <x v="4"/>
    <d v="2024-08-30T00:00:00"/>
    <x v="2"/>
    <s v="08"/>
    <x v="0"/>
    <x v="6"/>
    <x v="3"/>
    <x v="9"/>
    <x v="13"/>
    <n v="22.1"/>
    <n v="44.2"/>
    <n v="4.42"/>
    <n v="2"/>
    <n v="39.78"/>
    <n v="227"/>
  </r>
  <r>
    <n v="3471"/>
    <x v="5"/>
    <d v="2023-09-24T00:00:00"/>
    <x v="0"/>
    <s v="09"/>
    <x v="11"/>
    <x v="0"/>
    <x v="6"/>
    <x v="7"/>
    <x v="12"/>
    <n v="5.04"/>
    <n v="20.16"/>
    <n v="4.03"/>
    <n v="4"/>
    <n v="16.13"/>
    <n v="300"/>
  </r>
  <r>
    <n v="8381"/>
    <x v="8"/>
    <d v="2023-10-26T00:00:00"/>
    <x v="0"/>
    <s v="10"/>
    <x v="3"/>
    <x v="1"/>
    <x v="1"/>
    <x v="8"/>
    <x v="16"/>
    <n v="29.6"/>
    <n v="148"/>
    <n v="1.03"/>
    <n v="5"/>
    <n v="146.97"/>
    <n v="33"/>
  </r>
  <r>
    <n v="6626"/>
    <x v="5"/>
    <d v="2025-02-11T00:00:00"/>
    <x v="1"/>
    <s v="02"/>
    <x v="4"/>
    <x v="2"/>
    <x v="5"/>
    <x v="2"/>
    <x v="5"/>
    <n v="14.39"/>
    <n v="71.95"/>
    <n v="14.39"/>
    <n v="5"/>
    <n v="57.56"/>
    <n v="290"/>
  </r>
  <r>
    <n v="2381"/>
    <x v="2"/>
    <d v="2024-09-01T00:00:00"/>
    <x v="2"/>
    <s v="09"/>
    <x v="11"/>
    <x v="6"/>
    <x v="6"/>
    <x v="2"/>
    <x v="8"/>
    <n v="15.22"/>
    <n v="76.099999999999994"/>
    <n v="2.2200000000000002"/>
    <n v="5"/>
    <n v="73.88"/>
    <n v="421"/>
  </r>
  <r>
    <n v="3827"/>
    <x v="1"/>
    <d v="2023-09-06T00:00:00"/>
    <x v="0"/>
    <s v="09"/>
    <x v="11"/>
    <x v="0"/>
    <x v="4"/>
    <x v="10"/>
    <x v="4"/>
    <n v="23.94"/>
    <n v="23.94"/>
    <n v="3.59"/>
    <n v="1"/>
    <n v="20.350000000000001"/>
    <n v="78"/>
  </r>
  <r>
    <n v="5059"/>
    <x v="4"/>
    <d v="2025-02-06T00:00:00"/>
    <x v="1"/>
    <s v="02"/>
    <x v="4"/>
    <x v="2"/>
    <x v="1"/>
    <x v="4"/>
    <x v="8"/>
    <n v="6.19"/>
    <n v="24.76"/>
    <n v="1.48"/>
    <n v="4"/>
    <n v="23.28"/>
    <n v="464"/>
  </r>
  <r>
    <n v="8172"/>
    <x v="5"/>
    <d v="2024-07-13T00:00:00"/>
    <x v="2"/>
    <s v="07"/>
    <x v="6"/>
    <x v="6"/>
    <x v="0"/>
    <x v="10"/>
    <x v="13"/>
    <n v="22.61"/>
    <n v="113.05"/>
    <n v="2.74"/>
    <n v="5"/>
    <n v="110.31"/>
    <n v="297"/>
  </r>
  <r>
    <n v="9586"/>
    <x v="5"/>
    <d v="2024-09-16T00:00:00"/>
    <x v="2"/>
    <s v="09"/>
    <x v="11"/>
    <x v="6"/>
    <x v="2"/>
    <x v="5"/>
    <x v="16"/>
    <n v="11.81"/>
    <n v="11.81"/>
    <n v="1.77"/>
    <n v="1"/>
    <n v="10.039999999999999"/>
    <n v="375"/>
  </r>
  <r>
    <n v="3600"/>
    <x v="2"/>
    <d v="2024-05-15T00:00:00"/>
    <x v="2"/>
    <s v="05"/>
    <x v="10"/>
    <x v="5"/>
    <x v="4"/>
    <x v="6"/>
    <x v="10"/>
    <n v="10.26"/>
    <n v="20.52"/>
    <n v="3.08"/>
    <n v="2"/>
    <n v="17.440000000000001"/>
    <n v="449"/>
  </r>
  <r>
    <n v="7108"/>
    <x v="2"/>
    <d v="2025-07-19T00:00:00"/>
    <x v="1"/>
    <s v="07"/>
    <x v="6"/>
    <x v="8"/>
    <x v="0"/>
    <x v="0"/>
    <x v="0"/>
    <n v="13.16"/>
    <n v="39.479999999999997"/>
    <n v="2.16"/>
    <n v="3"/>
    <n v="37.32"/>
    <n v="466"/>
  </r>
  <r>
    <n v="5634"/>
    <x v="1"/>
    <d v="2024-06-02T00:00:00"/>
    <x v="2"/>
    <s v="06"/>
    <x v="5"/>
    <x v="5"/>
    <x v="6"/>
    <x v="5"/>
    <x v="13"/>
    <n v="6.61"/>
    <n v="33.049999999999997"/>
    <n v="3.4"/>
    <n v="5"/>
    <n v="29.65"/>
    <n v="321"/>
  </r>
  <r>
    <n v="7697"/>
    <x v="2"/>
    <d v="2025-03-30T00:00:00"/>
    <x v="1"/>
    <s v="03"/>
    <x v="8"/>
    <x v="2"/>
    <x v="6"/>
    <x v="9"/>
    <x v="2"/>
    <n v="24.97"/>
    <n v="74.91"/>
    <n v="11.24"/>
    <n v="3"/>
    <n v="63.67"/>
    <n v="350"/>
  </r>
  <r>
    <n v="6543"/>
    <x v="7"/>
    <d v="2025-01-15T00:00:00"/>
    <x v="1"/>
    <s v="01"/>
    <x v="2"/>
    <x v="2"/>
    <x v="4"/>
    <x v="4"/>
    <x v="1"/>
    <n v="11.19"/>
    <n v="55.95"/>
    <n v="11.19"/>
    <n v="5"/>
    <n v="44.76"/>
    <n v="73"/>
  </r>
  <r>
    <n v="1857"/>
    <x v="1"/>
    <d v="2025-04-11T00:00:00"/>
    <x v="1"/>
    <s v="04"/>
    <x v="7"/>
    <x v="7"/>
    <x v="3"/>
    <x v="8"/>
    <x v="3"/>
    <n v="12.94"/>
    <n v="51.76"/>
    <n v="1.87"/>
    <n v="4"/>
    <n v="49.89"/>
    <n v="471"/>
  </r>
  <r>
    <n v="6482"/>
    <x v="1"/>
    <d v="2023-09-27T00:00:00"/>
    <x v="0"/>
    <s v="09"/>
    <x v="11"/>
    <x v="0"/>
    <x v="4"/>
    <x v="1"/>
    <x v="14"/>
    <n v="18.78"/>
    <n v="93.9"/>
    <n v="9.39"/>
    <n v="5"/>
    <n v="84.51"/>
    <n v="425"/>
  </r>
  <r>
    <n v="6401"/>
    <x v="4"/>
    <d v="2023-10-19T00:00:00"/>
    <x v="0"/>
    <s v="10"/>
    <x v="3"/>
    <x v="1"/>
    <x v="1"/>
    <x v="4"/>
    <x v="17"/>
    <n v="27.77"/>
    <n v="55.54"/>
    <n v="8.33"/>
    <n v="2"/>
    <n v="47.21"/>
    <n v="245"/>
  </r>
  <r>
    <n v="7333"/>
    <x v="7"/>
    <d v="2024-03-14T00:00:00"/>
    <x v="2"/>
    <s v="03"/>
    <x v="8"/>
    <x v="3"/>
    <x v="1"/>
    <x v="7"/>
    <x v="7"/>
    <n v="16.16"/>
    <n v="80.8"/>
    <n v="16.16"/>
    <n v="5"/>
    <n v="64.64"/>
    <n v="496"/>
  </r>
  <r>
    <n v="5128"/>
    <x v="5"/>
    <d v="2025-02-19T00:00:00"/>
    <x v="1"/>
    <s v="02"/>
    <x v="4"/>
    <x v="2"/>
    <x v="4"/>
    <x v="0"/>
    <x v="17"/>
    <n v="4.72"/>
    <n v="9.44"/>
    <n v="0"/>
    <n v="2"/>
    <n v="9.44"/>
    <n v="355"/>
  </r>
  <r>
    <n v="3463"/>
    <x v="8"/>
    <d v="2024-04-21T00:00:00"/>
    <x v="2"/>
    <s v="04"/>
    <x v="7"/>
    <x v="5"/>
    <x v="6"/>
    <x v="8"/>
    <x v="11"/>
    <n v="4.7699999999999996"/>
    <n v="9.5399999999999991"/>
    <n v="0"/>
    <n v="2"/>
    <n v="9.5399999999999991"/>
    <n v="40"/>
  </r>
  <r>
    <n v="2335"/>
    <x v="0"/>
    <d v="2024-11-01T00:00:00"/>
    <x v="2"/>
    <s v="11"/>
    <x v="1"/>
    <x v="4"/>
    <x v="3"/>
    <x v="4"/>
    <x v="9"/>
    <n v="22.95"/>
    <n v="91.8"/>
    <n v="1.1299999999999999"/>
    <n v="4"/>
    <n v="90.67"/>
    <n v="21"/>
  </r>
  <r>
    <n v="3317"/>
    <x v="1"/>
    <d v="2025-07-19T00:00:00"/>
    <x v="1"/>
    <s v="07"/>
    <x v="6"/>
    <x v="8"/>
    <x v="0"/>
    <x v="6"/>
    <x v="10"/>
    <n v="4.4400000000000004"/>
    <n v="17.760000000000002"/>
    <n v="2.21"/>
    <n v="4"/>
    <n v="15.55"/>
    <n v="129"/>
  </r>
  <r>
    <n v="6731"/>
    <x v="6"/>
    <d v="2024-04-03T00:00:00"/>
    <x v="2"/>
    <s v="04"/>
    <x v="7"/>
    <x v="5"/>
    <x v="4"/>
    <x v="4"/>
    <x v="17"/>
    <n v="6.95"/>
    <n v="34.75"/>
    <n v="6.95"/>
    <n v="5"/>
    <n v="27.8"/>
    <n v="461"/>
  </r>
  <r>
    <n v="7421"/>
    <x v="7"/>
    <d v="2023-11-15T00:00:00"/>
    <x v="0"/>
    <s v="11"/>
    <x v="1"/>
    <x v="1"/>
    <x v="4"/>
    <x v="0"/>
    <x v="13"/>
    <n v="25.52"/>
    <n v="51.04"/>
    <n v="2.39"/>
    <n v="2"/>
    <n v="48.65"/>
    <n v="482"/>
  </r>
  <r>
    <n v="2388"/>
    <x v="2"/>
    <d v="2024-04-03T00:00:00"/>
    <x v="2"/>
    <s v="04"/>
    <x v="7"/>
    <x v="5"/>
    <x v="4"/>
    <x v="9"/>
    <x v="4"/>
    <n v="17.53"/>
    <n v="87.65"/>
    <n v="1.87"/>
    <n v="5"/>
    <n v="85.78"/>
    <n v="50"/>
  </r>
  <r>
    <n v="7171"/>
    <x v="8"/>
    <d v="2024-12-18T00:00:00"/>
    <x v="2"/>
    <s v="12"/>
    <x v="9"/>
    <x v="4"/>
    <x v="4"/>
    <x v="8"/>
    <x v="5"/>
    <n v="1.1200000000000001"/>
    <n v="5.6"/>
    <n v="1.1200000000000001"/>
    <n v="5"/>
    <n v="4.4800000000000004"/>
    <n v="371"/>
  </r>
  <r>
    <n v="6381"/>
    <x v="1"/>
    <d v="2025-04-29T00:00:00"/>
    <x v="1"/>
    <s v="04"/>
    <x v="7"/>
    <x v="7"/>
    <x v="5"/>
    <x v="10"/>
    <x v="3"/>
    <n v="6.36"/>
    <n v="31.8"/>
    <n v="6.36"/>
    <n v="5"/>
    <n v="25.44"/>
    <n v="344"/>
  </r>
  <r>
    <n v="3093"/>
    <x v="7"/>
    <d v="2025-01-08T00:00:00"/>
    <x v="1"/>
    <s v="01"/>
    <x v="2"/>
    <x v="2"/>
    <x v="4"/>
    <x v="2"/>
    <x v="12"/>
    <n v="15.9"/>
    <n v="31.8"/>
    <n v="4.7699999999999996"/>
    <n v="2"/>
    <n v="27.03"/>
    <n v="208"/>
  </r>
  <r>
    <n v="9624"/>
    <x v="0"/>
    <d v="2023-10-18T00:00:00"/>
    <x v="0"/>
    <s v="10"/>
    <x v="3"/>
    <x v="1"/>
    <x v="4"/>
    <x v="10"/>
    <x v="17"/>
    <n v="4.93"/>
    <n v="24.65"/>
    <n v="0"/>
    <n v="5"/>
    <n v="24.65"/>
    <n v="390"/>
  </r>
  <r>
    <n v="7937"/>
    <x v="5"/>
    <d v="2024-09-04T00:00:00"/>
    <x v="2"/>
    <s v="09"/>
    <x v="11"/>
    <x v="6"/>
    <x v="4"/>
    <x v="9"/>
    <x v="10"/>
    <n v="10.51"/>
    <n v="10.51"/>
    <n v="1.58"/>
    <n v="1"/>
    <n v="8.93"/>
    <n v="59"/>
  </r>
  <r>
    <n v="6928"/>
    <x v="4"/>
    <d v="2023-08-21T00:00:00"/>
    <x v="0"/>
    <s v="08"/>
    <x v="0"/>
    <x v="0"/>
    <x v="2"/>
    <x v="6"/>
    <x v="8"/>
    <n v="7.54"/>
    <n v="30.16"/>
    <n v="3.02"/>
    <n v="4"/>
    <n v="27.14"/>
    <n v="208"/>
  </r>
  <r>
    <n v="6940"/>
    <x v="8"/>
    <d v="2024-04-02T00:00:00"/>
    <x v="2"/>
    <s v="04"/>
    <x v="7"/>
    <x v="5"/>
    <x v="5"/>
    <x v="4"/>
    <x v="16"/>
    <n v="6.19"/>
    <n v="18.57"/>
    <n v="0"/>
    <n v="3"/>
    <n v="18.57"/>
    <n v="345"/>
  </r>
  <r>
    <n v="3953"/>
    <x v="0"/>
    <d v="2024-01-20T00:00:00"/>
    <x v="2"/>
    <s v="01"/>
    <x v="2"/>
    <x v="3"/>
    <x v="0"/>
    <x v="2"/>
    <x v="7"/>
    <n v="20.09"/>
    <n v="100.45"/>
    <n v="20.09"/>
    <n v="5"/>
    <n v="80.36"/>
    <n v="43"/>
  </r>
  <r>
    <n v="6598"/>
    <x v="3"/>
    <d v="2025-03-24T00:00:00"/>
    <x v="1"/>
    <s v="03"/>
    <x v="8"/>
    <x v="2"/>
    <x v="2"/>
    <x v="2"/>
    <x v="17"/>
    <n v="2.87"/>
    <n v="5.74"/>
    <n v="0.86"/>
    <n v="2"/>
    <n v="4.88"/>
    <n v="499"/>
  </r>
  <r>
    <n v="8967"/>
    <x v="8"/>
    <d v="2024-01-03T00:00:00"/>
    <x v="2"/>
    <s v="01"/>
    <x v="2"/>
    <x v="3"/>
    <x v="4"/>
    <x v="6"/>
    <x v="6"/>
    <n v="7.74"/>
    <n v="7.74"/>
    <n v="1.1599999999999999"/>
    <n v="1"/>
    <n v="6.58"/>
    <n v="217"/>
  </r>
  <r>
    <n v="4711"/>
    <x v="5"/>
    <d v="2023-11-21T00:00:00"/>
    <x v="0"/>
    <s v="11"/>
    <x v="1"/>
    <x v="1"/>
    <x v="5"/>
    <x v="5"/>
    <x v="6"/>
    <n v="14.79"/>
    <n v="44.37"/>
    <n v="4.4400000000000004"/>
    <n v="3"/>
    <n v="39.93"/>
    <n v="308"/>
  </r>
  <r>
    <n v="3538"/>
    <x v="1"/>
    <d v="2023-10-05T00:00:00"/>
    <x v="0"/>
    <s v="10"/>
    <x v="3"/>
    <x v="1"/>
    <x v="1"/>
    <x v="8"/>
    <x v="11"/>
    <n v="4.12"/>
    <n v="16.48"/>
    <n v="1.65"/>
    <n v="4"/>
    <n v="14.83"/>
    <n v="128"/>
  </r>
  <r>
    <n v="5846"/>
    <x v="8"/>
    <d v="2025-05-23T00:00:00"/>
    <x v="1"/>
    <s v="05"/>
    <x v="10"/>
    <x v="7"/>
    <x v="3"/>
    <x v="5"/>
    <x v="11"/>
    <n v="3.88"/>
    <n v="3.88"/>
    <n v="0.39"/>
    <n v="1"/>
    <n v="3.49"/>
    <n v="27"/>
  </r>
  <r>
    <n v="2657"/>
    <x v="6"/>
    <d v="2024-09-04T00:00:00"/>
    <x v="2"/>
    <s v="09"/>
    <x v="11"/>
    <x v="6"/>
    <x v="4"/>
    <x v="7"/>
    <x v="6"/>
    <n v="20.69"/>
    <n v="103.45"/>
    <n v="3.49"/>
    <n v="5"/>
    <n v="99.96"/>
    <n v="78"/>
  </r>
  <r>
    <n v="9843"/>
    <x v="0"/>
    <d v="2025-05-16T00:00:00"/>
    <x v="1"/>
    <s v="05"/>
    <x v="10"/>
    <x v="7"/>
    <x v="3"/>
    <x v="5"/>
    <x v="15"/>
    <n v="23.98"/>
    <n v="95.92"/>
    <n v="0"/>
    <n v="4"/>
    <n v="95.92"/>
    <n v="103"/>
  </r>
  <r>
    <n v="9626"/>
    <x v="4"/>
    <d v="2023-09-05T00:00:00"/>
    <x v="0"/>
    <s v="09"/>
    <x v="11"/>
    <x v="0"/>
    <x v="5"/>
    <x v="10"/>
    <x v="15"/>
    <n v="16.72"/>
    <n v="50.16"/>
    <n v="4.96"/>
    <n v="3"/>
    <n v="45.2"/>
    <n v="414"/>
  </r>
  <r>
    <n v="6517"/>
    <x v="0"/>
    <d v="2025-06-17T00:00:00"/>
    <x v="1"/>
    <s v="06"/>
    <x v="5"/>
    <x v="7"/>
    <x v="5"/>
    <x v="2"/>
    <x v="7"/>
    <n v="25.72"/>
    <n v="77.16"/>
    <n v="1.1299999999999999"/>
    <n v="3"/>
    <n v="76.03"/>
    <n v="226"/>
  </r>
  <r>
    <n v="3147"/>
    <x v="1"/>
    <d v="2024-11-12T00:00:00"/>
    <x v="2"/>
    <s v="11"/>
    <x v="1"/>
    <x v="4"/>
    <x v="5"/>
    <x v="5"/>
    <x v="8"/>
    <n v="15.24"/>
    <n v="30.48"/>
    <n v="0"/>
    <n v="2"/>
    <n v="30.48"/>
    <n v="68"/>
  </r>
  <r>
    <n v="7172"/>
    <x v="3"/>
    <d v="2023-12-04T00:00:00"/>
    <x v="0"/>
    <s v="12"/>
    <x v="9"/>
    <x v="1"/>
    <x v="2"/>
    <x v="10"/>
    <x v="17"/>
    <n v="20.57"/>
    <n v="102.85"/>
    <n v="10.29"/>
    <n v="5"/>
    <n v="92.56"/>
    <n v="337"/>
  </r>
  <r>
    <n v="3658"/>
    <x v="1"/>
    <d v="2023-12-25T00:00:00"/>
    <x v="0"/>
    <s v="12"/>
    <x v="9"/>
    <x v="1"/>
    <x v="2"/>
    <x v="7"/>
    <x v="15"/>
    <n v="12.34"/>
    <n v="12.34"/>
    <n v="3.71"/>
    <n v="1"/>
    <n v="8.6300000000000008"/>
    <n v="253"/>
  </r>
  <r>
    <n v="3712"/>
    <x v="5"/>
    <d v="2025-02-17T00:00:00"/>
    <x v="1"/>
    <s v="02"/>
    <x v="4"/>
    <x v="2"/>
    <x v="2"/>
    <x v="3"/>
    <x v="10"/>
    <n v="18.11"/>
    <n v="18.11"/>
    <n v="2.72"/>
    <n v="1"/>
    <n v="15.39"/>
    <n v="65"/>
  </r>
  <r>
    <n v="8170"/>
    <x v="6"/>
    <d v="2023-09-09T00:00:00"/>
    <x v="0"/>
    <s v="09"/>
    <x v="11"/>
    <x v="0"/>
    <x v="0"/>
    <x v="5"/>
    <x v="2"/>
    <n v="3.81"/>
    <n v="15.24"/>
    <n v="1.52"/>
    <n v="4"/>
    <n v="13.72"/>
    <n v="176"/>
  </r>
  <r>
    <n v="7731"/>
    <x v="7"/>
    <d v="2024-05-15T00:00:00"/>
    <x v="2"/>
    <s v="05"/>
    <x v="10"/>
    <x v="5"/>
    <x v="4"/>
    <x v="0"/>
    <x v="4"/>
    <n v="7.79"/>
    <n v="15.58"/>
    <n v="0"/>
    <n v="2"/>
    <n v="15.58"/>
    <n v="159"/>
  </r>
  <r>
    <n v="4891"/>
    <x v="0"/>
    <d v="2024-07-17T00:00:00"/>
    <x v="2"/>
    <s v="07"/>
    <x v="6"/>
    <x v="6"/>
    <x v="4"/>
    <x v="8"/>
    <x v="17"/>
    <n v="5.91"/>
    <n v="17.73"/>
    <n v="2.84"/>
    <n v="3"/>
    <n v="14.89"/>
    <n v="275"/>
  </r>
  <r>
    <n v="5668"/>
    <x v="3"/>
    <d v="2025-03-13T00:00:00"/>
    <x v="1"/>
    <s v="03"/>
    <x v="8"/>
    <x v="2"/>
    <x v="1"/>
    <x v="6"/>
    <x v="15"/>
    <n v="8.7200000000000006"/>
    <n v="34.880000000000003"/>
    <n v="1.0900000000000001"/>
    <n v="4"/>
    <n v="33.79"/>
    <n v="356"/>
  </r>
  <r>
    <n v="8355"/>
    <x v="7"/>
    <d v="2024-02-04T00:00:00"/>
    <x v="2"/>
    <s v="02"/>
    <x v="4"/>
    <x v="3"/>
    <x v="6"/>
    <x v="2"/>
    <x v="6"/>
    <n v="17.59"/>
    <n v="52.77"/>
    <n v="3.76"/>
    <n v="3"/>
    <n v="49.01"/>
    <n v="413"/>
  </r>
  <r>
    <n v="9749"/>
    <x v="8"/>
    <d v="2024-02-08T00:00:00"/>
    <x v="2"/>
    <s v="02"/>
    <x v="4"/>
    <x v="3"/>
    <x v="1"/>
    <x v="3"/>
    <x v="16"/>
    <n v="24.52"/>
    <n v="122.6"/>
    <n v="24.52"/>
    <n v="5"/>
    <n v="98.08"/>
    <n v="341"/>
  </r>
  <r>
    <n v="6070"/>
    <x v="5"/>
    <d v="2025-04-26T00:00:00"/>
    <x v="1"/>
    <s v="04"/>
    <x v="7"/>
    <x v="7"/>
    <x v="0"/>
    <x v="3"/>
    <x v="12"/>
    <n v="15.4"/>
    <n v="30.8"/>
    <n v="1.86"/>
    <n v="2"/>
    <n v="28.94"/>
    <n v="433"/>
  </r>
  <r>
    <n v="8684"/>
    <x v="5"/>
    <d v="2025-07-09T00:00:00"/>
    <x v="1"/>
    <s v="07"/>
    <x v="6"/>
    <x v="8"/>
    <x v="4"/>
    <x v="0"/>
    <x v="8"/>
    <n v="12.65"/>
    <n v="63.25"/>
    <n v="0"/>
    <n v="5"/>
    <n v="63.25"/>
    <n v="115"/>
  </r>
  <r>
    <n v="4178"/>
    <x v="0"/>
    <d v="2024-05-18T00:00:00"/>
    <x v="2"/>
    <s v="05"/>
    <x v="10"/>
    <x v="5"/>
    <x v="0"/>
    <x v="6"/>
    <x v="2"/>
    <n v="2.94"/>
    <n v="8.82"/>
    <n v="0.88"/>
    <n v="3"/>
    <n v="7.94"/>
    <n v="410"/>
  </r>
  <r>
    <n v="8218"/>
    <x v="8"/>
    <d v="2024-07-30T00:00:00"/>
    <x v="2"/>
    <s v="07"/>
    <x v="6"/>
    <x v="6"/>
    <x v="5"/>
    <x v="3"/>
    <x v="13"/>
    <n v="15.62"/>
    <n v="46.86"/>
    <n v="0"/>
    <n v="3"/>
    <n v="46.86"/>
    <n v="153"/>
  </r>
  <r>
    <n v="5616"/>
    <x v="1"/>
    <d v="2025-04-02T00:00:00"/>
    <x v="1"/>
    <s v="04"/>
    <x v="7"/>
    <x v="7"/>
    <x v="4"/>
    <x v="3"/>
    <x v="14"/>
    <n v="12.66"/>
    <n v="50.64"/>
    <n v="0"/>
    <n v="4"/>
    <n v="50.64"/>
    <n v="319"/>
  </r>
  <r>
    <n v="7256"/>
    <x v="1"/>
    <d v="2024-08-31T00:00:00"/>
    <x v="2"/>
    <s v="08"/>
    <x v="0"/>
    <x v="6"/>
    <x v="0"/>
    <x v="7"/>
    <x v="9"/>
    <n v="26.01"/>
    <n v="130.05000000000001"/>
    <n v="26.01"/>
    <n v="5"/>
    <n v="104.04"/>
    <n v="295"/>
  </r>
  <r>
    <n v="9641"/>
    <x v="4"/>
    <d v="2024-06-27T00:00:00"/>
    <x v="2"/>
    <s v="06"/>
    <x v="5"/>
    <x v="5"/>
    <x v="1"/>
    <x v="8"/>
    <x v="1"/>
    <n v="25.72"/>
    <n v="128.6"/>
    <n v="3.91"/>
    <n v="5"/>
    <n v="124.69"/>
    <n v="464"/>
  </r>
  <r>
    <n v="3655"/>
    <x v="6"/>
    <d v="2025-05-02T00:00:00"/>
    <x v="1"/>
    <s v="05"/>
    <x v="10"/>
    <x v="7"/>
    <x v="3"/>
    <x v="9"/>
    <x v="14"/>
    <n v="14.4"/>
    <n v="43.2"/>
    <n v="0"/>
    <n v="3"/>
    <n v="43.2"/>
    <n v="123"/>
  </r>
  <r>
    <n v="4271"/>
    <x v="5"/>
    <d v="2025-04-20T00:00:00"/>
    <x v="1"/>
    <s v="04"/>
    <x v="7"/>
    <x v="7"/>
    <x v="6"/>
    <x v="2"/>
    <x v="12"/>
    <n v="25.94"/>
    <n v="77.819999999999993"/>
    <n v="0"/>
    <n v="3"/>
    <n v="77.819999999999993"/>
    <n v="466"/>
  </r>
  <r>
    <n v="3267"/>
    <x v="8"/>
    <d v="2025-06-15T00:00:00"/>
    <x v="1"/>
    <s v="06"/>
    <x v="5"/>
    <x v="7"/>
    <x v="6"/>
    <x v="2"/>
    <x v="0"/>
    <n v="19.73"/>
    <n v="59.19"/>
    <n v="5.92"/>
    <n v="3"/>
    <n v="53.27"/>
    <n v="131"/>
  </r>
  <r>
    <n v="5096"/>
    <x v="8"/>
    <d v="2023-09-16T00:00:00"/>
    <x v="0"/>
    <s v="09"/>
    <x v="11"/>
    <x v="0"/>
    <x v="0"/>
    <x v="4"/>
    <x v="11"/>
    <n v="1.79"/>
    <n v="3.58"/>
    <n v="0.36"/>
    <n v="2"/>
    <n v="3.22"/>
    <n v="408"/>
  </r>
  <r>
    <n v="8873"/>
    <x v="4"/>
    <d v="2025-06-15T00:00:00"/>
    <x v="1"/>
    <s v="06"/>
    <x v="5"/>
    <x v="7"/>
    <x v="6"/>
    <x v="9"/>
    <x v="12"/>
    <n v="19.75"/>
    <n v="79"/>
    <n v="15.8"/>
    <n v="4"/>
    <n v="63.2"/>
    <n v="18"/>
  </r>
  <r>
    <n v="7081"/>
    <x v="5"/>
    <d v="2024-10-10T00:00:00"/>
    <x v="2"/>
    <s v="10"/>
    <x v="3"/>
    <x v="4"/>
    <x v="1"/>
    <x v="7"/>
    <x v="9"/>
    <n v="23.89"/>
    <n v="71.67"/>
    <n v="0"/>
    <n v="3"/>
    <n v="71.67"/>
    <n v="142"/>
  </r>
  <r>
    <n v="2680"/>
    <x v="6"/>
    <d v="2025-02-09T00:00:00"/>
    <x v="1"/>
    <s v="02"/>
    <x v="4"/>
    <x v="2"/>
    <x v="6"/>
    <x v="10"/>
    <x v="9"/>
    <n v="25.92"/>
    <n v="25.92"/>
    <n v="2.19"/>
    <n v="1"/>
    <n v="23.73"/>
    <n v="42"/>
  </r>
  <r>
    <n v="9452"/>
    <x v="0"/>
    <d v="2025-05-29T00:00:00"/>
    <x v="1"/>
    <s v="05"/>
    <x v="10"/>
    <x v="7"/>
    <x v="1"/>
    <x v="2"/>
    <x v="3"/>
    <n v="12.5"/>
    <n v="12.5"/>
    <n v="2.5"/>
    <n v="1"/>
    <n v="10"/>
    <n v="429"/>
  </r>
  <r>
    <n v="3042"/>
    <x v="0"/>
    <d v="2024-03-15T00:00:00"/>
    <x v="2"/>
    <s v="03"/>
    <x v="8"/>
    <x v="3"/>
    <x v="3"/>
    <x v="6"/>
    <x v="15"/>
    <n v="16.13"/>
    <n v="16.13"/>
    <n v="1.61"/>
    <n v="1"/>
    <n v="14.52"/>
    <n v="424"/>
  </r>
  <r>
    <n v="2374"/>
    <x v="0"/>
    <d v="2025-03-21T00:00:00"/>
    <x v="1"/>
    <s v="03"/>
    <x v="8"/>
    <x v="2"/>
    <x v="3"/>
    <x v="1"/>
    <x v="17"/>
    <n v="10.54"/>
    <n v="31.62"/>
    <n v="0"/>
    <n v="3"/>
    <n v="31.62"/>
    <n v="299"/>
  </r>
  <r>
    <n v="3626"/>
    <x v="8"/>
    <d v="2024-03-05T00:00:00"/>
    <x v="2"/>
    <s v="03"/>
    <x v="8"/>
    <x v="3"/>
    <x v="5"/>
    <x v="2"/>
    <x v="14"/>
    <n v="4.09"/>
    <n v="8.18"/>
    <n v="0.82"/>
    <n v="2"/>
    <n v="7.36"/>
    <n v="109"/>
  </r>
  <r>
    <n v="8361"/>
    <x v="3"/>
    <d v="2025-07-10T00:00:00"/>
    <x v="1"/>
    <s v="07"/>
    <x v="6"/>
    <x v="8"/>
    <x v="1"/>
    <x v="8"/>
    <x v="10"/>
    <n v="16.46"/>
    <n v="65.84"/>
    <n v="9.8800000000000008"/>
    <n v="4"/>
    <n v="55.96"/>
    <n v="358"/>
  </r>
  <r>
    <n v="9410"/>
    <x v="1"/>
    <d v="2023-11-29T00:00:00"/>
    <x v="0"/>
    <s v="11"/>
    <x v="1"/>
    <x v="1"/>
    <x v="4"/>
    <x v="2"/>
    <x v="16"/>
    <n v="28.93"/>
    <n v="57.86"/>
    <n v="8.68"/>
    <n v="2"/>
    <n v="49.18"/>
    <n v="450"/>
  </r>
  <r>
    <n v="8167"/>
    <x v="4"/>
    <d v="2023-10-17T00:00:00"/>
    <x v="0"/>
    <s v="10"/>
    <x v="3"/>
    <x v="1"/>
    <x v="5"/>
    <x v="3"/>
    <x v="8"/>
    <n v="19.71"/>
    <n v="19.71"/>
    <n v="0"/>
    <n v="1"/>
    <n v="19.71"/>
    <n v="463"/>
  </r>
  <r>
    <n v="4637"/>
    <x v="6"/>
    <d v="2025-05-02T00:00:00"/>
    <x v="1"/>
    <s v="05"/>
    <x v="10"/>
    <x v="7"/>
    <x v="3"/>
    <x v="5"/>
    <x v="4"/>
    <n v="17.02"/>
    <n v="51.06"/>
    <n v="0"/>
    <n v="3"/>
    <n v="51.06"/>
    <n v="158"/>
  </r>
  <r>
    <n v="8391"/>
    <x v="0"/>
    <d v="2025-06-24T00:00:00"/>
    <x v="1"/>
    <s v="06"/>
    <x v="5"/>
    <x v="7"/>
    <x v="5"/>
    <x v="9"/>
    <x v="4"/>
    <n v="12.26"/>
    <n v="49.04"/>
    <n v="7.36"/>
    <n v="4"/>
    <n v="41.68"/>
    <n v="465"/>
  </r>
  <r>
    <n v="6727"/>
    <x v="5"/>
    <d v="2025-07-29T00:00:00"/>
    <x v="1"/>
    <s v="07"/>
    <x v="6"/>
    <x v="8"/>
    <x v="5"/>
    <x v="4"/>
    <x v="4"/>
    <n v="7.09"/>
    <n v="21.27"/>
    <n v="2.13"/>
    <n v="3"/>
    <n v="19.14"/>
    <n v="455"/>
  </r>
  <r>
    <n v="1436"/>
    <x v="7"/>
    <d v="2024-06-24T00:00:00"/>
    <x v="2"/>
    <s v="06"/>
    <x v="5"/>
    <x v="5"/>
    <x v="2"/>
    <x v="5"/>
    <x v="12"/>
    <n v="8.94"/>
    <n v="8.94"/>
    <n v="0.89"/>
    <n v="1"/>
    <n v="8.0500000000000007"/>
    <n v="41"/>
  </r>
  <r>
    <n v="1872"/>
    <x v="3"/>
    <d v="2024-06-09T00:00:00"/>
    <x v="2"/>
    <s v="06"/>
    <x v="5"/>
    <x v="5"/>
    <x v="6"/>
    <x v="3"/>
    <x v="12"/>
    <n v="24.9"/>
    <n v="24.9"/>
    <n v="1.27"/>
    <n v="1"/>
    <n v="23.63"/>
    <n v="357"/>
  </r>
  <r>
    <n v="9224"/>
    <x v="3"/>
    <d v="2024-05-23T00:00:00"/>
    <x v="2"/>
    <s v="05"/>
    <x v="10"/>
    <x v="5"/>
    <x v="1"/>
    <x v="6"/>
    <x v="1"/>
    <n v="14.13"/>
    <n v="42.39"/>
    <n v="0"/>
    <n v="3"/>
    <n v="42.39"/>
    <n v="14"/>
  </r>
  <r>
    <n v="4862"/>
    <x v="2"/>
    <d v="2024-06-01T00:00:00"/>
    <x v="2"/>
    <s v="06"/>
    <x v="5"/>
    <x v="5"/>
    <x v="0"/>
    <x v="5"/>
    <x v="7"/>
    <n v="1.08"/>
    <n v="2.16"/>
    <n v="0.32"/>
    <n v="2"/>
    <n v="1.84"/>
    <n v="102"/>
  </r>
  <r>
    <n v="2337"/>
    <x v="0"/>
    <d v="2024-05-24T00:00:00"/>
    <x v="2"/>
    <s v="05"/>
    <x v="10"/>
    <x v="5"/>
    <x v="3"/>
    <x v="4"/>
    <x v="5"/>
    <n v="15.96"/>
    <n v="31.92"/>
    <n v="3.74"/>
    <n v="2"/>
    <n v="28.18"/>
    <n v="496"/>
  </r>
  <r>
    <n v="4678"/>
    <x v="7"/>
    <d v="2023-08-28T00:00:00"/>
    <x v="0"/>
    <s v="08"/>
    <x v="0"/>
    <x v="0"/>
    <x v="2"/>
    <x v="10"/>
    <x v="16"/>
    <n v="8.5500000000000007"/>
    <n v="17.100000000000001"/>
    <n v="2.56"/>
    <n v="2"/>
    <n v="14.54"/>
    <n v="351"/>
  </r>
  <r>
    <n v="6221"/>
    <x v="8"/>
    <d v="2025-07-29T00:00:00"/>
    <x v="1"/>
    <s v="07"/>
    <x v="6"/>
    <x v="8"/>
    <x v="5"/>
    <x v="4"/>
    <x v="12"/>
    <n v="6.26"/>
    <n v="18.78"/>
    <n v="1.9"/>
    <n v="3"/>
    <n v="16.88"/>
    <n v="448"/>
  </r>
  <r>
    <n v="2623"/>
    <x v="6"/>
    <d v="2025-05-19T00:00:00"/>
    <x v="1"/>
    <s v="05"/>
    <x v="10"/>
    <x v="7"/>
    <x v="2"/>
    <x v="9"/>
    <x v="4"/>
    <n v="29.24"/>
    <n v="29.24"/>
    <n v="0"/>
    <n v="1"/>
    <n v="29.24"/>
    <n v="101"/>
  </r>
  <r>
    <n v="6493"/>
    <x v="2"/>
    <d v="2025-04-12T00:00:00"/>
    <x v="1"/>
    <s v="04"/>
    <x v="7"/>
    <x v="7"/>
    <x v="0"/>
    <x v="0"/>
    <x v="6"/>
    <n v="13.43"/>
    <n v="67.150000000000006"/>
    <n v="4.83"/>
    <n v="5"/>
    <n v="62.32"/>
    <n v="133"/>
  </r>
  <r>
    <n v="3392"/>
    <x v="2"/>
    <d v="2023-11-21T00:00:00"/>
    <x v="0"/>
    <s v="11"/>
    <x v="1"/>
    <x v="1"/>
    <x v="5"/>
    <x v="6"/>
    <x v="17"/>
    <n v="21.83"/>
    <n v="21.83"/>
    <n v="0"/>
    <n v="1"/>
    <n v="21.83"/>
    <n v="222"/>
  </r>
  <r>
    <n v="1627"/>
    <x v="4"/>
    <d v="2024-03-16T00:00:00"/>
    <x v="2"/>
    <s v="03"/>
    <x v="8"/>
    <x v="3"/>
    <x v="0"/>
    <x v="4"/>
    <x v="4"/>
    <n v="6.52"/>
    <n v="13.04"/>
    <n v="1.96"/>
    <n v="2"/>
    <n v="11.08"/>
    <n v="441"/>
  </r>
  <r>
    <n v="8740"/>
    <x v="4"/>
    <d v="2025-01-28T00:00:00"/>
    <x v="1"/>
    <s v="01"/>
    <x v="2"/>
    <x v="2"/>
    <x v="5"/>
    <x v="2"/>
    <x v="11"/>
    <n v="25.82"/>
    <n v="103.28"/>
    <n v="15.49"/>
    <n v="4"/>
    <n v="87.79"/>
    <n v="307"/>
  </r>
  <r>
    <n v="3273"/>
    <x v="8"/>
    <d v="2025-03-18T00:00:00"/>
    <x v="1"/>
    <s v="03"/>
    <x v="8"/>
    <x v="2"/>
    <x v="5"/>
    <x v="2"/>
    <x v="5"/>
    <n v="23.97"/>
    <n v="95.88"/>
    <n v="14.38"/>
    <n v="4"/>
    <n v="81.5"/>
    <n v="14"/>
  </r>
  <r>
    <n v="8685"/>
    <x v="8"/>
    <d v="2024-07-20T00:00:00"/>
    <x v="2"/>
    <s v="07"/>
    <x v="6"/>
    <x v="6"/>
    <x v="0"/>
    <x v="6"/>
    <x v="7"/>
    <n v="11.71"/>
    <n v="23.42"/>
    <n v="1.04"/>
    <n v="2"/>
    <n v="22.38"/>
    <n v="350"/>
  </r>
  <r>
    <n v="1086"/>
    <x v="2"/>
    <d v="2025-07-10T00:00:00"/>
    <x v="1"/>
    <s v="07"/>
    <x v="6"/>
    <x v="8"/>
    <x v="1"/>
    <x v="3"/>
    <x v="6"/>
    <n v="21.68"/>
    <n v="43.36"/>
    <n v="0"/>
    <n v="2"/>
    <n v="43.36"/>
    <n v="362"/>
  </r>
  <r>
    <n v="2298"/>
    <x v="5"/>
    <d v="2023-08-21T00:00:00"/>
    <x v="0"/>
    <s v="08"/>
    <x v="0"/>
    <x v="0"/>
    <x v="2"/>
    <x v="4"/>
    <x v="17"/>
    <n v="2.69"/>
    <n v="13.45"/>
    <n v="1.34"/>
    <n v="5"/>
    <n v="12.11"/>
    <n v="170"/>
  </r>
  <r>
    <n v="5193"/>
    <x v="7"/>
    <d v="2024-01-21T00:00:00"/>
    <x v="2"/>
    <s v="01"/>
    <x v="2"/>
    <x v="3"/>
    <x v="6"/>
    <x v="6"/>
    <x v="10"/>
    <n v="8.35"/>
    <n v="8.35"/>
    <n v="1.25"/>
    <n v="1"/>
    <n v="7.1"/>
    <n v="317"/>
  </r>
  <r>
    <n v="3449"/>
    <x v="3"/>
    <d v="2024-10-06T00:00:00"/>
    <x v="2"/>
    <s v="10"/>
    <x v="3"/>
    <x v="4"/>
    <x v="6"/>
    <x v="5"/>
    <x v="3"/>
    <n v="29.06"/>
    <n v="58.12"/>
    <n v="1.72"/>
    <n v="2"/>
    <n v="56.4"/>
    <n v="286"/>
  </r>
  <r>
    <n v="9647"/>
    <x v="2"/>
    <d v="2024-06-30T00:00:00"/>
    <x v="2"/>
    <s v="06"/>
    <x v="5"/>
    <x v="5"/>
    <x v="6"/>
    <x v="9"/>
    <x v="16"/>
    <n v="26.45"/>
    <n v="79.349999999999994"/>
    <n v="11.9"/>
    <n v="3"/>
    <n v="67.45"/>
    <n v="67"/>
  </r>
  <r>
    <n v="2821"/>
    <x v="1"/>
    <d v="2025-03-31T00:00:00"/>
    <x v="1"/>
    <s v="03"/>
    <x v="8"/>
    <x v="2"/>
    <x v="2"/>
    <x v="2"/>
    <x v="11"/>
    <n v="4.38"/>
    <n v="13.14"/>
    <n v="1.31"/>
    <n v="3"/>
    <n v="11.83"/>
    <n v="22"/>
  </r>
  <r>
    <n v="5720"/>
    <x v="5"/>
    <d v="2024-02-07T00:00:00"/>
    <x v="2"/>
    <s v="02"/>
    <x v="4"/>
    <x v="3"/>
    <x v="4"/>
    <x v="3"/>
    <x v="12"/>
    <n v="27.17"/>
    <n v="81.510000000000005"/>
    <n v="2.25"/>
    <n v="3"/>
    <n v="79.260000000000005"/>
    <n v="134"/>
  </r>
  <r>
    <n v="5934"/>
    <x v="2"/>
    <d v="2023-11-09T00:00:00"/>
    <x v="0"/>
    <s v="11"/>
    <x v="1"/>
    <x v="1"/>
    <x v="1"/>
    <x v="3"/>
    <x v="16"/>
    <n v="17.100000000000001"/>
    <n v="34.200000000000003"/>
    <n v="1.76"/>
    <n v="2"/>
    <n v="32.44"/>
    <n v="472"/>
  </r>
  <r>
    <n v="1782"/>
    <x v="6"/>
    <d v="2024-02-08T00:00:00"/>
    <x v="2"/>
    <s v="02"/>
    <x v="4"/>
    <x v="3"/>
    <x v="1"/>
    <x v="1"/>
    <x v="5"/>
    <n v="14.63"/>
    <n v="14.63"/>
    <n v="1.46"/>
    <n v="1"/>
    <n v="13.17"/>
    <n v="83"/>
  </r>
  <r>
    <n v="7878"/>
    <x v="0"/>
    <d v="2024-12-15T00:00:00"/>
    <x v="2"/>
    <s v="12"/>
    <x v="9"/>
    <x v="4"/>
    <x v="6"/>
    <x v="10"/>
    <x v="10"/>
    <n v="11.33"/>
    <n v="45.32"/>
    <n v="4.53"/>
    <n v="4"/>
    <n v="40.79"/>
    <n v="363"/>
  </r>
  <r>
    <n v="8489"/>
    <x v="4"/>
    <d v="2023-09-24T00:00:00"/>
    <x v="0"/>
    <s v="09"/>
    <x v="11"/>
    <x v="0"/>
    <x v="6"/>
    <x v="4"/>
    <x v="11"/>
    <n v="11.13"/>
    <n v="11.13"/>
    <n v="2.23"/>
    <n v="1"/>
    <n v="8.9"/>
    <n v="104"/>
  </r>
  <r>
    <n v="2816"/>
    <x v="2"/>
    <d v="2025-05-17T00:00:00"/>
    <x v="1"/>
    <s v="05"/>
    <x v="10"/>
    <x v="7"/>
    <x v="0"/>
    <x v="9"/>
    <x v="0"/>
    <n v="26.83"/>
    <n v="134.15"/>
    <n v="4.99"/>
    <n v="5"/>
    <n v="129.16"/>
    <n v="299"/>
  </r>
  <r>
    <n v="9189"/>
    <x v="6"/>
    <d v="2024-11-12T00:00:00"/>
    <x v="2"/>
    <s v="11"/>
    <x v="1"/>
    <x v="4"/>
    <x v="5"/>
    <x v="9"/>
    <x v="5"/>
    <n v="27.68"/>
    <n v="110.72"/>
    <n v="0"/>
    <n v="4"/>
    <n v="110.72"/>
    <n v="126"/>
  </r>
  <r>
    <n v="9782"/>
    <x v="0"/>
    <d v="2023-08-19T00:00:00"/>
    <x v="0"/>
    <s v="08"/>
    <x v="0"/>
    <x v="0"/>
    <x v="0"/>
    <x v="3"/>
    <x v="9"/>
    <n v="20.75"/>
    <n v="62.25"/>
    <n v="6.23"/>
    <n v="3"/>
    <n v="56.02"/>
    <n v="348"/>
  </r>
  <r>
    <n v="9443"/>
    <x v="7"/>
    <d v="2024-10-26T00:00:00"/>
    <x v="2"/>
    <s v="10"/>
    <x v="3"/>
    <x v="4"/>
    <x v="0"/>
    <x v="6"/>
    <x v="17"/>
    <n v="5.45"/>
    <n v="16.350000000000001"/>
    <n v="0"/>
    <n v="3"/>
    <n v="16.350000000000001"/>
    <n v="41"/>
  </r>
  <r>
    <n v="4963"/>
    <x v="4"/>
    <d v="2025-02-15T00:00:00"/>
    <x v="1"/>
    <s v="02"/>
    <x v="4"/>
    <x v="2"/>
    <x v="0"/>
    <x v="10"/>
    <x v="0"/>
    <n v="20.07"/>
    <n v="100.35"/>
    <n v="0"/>
    <n v="5"/>
    <n v="100.35"/>
    <n v="168"/>
  </r>
  <r>
    <n v="3352"/>
    <x v="4"/>
    <d v="2024-03-20T00:00:00"/>
    <x v="2"/>
    <s v="03"/>
    <x v="8"/>
    <x v="3"/>
    <x v="4"/>
    <x v="3"/>
    <x v="11"/>
    <n v="26.03"/>
    <n v="52.06"/>
    <n v="7.81"/>
    <n v="2"/>
    <n v="44.25"/>
    <n v="410"/>
  </r>
  <r>
    <n v="8032"/>
    <x v="6"/>
    <d v="2023-08-08T00:00:00"/>
    <x v="0"/>
    <s v="08"/>
    <x v="0"/>
    <x v="0"/>
    <x v="5"/>
    <x v="4"/>
    <x v="1"/>
    <n v="12.05"/>
    <n v="60.25"/>
    <n v="12.05"/>
    <n v="5"/>
    <n v="48.2"/>
    <n v="204"/>
  </r>
  <r>
    <n v="6780"/>
    <x v="8"/>
    <d v="2024-02-09T00:00:00"/>
    <x v="2"/>
    <s v="02"/>
    <x v="4"/>
    <x v="3"/>
    <x v="3"/>
    <x v="2"/>
    <x v="13"/>
    <n v="25.71"/>
    <n v="25.71"/>
    <n v="2.57"/>
    <n v="1"/>
    <n v="23.14"/>
    <n v="83"/>
  </r>
  <r>
    <n v="7825"/>
    <x v="5"/>
    <d v="2023-12-30T00:00:00"/>
    <x v="0"/>
    <s v="12"/>
    <x v="9"/>
    <x v="1"/>
    <x v="0"/>
    <x v="5"/>
    <x v="11"/>
    <n v="9.65"/>
    <n v="9.65"/>
    <n v="0"/>
    <n v="1"/>
    <n v="9.65"/>
    <n v="410"/>
  </r>
  <r>
    <n v="2402"/>
    <x v="5"/>
    <d v="2024-09-16T00:00:00"/>
    <x v="2"/>
    <s v="09"/>
    <x v="11"/>
    <x v="6"/>
    <x v="2"/>
    <x v="5"/>
    <x v="11"/>
    <n v="20.29"/>
    <n v="60.87"/>
    <n v="1.8"/>
    <n v="3"/>
    <n v="59.07"/>
    <n v="426"/>
  </r>
  <r>
    <n v="6908"/>
    <x v="4"/>
    <d v="2023-09-28T00:00:00"/>
    <x v="0"/>
    <s v="09"/>
    <x v="11"/>
    <x v="0"/>
    <x v="1"/>
    <x v="2"/>
    <x v="16"/>
    <n v="17.32"/>
    <n v="51.96"/>
    <n v="5.2"/>
    <n v="3"/>
    <n v="46.76"/>
    <n v="216"/>
  </r>
  <r>
    <n v="9618"/>
    <x v="7"/>
    <d v="2024-10-02T00:00:00"/>
    <x v="2"/>
    <s v="10"/>
    <x v="3"/>
    <x v="4"/>
    <x v="4"/>
    <x v="6"/>
    <x v="5"/>
    <n v="19.28"/>
    <n v="77.12"/>
    <n v="2.37"/>
    <n v="4"/>
    <n v="74.75"/>
    <n v="47"/>
  </r>
  <r>
    <n v="9312"/>
    <x v="4"/>
    <d v="2025-04-08T00:00:00"/>
    <x v="1"/>
    <s v="04"/>
    <x v="7"/>
    <x v="7"/>
    <x v="5"/>
    <x v="5"/>
    <x v="4"/>
    <n v="27.98"/>
    <n v="55.96"/>
    <n v="8.39"/>
    <n v="2"/>
    <n v="47.57"/>
    <n v="269"/>
  </r>
  <r>
    <n v="9316"/>
    <x v="4"/>
    <d v="2024-10-10T00:00:00"/>
    <x v="2"/>
    <s v="10"/>
    <x v="3"/>
    <x v="4"/>
    <x v="1"/>
    <x v="2"/>
    <x v="13"/>
    <n v="9.6999999999999993"/>
    <n v="38.799999999999997"/>
    <n v="7.76"/>
    <n v="4"/>
    <n v="31.04"/>
    <n v="65"/>
  </r>
  <r>
    <n v="1333"/>
    <x v="1"/>
    <d v="2024-06-05T00:00:00"/>
    <x v="2"/>
    <s v="06"/>
    <x v="5"/>
    <x v="5"/>
    <x v="4"/>
    <x v="2"/>
    <x v="8"/>
    <n v="2.37"/>
    <n v="11.85"/>
    <n v="1.43"/>
    <n v="5"/>
    <n v="10.42"/>
    <n v="39"/>
  </r>
  <r>
    <n v="8702"/>
    <x v="3"/>
    <d v="2023-09-09T00:00:00"/>
    <x v="0"/>
    <s v="09"/>
    <x v="11"/>
    <x v="0"/>
    <x v="0"/>
    <x v="2"/>
    <x v="17"/>
    <n v="20.149999999999999"/>
    <n v="80.599999999999994"/>
    <n v="12.09"/>
    <n v="4"/>
    <n v="68.510000000000005"/>
    <n v="291"/>
  </r>
  <r>
    <n v="7338"/>
    <x v="5"/>
    <d v="2024-05-22T00:00:00"/>
    <x v="2"/>
    <s v="05"/>
    <x v="10"/>
    <x v="5"/>
    <x v="4"/>
    <x v="6"/>
    <x v="13"/>
    <n v="1.46"/>
    <n v="7.3"/>
    <n v="1.46"/>
    <n v="5"/>
    <n v="5.84"/>
    <n v="379"/>
  </r>
  <r>
    <n v="5155"/>
    <x v="2"/>
    <d v="2025-03-09T00:00:00"/>
    <x v="1"/>
    <s v="03"/>
    <x v="8"/>
    <x v="2"/>
    <x v="6"/>
    <x v="2"/>
    <x v="10"/>
    <n v="13.06"/>
    <n v="13.06"/>
    <n v="1.96"/>
    <n v="1"/>
    <n v="11.1"/>
    <n v="360"/>
  </r>
  <r>
    <n v="1266"/>
    <x v="4"/>
    <d v="2024-05-10T00:00:00"/>
    <x v="2"/>
    <s v="05"/>
    <x v="10"/>
    <x v="5"/>
    <x v="3"/>
    <x v="5"/>
    <x v="7"/>
    <n v="24.42"/>
    <n v="122.1"/>
    <n v="24.42"/>
    <n v="5"/>
    <n v="97.68"/>
    <n v="174"/>
  </r>
  <r>
    <n v="2106"/>
    <x v="2"/>
    <d v="2024-04-30T00:00:00"/>
    <x v="2"/>
    <s v="04"/>
    <x v="7"/>
    <x v="5"/>
    <x v="5"/>
    <x v="4"/>
    <x v="0"/>
    <n v="13.57"/>
    <n v="13.57"/>
    <n v="1.36"/>
    <n v="1"/>
    <n v="12.21"/>
    <n v="9"/>
  </r>
  <r>
    <n v="4950"/>
    <x v="0"/>
    <d v="2025-02-26T00:00:00"/>
    <x v="1"/>
    <s v="02"/>
    <x v="4"/>
    <x v="2"/>
    <x v="4"/>
    <x v="0"/>
    <x v="5"/>
    <n v="14.33"/>
    <n v="57.32"/>
    <n v="8.6"/>
    <n v="4"/>
    <n v="48.72"/>
    <n v="207"/>
  </r>
  <r>
    <n v="2698"/>
    <x v="7"/>
    <d v="2025-03-28T00:00:00"/>
    <x v="1"/>
    <s v="03"/>
    <x v="8"/>
    <x v="2"/>
    <x v="3"/>
    <x v="5"/>
    <x v="6"/>
    <n v="3.53"/>
    <n v="10.59"/>
    <n v="2.12"/>
    <n v="3"/>
    <n v="8.4700000000000006"/>
    <n v="69"/>
  </r>
  <r>
    <n v="6447"/>
    <x v="0"/>
    <d v="2023-11-18T00:00:00"/>
    <x v="0"/>
    <s v="11"/>
    <x v="1"/>
    <x v="1"/>
    <x v="0"/>
    <x v="0"/>
    <x v="14"/>
    <n v="7.06"/>
    <n v="7.06"/>
    <n v="0"/>
    <n v="1"/>
    <n v="7.06"/>
    <n v="332"/>
  </r>
  <r>
    <n v="1726"/>
    <x v="8"/>
    <d v="2024-05-06T00:00:00"/>
    <x v="2"/>
    <s v="05"/>
    <x v="10"/>
    <x v="5"/>
    <x v="2"/>
    <x v="2"/>
    <x v="1"/>
    <n v="3.49"/>
    <n v="6.98"/>
    <n v="1.4"/>
    <n v="2"/>
    <n v="5.58"/>
    <n v="394"/>
  </r>
  <r>
    <n v="9945"/>
    <x v="4"/>
    <d v="2024-04-25T00:00:00"/>
    <x v="2"/>
    <s v="04"/>
    <x v="7"/>
    <x v="5"/>
    <x v="1"/>
    <x v="2"/>
    <x v="9"/>
    <n v="5.81"/>
    <n v="5.81"/>
    <n v="0.57999999999999996"/>
    <n v="1"/>
    <n v="5.23"/>
    <n v="78"/>
  </r>
  <r>
    <n v="3868"/>
    <x v="4"/>
    <d v="2025-05-12T00:00:00"/>
    <x v="1"/>
    <s v="05"/>
    <x v="10"/>
    <x v="7"/>
    <x v="2"/>
    <x v="0"/>
    <x v="7"/>
    <n v="8.0299999999999994"/>
    <n v="40.15"/>
    <n v="2.34"/>
    <n v="5"/>
    <n v="37.81"/>
    <n v="150"/>
  </r>
  <r>
    <n v="8612"/>
    <x v="0"/>
    <d v="2025-01-28T00:00:00"/>
    <x v="1"/>
    <s v="01"/>
    <x v="2"/>
    <x v="2"/>
    <x v="5"/>
    <x v="5"/>
    <x v="12"/>
    <n v="25.6"/>
    <n v="102.4"/>
    <n v="2.95"/>
    <n v="4"/>
    <n v="99.45"/>
    <n v="377"/>
  </r>
  <r>
    <n v="8840"/>
    <x v="4"/>
    <d v="2024-12-09T00:00:00"/>
    <x v="2"/>
    <s v="12"/>
    <x v="9"/>
    <x v="4"/>
    <x v="2"/>
    <x v="9"/>
    <x v="16"/>
    <n v="21.7"/>
    <n v="43.4"/>
    <n v="4.34"/>
    <n v="2"/>
    <n v="39.06"/>
    <n v="270"/>
  </r>
  <r>
    <n v="3986"/>
    <x v="7"/>
    <d v="2025-04-28T00:00:00"/>
    <x v="1"/>
    <s v="04"/>
    <x v="7"/>
    <x v="7"/>
    <x v="2"/>
    <x v="9"/>
    <x v="13"/>
    <n v="26.88"/>
    <n v="80.64"/>
    <n v="2.98"/>
    <n v="3"/>
    <n v="77.66"/>
    <n v="213"/>
  </r>
  <r>
    <n v="3209"/>
    <x v="7"/>
    <d v="2023-09-25T00:00:00"/>
    <x v="0"/>
    <s v="09"/>
    <x v="11"/>
    <x v="0"/>
    <x v="2"/>
    <x v="10"/>
    <x v="12"/>
    <n v="5.67"/>
    <n v="5.67"/>
    <n v="0.56999999999999995"/>
    <n v="1"/>
    <n v="5.0999999999999996"/>
    <n v="371"/>
  </r>
  <r>
    <n v="8498"/>
    <x v="7"/>
    <d v="2023-09-04T00:00:00"/>
    <x v="0"/>
    <s v="09"/>
    <x v="11"/>
    <x v="0"/>
    <x v="2"/>
    <x v="10"/>
    <x v="4"/>
    <n v="7.36"/>
    <n v="36.799999999999997"/>
    <n v="4.41"/>
    <n v="5"/>
    <n v="32.39"/>
    <n v="465"/>
  </r>
  <r>
    <n v="5807"/>
    <x v="4"/>
    <d v="2024-01-10T00:00:00"/>
    <x v="2"/>
    <s v="01"/>
    <x v="2"/>
    <x v="3"/>
    <x v="4"/>
    <x v="7"/>
    <x v="8"/>
    <n v="28.82"/>
    <n v="115.28"/>
    <n v="11.53"/>
    <n v="4"/>
    <n v="103.75"/>
    <n v="426"/>
  </r>
  <r>
    <n v="1717"/>
    <x v="2"/>
    <d v="2025-04-12T00:00:00"/>
    <x v="1"/>
    <s v="04"/>
    <x v="7"/>
    <x v="7"/>
    <x v="0"/>
    <x v="6"/>
    <x v="14"/>
    <n v="21.02"/>
    <n v="63.06"/>
    <n v="12.61"/>
    <n v="3"/>
    <n v="50.45"/>
    <n v="44"/>
  </r>
  <r>
    <n v="4268"/>
    <x v="2"/>
    <d v="2025-06-25T00:00:00"/>
    <x v="1"/>
    <s v="06"/>
    <x v="5"/>
    <x v="7"/>
    <x v="4"/>
    <x v="1"/>
    <x v="5"/>
    <n v="15.26"/>
    <n v="76.3"/>
    <n v="7.63"/>
    <n v="5"/>
    <n v="68.67"/>
    <n v="406"/>
  </r>
  <r>
    <n v="1686"/>
    <x v="5"/>
    <d v="2024-04-08T00:00:00"/>
    <x v="2"/>
    <s v="04"/>
    <x v="7"/>
    <x v="5"/>
    <x v="2"/>
    <x v="1"/>
    <x v="14"/>
    <n v="2.35"/>
    <n v="11.75"/>
    <n v="1.76"/>
    <n v="5"/>
    <n v="9.99"/>
    <n v="9"/>
  </r>
  <r>
    <n v="6080"/>
    <x v="7"/>
    <d v="2024-09-10T00:00:00"/>
    <x v="2"/>
    <s v="09"/>
    <x v="11"/>
    <x v="6"/>
    <x v="5"/>
    <x v="5"/>
    <x v="5"/>
    <n v="25"/>
    <n v="50"/>
    <n v="2.35"/>
    <n v="2"/>
    <n v="47.65"/>
    <n v="457"/>
  </r>
  <r>
    <n v="7524"/>
    <x v="0"/>
    <d v="2025-05-01T00:00:00"/>
    <x v="1"/>
    <s v="05"/>
    <x v="10"/>
    <x v="7"/>
    <x v="1"/>
    <x v="6"/>
    <x v="4"/>
    <n v="17.29"/>
    <n v="17.29"/>
    <n v="2.59"/>
    <n v="1"/>
    <n v="14.7"/>
    <n v="249"/>
  </r>
  <r>
    <n v="9897"/>
    <x v="7"/>
    <d v="2024-08-08T00:00:00"/>
    <x v="2"/>
    <s v="08"/>
    <x v="0"/>
    <x v="6"/>
    <x v="1"/>
    <x v="0"/>
    <x v="1"/>
    <n v="26.98"/>
    <n v="80.94"/>
    <n v="0"/>
    <n v="3"/>
    <n v="80.94"/>
    <n v="436"/>
  </r>
  <r>
    <n v="5150"/>
    <x v="6"/>
    <d v="2023-09-04T00:00:00"/>
    <x v="0"/>
    <s v="09"/>
    <x v="11"/>
    <x v="0"/>
    <x v="2"/>
    <x v="10"/>
    <x v="7"/>
    <n v="29.26"/>
    <n v="29.26"/>
    <n v="1.17"/>
    <n v="1"/>
    <n v="28.09"/>
    <n v="400"/>
  </r>
  <r>
    <n v="4131"/>
    <x v="0"/>
    <d v="2024-03-16T00:00:00"/>
    <x v="2"/>
    <s v="03"/>
    <x v="8"/>
    <x v="3"/>
    <x v="0"/>
    <x v="7"/>
    <x v="17"/>
    <n v="27.41"/>
    <n v="54.82"/>
    <n v="0"/>
    <n v="2"/>
    <n v="54.82"/>
    <n v="80"/>
  </r>
  <r>
    <n v="6848"/>
    <x v="4"/>
    <d v="2025-06-06T00:00:00"/>
    <x v="1"/>
    <s v="06"/>
    <x v="5"/>
    <x v="7"/>
    <x v="3"/>
    <x v="9"/>
    <x v="16"/>
    <n v="5.46"/>
    <n v="5.46"/>
    <n v="1.0900000000000001"/>
    <n v="1"/>
    <n v="4.37"/>
    <n v="186"/>
  </r>
  <r>
    <n v="1783"/>
    <x v="0"/>
    <d v="2025-06-09T00:00:00"/>
    <x v="1"/>
    <s v="06"/>
    <x v="5"/>
    <x v="7"/>
    <x v="2"/>
    <x v="1"/>
    <x v="7"/>
    <n v="23.3"/>
    <n v="93.2"/>
    <n v="9.32"/>
    <n v="4"/>
    <n v="83.88"/>
    <n v="3"/>
  </r>
  <r>
    <n v="6438"/>
    <x v="7"/>
    <d v="2024-03-06T00:00:00"/>
    <x v="2"/>
    <s v="03"/>
    <x v="8"/>
    <x v="3"/>
    <x v="4"/>
    <x v="8"/>
    <x v="15"/>
    <n v="3.46"/>
    <n v="6.92"/>
    <n v="1.04"/>
    <n v="2"/>
    <n v="5.88"/>
    <n v="190"/>
  </r>
  <r>
    <n v="3039"/>
    <x v="8"/>
    <d v="2025-04-18T00:00:00"/>
    <x v="1"/>
    <s v="04"/>
    <x v="7"/>
    <x v="7"/>
    <x v="3"/>
    <x v="7"/>
    <x v="15"/>
    <n v="23.82"/>
    <n v="95.28"/>
    <n v="9.5299999999999994"/>
    <n v="4"/>
    <n v="85.75"/>
    <n v="70"/>
  </r>
  <r>
    <n v="7029"/>
    <x v="3"/>
    <d v="2024-07-11T00:00:00"/>
    <x v="2"/>
    <s v="07"/>
    <x v="6"/>
    <x v="6"/>
    <x v="1"/>
    <x v="10"/>
    <x v="15"/>
    <n v="28.36"/>
    <n v="85.08"/>
    <n v="3.87"/>
    <n v="3"/>
    <n v="81.209999999999994"/>
    <n v="226"/>
  </r>
  <r>
    <n v="7553"/>
    <x v="1"/>
    <d v="2025-03-06T00:00:00"/>
    <x v="1"/>
    <s v="03"/>
    <x v="8"/>
    <x v="2"/>
    <x v="1"/>
    <x v="4"/>
    <x v="13"/>
    <n v="10.119999999999999"/>
    <n v="30.36"/>
    <n v="3.04"/>
    <n v="3"/>
    <n v="27.32"/>
    <n v="395"/>
  </r>
  <r>
    <n v="8204"/>
    <x v="6"/>
    <d v="2025-07-01T00:00:00"/>
    <x v="1"/>
    <s v="07"/>
    <x v="6"/>
    <x v="8"/>
    <x v="5"/>
    <x v="2"/>
    <x v="10"/>
    <n v="27.16"/>
    <n v="54.32"/>
    <n v="5.43"/>
    <n v="2"/>
    <n v="48.89"/>
    <n v="29"/>
  </r>
  <r>
    <n v="7334"/>
    <x v="3"/>
    <d v="2024-04-26T00:00:00"/>
    <x v="2"/>
    <s v="04"/>
    <x v="7"/>
    <x v="5"/>
    <x v="3"/>
    <x v="5"/>
    <x v="1"/>
    <n v="21.91"/>
    <n v="65.73"/>
    <n v="4.3099999999999996"/>
    <n v="3"/>
    <n v="61.42"/>
    <n v="160"/>
  </r>
  <r>
    <n v="4060"/>
    <x v="1"/>
    <d v="2024-08-26T00:00:00"/>
    <x v="2"/>
    <s v="08"/>
    <x v="0"/>
    <x v="6"/>
    <x v="2"/>
    <x v="6"/>
    <x v="11"/>
    <n v="13.93"/>
    <n v="55.72"/>
    <n v="0"/>
    <n v="4"/>
    <n v="55.72"/>
    <n v="105"/>
  </r>
  <r>
    <n v="9151"/>
    <x v="7"/>
    <d v="2024-05-18T00:00:00"/>
    <x v="2"/>
    <s v="05"/>
    <x v="10"/>
    <x v="5"/>
    <x v="0"/>
    <x v="5"/>
    <x v="6"/>
    <n v="26.54"/>
    <n v="53.08"/>
    <n v="2.34"/>
    <n v="2"/>
    <n v="50.74"/>
    <n v="43"/>
  </r>
  <r>
    <n v="9507"/>
    <x v="2"/>
    <d v="2024-03-01T00:00:00"/>
    <x v="2"/>
    <s v="03"/>
    <x v="8"/>
    <x v="3"/>
    <x v="3"/>
    <x v="9"/>
    <x v="1"/>
    <n v="7.19"/>
    <n v="21.57"/>
    <n v="2.36"/>
    <n v="3"/>
    <n v="19.21"/>
    <n v="261"/>
  </r>
  <r>
    <n v="2353"/>
    <x v="2"/>
    <d v="2025-02-21T00:00:00"/>
    <x v="1"/>
    <s v="02"/>
    <x v="4"/>
    <x v="2"/>
    <x v="3"/>
    <x v="0"/>
    <x v="9"/>
    <n v="18.170000000000002"/>
    <n v="90.85"/>
    <n v="0"/>
    <n v="5"/>
    <n v="90.85"/>
    <n v="123"/>
  </r>
  <r>
    <n v="7955"/>
    <x v="3"/>
    <d v="2023-10-07T00:00:00"/>
    <x v="0"/>
    <s v="10"/>
    <x v="3"/>
    <x v="1"/>
    <x v="0"/>
    <x v="9"/>
    <x v="17"/>
    <n v="25.4"/>
    <n v="25.4"/>
    <n v="1.19"/>
    <n v="1"/>
    <n v="24.21"/>
    <n v="132"/>
  </r>
  <r>
    <n v="8055"/>
    <x v="0"/>
    <d v="2024-11-16T00:00:00"/>
    <x v="2"/>
    <s v="11"/>
    <x v="1"/>
    <x v="4"/>
    <x v="0"/>
    <x v="10"/>
    <x v="8"/>
    <n v="22.36"/>
    <n v="111.8"/>
    <n v="22.36"/>
    <n v="5"/>
    <n v="89.44"/>
    <n v="232"/>
  </r>
  <r>
    <n v="3956"/>
    <x v="1"/>
    <d v="2024-10-03T00:00:00"/>
    <x v="2"/>
    <s v="10"/>
    <x v="3"/>
    <x v="4"/>
    <x v="1"/>
    <x v="6"/>
    <x v="4"/>
    <n v="9.67"/>
    <n v="29.01"/>
    <n v="0"/>
    <n v="3"/>
    <n v="29.01"/>
    <n v="341"/>
  </r>
  <r>
    <n v="5813"/>
    <x v="3"/>
    <d v="2024-04-12T00:00:00"/>
    <x v="2"/>
    <s v="04"/>
    <x v="7"/>
    <x v="5"/>
    <x v="3"/>
    <x v="9"/>
    <x v="4"/>
    <n v="10.5"/>
    <n v="10.5"/>
    <n v="1.57"/>
    <n v="1"/>
    <n v="8.93"/>
    <n v="298"/>
  </r>
  <r>
    <n v="2680"/>
    <x v="4"/>
    <d v="2023-10-08T00:00:00"/>
    <x v="0"/>
    <s v="10"/>
    <x v="3"/>
    <x v="1"/>
    <x v="6"/>
    <x v="4"/>
    <x v="11"/>
    <n v="25.01"/>
    <n v="100.04"/>
    <n v="2.7"/>
    <n v="4"/>
    <n v="97.34"/>
    <n v="41"/>
  </r>
  <r>
    <n v="6372"/>
    <x v="2"/>
    <d v="2025-01-01T00:00:00"/>
    <x v="1"/>
    <s v="01"/>
    <x v="2"/>
    <x v="2"/>
    <x v="4"/>
    <x v="10"/>
    <x v="14"/>
    <n v="3.25"/>
    <n v="13"/>
    <n v="3.24"/>
    <n v="4"/>
    <n v="9.76"/>
    <n v="346"/>
  </r>
  <r>
    <n v="5843"/>
    <x v="3"/>
    <d v="2024-04-01T00:00:00"/>
    <x v="2"/>
    <s v="04"/>
    <x v="7"/>
    <x v="5"/>
    <x v="2"/>
    <x v="8"/>
    <x v="16"/>
    <n v="29.89"/>
    <n v="119.56"/>
    <n v="0"/>
    <n v="4"/>
    <n v="119.56"/>
    <n v="352"/>
  </r>
  <r>
    <n v="8305"/>
    <x v="3"/>
    <d v="2024-11-17T00:00:00"/>
    <x v="2"/>
    <s v="11"/>
    <x v="1"/>
    <x v="4"/>
    <x v="6"/>
    <x v="7"/>
    <x v="11"/>
    <n v="4.68"/>
    <n v="23.4"/>
    <n v="4.68"/>
    <n v="5"/>
    <n v="18.72"/>
    <n v="364"/>
  </r>
  <r>
    <n v="7981"/>
    <x v="1"/>
    <d v="2023-12-14T00:00:00"/>
    <x v="0"/>
    <s v="12"/>
    <x v="9"/>
    <x v="1"/>
    <x v="1"/>
    <x v="9"/>
    <x v="17"/>
    <n v="14.2"/>
    <n v="28.4"/>
    <n v="2.48"/>
    <n v="2"/>
    <n v="25.92"/>
    <n v="16"/>
  </r>
  <r>
    <n v="8272"/>
    <x v="0"/>
    <d v="2024-05-06T00:00:00"/>
    <x v="2"/>
    <s v="05"/>
    <x v="10"/>
    <x v="5"/>
    <x v="2"/>
    <x v="6"/>
    <x v="12"/>
    <n v="4.5"/>
    <n v="4.5"/>
    <n v="3.09"/>
    <n v="1"/>
    <n v="1.41"/>
    <n v="292"/>
  </r>
  <r>
    <n v="8325"/>
    <x v="0"/>
    <d v="2023-09-08T00:00:00"/>
    <x v="0"/>
    <s v="09"/>
    <x v="11"/>
    <x v="0"/>
    <x v="3"/>
    <x v="3"/>
    <x v="8"/>
    <n v="9.7799999999999994"/>
    <n v="29.34"/>
    <n v="5.87"/>
    <n v="3"/>
    <n v="23.47"/>
    <n v="248"/>
  </r>
  <r>
    <n v="6776"/>
    <x v="2"/>
    <d v="2024-11-26T00:00:00"/>
    <x v="2"/>
    <s v="11"/>
    <x v="1"/>
    <x v="4"/>
    <x v="5"/>
    <x v="6"/>
    <x v="12"/>
    <n v="28.16"/>
    <n v="28.16"/>
    <n v="5.63"/>
    <n v="1"/>
    <n v="22.53"/>
    <n v="156"/>
  </r>
  <r>
    <n v="8126"/>
    <x v="2"/>
    <d v="2024-03-07T00:00:00"/>
    <x v="2"/>
    <s v="03"/>
    <x v="8"/>
    <x v="3"/>
    <x v="1"/>
    <x v="10"/>
    <x v="9"/>
    <n v="16.87"/>
    <n v="16.87"/>
    <n v="1.69"/>
    <n v="1"/>
    <n v="15.18"/>
    <n v="34"/>
  </r>
  <r>
    <n v="1939"/>
    <x v="4"/>
    <d v="2023-10-04T00:00:00"/>
    <x v="0"/>
    <s v="10"/>
    <x v="3"/>
    <x v="1"/>
    <x v="4"/>
    <x v="6"/>
    <x v="8"/>
    <n v="14.11"/>
    <n v="70.55"/>
    <n v="7.05"/>
    <n v="5"/>
    <n v="63.5"/>
    <n v="172"/>
  </r>
  <r>
    <n v="7655"/>
    <x v="2"/>
    <d v="2024-05-15T00:00:00"/>
    <x v="2"/>
    <s v="05"/>
    <x v="10"/>
    <x v="5"/>
    <x v="4"/>
    <x v="7"/>
    <x v="15"/>
    <n v="23.08"/>
    <n v="92.32"/>
    <n v="18.46"/>
    <n v="4"/>
    <n v="73.86"/>
    <n v="341"/>
  </r>
  <r>
    <n v="9406"/>
    <x v="7"/>
    <d v="2025-04-20T00:00:00"/>
    <x v="1"/>
    <s v="04"/>
    <x v="7"/>
    <x v="7"/>
    <x v="6"/>
    <x v="4"/>
    <x v="12"/>
    <n v="7.74"/>
    <n v="30.96"/>
    <n v="1.18"/>
    <n v="4"/>
    <n v="29.78"/>
    <n v="202"/>
  </r>
  <r>
    <n v="3621"/>
    <x v="4"/>
    <d v="2023-08-31T00:00:00"/>
    <x v="0"/>
    <s v="08"/>
    <x v="0"/>
    <x v="0"/>
    <x v="1"/>
    <x v="8"/>
    <x v="13"/>
    <n v="21.5"/>
    <n v="43"/>
    <n v="3.58"/>
    <n v="2"/>
    <n v="39.42"/>
    <n v="292"/>
  </r>
  <r>
    <n v="3339"/>
    <x v="1"/>
    <d v="2025-05-27T00:00:00"/>
    <x v="1"/>
    <s v="05"/>
    <x v="10"/>
    <x v="7"/>
    <x v="5"/>
    <x v="4"/>
    <x v="14"/>
    <n v="16.7"/>
    <n v="83.5"/>
    <n v="3.09"/>
    <n v="5"/>
    <n v="80.41"/>
    <n v="387"/>
  </r>
  <r>
    <n v="8179"/>
    <x v="4"/>
    <d v="2023-09-03T00:00:00"/>
    <x v="0"/>
    <s v="09"/>
    <x v="11"/>
    <x v="0"/>
    <x v="6"/>
    <x v="9"/>
    <x v="9"/>
    <n v="20.079999999999998"/>
    <n v="20.079999999999998"/>
    <n v="2.1"/>
    <n v="1"/>
    <n v="17.98"/>
    <n v="272"/>
  </r>
  <r>
    <n v="3068"/>
    <x v="8"/>
    <d v="2023-09-28T00:00:00"/>
    <x v="0"/>
    <s v="09"/>
    <x v="11"/>
    <x v="0"/>
    <x v="1"/>
    <x v="1"/>
    <x v="7"/>
    <n v="24.39"/>
    <n v="24.39"/>
    <n v="2.44"/>
    <n v="1"/>
    <n v="21.95"/>
    <n v="310"/>
  </r>
  <r>
    <n v="4866"/>
    <x v="6"/>
    <d v="2025-04-02T00:00:00"/>
    <x v="1"/>
    <s v="04"/>
    <x v="7"/>
    <x v="7"/>
    <x v="4"/>
    <x v="10"/>
    <x v="9"/>
    <n v="13.66"/>
    <n v="40.98"/>
    <n v="2.27"/>
    <n v="3"/>
    <n v="38.71"/>
    <n v="212"/>
  </r>
  <r>
    <n v="7001"/>
    <x v="5"/>
    <d v="2024-05-14T00:00:00"/>
    <x v="2"/>
    <s v="05"/>
    <x v="10"/>
    <x v="5"/>
    <x v="5"/>
    <x v="4"/>
    <x v="17"/>
    <n v="16.7"/>
    <n v="16.7"/>
    <n v="3.34"/>
    <n v="1"/>
    <n v="13.36"/>
    <n v="146"/>
  </r>
  <r>
    <n v="7272"/>
    <x v="5"/>
    <d v="2024-10-20T00:00:00"/>
    <x v="2"/>
    <s v="10"/>
    <x v="3"/>
    <x v="4"/>
    <x v="6"/>
    <x v="4"/>
    <x v="11"/>
    <n v="28.6"/>
    <n v="85.8"/>
    <n v="3.46"/>
    <n v="3"/>
    <n v="82.34"/>
    <n v="347"/>
  </r>
  <r>
    <n v="1530"/>
    <x v="7"/>
    <d v="2024-11-18T00:00:00"/>
    <x v="2"/>
    <s v="11"/>
    <x v="1"/>
    <x v="4"/>
    <x v="2"/>
    <x v="7"/>
    <x v="9"/>
    <n v="9.6300000000000008"/>
    <n v="9.6300000000000008"/>
    <n v="1.93"/>
    <n v="1"/>
    <n v="7.7"/>
    <n v="50"/>
  </r>
  <r>
    <n v="3513"/>
    <x v="3"/>
    <d v="2025-01-15T00:00:00"/>
    <x v="1"/>
    <s v="01"/>
    <x v="2"/>
    <x v="2"/>
    <x v="4"/>
    <x v="3"/>
    <x v="0"/>
    <n v="28.3"/>
    <n v="113.2"/>
    <n v="1.81"/>
    <n v="4"/>
    <n v="111.39"/>
    <n v="460"/>
  </r>
  <r>
    <n v="8371"/>
    <x v="8"/>
    <d v="2024-05-21T00:00:00"/>
    <x v="2"/>
    <s v="05"/>
    <x v="10"/>
    <x v="5"/>
    <x v="5"/>
    <x v="10"/>
    <x v="15"/>
    <n v="12.16"/>
    <n v="60.8"/>
    <n v="2.27"/>
    <n v="5"/>
    <n v="58.53"/>
    <n v="58"/>
  </r>
  <r>
    <n v="7095"/>
    <x v="1"/>
    <d v="2024-07-16T00:00:00"/>
    <x v="2"/>
    <s v="07"/>
    <x v="6"/>
    <x v="6"/>
    <x v="5"/>
    <x v="2"/>
    <x v="13"/>
    <n v="1.83"/>
    <n v="7.32"/>
    <n v="2.08"/>
    <n v="4"/>
    <n v="5.24"/>
    <n v="324"/>
  </r>
  <r>
    <n v="2259"/>
    <x v="0"/>
    <d v="2024-10-25T00:00:00"/>
    <x v="2"/>
    <s v="10"/>
    <x v="3"/>
    <x v="4"/>
    <x v="3"/>
    <x v="1"/>
    <x v="1"/>
    <n v="9.82"/>
    <n v="19.64"/>
    <n v="4.3899999999999997"/>
    <n v="2"/>
    <n v="15.25"/>
    <n v="208"/>
  </r>
  <r>
    <n v="3255"/>
    <x v="1"/>
    <d v="2024-09-21T00:00:00"/>
    <x v="2"/>
    <s v="09"/>
    <x v="11"/>
    <x v="6"/>
    <x v="0"/>
    <x v="1"/>
    <x v="11"/>
    <n v="16.66"/>
    <n v="49.98"/>
    <n v="4.8099999999999996"/>
    <n v="3"/>
    <n v="45.17"/>
    <n v="86"/>
  </r>
  <r>
    <n v="7012"/>
    <x v="1"/>
    <d v="2024-06-11T00:00:00"/>
    <x v="2"/>
    <s v="06"/>
    <x v="5"/>
    <x v="5"/>
    <x v="5"/>
    <x v="10"/>
    <x v="10"/>
    <n v="24.56"/>
    <n v="24.56"/>
    <n v="0"/>
    <n v="1"/>
    <n v="24.56"/>
    <n v="492"/>
  </r>
  <r>
    <n v="6150"/>
    <x v="2"/>
    <d v="2024-12-23T00:00:00"/>
    <x v="2"/>
    <s v="12"/>
    <x v="9"/>
    <x v="4"/>
    <x v="2"/>
    <x v="0"/>
    <x v="10"/>
    <n v="8.92"/>
    <n v="35.68"/>
    <n v="5.35"/>
    <n v="4"/>
    <n v="30.33"/>
    <n v="128"/>
  </r>
  <r>
    <n v="5566"/>
    <x v="8"/>
    <d v="2024-02-16T00:00:00"/>
    <x v="2"/>
    <s v="02"/>
    <x v="4"/>
    <x v="3"/>
    <x v="3"/>
    <x v="6"/>
    <x v="15"/>
    <n v="2.31"/>
    <n v="6.93"/>
    <n v="1.04"/>
    <n v="3"/>
    <n v="5.89"/>
    <n v="378"/>
  </r>
  <r>
    <n v="2858"/>
    <x v="0"/>
    <d v="2023-08-27T00:00:00"/>
    <x v="0"/>
    <s v="08"/>
    <x v="0"/>
    <x v="0"/>
    <x v="6"/>
    <x v="2"/>
    <x v="17"/>
    <n v="22.02"/>
    <n v="44.04"/>
    <n v="8.81"/>
    <n v="2"/>
    <n v="35.229999999999997"/>
    <n v="143"/>
  </r>
  <r>
    <n v="4048"/>
    <x v="1"/>
    <d v="2024-08-28T00:00:00"/>
    <x v="2"/>
    <s v="08"/>
    <x v="0"/>
    <x v="6"/>
    <x v="4"/>
    <x v="3"/>
    <x v="2"/>
    <n v="29.4"/>
    <n v="88.2"/>
    <n v="13.23"/>
    <n v="3"/>
    <n v="74.97"/>
    <n v="362"/>
  </r>
  <r>
    <n v="9482"/>
    <x v="8"/>
    <d v="2024-06-02T00:00:00"/>
    <x v="2"/>
    <s v="06"/>
    <x v="5"/>
    <x v="5"/>
    <x v="6"/>
    <x v="5"/>
    <x v="2"/>
    <n v="7.1"/>
    <n v="21.3"/>
    <n v="4.66"/>
    <n v="3"/>
    <n v="16.64"/>
    <n v="491"/>
  </r>
  <r>
    <n v="2929"/>
    <x v="2"/>
    <d v="2024-02-26T00:00:00"/>
    <x v="2"/>
    <s v="02"/>
    <x v="4"/>
    <x v="3"/>
    <x v="2"/>
    <x v="5"/>
    <x v="9"/>
    <n v="14.81"/>
    <n v="74.05"/>
    <n v="0"/>
    <n v="5"/>
    <n v="74.05"/>
    <n v="461"/>
  </r>
  <r>
    <n v="5264"/>
    <x v="2"/>
    <d v="2025-02-03T00:00:00"/>
    <x v="1"/>
    <s v="02"/>
    <x v="4"/>
    <x v="2"/>
    <x v="2"/>
    <x v="2"/>
    <x v="1"/>
    <n v="23.1"/>
    <n v="92.4"/>
    <n v="0"/>
    <n v="4"/>
    <n v="92.4"/>
    <n v="275"/>
  </r>
  <r>
    <n v="8311"/>
    <x v="0"/>
    <d v="2024-01-20T00:00:00"/>
    <x v="2"/>
    <s v="01"/>
    <x v="2"/>
    <x v="3"/>
    <x v="0"/>
    <x v="9"/>
    <x v="9"/>
    <n v="20.49"/>
    <n v="81.96"/>
    <n v="2.4300000000000002"/>
    <n v="4"/>
    <n v="79.53"/>
    <n v="180"/>
  </r>
  <r>
    <n v="5678"/>
    <x v="2"/>
    <d v="2025-01-27T00:00:00"/>
    <x v="1"/>
    <s v="01"/>
    <x v="2"/>
    <x v="2"/>
    <x v="2"/>
    <x v="0"/>
    <x v="17"/>
    <n v="11.73"/>
    <n v="46.92"/>
    <n v="1.89"/>
    <n v="4"/>
    <n v="45.03"/>
    <n v="98"/>
  </r>
  <r>
    <n v="9047"/>
    <x v="6"/>
    <d v="2024-01-09T00:00:00"/>
    <x v="2"/>
    <s v="01"/>
    <x v="2"/>
    <x v="3"/>
    <x v="5"/>
    <x v="8"/>
    <x v="3"/>
    <n v="3.6"/>
    <n v="7.2"/>
    <n v="0"/>
    <n v="2"/>
    <n v="7.2"/>
    <n v="314"/>
  </r>
  <r>
    <n v="3009"/>
    <x v="8"/>
    <d v="2023-11-20T00:00:00"/>
    <x v="0"/>
    <s v="11"/>
    <x v="1"/>
    <x v="1"/>
    <x v="2"/>
    <x v="1"/>
    <x v="16"/>
    <n v="2.06"/>
    <n v="6.18"/>
    <n v="1.78"/>
    <n v="3"/>
    <n v="4.4000000000000004"/>
    <n v="252"/>
  </r>
  <r>
    <n v="2213"/>
    <x v="3"/>
    <d v="2024-07-23T00:00:00"/>
    <x v="2"/>
    <s v="07"/>
    <x v="6"/>
    <x v="6"/>
    <x v="5"/>
    <x v="4"/>
    <x v="0"/>
    <n v="15.5"/>
    <n v="77.5"/>
    <n v="0"/>
    <n v="5"/>
    <n v="77.5"/>
    <n v="87"/>
  </r>
  <r>
    <n v="3828"/>
    <x v="2"/>
    <d v="2025-07-05T00:00:00"/>
    <x v="1"/>
    <s v="07"/>
    <x v="6"/>
    <x v="8"/>
    <x v="0"/>
    <x v="4"/>
    <x v="11"/>
    <n v="4.6900000000000004"/>
    <n v="4.6900000000000004"/>
    <n v="3.92"/>
    <n v="1"/>
    <n v="0.77"/>
    <n v="477"/>
  </r>
  <r>
    <n v="8292"/>
    <x v="5"/>
    <d v="2023-10-14T00:00:00"/>
    <x v="0"/>
    <s v="10"/>
    <x v="3"/>
    <x v="1"/>
    <x v="0"/>
    <x v="1"/>
    <x v="9"/>
    <n v="18.809999999999999"/>
    <n v="94.05"/>
    <n v="4.75"/>
    <n v="5"/>
    <n v="89.3"/>
    <n v="348"/>
  </r>
  <r>
    <n v="6236"/>
    <x v="6"/>
    <d v="2025-01-06T00:00:00"/>
    <x v="1"/>
    <s v="01"/>
    <x v="2"/>
    <x v="2"/>
    <x v="2"/>
    <x v="3"/>
    <x v="12"/>
    <n v="8.94"/>
    <n v="35.76"/>
    <n v="3.58"/>
    <n v="4"/>
    <n v="32.18"/>
    <n v="348"/>
  </r>
  <r>
    <n v="6692"/>
    <x v="7"/>
    <d v="2025-02-08T00:00:00"/>
    <x v="1"/>
    <s v="02"/>
    <x v="4"/>
    <x v="2"/>
    <x v="0"/>
    <x v="9"/>
    <x v="10"/>
    <n v="2.35"/>
    <n v="4.7"/>
    <n v="2.8"/>
    <n v="2"/>
    <n v="1.9"/>
    <n v="470"/>
  </r>
  <r>
    <n v="2063"/>
    <x v="6"/>
    <d v="2024-10-07T00:00:00"/>
    <x v="2"/>
    <s v="10"/>
    <x v="3"/>
    <x v="4"/>
    <x v="2"/>
    <x v="2"/>
    <x v="14"/>
    <n v="3.36"/>
    <n v="10.08"/>
    <n v="0"/>
    <n v="3"/>
    <n v="10.08"/>
    <n v="292"/>
  </r>
  <r>
    <n v="9882"/>
    <x v="8"/>
    <d v="2024-03-19T00:00:00"/>
    <x v="2"/>
    <s v="03"/>
    <x v="8"/>
    <x v="3"/>
    <x v="5"/>
    <x v="2"/>
    <x v="13"/>
    <n v="6.7"/>
    <n v="13.4"/>
    <n v="3.5"/>
    <n v="2"/>
    <n v="9.9"/>
    <n v="168"/>
  </r>
  <r>
    <n v="5914"/>
    <x v="0"/>
    <d v="2025-05-29T00:00:00"/>
    <x v="1"/>
    <s v="05"/>
    <x v="10"/>
    <x v="7"/>
    <x v="1"/>
    <x v="0"/>
    <x v="16"/>
    <n v="24.42"/>
    <n v="97.68"/>
    <n v="14.65"/>
    <n v="4"/>
    <n v="83.03"/>
    <n v="303"/>
  </r>
  <r>
    <n v="3580"/>
    <x v="8"/>
    <d v="2025-02-09T00:00:00"/>
    <x v="1"/>
    <s v="02"/>
    <x v="4"/>
    <x v="2"/>
    <x v="6"/>
    <x v="4"/>
    <x v="16"/>
    <n v="28.8"/>
    <n v="57.6"/>
    <n v="8.64"/>
    <n v="2"/>
    <n v="48.96"/>
    <n v="426"/>
  </r>
  <r>
    <n v="3852"/>
    <x v="1"/>
    <d v="2025-04-14T00:00:00"/>
    <x v="1"/>
    <s v="04"/>
    <x v="7"/>
    <x v="7"/>
    <x v="2"/>
    <x v="1"/>
    <x v="13"/>
    <n v="18.96"/>
    <n v="94.8"/>
    <n v="0"/>
    <n v="5"/>
    <n v="94.8"/>
    <n v="391"/>
  </r>
  <r>
    <n v="6922"/>
    <x v="4"/>
    <d v="2024-09-05T00:00:00"/>
    <x v="2"/>
    <s v="09"/>
    <x v="11"/>
    <x v="6"/>
    <x v="1"/>
    <x v="6"/>
    <x v="17"/>
    <n v="29.25"/>
    <n v="29.25"/>
    <n v="2.93"/>
    <n v="1"/>
    <n v="26.32"/>
    <n v="469"/>
  </r>
  <r>
    <n v="4673"/>
    <x v="7"/>
    <d v="2023-11-09T00:00:00"/>
    <x v="0"/>
    <s v="11"/>
    <x v="1"/>
    <x v="1"/>
    <x v="1"/>
    <x v="4"/>
    <x v="11"/>
    <n v="27.64"/>
    <n v="27.64"/>
    <n v="4.1500000000000004"/>
    <n v="1"/>
    <n v="23.49"/>
    <n v="226"/>
  </r>
  <r>
    <n v="4292"/>
    <x v="3"/>
    <d v="2025-04-13T00:00:00"/>
    <x v="1"/>
    <s v="04"/>
    <x v="7"/>
    <x v="7"/>
    <x v="6"/>
    <x v="4"/>
    <x v="17"/>
    <n v="17.21"/>
    <n v="17.21"/>
    <n v="1.72"/>
    <n v="1"/>
    <n v="15.49"/>
    <n v="150"/>
  </r>
  <r>
    <n v="3275"/>
    <x v="0"/>
    <d v="2024-02-06T00:00:00"/>
    <x v="2"/>
    <s v="02"/>
    <x v="4"/>
    <x v="3"/>
    <x v="5"/>
    <x v="6"/>
    <x v="12"/>
    <n v="26.06"/>
    <n v="52.12"/>
    <n v="5.21"/>
    <n v="2"/>
    <n v="46.91"/>
    <n v="403"/>
  </r>
  <r>
    <n v="9094"/>
    <x v="3"/>
    <d v="2023-08-27T00:00:00"/>
    <x v="0"/>
    <s v="08"/>
    <x v="0"/>
    <x v="0"/>
    <x v="6"/>
    <x v="10"/>
    <x v="12"/>
    <n v="18.95"/>
    <n v="94.75"/>
    <n v="9.4700000000000006"/>
    <n v="5"/>
    <n v="85.28"/>
    <n v="173"/>
  </r>
  <r>
    <n v="7044"/>
    <x v="8"/>
    <d v="2024-08-04T00:00:00"/>
    <x v="2"/>
    <s v="08"/>
    <x v="0"/>
    <x v="6"/>
    <x v="6"/>
    <x v="6"/>
    <x v="11"/>
    <n v="8.42"/>
    <n v="42.1"/>
    <n v="0"/>
    <n v="5"/>
    <n v="42.1"/>
    <n v="215"/>
  </r>
  <r>
    <n v="3126"/>
    <x v="4"/>
    <d v="2024-11-24T00:00:00"/>
    <x v="2"/>
    <s v="11"/>
    <x v="1"/>
    <x v="4"/>
    <x v="6"/>
    <x v="7"/>
    <x v="4"/>
    <n v="24.1"/>
    <n v="48.2"/>
    <n v="7.23"/>
    <n v="2"/>
    <n v="40.97"/>
    <n v="30"/>
  </r>
  <r>
    <n v="2412"/>
    <x v="3"/>
    <d v="2023-09-27T00:00:00"/>
    <x v="0"/>
    <s v="09"/>
    <x v="11"/>
    <x v="0"/>
    <x v="4"/>
    <x v="9"/>
    <x v="3"/>
    <n v="17.920000000000002"/>
    <n v="53.76"/>
    <n v="10.75"/>
    <n v="3"/>
    <n v="43.01"/>
    <n v="277"/>
  </r>
  <r>
    <n v="6067"/>
    <x v="4"/>
    <d v="2024-06-11T00:00:00"/>
    <x v="2"/>
    <s v="06"/>
    <x v="5"/>
    <x v="5"/>
    <x v="5"/>
    <x v="8"/>
    <x v="2"/>
    <n v="11.69"/>
    <n v="35.07"/>
    <n v="1.95"/>
    <n v="3"/>
    <n v="33.119999999999997"/>
    <n v="4"/>
  </r>
  <r>
    <n v="8842"/>
    <x v="1"/>
    <d v="2024-09-18T00:00:00"/>
    <x v="2"/>
    <s v="09"/>
    <x v="11"/>
    <x v="6"/>
    <x v="4"/>
    <x v="0"/>
    <x v="12"/>
    <n v="6.66"/>
    <n v="19.98"/>
    <n v="2.37"/>
    <n v="3"/>
    <n v="17.61"/>
    <n v="102"/>
  </r>
  <r>
    <n v="7730"/>
    <x v="4"/>
    <d v="2025-03-26T00:00:00"/>
    <x v="1"/>
    <s v="03"/>
    <x v="8"/>
    <x v="2"/>
    <x v="4"/>
    <x v="10"/>
    <x v="2"/>
    <n v="17.41"/>
    <n v="87.05"/>
    <n v="8.7100000000000009"/>
    <n v="5"/>
    <n v="78.34"/>
    <n v="171"/>
  </r>
  <r>
    <n v="7708"/>
    <x v="7"/>
    <d v="2025-05-07T00:00:00"/>
    <x v="1"/>
    <s v="05"/>
    <x v="10"/>
    <x v="7"/>
    <x v="4"/>
    <x v="7"/>
    <x v="17"/>
    <n v="26.4"/>
    <n v="105.6"/>
    <n v="10.56"/>
    <n v="4"/>
    <n v="95.04"/>
    <n v="466"/>
  </r>
  <r>
    <n v="2208"/>
    <x v="8"/>
    <d v="2023-11-12T00:00:00"/>
    <x v="0"/>
    <s v="11"/>
    <x v="1"/>
    <x v="1"/>
    <x v="6"/>
    <x v="0"/>
    <x v="4"/>
    <n v="14.52"/>
    <n v="29.04"/>
    <n v="2.9"/>
    <n v="2"/>
    <n v="26.14"/>
    <n v="109"/>
  </r>
  <r>
    <n v="6194"/>
    <x v="7"/>
    <d v="2024-12-17T00:00:00"/>
    <x v="2"/>
    <s v="12"/>
    <x v="9"/>
    <x v="4"/>
    <x v="5"/>
    <x v="2"/>
    <x v="14"/>
    <n v="6.33"/>
    <n v="25.32"/>
    <n v="1.29"/>
    <n v="4"/>
    <n v="24.03"/>
    <n v="3"/>
  </r>
  <r>
    <n v="2215"/>
    <x v="6"/>
    <d v="2024-07-21T00:00:00"/>
    <x v="2"/>
    <s v="07"/>
    <x v="6"/>
    <x v="6"/>
    <x v="6"/>
    <x v="9"/>
    <x v="17"/>
    <n v="9.42"/>
    <n v="18.84"/>
    <n v="4.9000000000000004"/>
    <n v="2"/>
    <n v="13.94"/>
    <n v="99"/>
  </r>
  <r>
    <n v="8632"/>
    <x v="8"/>
    <d v="2025-01-16T00:00:00"/>
    <x v="1"/>
    <s v="01"/>
    <x v="2"/>
    <x v="2"/>
    <x v="1"/>
    <x v="1"/>
    <x v="8"/>
    <n v="7.34"/>
    <n v="14.68"/>
    <n v="2.2000000000000002"/>
    <n v="2"/>
    <n v="12.48"/>
    <n v="134"/>
  </r>
  <r>
    <n v="9476"/>
    <x v="1"/>
    <d v="2024-04-30T00:00:00"/>
    <x v="2"/>
    <s v="04"/>
    <x v="7"/>
    <x v="5"/>
    <x v="5"/>
    <x v="1"/>
    <x v="5"/>
    <n v="1.61"/>
    <n v="3.22"/>
    <n v="1.08"/>
    <n v="2"/>
    <n v="2.14"/>
    <n v="431"/>
  </r>
  <r>
    <n v="3102"/>
    <x v="2"/>
    <d v="2025-06-18T00:00:00"/>
    <x v="1"/>
    <s v="06"/>
    <x v="5"/>
    <x v="7"/>
    <x v="4"/>
    <x v="2"/>
    <x v="17"/>
    <n v="28.14"/>
    <n v="84.42"/>
    <n v="16.88"/>
    <n v="3"/>
    <n v="67.540000000000006"/>
    <n v="156"/>
  </r>
  <r>
    <n v="3981"/>
    <x v="7"/>
    <d v="2025-03-25T00:00:00"/>
    <x v="1"/>
    <s v="03"/>
    <x v="8"/>
    <x v="2"/>
    <x v="5"/>
    <x v="3"/>
    <x v="5"/>
    <n v="29.33"/>
    <n v="146.65"/>
    <n v="0"/>
    <n v="5"/>
    <n v="146.65"/>
    <n v="319"/>
  </r>
  <r>
    <n v="3114"/>
    <x v="0"/>
    <d v="2024-07-08T00:00:00"/>
    <x v="2"/>
    <s v="07"/>
    <x v="6"/>
    <x v="6"/>
    <x v="2"/>
    <x v="4"/>
    <x v="11"/>
    <n v="24.04"/>
    <n v="48.08"/>
    <n v="0"/>
    <n v="2"/>
    <n v="48.08"/>
    <n v="98"/>
  </r>
  <r>
    <n v="9238"/>
    <x v="7"/>
    <d v="2025-07-14T00:00:00"/>
    <x v="1"/>
    <s v="07"/>
    <x v="6"/>
    <x v="8"/>
    <x v="2"/>
    <x v="3"/>
    <x v="12"/>
    <n v="27.7"/>
    <n v="55.4"/>
    <n v="2.1800000000000002"/>
    <n v="2"/>
    <n v="53.22"/>
    <n v="390"/>
  </r>
  <r>
    <n v="1907"/>
    <x v="2"/>
    <d v="2025-05-13T00:00:00"/>
    <x v="1"/>
    <s v="05"/>
    <x v="10"/>
    <x v="7"/>
    <x v="5"/>
    <x v="3"/>
    <x v="4"/>
    <n v="19.239999999999998"/>
    <n v="19.239999999999998"/>
    <n v="4.87"/>
    <n v="1"/>
    <n v="14.37"/>
    <n v="143"/>
  </r>
  <r>
    <n v="3034"/>
    <x v="4"/>
    <d v="2024-09-12T00:00:00"/>
    <x v="2"/>
    <s v="09"/>
    <x v="11"/>
    <x v="6"/>
    <x v="1"/>
    <x v="1"/>
    <x v="13"/>
    <n v="23.93"/>
    <n v="95.72"/>
    <n v="19.14"/>
    <n v="4"/>
    <n v="76.58"/>
    <n v="314"/>
  </r>
  <r>
    <n v="3507"/>
    <x v="1"/>
    <d v="2024-03-30T00:00:00"/>
    <x v="2"/>
    <s v="03"/>
    <x v="8"/>
    <x v="3"/>
    <x v="0"/>
    <x v="2"/>
    <x v="15"/>
    <n v="15.45"/>
    <n v="46.35"/>
    <n v="6.95"/>
    <n v="3"/>
    <n v="39.4"/>
    <n v="237"/>
  </r>
  <r>
    <n v="3697"/>
    <x v="7"/>
    <d v="2023-12-10T00:00:00"/>
    <x v="0"/>
    <s v="12"/>
    <x v="9"/>
    <x v="1"/>
    <x v="6"/>
    <x v="9"/>
    <x v="16"/>
    <n v="14.73"/>
    <n v="58.92"/>
    <n v="0"/>
    <n v="4"/>
    <n v="58.92"/>
    <n v="297"/>
  </r>
  <r>
    <n v="6286"/>
    <x v="6"/>
    <d v="2025-08-02T00:00:00"/>
    <x v="1"/>
    <s v="08"/>
    <x v="0"/>
    <x v="8"/>
    <x v="0"/>
    <x v="1"/>
    <x v="4"/>
    <n v="14.1"/>
    <n v="28.2"/>
    <n v="5.64"/>
    <n v="2"/>
    <n v="22.56"/>
    <n v="120"/>
  </r>
  <r>
    <n v="4694"/>
    <x v="5"/>
    <d v="2024-05-01T00:00:00"/>
    <x v="2"/>
    <s v="05"/>
    <x v="10"/>
    <x v="5"/>
    <x v="4"/>
    <x v="2"/>
    <x v="6"/>
    <n v="5.55"/>
    <n v="27.75"/>
    <n v="4.16"/>
    <n v="5"/>
    <n v="23.59"/>
    <n v="431"/>
  </r>
  <r>
    <n v="9501"/>
    <x v="1"/>
    <d v="2025-07-02T00:00:00"/>
    <x v="1"/>
    <s v="07"/>
    <x v="6"/>
    <x v="8"/>
    <x v="4"/>
    <x v="4"/>
    <x v="11"/>
    <n v="9.5500000000000007"/>
    <n v="9.5500000000000007"/>
    <n v="1.91"/>
    <n v="1"/>
    <n v="7.64"/>
    <n v="265"/>
  </r>
  <r>
    <n v="5653"/>
    <x v="6"/>
    <d v="2025-05-25T00:00:00"/>
    <x v="1"/>
    <s v="05"/>
    <x v="10"/>
    <x v="7"/>
    <x v="6"/>
    <x v="10"/>
    <x v="15"/>
    <n v="10.74"/>
    <n v="53.7"/>
    <n v="5.37"/>
    <n v="5"/>
    <n v="48.33"/>
    <n v="230"/>
  </r>
  <r>
    <n v="2292"/>
    <x v="3"/>
    <d v="2024-02-17T00:00:00"/>
    <x v="2"/>
    <s v="02"/>
    <x v="4"/>
    <x v="3"/>
    <x v="0"/>
    <x v="3"/>
    <x v="16"/>
    <n v="8.91"/>
    <n v="26.73"/>
    <n v="2.67"/>
    <n v="3"/>
    <n v="24.06"/>
    <n v="12"/>
  </r>
  <r>
    <n v="4216"/>
    <x v="8"/>
    <d v="2024-12-12T00:00:00"/>
    <x v="2"/>
    <s v="12"/>
    <x v="9"/>
    <x v="4"/>
    <x v="1"/>
    <x v="8"/>
    <x v="13"/>
    <n v="27.13"/>
    <n v="81.39"/>
    <n v="12.21"/>
    <n v="3"/>
    <n v="69.180000000000007"/>
    <n v="150"/>
  </r>
  <r>
    <n v="5496"/>
    <x v="8"/>
    <d v="2023-11-12T00:00:00"/>
    <x v="0"/>
    <s v="11"/>
    <x v="1"/>
    <x v="1"/>
    <x v="6"/>
    <x v="4"/>
    <x v="17"/>
    <n v="11.44"/>
    <n v="11.44"/>
    <n v="1.72"/>
    <n v="1"/>
    <n v="9.7200000000000006"/>
    <n v="279"/>
  </r>
  <r>
    <n v="5961"/>
    <x v="8"/>
    <d v="2024-11-26T00:00:00"/>
    <x v="2"/>
    <s v="11"/>
    <x v="1"/>
    <x v="4"/>
    <x v="5"/>
    <x v="5"/>
    <x v="2"/>
    <n v="9.77"/>
    <n v="29.31"/>
    <n v="5.86"/>
    <n v="3"/>
    <n v="23.45"/>
    <n v="417"/>
  </r>
  <r>
    <n v="9740"/>
    <x v="2"/>
    <d v="2023-10-18T00:00:00"/>
    <x v="0"/>
    <s v="10"/>
    <x v="3"/>
    <x v="1"/>
    <x v="4"/>
    <x v="9"/>
    <x v="0"/>
    <n v="23.32"/>
    <n v="23.32"/>
    <n v="2.33"/>
    <n v="1"/>
    <n v="20.99"/>
    <n v="144"/>
  </r>
  <r>
    <n v="9234"/>
    <x v="3"/>
    <d v="2024-12-16T00:00:00"/>
    <x v="2"/>
    <s v="12"/>
    <x v="9"/>
    <x v="4"/>
    <x v="2"/>
    <x v="6"/>
    <x v="9"/>
    <n v="19.96"/>
    <n v="79.84"/>
    <n v="7.98"/>
    <n v="4"/>
    <n v="71.86"/>
    <n v="389"/>
  </r>
  <r>
    <n v="3526"/>
    <x v="4"/>
    <d v="2023-12-17T00:00:00"/>
    <x v="0"/>
    <s v="12"/>
    <x v="9"/>
    <x v="1"/>
    <x v="6"/>
    <x v="3"/>
    <x v="13"/>
    <n v="25.52"/>
    <n v="76.56"/>
    <n v="15.31"/>
    <n v="3"/>
    <n v="61.25"/>
    <n v="219"/>
  </r>
  <r>
    <n v="6531"/>
    <x v="4"/>
    <d v="2025-05-22T00:00:00"/>
    <x v="1"/>
    <s v="05"/>
    <x v="10"/>
    <x v="7"/>
    <x v="1"/>
    <x v="10"/>
    <x v="1"/>
    <n v="11.86"/>
    <n v="11.86"/>
    <n v="1.78"/>
    <n v="1"/>
    <n v="10.08"/>
    <n v="295"/>
  </r>
  <r>
    <n v="1674"/>
    <x v="6"/>
    <d v="2025-05-08T00:00:00"/>
    <x v="1"/>
    <s v="05"/>
    <x v="10"/>
    <x v="7"/>
    <x v="1"/>
    <x v="10"/>
    <x v="3"/>
    <n v="7.53"/>
    <n v="22.59"/>
    <n v="0"/>
    <n v="3"/>
    <n v="22.59"/>
    <n v="217"/>
  </r>
  <r>
    <n v="1464"/>
    <x v="1"/>
    <d v="2023-10-09T00:00:00"/>
    <x v="0"/>
    <s v="10"/>
    <x v="3"/>
    <x v="1"/>
    <x v="2"/>
    <x v="8"/>
    <x v="2"/>
    <n v="1.66"/>
    <n v="8.3000000000000007"/>
    <n v="1.66"/>
    <n v="5"/>
    <n v="6.64"/>
    <n v="402"/>
  </r>
  <r>
    <n v="1744"/>
    <x v="2"/>
    <d v="2024-12-17T00:00:00"/>
    <x v="2"/>
    <s v="12"/>
    <x v="9"/>
    <x v="4"/>
    <x v="5"/>
    <x v="3"/>
    <x v="6"/>
    <n v="6.91"/>
    <n v="27.64"/>
    <n v="2.5499999999999998"/>
    <n v="4"/>
    <n v="25.09"/>
    <n v="200"/>
  </r>
  <r>
    <n v="5336"/>
    <x v="4"/>
    <d v="2024-12-24T00:00:00"/>
    <x v="2"/>
    <s v="12"/>
    <x v="9"/>
    <x v="4"/>
    <x v="5"/>
    <x v="4"/>
    <x v="2"/>
    <n v="28.89"/>
    <n v="144.44999999999999"/>
    <n v="1.69"/>
    <n v="5"/>
    <n v="142.76"/>
    <n v="327"/>
  </r>
  <r>
    <n v="4453"/>
    <x v="1"/>
    <d v="2025-03-24T00:00:00"/>
    <x v="1"/>
    <s v="03"/>
    <x v="8"/>
    <x v="2"/>
    <x v="2"/>
    <x v="7"/>
    <x v="10"/>
    <n v="15.16"/>
    <n v="75.8"/>
    <n v="4.6500000000000004"/>
    <n v="5"/>
    <n v="71.150000000000006"/>
    <n v="95"/>
  </r>
  <r>
    <n v="7825"/>
    <x v="3"/>
    <d v="2024-11-29T00:00:00"/>
    <x v="2"/>
    <s v="11"/>
    <x v="1"/>
    <x v="4"/>
    <x v="3"/>
    <x v="8"/>
    <x v="14"/>
    <n v="9.43"/>
    <n v="18.86"/>
    <n v="1.89"/>
    <n v="2"/>
    <n v="16.97"/>
    <n v="268"/>
  </r>
  <r>
    <n v="1496"/>
    <x v="6"/>
    <d v="2024-08-27T00:00:00"/>
    <x v="2"/>
    <s v="08"/>
    <x v="0"/>
    <x v="6"/>
    <x v="5"/>
    <x v="3"/>
    <x v="15"/>
    <n v="5.97"/>
    <n v="5.97"/>
    <n v="0.6"/>
    <n v="1"/>
    <n v="5.37"/>
    <n v="440"/>
  </r>
  <r>
    <n v="9938"/>
    <x v="2"/>
    <d v="2024-03-18T00:00:00"/>
    <x v="2"/>
    <s v="03"/>
    <x v="8"/>
    <x v="3"/>
    <x v="2"/>
    <x v="4"/>
    <x v="11"/>
    <n v="13.12"/>
    <n v="65.599999999999994"/>
    <n v="6.56"/>
    <n v="5"/>
    <n v="59.04"/>
    <n v="380"/>
  </r>
  <r>
    <n v="5949"/>
    <x v="8"/>
    <d v="2024-08-16T00:00:00"/>
    <x v="2"/>
    <s v="08"/>
    <x v="0"/>
    <x v="6"/>
    <x v="3"/>
    <x v="7"/>
    <x v="14"/>
    <n v="13.52"/>
    <n v="40.56"/>
    <n v="8.11"/>
    <n v="3"/>
    <n v="32.450000000000003"/>
    <n v="363"/>
  </r>
  <r>
    <n v="5012"/>
    <x v="5"/>
    <d v="2025-04-23T00:00:00"/>
    <x v="1"/>
    <s v="04"/>
    <x v="7"/>
    <x v="7"/>
    <x v="4"/>
    <x v="6"/>
    <x v="14"/>
    <n v="21.78"/>
    <n v="108.9"/>
    <n v="21.78"/>
    <n v="5"/>
    <n v="87.12"/>
    <n v="234"/>
  </r>
  <r>
    <n v="7653"/>
    <x v="6"/>
    <d v="2024-03-25T00:00:00"/>
    <x v="2"/>
    <s v="03"/>
    <x v="8"/>
    <x v="3"/>
    <x v="2"/>
    <x v="7"/>
    <x v="7"/>
    <n v="24.9"/>
    <n v="24.9"/>
    <n v="2.3199999999999998"/>
    <n v="1"/>
    <n v="22.58"/>
    <n v="309"/>
  </r>
  <r>
    <n v="8430"/>
    <x v="4"/>
    <d v="2023-10-02T00:00:00"/>
    <x v="0"/>
    <s v="10"/>
    <x v="3"/>
    <x v="1"/>
    <x v="2"/>
    <x v="10"/>
    <x v="7"/>
    <n v="2.12"/>
    <n v="10.6"/>
    <n v="0"/>
    <n v="5"/>
    <n v="10.6"/>
    <n v="46"/>
  </r>
  <r>
    <n v="1981"/>
    <x v="4"/>
    <d v="2023-12-07T00:00:00"/>
    <x v="0"/>
    <s v="12"/>
    <x v="9"/>
    <x v="1"/>
    <x v="1"/>
    <x v="3"/>
    <x v="8"/>
    <n v="18.77"/>
    <n v="75.08"/>
    <n v="7.51"/>
    <n v="4"/>
    <n v="67.569999999999993"/>
    <n v="414"/>
  </r>
  <r>
    <n v="8202"/>
    <x v="8"/>
    <d v="2024-06-24T00:00:00"/>
    <x v="2"/>
    <s v="06"/>
    <x v="5"/>
    <x v="5"/>
    <x v="2"/>
    <x v="7"/>
    <x v="12"/>
    <n v="12.15"/>
    <n v="48.6"/>
    <n v="0"/>
    <n v="4"/>
    <n v="48.6"/>
    <n v="337"/>
  </r>
  <r>
    <n v="8933"/>
    <x v="0"/>
    <d v="2024-08-01T00:00:00"/>
    <x v="2"/>
    <s v="08"/>
    <x v="0"/>
    <x v="6"/>
    <x v="1"/>
    <x v="2"/>
    <x v="10"/>
    <n v="26.67"/>
    <n v="53.34"/>
    <n v="0"/>
    <n v="2"/>
    <n v="53.34"/>
    <n v="80"/>
  </r>
  <r>
    <n v="4342"/>
    <x v="1"/>
    <d v="2024-04-27T00:00:00"/>
    <x v="2"/>
    <s v="04"/>
    <x v="7"/>
    <x v="5"/>
    <x v="0"/>
    <x v="8"/>
    <x v="13"/>
    <n v="27.34"/>
    <n v="54.68"/>
    <n v="8.1999999999999993"/>
    <n v="2"/>
    <n v="46.48"/>
    <n v="210"/>
  </r>
  <r>
    <n v="3353"/>
    <x v="0"/>
    <d v="2024-04-05T00:00:00"/>
    <x v="2"/>
    <s v="04"/>
    <x v="7"/>
    <x v="5"/>
    <x v="3"/>
    <x v="4"/>
    <x v="15"/>
    <n v="12.88"/>
    <n v="38.64"/>
    <n v="7.73"/>
    <n v="3"/>
    <n v="30.91"/>
    <n v="84"/>
  </r>
  <r>
    <n v="6231"/>
    <x v="1"/>
    <d v="2025-02-27T00:00:00"/>
    <x v="1"/>
    <s v="02"/>
    <x v="4"/>
    <x v="2"/>
    <x v="1"/>
    <x v="0"/>
    <x v="7"/>
    <n v="3.11"/>
    <n v="3.11"/>
    <n v="0.31"/>
    <n v="1"/>
    <n v="2.8"/>
    <n v="355"/>
  </r>
  <r>
    <n v="3142"/>
    <x v="2"/>
    <d v="2025-03-19T00:00:00"/>
    <x v="1"/>
    <s v="03"/>
    <x v="8"/>
    <x v="2"/>
    <x v="4"/>
    <x v="3"/>
    <x v="7"/>
    <n v="14.37"/>
    <n v="57.48"/>
    <n v="0"/>
    <n v="4"/>
    <n v="57.48"/>
    <n v="42"/>
  </r>
  <r>
    <n v="7070"/>
    <x v="4"/>
    <d v="2024-09-09T00:00:00"/>
    <x v="2"/>
    <s v="09"/>
    <x v="11"/>
    <x v="6"/>
    <x v="2"/>
    <x v="7"/>
    <x v="16"/>
    <n v="25.4"/>
    <n v="76.2"/>
    <n v="1.4"/>
    <n v="3"/>
    <n v="74.8"/>
    <n v="87"/>
  </r>
  <r>
    <n v="2739"/>
    <x v="5"/>
    <d v="2024-04-10T00:00:00"/>
    <x v="2"/>
    <s v="04"/>
    <x v="7"/>
    <x v="5"/>
    <x v="4"/>
    <x v="4"/>
    <x v="1"/>
    <n v="5.88"/>
    <n v="23.52"/>
    <n v="0"/>
    <n v="4"/>
    <n v="23.52"/>
    <n v="343"/>
  </r>
  <r>
    <n v="4960"/>
    <x v="5"/>
    <d v="2024-08-03T00:00:00"/>
    <x v="2"/>
    <s v="08"/>
    <x v="0"/>
    <x v="6"/>
    <x v="0"/>
    <x v="7"/>
    <x v="7"/>
    <n v="6.15"/>
    <n v="18.45"/>
    <n v="0"/>
    <n v="3"/>
    <n v="18.45"/>
    <n v="365"/>
  </r>
  <r>
    <n v="3007"/>
    <x v="1"/>
    <d v="2024-03-01T00:00:00"/>
    <x v="2"/>
    <s v="03"/>
    <x v="8"/>
    <x v="3"/>
    <x v="3"/>
    <x v="1"/>
    <x v="7"/>
    <n v="25.25"/>
    <n v="25.25"/>
    <n v="2.5299999999999998"/>
    <n v="1"/>
    <n v="22.72"/>
    <n v="415"/>
  </r>
  <r>
    <n v="8366"/>
    <x v="5"/>
    <d v="2024-02-15T00:00:00"/>
    <x v="2"/>
    <s v="02"/>
    <x v="4"/>
    <x v="3"/>
    <x v="1"/>
    <x v="10"/>
    <x v="10"/>
    <n v="1.1299999999999999"/>
    <n v="5.65"/>
    <n v="1.1299999999999999"/>
    <n v="5"/>
    <n v="4.5199999999999996"/>
    <n v="395"/>
  </r>
  <r>
    <n v="3308"/>
    <x v="8"/>
    <d v="2023-10-21T00:00:00"/>
    <x v="0"/>
    <s v="10"/>
    <x v="3"/>
    <x v="1"/>
    <x v="0"/>
    <x v="3"/>
    <x v="4"/>
    <n v="3.64"/>
    <n v="7.28"/>
    <n v="2.35"/>
    <n v="2"/>
    <n v="4.93"/>
    <n v="215"/>
  </r>
  <r>
    <n v="1829"/>
    <x v="8"/>
    <d v="2024-03-19T00:00:00"/>
    <x v="2"/>
    <s v="03"/>
    <x v="8"/>
    <x v="3"/>
    <x v="5"/>
    <x v="5"/>
    <x v="13"/>
    <n v="28.79"/>
    <n v="57.58"/>
    <n v="0"/>
    <n v="2"/>
    <n v="57.58"/>
    <n v="49"/>
  </r>
  <r>
    <n v="7293"/>
    <x v="2"/>
    <d v="2025-06-08T00:00:00"/>
    <x v="1"/>
    <s v="06"/>
    <x v="5"/>
    <x v="7"/>
    <x v="6"/>
    <x v="0"/>
    <x v="12"/>
    <n v="4.1100000000000003"/>
    <n v="20.55"/>
    <n v="3.51"/>
    <n v="5"/>
    <n v="17.04"/>
    <n v="167"/>
  </r>
  <r>
    <n v="7850"/>
    <x v="8"/>
    <d v="2024-02-15T00:00:00"/>
    <x v="2"/>
    <s v="02"/>
    <x v="4"/>
    <x v="3"/>
    <x v="1"/>
    <x v="9"/>
    <x v="6"/>
    <n v="4.49"/>
    <n v="17.96"/>
    <n v="2.69"/>
    <n v="4"/>
    <n v="15.27"/>
    <n v="109"/>
  </r>
  <r>
    <n v="3616"/>
    <x v="7"/>
    <d v="2025-04-29T00:00:00"/>
    <x v="1"/>
    <s v="04"/>
    <x v="7"/>
    <x v="7"/>
    <x v="5"/>
    <x v="7"/>
    <x v="9"/>
    <n v="19.96"/>
    <n v="79.84"/>
    <n v="15.97"/>
    <n v="4"/>
    <n v="63.87"/>
    <n v="6"/>
  </r>
  <r>
    <n v="6364"/>
    <x v="4"/>
    <d v="2025-08-01T00:00:00"/>
    <x v="1"/>
    <s v="08"/>
    <x v="0"/>
    <x v="8"/>
    <x v="3"/>
    <x v="1"/>
    <x v="13"/>
    <n v="19.84"/>
    <n v="59.52"/>
    <n v="4.54"/>
    <n v="3"/>
    <n v="54.98"/>
    <n v="188"/>
  </r>
  <r>
    <n v="6123"/>
    <x v="3"/>
    <d v="2024-01-01T00:00:00"/>
    <x v="2"/>
    <s v="01"/>
    <x v="2"/>
    <x v="3"/>
    <x v="2"/>
    <x v="8"/>
    <x v="16"/>
    <n v="21.65"/>
    <n v="21.65"/>
    <n v="3.25"/>
    <n v="1"/>
    <n v="18.399999999999999"/>
    <n v="405"/>
  </r>
  <r>
    <n v="3610"/>
    <x v="0"/>
    <d v="2024-08-28T00:00:00"/>
    <x v="2"/>
    <s v="08"/>
    <x v="0"/>
    <x v="6"/>
    <x v="4"/>
    <x v="6"/>
    <x v="2"/>
    <n v="20.65"/>
    <n v="82.6"/>
    <n v="12.39"/>
    <n v="4"/>
    <n v="70.209999999999994"/>
    <n v="497"/>
  </r>
  <r>
    <n v="9433"/>
    <x v="2"/>
    <d v="2024-08-03T00:00:00"/>
    <x v="2"/>
    <s v="08"/>
    <x v="0"/>
    <x v="6"/>
    <x v="0"/>
    <x v="5"/>
    <x v="2"/>
    <n v="2.95"/>
    <n v="11.8"/>
    <n v="1.18"/>
    <n v="4"/>
    <n v="10.62"/>
    <n v="9"/>
  </r>
  <r>
    <n v="9171"/>
    <x v="1"/>
    <d v="2025-06-19T00:00:00"/>
    <x v="1"/>
    <s v="06"/>
    <x v="5"/>
    <x v="7"/>
    <x v="1"/>
    <x v="5"/>
    <x v="4"/>
    <n v="18.03"/>
    <n v="90.15"/>
    <n v="3.47"/>
    <n v="5"/>
    <n v="86.68"/>
    <n v="6"/>
  </r>
  <r>
    <n v="6055"/>
    <x v="0"/>
    <d v="2024-08-27T00:00:00"/>
    <x v="2"/>
    <s v="08"/>
    <x v="0"/>
    <x v="6"/>
    <x v="5"/>
    <x v="8"/>
    <x v="4"/>
    <n v="22.95"/>
    <n v="91.8"/>
    <n v="1.55"/>
    <n v="4"/>
    <n v="90.25"/>
    <n v="317"/>
  </r>
  <r>
    <n v="1379"/>
    <x v="4"/>
    <d v="2023-10-15T00:00:00"/>
    <x v="0"/>
    <s v="10"/>
    <x v="3"/>
    <x v="1"/>
    <x v="6"/>
    <x v="8"/>
    <x v="14"/>
    <n v="11.89"/>
    <n v="23.78"/>
    <n v="4.76"/>
    <n v="2"/>
    <n v="19.02"/>
    <n v="328"/>
  </r>
  <r>
    <n v="7442"/>
    <x v="4"/>
    <d v="2024-09-02T00:00:00"/>
    <x v="2"/>
    <s v="09"/>
    <x v="11"/>
    <x v="6"/>
    <x v="2"/>
    <x v="3"/>
    <x v="11"/>
    <n v="10.199999999999999"/>
    <n v="30.6"/>
    <n v="4.17"/>
    <n v="3"/>
    <n v="26.43"/>
    <n v="402"/>
  </r>
  <r>
    <n v="8491"/>
    <x v="3"/>
    <d v="2024-02-09T00:00:00"/>
    <x v="2"/>
    <s v="02"/>
    <x v="4"/>
    <x v="3"/>
    <x v="3"/>
    <x v="5"/>
    <x v="8"/>
    <n v="7.63"/>
    <n v="7.63"/>
    <n v="1.1399999999999999"/>
    <n v="1"/>
    <n v="6.49"/>
    <n v="375"/>
  </r>
  <r>
    <n v="4524"/>
    <x v="8"/>
    <d v="2024-11-02T00:00:00"/>
    <x v="2"/>
    <s v="11"/>
    <x v="1"/>
    <x v="4"/>
    <x v="0"/>
    <x v="1"/>
    <x v="1"/>
    <n v="27.28"/>
    <n v="27.28"/>
    <n v="0"/>
    <n v="1"/>
    <n v="27.28"/>
    <n v="340"/>
  </r>
  <r>
    <n v="6781"/>
    <x v="8"/>
    <d v="2023-09-13T00:00:00"/>
    <x v="0"/>
    <s v="09"/>
    <x v="11"/>
    <x v="0"/>
    <x v="4"/>
    <x v="6"/>
    <x v="6"/>
    <n v="10.32"/>
    <n v="51.6"/>
    <n v="4.4800000000000004"/>
    <n v="5"/>
    <n v="47.12"/>
    <n v="226"/>
  </r>
  <r>
    <n v="1828"/>
    <x v="0"/>
    <d v="2024-03-12T00:00:00"/>
    <x v="2"/>
    <s v="03"/>
    <x v="8"/>
    <x v="3"/>
    <x v="5"/>
    <x v="1"/>
    <x v="10"/>
    <n v="28.2"/>
    <n v="56.4"/>
    <n v="11.28"/>
    <n v="2"/>
    <n v="45.12"/>
    <n v="64"/>
  </r>
  <r>
    <n v="9108"/>
    <x v="1"/>
    <d v="2024-11-13T00:00:00"/>
    <x v="2"/>
    <s v="11"/>
    <x v="1"/>
    <x v="4"/>
    <x v="4"/>
    <x v="1"/>
    <x v="4"/>
    <n v="3.26"/>
    <n v="16.3"/>
    <n v="2.44"/>
    <n v="5"/>
    <n v="13.86"/>
    <n v="371"/>
  </r>
  <r>
    <n v="8710"/>
    <x v="2"/>
    <d v="2024-03-15T00:00:00"/>
    <x v="2"/>
    <s v="03"/>
    <x v="8"/>
    <x v="3"/>
    <x v="3"/>
    <x v="1"/>
    <x v="4"/>
    <n v="6.11"/>
    <n v="24.44"/>
    <n v="3.67"/>
    <n v="4"/>
    <n v="20.77"/>
    <n v="127"/>
  </r>
  <r>
    <n v="9793"/>
    <x v="4"/>
    <d v="2023-08-13T00:00:00"/>
    <x v="0"/>
    <s v="08"/>
    <x v="0"/>
    <x v="0"/>
    <x v="6"/>
    <x v="5"/>
    <x v="14"/>
    <n v="26"/>
    <n v="78"/>
    <n v="11.7"/>
    <n v="3"/>
    <n v="66.3"/>
    <n v="246"/>
  </r>
  <r>
    <n v="2761"/>
    <x v="3"/>
    <d v="2024-07-06T00:00:00"/>
    <x v="2"/>
    <s v="07"/>
    <x v="6"/>
    <x v="6"/>
    <x v="0"/>
    <x v="2"/>
    <x v="5"/>
    <n v="13.79"/>
    <n v="55.16"/>
    <n v="11.03"/>
    <n v="4"/>
    <n v="44.13"/>
    <n v="258"/>
  </r>
  <r>
    <n v="3194"/>
    <x v="4"/>
    <d v="2025-06-22T00:00:00"/>
    <x v="1"/>
    <s v="06"/>
    <x v="5"/>
    <x v="7"/>
    <x v="6"/>
    <x v="0"/>
    <x v="6"/>
    <n v="25.76"/>
    <n v="103.04"/>
    <n v="3.15"/>
    <n v="4"/>
    <n v="99.89"/>
    <n v="388"/>
  </r>
  <r>
    <n v="5333"/>
    <x v="1"/>
    <d v="2025-02-22T00:00:00"/>
    <x v="1"/>
    <s v="02"/>
    <x v="4"/>
    <x v="2"/>
    <x v="0"/>
    <x v="7"/>
    <x v="0"/>
    <n v="14.44"/>
    <n v="57.76"/>
    <n v="5.78"/>
    <n v="4"/>
    <n v="51.98"/>
    <n v="232"/>
  </r>
  <r>
    <n v="6992"/>
    <x v="1"/>
    <d v="2025-03-22T00:00:00"/>
    <x v="1"/>
    <s v="03"/>
    <x v="8"/>
    <x v="2"/>
    <x v="0"/>
    <x v="6"/>
    <x v="16"/>
    <n v="10.65"/>
    <n v="10.65"/>
    <n v="2.13"/>
    <n v="1"/>
    <n v="8.52"/>
    <n v="366"/>
  </r>
  <r>
    <n v="7606"/>
    <x v="2"/>
    <d v="2024-05-17T00:00:00"/>
    <x v="2"/>
    <s v="05"/>
    <x v="10"/>
    <x v="5"/>
    <x v="3"/>
    <x v="1"/>
    <x v="9"/>
    <n v="25.98"/>
    <n v="25.98"/>
    <n v="2.6"/>
    <n v="1"/>
    <n v="23.38"/>
    <n v="373"/>
  </r>
  <r>
    <n v="1741"/>
    <x v="3"/>
    <d v="2024-06-13T00:00:00"/>
    <x v="2"/>
    <s v="06"/>
    <x v="5"/>
    <x v="5"/>
    <x v="1"/>
    <x v="2"/>
    <x v="6"/>
    <n v="12.13"/>
    <n v="36.39"/>
    <n v="3.64"/>
    <n v="3"/>
    <n v="32.75"/>
    <n v="157"/>
  </r>
  <r>
    <n v="1838"/>
    <x v="6"/>
    <d v="2024-10-22T00:00:00"/>
    <x v="2"/>
    <s v="10"/>
    <x v="3"/>
    <x v="4"/>
    <x v="5"/>
    <x v="4"/>
    <x v="6"/>
    <n v="5.7"/>
    <n v="28.5"/>
    <n v="4.2699999999999996"/>
    <n v="5"/>
    <n v="24.23"/>
    <n v="390"/>
  </r>
  <r>
    <n v="4189"/>
    <x v="7"/>
    <d v="2024-05-14T00:00:00"/>
    <x v="2"/>
    <s v="05"/>
    <x v="10"/>
    <x v="5"/>
    <x v="5"/>
    <x v="9"/>
    <x v="16"/>
    <n v="21.19"/>
    <n v="63.57"/>
    <n v="6.36"/>
    <n v="3"/>
    <n v="57.21"/>
    <n v="333"/>
  </r>
  <r>
    <n v="5728"/>
    <x v="8"/>
    <d v="2023-10-03T00:00:00"/>
    <x v="0"/>
    <s v="10"/>
    <x v="3"/>
    <x v="1"/>
    <x v="5"/>
    <x v="1"/>
    <x v="16"/>
    <n v="27.71"/>
    <n v="27.71"/>
    <n v="0"/>
    <n v="1"/>
    <n v="27.71"/>
    <n v="185"/>
  </r>
  <r>
    <n v="7329"/>
    <x v="2"/>
    <d v="2024-09-01T00:00:00"/>
    <x v="2"/>
    <s v="09"/>
    <x v="11"/>
    <x v="6"/>
    <x v="6"/>
    <x v="8"/>
    <x v="7"/>
    <n v="8.36"/>
    <n v="16.72"/>
    <n v="1.47"/>
    <n v="2"/>
    <n v="15.25"/>
    <n v="308"/>
  </r>
  <r>
    <n v="8378"/>
    <x v="0"/>
    <d v="2025-03-22T00:00:00"/>
    <x v="1"/>
    <s v="03"/>
    <x v="8"/>
    <x v="2"/>
    <x v="0"/>
    <x v="5"/>
    <x v="6"/>
    <n v="21.47"/>
    <n v="85.88"/>
    <n v="4.6399999999999997"/>
    <n v="4"/>
    <n v="81.239999999999995"/>
    <n v="498"/>
  </r>
  <r>
    <n v="5582"/>
    <x v="3"/>
    <d v="2025-05-09T00:00:00"/>
    <x v="1"/>
    <s v="05"/>
    <x v="10"/>
    <x v="7"/>
    <x v="3"/>
    <x v="7"/>
    <x v="12"/>
    <n v="21.05"/>
    <n v="63.15"/>
    <n v="2.23"/>
    <n v="3"/>
    <n v="60.92"/>
    <n v="256"/>
  </r>
  <r>
    <n v="2946"/>
    <x v="3"/>
    <d v="2023-11-14T00:00:00"/>
    <x v="0"/>
    <s v="11"/>
    <x v="1"/>
    <x v="1"/>
    <x v="5"/>
    <x v="4"/>
    <x v="17"/>
    <n v="23.51"/>
    <n v="117.55"/>
    <n v="17.63"/>
    <n v="5"/>
    <n v="99.92"/>
    <n v="176"/>
  </r>
  <r>
    <n v="2584"/>
    <x v="8"/>
    <d v="2024-06-07T00:00:00"/>
    <x v="2"/>
    <s v="06"/>
    <x v="5"/>
    <x v="5"/>
    <x v="3"/>
    <x v="2"/>
    <x v="8"/>
    <n v="29.61"/>
    <n v="29.61"/>
    <n v="1.39"/>
    <n v="1"/>
    <n v="28.22"/>
    <n v="417"/>
  </r>
  <r>
    <n v="7114"/>
    <x v="3"/>
    <d v="2025-04-15T00:00:00"/>
    <x v="1"/>
    <s v="04"/>
    <x v="7"/>
    <x v="7"/>
    <x v="5"/>
    <x v="9"/>
    <x v="12"/>
    <n v="22.25"/>
    <n v="66.75"/>
    <n v="10.01"/>
    <n v="3"/>
    <n v="56.74"/>
    <n v="87"/>
  </r>
  <r>
    <n v="6555"/>
    <x v="2"/>
    <d v="2024-10-13T00:00:00"/>
    <x v="2"/>
    <s v="10"/>
    <x v="3"/>
    <x v="4"/>
    <x v="6"/>
    <x v="7"/>
    <x v="14"/>
    <n v="6.27"/>
    <n v="25.08"/>
    <n v="2.5099999999999998"/>
    <n v="4"/>
    <n v="22.57"/>
    <n v="485"/>
  </r>
  <r>
    <n v="6990"/>
    <x v="8"/>
    <d v="2025-03-15T00:00:00"/>
    <x v="1"/>
    <s v="03"/>
    <x v="8"/>
    <x v="2"/>
    <x v="0"/>
    <x v="7"/>
    <x v="14"/>
    <n v="22.74"/>
    <n v="22.74"/>
    <n v="3.41"/>
    <n v="1"/>
    <n v="19.329999999999998"/>
    <n v="414"/>
  </r>
  <r>
    <n v="3363"/>
    <x v="3"/>
    <d v="2024-01-08T00:00:00"/>
    <x v="2"/>
    <s v="01"/>
    <x v="2"/>
    <x v="3"/>
    <x v="2"/>
    <x v="10"/>
    <x v="17"/>
    <n v="3.3"/>
    <n v="6.6"/>
    <n v="2.11"/>
    <n v="2"/>
    <n v="4.49"/>
    <n v="43"/>
  </r>
  <r>
    <n v="9341"/>
    <x v="7"/>
    <d v="2024-06-13T00:00:00"/>
    <x v="2"/>
    <s v="06"/>
    <x v="5"/>
    <x v="5"/>
    <x v="1"/>
    <x v="0"/>
    <x v="4"/>
    <n v="15.06"/>
    <n v="60.24"/>
    <n v="1.24"/>
    <n v="4"/>
    <n v="59"/>
    <n v="389"/>
  </r>
  <r>
    <n v="9193"/>
    <x v="6"/>
    <d v="2023-09-07T00:00:00"/>
    <x v="0"/>
    <s v="09"/>
    <x v="11"/>
    <x v="0"/>
    <x v="1"/>
    <x v="5"/>
    <x v="10"/>
    <n v="7.11"/>
    <n v="7.11"/>
    <n v="0.71"/>
    <n v="1"/>
    <n v="6.4"/>
    <n v="405"/>
  </r>
  <r>
    <n v="1742"/>
    <x v="1"/>
    <d v="2023-09-06T00:00:00"/>
    <x v="0"/>
    <s v="09"/>
    <x v="11"/>
    <x v="0"/>
    <x v="4"/>
    <x v="8"/>
    <x v="16"/>
    <n v="22.94"/>
    <n v="91.76"/>
    <n v="13.76"/>
    <n v="4"/>
    <n v="78"/>
    <n v="309"/>
  </r>
  <r>
    <n v="3245"/>
    <x v="7"/>
    <d v="2025-02-11T00:00:00"/>
    <x v="1"/>
    <s v="02"/>
    <x v="4"/>
    <x v="2"/>
    <x v="5"/>
    <x v="5"/>
    <x v="2"/>
    <n v="24.68"/>
    <n v="74.040000000000006"/>
    <n v="0"/>
    <n v="3"/>
    <n v="74.040000000000006"/>
    <n v="481"/>
  </r>
  <r>
    <n v="6456"/>
    <x v="3"/>
    <d v="2025-04-22T00:00:00"/>
    <x v="1"/>
    <s v="04"/>
    <x v="7"/>
    <x v="7"/>
    <x v="5"/>
    <x v="2"/>
    <x v="10"/>
    <n v="26.31"/>
    <n v="78.930000000000007"/>
    <n v="2.83"/>
    <n v="3"/>
    <n v="76.099999999999994"/>
    <n v="412"/>
  </r>
  <r>
    <n v="8761"/>
    <x v="3"/>
    <d v="2024-09-13T00:00:00"/>
    <x v="2"/>
    <s v="09"/>
    <x v="11"/>
    <x v="6"/>
    <x v="3"/>
    <x v="7"/>
    <x v="9"/>
    <n v="4.55"/>
    <n v="22.75"/>
    <n v="0"/>
    <n v="5"/>
    <n v="22.75"/>
    <n v="271"/>
  </r>
  <r>
    <n v="8487"/>
    <x v="8"/>
    <d v="2023-11-30T00:00:00"/>
    <x v="0"/>
    <s v="11"/>
    <x v="1"/>
    <x v="1"/>
    <x v="1"/>
    <x v="3"/>
    <x v="7"/>
    <n v="20.89"/>
    <n v="104.45"/>
    <n v="2.65"/>
    <n v="5"/>
    <n v="101.8"/>
    <n v="445"/>
  </r>
  <r>
    <n v="9446"/>
    <x v="8"/>
    <d v="2023-11-23T00:00:00"/>
    <x v="0"/>
    <s v="11"/>
    <x v="1"/>
    <x v="1"/>
    <x v="1"/>
    <x v="0"/>
    <x v="2"/>
    <n v="19.37"/>
    <n v="19.37"/>
    <n v="0"/>
    <n v="1"/>
    <n v="19.37"/>
    <n v="447"/>
  </r>
  <r>
    <n v="6373"/>
    <x v="7"/>
    <d v="2025-07-30T00:00:00"/>
    <x v="1"/>
    <s v="07"/>
    <x v="6"/>
    <x v="8"/>
    <x v="4"/>
    <x v="5"/>
    <x v="7"/>
    <n v="18.59"/>
    <n v="37.18"/>
    <n v="5.58"/>
    <n v="2"/>
    <n v="31.6"/>
    <n v="204"/>
  </r>
  <r>
    <n v="6218"/>
    <x v="3"/>
    <d v="2023-12-11T00:00:00"/>
    <x v="0"/>
    <s v="12"/>
    <x v="9"/>
    <x v="1"/>
    <x v="2"/>
    <x v="10"/>
    <x v="17"/>
    <n v="9.51"/>
    <n v="38.04"/>
    <n v="4.5"/>
    <n v="4"/>
    <n v="33.54"/>
    <n v="99"/>
  </r>
  <r>
    <n v="7438"/>
    <x v="1"/>
    <d v="2024-11-27T00:00:00"/>
    <x v="2"/>
    <s v="11"/>
    <x v="1"/>
    <x v="4"/>
    <x v="4"/>
    <x v="0"/>
    <x v="11"/>
    <n v="24.1"/>
    <n v="96.4"/>
    <n v="19.28"/>
    <n v="4"/>
    <n v="77.12"/>
    <n v="154"/>
  </r>
  <r>
    <n v="5902"/>
    <x v="4"/>
    <d v="2024-11-10T00:00:00"/>
    <x v="2"/>
    <s v="11"/>
    <x v="1"/>
    <x v="4"/>
    <x v="6"/>
    <x v="4"/>
    <x v="16"/>
    <n v="7.98"/>
    <n v="39.9"/>
    <n v="0"/>
    <n v="5"/>
    <n v="39.9"/>
    <n v="108"/>
  </r>
  <r>
    <n v="6511"/>
    <x v="0"/>
    <d v="2024-09-04T00:00:00"/>
    <x v="2"/>
    <s v="09"/>
    <x v="11"/>
    <x v="6"/>
    <x v="4"/>
    <x v="4"/>
    <x v="12"/>
    <n v="5.64"/>
    <n v="5.64"/>
    <n v="0.56000000000000005"/>
    <n v="1"/>
    <n v="5.08"/>
    <n v="475"/>
  </r>
  <r>
    <n v="9351"/>
    <x v="5"/>
    <d v="2024-09-23T00:00:00"/>
    <x v="2"/>
    <s v="09"/>
    <x v="11"/>
    <x v="6"/>
    <x v="2"/>
    <x v="1"/>
    <x v="0"/>
    <n v="28.58"/>
    <n v="114.32"/>
    <n v="0"/>
    <n v="4"/>
    <n v="114.32"/>
    <n v="343"/>
  </r>
  <r>
    <n v="9025"/>
    <x v="2"/>
    <d v="2025-02-07T00:00:00"/>
    <x v="1"/>
    <s v="02"/>
    <x v="4"/>
    <x v="2"/>
    <x v="3"/>
    <x v="9"/>
    <x v="16"/>
    <n v="24.06"/>
    <n v="24.06"/>
    <n v="4.07"/>
    <n v="1"/>
    <n v="19.989999999999998"/>
    <n v="170"/>
  </r>
  <r>
    <n v="5911"/>
    <x v="0"/>
    <d v="2024-08-09T00:00:00"/>
    <x v="2"/>
    <s v="08"/>
    <x v="0"/>
    <x v="6"/>
    <x v="3"/>
    <x v="5"/>
    <x v="2"/>
    <n v="27.38"/>
    <n v="109.52"/>
    <n v="0"/>
    <n v="4"/>
    <n v="109.52"/>
    <n v="380"/>
  </r>
  <r>
    <n v="1272"/>
    <x v="1"/>
    <d v="2024-05-19T00:00:00"/>
    <x v="2"/>
    <s v="05"/>
    <x v="10"/>
    <x v="5"/>
    <x v="6"/>
    <x v="2"/>
    <x v="4"/>
    <n v="8.5"/>
    <n v="17"/>
    <n v="1.36"/>
    <n v="2"/>
    <n v="15.64"/>
    <n v="148"/>
  </r>
  <r>
    <n v="6427"/>
    <x v="8"/>
    <d v="2025-01-11T00:00:00"/>
    <x v="1"/>
    <s v="01"/>
    <x v="2"/>
    <x v="2"/>
    <x v="0"/>
    <x v="4"/>
    <x v="3"/>
    <n v="25.74"/>
    <n v="51.48"/>
    <n v="3.95"/>
    <n v="2"/>
    <n v="47.53"/>
    <n v="488"/>
  </r>
  <r>
    <n v="2795"/>
    <x v="5"/>
    <d v="2024-06-25T00:00:00"/>
    <x v="2"/>
    <s v="06"/>
    <x v="5"/>
    <x v="5"/>
    <x v="5"/>
    <x v="0"/>
    <x v="1"/>
    <n v="25.56"/>
    <n v="51.12"/>
    <n v="7.67"/>
    <n v="2"/>
    <n v="43.45"/>
    <n v="216"/>
  </r>
  <r>
    <n v="6040"/>
    <x v="2"/>
    <d v="2025-04-16T00:00:00"/>
    <x v="1"/>
    <s v="04"/>
    <x v="7"/>
    <x v="7"/>
    <x v="4"/>
    <x v="9"/>
    <x v="4"/>
    <n v="12.45"/>
    <n v="12.45"/>
    <n v="1.87"/>
    <n v="1"/>
    <n v="10.58"/>
    <n v="275"/>
  </r>
  <r>
    <n v="1436"/>
    <x v="2"/>
    <d v="2024-11-12T00:00:00"/>
    <x v="2"/>
    <s v="11"/>
    <x v="1"/>
    <x v="4"/>
    <x v="5"/>
    <x v="8"/>
    <x v="4"/>
    <n v="20.71"/>
    <n v="82.84"/>
    <n v="16.57"/>
    <n v="4"/>
    <n v="66.27"/>
    <n v="75"/>
  </r>
  <r>
    <n v="8775"/>
    <x v="6"/>
    <d v="2024-02-29T00:00:00"/>
    <x v="2"/>
    <s v="02"/>
    <x v="4"/>
    <x v="3"/>
    <x v="1"/>
    <x v="6"/>
    <x v="2"/>
    <n v="15.56"/>
    <n v="46.68"/>
    <n v="7"/>
    <n v="3"/>
    <n v="39.68"/>
    <n v="352"/>
  </r>
  <r>
    <n v="4728"/>
    <x v="4"/>
    <d v="2025-02-17T00:00:00"/>
    <x v="1"/>
    <s v="02"/>
    <x v="4"/>
    <x v="2"/>
    <x v="2"/>
    <x v="5"/>
    <x v="14"/>
    <n v="9.44"/>
    <n v="37.76"/>
    <n v="4.92"/>
    <n v="4"/>
    <n v="32.840000000000003"/>
    <n v="494"/>
  </r>
  <r>
    <n v="1841"/>
    <x v="7"/>
    <d v="2024-11-02T00:00:00"/>
    <x v="2"/>
    <s v="11"/>
    <x v="1"/>
    <x v="4"/>
    <x v="0"/>
    <x v="7"/>
    <x v="14"/>
    <n v="21.3"/>
    <n v="42.6"/>
    <n v="4.26"/>
    <n v="2"/>
    <n v="38.340000000000003"/>
    <n v="26"/>
  </r>
  <r>
    <n v="8871"/>
    <x v="3"/>
    <d v="2023-12-17T00:00:00"/>
    <x v="0"/>
    <s v="12"/>
    <x v="9"/>
    <x v="1"/>
    <x v="6"/>
    <x v="8"/>
    <x v="5"/>
    <n v="16.88"/>
    <n v="16.88"/>
    <n v="0"/>
    <n v="1"/>
    <n v="16.88"/>
    <n v="172"/>
  </r>
  <r>
    <n v="9589"/>
    <x v="4"/>
    <d v="2024-12-07T00:00:00"/>
    <x v="2"/>
    <s v="12"/>
    <x v="9"/>
    <x v="4"/>
    <x v="0"/>
    <x v="3"/>
    <x v="6"/>
    <n v="3.07"/>
    <n v="12.28"/>
    <n v="1.84"/>
    <n v="4"/>
    <n v="10.44"/>
    <n v="372"/>
  </r>
  <r>
    <n v="7229"/>
    <x v="8"/>
    <d v="2023-11-29T00:00:00"/>
    <x v="0"/>
    <s v="11"/>
    <x v="1"/>
    <x v="1"/>
    <x v="4"/>
    <x v="9"/>
    <x v="6"/>
    <n v="4.79"/>
    <n v="4.79"/>
    <n v="0"/>
    <n v="1"/>
    <n v="4.79"/>
    <n v="385"/>
  </r>
  <r>
    <n v="4968"/>
    <x v="5"/>
    <d v="2023-08-31T00:00:00"/>
    <x v="0"/>
    <s v="08"/>
    <x v="0"/>
    <x v="0"/>
    <x v="1"/>
    <x v="10"/>
    <x v="5"/>
    <n v="4.9800000000000004"/>
    <n v="24.9"/>
    <n v="3.73"/>
    <n v="5"/>
    <n v="21.17"/>
    <n v="356"/>
  </r>
  <r>
    <n v="2800"/>
    <x v="2"/>
    <d v="2024-01-02T00:00:00"/>
    <x v="2"/>
    <s v="01"/>
    <x v="2"/>
    <x v="3"/>
    <x v="5"/>
    <x v="1"/>
    <x v="14"/>
    <n v="22.31"/>
    <n v="44.62"/>
    <n v="0"/>
    <n v="2"/>
    <n v="44.62"/>
    <n v="4"/>
  </r>
  <r>
    <n v="1310"/>
    <x v="0"/>
    <d v="2024-07-14T00:00:00"/>
    <x v="2"/>
    <s v="07"/>
    <x v="6"/>
    <x v="6"/>
    <x v="6"/>
    <x v="5"/>
    <x v="11"/>
    <n v="28.55"/>
    <n v="114.2"/>
    <n v="1.38"/>
    <n v="4"/>
    <n v="112.82"/>
    <n v="218"/>
  </r>
  <r>
    <n v="6139"/>
    <x v="4"/>
    <d v="2024-06-27T00:00:00"/>
    <x v="2"/>
    <s v="06"/>
    <x v="5"/>
    <x v="5"/>
    <x v="1"/>
    <x v="7"/>
    <x v="10"/>
    <n v="29.42"/>
    <n v="29.42"/>
    <n v="2.74"/>
    <n v="1"/>
    <n v="26.68"/>
    <n v="332"/>
  </r>
  <r>
    <n v="3481"/>
    <x v="2"/>
    <d v="2024-06-22T00:00:00"/>
    <x v="2"/>
    <s v="06"/>
    <x v="5"/>
    <x v="5"/>
    <x v="0"/>
    <x v="5"/>
    <x v="6"/>
    <n v="1.98"/>
    <n v="3.96"/>
    <n v="0.4"/>
    <n v="2"/>
    <n v="3.56"/>
    <n v="123"/>
  </r>
  <r>
    <n v="4340"/>
    <x v="5"/>
    <d v="2024-06-20T00:00:00"/>
    <x v="2"/>
    <s v="06"/>
    <x v="5"/>
    <x v="5"/>
    <x v="1"/>
    <x v="6"/>
    <x v="5"/>
    <n v="23.49"/>
    <n v="93.96"/>
    <n v="9.4"/>
    <n v="4"/>
    <n v="84.56"/>
    <n v="407"/>
  </r>
  <r>
    <n v="9221"/>
    <x v="3"/>
    <d v="2025-03-30T00:00:00"/>
    <x v="1"/>
    <s v="03"/>
    <x v="8"/>
    <x v="2"/>
    <x v="6"/>
    <x v="8"/>
    <x v="7"/>
    <n v="1.33"/>
    <n v="3.99"/>
    <n v="2.96"/>
    <n v="3"/>
    <n v="1.03"/>
    <n v="59"/>
  </r>
  <r>
    <n v="8726"/>
    <x v="1"/>
    <d v="2025-06-14T00:00:00"/>
    <x v="1"/>
    <s v="06"/>
    <x v="5"/>
    <x v="7"/>
    <x v="0"/>
    <x v="1"/>
    <x v="9"/>
    <n v="17.61"/>
    <n v="88.05"/>
    <n v="13.21"/>
    <n v="5"/>
    <n v="74.84"/>
    <n v="293"/>
  </r>
  <r>
    <n v="2020"/>
    <x v="0"/>
    <d v="2025-02-05T00:00:00"/>
    <x v="1"/>
    <s v="02"/>
    <x v="4"/>
    <x v="2"/>
    <x v="4"/>
    <x v="6"/>
    <x v="5"/>
    <n v="15.03"/>
    <n v="60.12"/>
    <n v="9.02"/>
    <n v="4"/>
    <n v="51.1"/>
    <n v="330"/>
  </r>
  <r>
    <n v="3262"/>
    <x v="2"/>
    <d v="2024-09-12T00:00:00"/>
    <x v="2"/>
    <s v="09"/>
    <x v="11"/>
    <x v="6"/>
    <x v="1"/>
    <x v="4"/>
    <x v="2"/>
    <n v="21.69"/>
    <n v="21.69"/>
    <n v="2.17"/>
    <n v="1"/>
    <n v="19.52"/>
    <n v="441"/>
  </r>
  <r>
    <n v="4397"/>
    <x v="6"/>
    <d v="2024-10-15T00:00:00"/>
    <x v="2"/>
    <s v="10"/>
    <x v="3"/>
    <x v="4"/>
    <x v="5"/>
    <x v="2"/>
    <x v="1"/>
    <n v="23.71"/>
    <n v="118.55"/>
    <n v="3.08"/>
    <n v="5"/>
    <n v="115.47"/>
    <n v="271"/>
  </r>
  <r>
    <n v="6325"/>
    <x v="1"/>
    <d v="2025-01-02T00:00:00"/>
    <x v="1"/>
    <s v="01"/>
    <x v="2"/>
    <x v="2"/>
    <x v="1"/>
    <x v="5"/>
    <x v="17"/>
    <n v="28.99"/>
    <n v="57.98"/>
    <n v="11.6"/>
    <n v="2"/>
    <n v="46.38"/>
    <n v="459"/>
  </r>
  <r>
    <n v="8837"/>
    <x v="2"/>
    <d v="2024-09-18T00:00:00"/>
    <x v="2"/>
    <s v="09"/>
    <x v="11"/>
    <x v="6"/>
    <x v="4"/>
    <x v="0"/>
    <x v="1"/>
    <n v="24.2"/>
    <n v="96.8"/>
    <n v="19.36"/>
    <n v="4"/>
    <n v="77.44"/>
    <n v="62"/>
  </r>
  <r>
    <n v="7173"/>
    <x v="8"/>
    <d v="2024-04-06T00:00:00"/>
    <x v="2"/>
    <s v="04"/>
    <x v="7"/>
    <x v="5"/>
    <x v="0"/>
    <x v="5"/>
    <x v="5"/>
    <n v="17.3"/>
    <n v="17.3"/>
    <n v="4.92"/>
    <n v="1"/>
    <n v="12.38"/>
    <n v="435"/>
  </r>
  <r>
    <n v="3837"/>
    <x v="1"/>
    <d v="2024-07-29T00:00:00"/>
    <x v="2"/>
    <s v="07"/>
    <x v="6"/>
    <x v="6"/>
    <x v="2"/>
    <x v="8"/>
    <x v="3"/>
    <n v="5.97"/>
    <n v="29.85"/>
    <n v="5.97"/>
    <n v="5"/>
    <n v="23.88"/>
    <n v="500"/>
  </r>
  <r>
    <n v="9734"/>
    <x v="5"/>
    <d v="2024-04-28T00:00:00"/>
    <x v="2"/>
    <s v="04"/>
    <x v="7"/>
    <x v="5"/>
    <x v="6"/>
    <x v="0"/>
    <x v="15"/>
    <n v="20.11"/>
    <n v="60.33"/>
    <n v="2.96"/>
    <n v="3"/>
    <n v="57.37"/>
    <n v="227"/>
  </r>
  <r>
    <n v="9950"/>
    <x v="7"/>
    <d v="2024-05-08T00:00:00"/>
    <x v="2"/>
    <s v="05"/>
    <x v="10"/>
    <x v="5"/>
    <x v="4"/>
    <x v="9"/>
    <x v="3"/>
    <n v="16.600000000000001"/>
    <n v="83"/>
    <n v="0"/>
    <n v="5"/>
    <n v="83"/>
    <n v="107"/>
  </r>
  <r>
    <n v="5331"/>
    <x v="6"/>
    <d v="2024-11-22T00:00:00"/>
    <x v="2"/>
    <s v="11"/>
    <x v="1"/>
    <x v="4"/>
    <x v="3"/>
    <x v="1"/>
    <x v="10"/>
    <n v="5.0999999999999996"/>
    <n v="10.199999999999999"/>
    <n v="2.04"/>
    <n v="2"/>
    <n v="8.16"/>
    <n v="438"/>
  </r>
  <r>
    <n v="8932"/>
    <x v="1"/>
    <d v="2024-01-03T00:00:00"/>
    <x v="2"/>
    <s v="01"/>
    <x v="2"/>
    <x v="3"/>
    <x v="4"/>
    <x v="1"/>
    <x v="3"/>
    <n v="4.72"/>
    <n v="14.16"/>
    <n v="3.2"/>
    <n v="3"/>
    <n v="10.96"/>
    <n v="318"/>
  </r>
  <r>
    <n v="5038"/>
    <x v="5"/>
    <d v="2024-03-10T00:00:00"/>
    <x v="2"/>
    <s v="03"/>
    <x v="8"/>
    <x v="3"/>
    <x v="6"/>
    <x v="2"/>
    <x v="5"/>
    <n v="14.22"/>
    <n v="56.88"/>
    <n v="0"/>
    <n v="4"/>
    <n v="56.88"/>
    <n v="483"/>
  </r>
  <r>
    <n v="5876"/>
    <x v="8"/>
    <d v="2025-03-27T00:00:00"/>
    <x v="1"/>
    <s v="03"/>
    <x v="8"/>
    <x v="2"/>
    <x v="1"/>
    <x v="3"/>
    <x v="15"/>
    <n v="5.75"/>
    <n v="28.75"/>
    <n v="4.3099999999999996"/>
    <n v="5"/>
    <n v="24.44"/>
    <n v="420"/>
  </r>
  <r>
    <n v="5735"/>
    <x v="3"/>
    <d v="2025-02-04T00:00:00"/>
    <x v="1"/>
    <s v="02"/>
    <x v="4"/>
    <x v="2"/>
    <x v="5"/>
    <x v="2"/>
    <x v="9"/>
    <n v="8.17"/>
    <n v="40.85"/>
    <n v="1.44"/>
    <n v="5"/>
    <n v="39.409999999999997"/>
    <n v="138"/>
  </r>
  <r>
    <n v="4396"/>
    <x v="1"/>
    <d v="2025-01-24T00:00:00"/>
    <x v="1"/>
    <s v="01"/>
    <x v="2"/>
    <x v="2"/>
    <x v="3"/>
    <x v="2"/>
    <x v="13"/>
    <n v="19.559999999999999"/>
    <n v="58.68"/>
    <n v="8.8000000000000007"/>
    <n v="3"/>
    <n v="49.88"/>
    <n v="185"/>
  </r>
  <r>
    <n v="9011"/>
    <x v="2"/>
    <d v="2024-04-09T00:00:00"/>
    <x v="2"/>
    <s v="04"/>
    <x v="7"/>
    <x v="5"/>
    <x v="5"/>
    <x v="1"/>
    <x v="0"/>
    <n v="3.83"/>
    <n v="3.83"/>
    <n v="0.38"/>
    <n v="1"/>
    <n v="3.45"/>
    <n v="496"/>
  </r>
  <r>
    <n v="8861"/>
    <x v="0"/>
    <d v="2024-05-03T00:00:00"/>
    <x v="2"/>
    <s v="05"/>
    <x v="10"/>
    <x v="5"/>
    <x v="3"/>
    <x v="4"/>
    <x v="5"/>
    <n v="22.11"/>
    <n v="110.55"/>
    <n v="3.12"/>
    <n v="5"/>
    <n v="107.43"/>
    <n v="156"/>
  </r>
  <r>
    <n v="5480"/>
    <x v="5"/>
    <d v="2024-03-17T00:00:00"/>
    <x v="2"/>
    <s v="03"/>
    <x v="8"/>
    <x v="3"/>
    <x v="6"/>
    <x v="9"/>
    <x v="0"/>
    <n v="3.86"/>
    <n v="19.3"/>
    <n v="2.9"/>
    <n v="5"/>
    <n v="16.399999999999999"/>
    <n v="24"/>
  </r>
  <r>
    <n v="2996"/>
    <x v="3"/>
    <d v="2024-10-25T00:00:00"/>
    <x v="2"/>
    <s v="10"/>
    <x v="3"/>
    <x v="4"/>
    <x v="3"/>
    <x v="7"/>
    <x v="3"/>
    <n v="16.989999999999998"/>
    <n v="84.95"/>
    <n v="8.5"/>
    <n v="5"/>
    <n v="76.45"/>
    <n v="451"/>
  </r>
  <r>
    <n v="9899"/>
    <x v="2"/>
    <d v="2024-05-27T00:00:00"/>
    <x v="2"/>
    <s v="05"/>
    <x v="10"/>
    <x v="5"/>
    <x v="2"/>
    <x v="8"/>
    <x v="9"/>
    <n v="21.67"/>
    <n v="108.35"/>
    <n v="21.67"/>
    <n v="5"/>
    <n v="86.68"/>
    <n v="336"/>
  </r>
  <r>
    <n v="7464"/>
    <x v="3"/>
    <d v="2025-05-03T00:00:00"/>
    <x v="1"/>
    <s v="05"/>
    <x v="10"/>
    <x v="7"/>
    <x v="0"/>
    <x v="6"/>
    <x v="0"/>
    <n v="27.62"/>
    <n v="27.62"/>
    <n v="0"/>
    <n v="1"/>
    <n v="27.62"/>
    <n v="327"/>
  </r>
  <r>
    <n v="6654"/>
    <x v="8"/>
    <d v="2025-03-29T00:00:00"/>
    <x v="1"/>
    <s v="03"/>
    <x v="8"/>
    <x v="2"/>
    <x v="0"/>
    <x v="5"/>
    <x v="12"/>
    <n v="6.3"/>
    <n v="25.2"/>
    <n v="2.15"/>
    <n v="4"/>
    <n v="23.05"/>
    <n v="181"/>
  </r>
  <r>
    <n v="3399"/>
    <x v="3"/>
    <d v="2024-03-19T00:00:00"/>
    <x v="2"/>
    <s v="03"/>
    <x v="8"/>
    <x v="3"/>
    <x v="5"/>
    <x v="9"/>
    <x v="4"/>
    <n v="19.420000000000002"/>
    <n v="58.26"/>
    <n v="5.83"/>
    <n v="3"/>
    <n v="52.43"/>
    <n v="44"/>
  </r>
  <r>
    <n v="1689"/>
    <x v="7"/>
    <d v="2024-03-17T00:00:00"/>
    <x v="2"/>
    <s v="03"/>
    <x v="8"/>
    <x v="3"/>
    <x v="6"/>
    <x v="4"/>
    <x v="13"/>
    <n v="22.16"/>
    <n v="22.16"/>
    <n v="4.43"/>
    <n v="1"/>
    <n v="17.73"/>
    <n v="483"/>
  </r>
  <r>
    <n v="2294"/>
    <x v="6"/>
    <d v="2024-05-02T00:00:00"/>
    <x v="2"/>
    <s v="05"/>
    <x v="10"/>
    <x v="5"/>
    <x v="1"/>
    <x v="4"/>
    <x v="8"/>
    <n v="27.95"/>
    <n v="139.75"/>
    <n v="13.98"/>
    <n v="5"/>
    <n v="125.77"/>
    <n v="413"/>
  </r>
  <r>
    <n v="8247"/>
    <x v="1"/>
    <d v="2024-12-28T00:00:00"/>
    <x v="2"/>
    <s v="12"/>
    <x v="9"/>
    <x v="4"/>
    <x v="0"/>
    <x v="7"/>
    <x v="16"/>
    <n v="15.93"/>
    <n v="63.72"/>
    <n v="6.37"/>
    <n v="4"/>
    <n v="57.35"/>
    <n v="346"/>
  </r>
  <r>
    <n v="5201"/>
    <x v="6"/>
    <d v="2025-03-09T00:00:00"/>
    <x v="1"/>
    <s v="03"/>
    <x v="8"/>
    <x v="2"/>
    <x v="6"/>
    <x v="6"/>
    <x v="14"/>
    <n v="21.7"/>
    <n v="21.7"/>
    <n v="4.34"/>
    <n v="1"/>
    <n v="17.36"/>
    <n v="359"/>
  </r>
  <r>
    <n v="8849"/>
    <x v="1"/>
    <d v="2024-01-20T00:00:00"/>
    <x v="2"/>
    <s v="01"/>
    <x v="2"/>
    <x v="3"/>
    <x v="0"/>
    <x v="5"/>
    <x v="10"/>
    <n v="14"/>
    <n v="70"/>
    <n v="14"/>
    <n v="5"/>
    <n v="56"/>
    <n v="86"/>
  </r>
  <r>
    <n v="4310"/>
    <x v="0"/>
    <d v="2025-05-11T00:00:00"/>
    <x v="1"/>
    <s v="05"/>
    <x v="10"/>
    <x v="7"/>
    <x v="6"/>
    <x v="3"/>
    <x v="11"/>
    <n v="11.24"/>
    <n v="56.2"/>
    <n v="5.62"/>
    <n v="5"/>
    <n v="50.58"/>
    <n v="26"/>
  </r>
  <r>
    <n v="9824"/>
    <x v="3"/>
    <d v="2024-03-04T00:00:00"/>
    <x v="2"/>
    <s v="03"/>
    <x v="8"/>
    <x v="3"/>
    <x v="2"/>
    <x v="7"/>
    <x v="3"/>
    <n v="10.79"/>
    <n v="10.79"/>
    <n v="4.4000000000000004"/>
    <n v="1"/>
    <n v="6.39"/>
    <n v="347"/>
  </r>
  <r>
    <n v="5450"/>
    <x v="0"/>
    <d v="2023-11-21T00:00:00"/>
    <x v="0"/>
    <s v="11"/>
    <x v="1"/>
    <x v="1"/>
    <x v="5"/>
    <x v="8"/>
    <x v="8"/>
    <n v="9.5"/>
    <n v="38"/>
    <n v="0"/>
    <n v="4"/>
    <n v="38"/>
    <n v="109"/>
  </r>
  <r>
    <n v="2789"/>
    <x v="3"/>
    <d v="2024-11-27T00:00:00"/>
    <x v="2"/>
    <s v="11"/>
    <x v="1"/>
    <x v="4"/>
    <x v="4"/>
    <x v="1"/>
    <x v="8"/>
    <n v="24.94"/>
    <n v="124.7"/>
    <n v="4.3899999999999997"/>
    <n v="5"/>
    <n v="120.31"/>
    <n v="18"/>
  </r>
  <r>
    <n v="4920"/>
    <x v="6"/>
    <d v="2024-02-11T00:00:00"/>
    <x v="2"/>
    <s v="02"/>
    <x v="4"/>
    <x v="3"/>
    <x v="6"/>
    <x v="3"/>
    <x v="9"/>
    <n v="14.34"/>
    <n v="71.7"/>
    <n v="1.02"/>
    <n v="5"/>
    <n v="70.680000000000007"/>
    <n v="152"/>
  </r>
  <r>
    <n v="1831"/>
    <x v="2"/>
    <d v="2025-01-08T00:00:00"/>
    <x v="1"/>
    <s v="01"/>
    <x v="2"/>
    <x v="2"/>
    <x v="4"/>
    <x v="2"/>
    <x v="3"/>
    <n v="3.93"/>
    <n v="3.93"/>
    <n v="3.12"/>
    <n v="1"/>
    <n v="0.81"/>
    <n v="251"/>
  </r>
  <r>
    <n v="9700"/>
    <x v="2"/>
    <d v="2024-01-29T00:00:00"/>
    <x v="2"/>
    <s v="01"/>
    <x v="2"/>
    <x v="3"/>
    <x v="2"/>
    <x v="2"/>
    <x v="17"/>
    <n v="1.19"/>
    <n v="4.76"/>
    <n v="0.95"/>
    <n v="4"/>
    <n v="3.81"/>
    <n v="393"/>
  </r>
  <r>
    <n v="4814"/>
    <x v="4"/>
    <d v="2023-09-16T00:00:00"/>
    <x v="0"/>
    <s v="09"/>
    <x v="11"/>
    <x v="0"/>
    <x v="0"/>
    <x v="2"/>
    <x v="3"/>
    <n v="11.56"/>
    <n v="34.68"/>
    <n v="4.25"/>
    <n v="3"/>
    <n v="30.43"/>
    <n v="456"/>
  </r>
  <r>
    <n v="2641"/>
    <x v="0"/>
    <d v="2024-06-23T00:00:00"/>
    <x v="2"/>
    <s v="06"/>
    <x v="5"/>
    <x v="5"/>
    <x v="6"/>
    <x v="10"/>
    <x v="7"/>
    <n v="5.05"/>
    <n v="10.1"/>
    <n v="2.44"/>
    <n v="2"/>
    <n v="7.66"/>
    <n v="382"/>
  </r>
  <r>
    <n v="6411"/>
    <x v="8"/>
    <d v="2025-02-14T00:00:00"/>
    <x v="1"/>
    <s v="02"/>
    <x v="4"/>
    <x v="2"/>
    <x v="3"/>
    <x v="4"/>
    <x v="14"/>
    <n v="2.16"/>
    <n v="6.48"/>
    <n v="0"/>
    <n v="3"/>
    <n v="6.48"/>
    <n v="202"/>
  </r>
  <r>
    <n v="8739"/>
    <x v="7"/>
    <d v="2023-10-24T00:00:00"/>
    <x v="0"/>
    <s v="10"/>
    <x v="3"/>
    <x v="1"/>
    <x v="5"/>
    <x v="0"/>
    <x v="5"/>
    <n v="28.49"/>
    <n v="56.98"/>
    <n v="2.68"/>
    <n v="2"/>
    <n v="54.3"/>
    <n v="491"/>
  </r>
  <r>
    <n v="3252"/>
    <x v="1"/>
    <d v="2023-08-11T00:00:00"/>
    <x v="0"/>
    <s v="08"/>
    <x v="0"/>
    <x v="0"/>
    <x v="3"/>
    <x v="10"/>
    <x v="11"/>
    <n v="22.77"/>
    <n v="68.31"/>
    <n v="3.9"/>
    <n v="3"/>
    <n v="64.41"/>
    <n v="399"/>
  </r>
  <r>
    <n v="3587"/>
    <x v="3"/>
    <d v="2024-06-18T00:00:00"/>
    <x v="2"/>
    <s v="06"/>
    <x v="5"/>
    <x v="5"/>
    <x v="5"/>
    <x v="7"/>
    <x v="17"/>
    <n v="23.98"/>
    <n v="23.98"/>
    <n v="3.6"/>
    <n v="1"/>
    <n v="20.38"/>
    <n v="64"/>
  </r>
  <r>
    <n v="8793"/>
    <x v="1"/>
    <d v="2024-08-11T00:00:00"/>
    <x v="2"/>
    <s v="08"/>
    <x v="0"/>
    <x v="6"/>
    <x v="6"/>
    <x v="0"/>
    <x v="4"/>
    <n v="20.66"/>
    <n v="20.66"/>
    <n v="3.95"/>
    <n v="1"/>
    <n v="16.71"/>
    <n v="175"/>
  </r>
  <r>
    <n v="5706"/>
    <x v="2"/>
    <d v="2024-04-12T00:00:00"/>
    <x v="2"/>
    <s v="04"/>
    <x v="7"/>
    <x v="5"/>
    <x v="3"/>
    <x v="9"/>
    <x v="5"/>
    <n v="9.14"/>
    <n v="18.28"/>
    <n v="0"/>
    <n v="2"/>
    <n v="18.28"/>
    <n v="58"/>
  </r>
  <r>
    <n v="5676"/>
    <x v="8"/>
    <d v="2024-12-20T00:00:00"/>
    <x v="2"/>
    <s v="12"/>
    <x v="9"/>
    <x v="4"/>
    <x v="3"/>
    <x v="5"/>
    <x v="12"/>
    <n v="14.73"/>
    <n v="29.46"/>
    <n v="0"/>
    <n v="2"/>
    <n v="29.46"/>
    <n v="400"/>
  </r>
  <r>
    <n v="1969"/>
    <x v="1"/>
    <d v="2025-07-12T00:00:00"/>
    <x v="1"/>
    <s v="07"/>
    <x v="6"/>
    <x v="8"/>
    <x v="0"/>
    <x v="6"/>
    <x v="5"/>
    <n v="29.77"/>
    <n v="59.54"/>
    <n v="11.91"/>
    <n v="2"/>
    <n v="47.63"/>
    <n v="302"/>
  </r>
  <r>
    <n v="2465"/>
    <x v="0"/>
    <d v="2024-12-25T00:00:00"/>
    <x v="2"/>
    <s v="12"/>
    <x v="9"/>
    <x v="4"/>
    <x v="4"/>
    <x v="7"/>
    <x v="6"/>
    <n v="8.93"/>
    <n v="8.93"/>
    <n v="0.89"/>
    <n v="1"/>
    <n v="8.0399999999999991"/>
    <n v="98"/>
  </r>
  <r>
    <n v="4804"/>
    <x v="6"/>
    <d v="2024-09-25T00:00:00"/>
    <x v="2"/>
    <s v="09"/>
    <x v="11"/>
    <x v="6"/>
    <x v="4"/>
    <x v="6"/>
    <x v="14"/>
    <n v="26.06"/>
    <n v="26.06"/>
    <n v="2.23"/>
    <n v="1"/>
    <n v="23.83"/>
    <n v="194"/>
  </r>
  <r>
    <n v="1611"/>
    <x v="8"/>
    <d v="2025-07-16T00:00:00"/>
    <x v="1"/>
    <s v="07"/>
    <x v="6"/>
    <x v="8"/>
    <x v="4"/>
    <x v="1"/>
    <x v="2"/>
    <n v="14.89"/>
    <n v="59.56"/>
    <n v="0"/>
    <n v="4"/>
    <n v="59.56"/>
    <n v="261"/>
  </r>
  <r>
    <n v="3868"/>
    <x v="6"/>
    <d v="2024-06-26T00:00:00"/>
    <x v="2"/>
    <s v="06"/>
    <x v="5"/>
    <x v="5"/>
    <x v="4"/>
    <x v="8"/>
    <x v="17"/>
    <n v="11.53"/>
    <n v="34.590000000000003"/>
    <n v="0"/>
    <n v="3"/>
    <n v="34.590000000000003"/>
    <n v="482"/>
  </r>
  <r>
    <n v="3880"/>
    <x v="3"/>
    <d v="2025-08-01T00:00:00"/>
    <x v="1"/>
    <s v="08"/>
    <x v="0"/>
    <x v="8"/>
    <x v="3"/>
    <x v="1"/>
    <x v="2"/>
    <n v="6.26"/>
    <n v="6.26"/>
    <n v="0"/>
    <n v="1"/>
    <n v="6.26"/>
    <n v="0"/>
  </r>
  <r>
    <n v="1595"/>
    <x v="7"/>
    <d v="2025-05-17T00:00:00"/>
    <x v="1"/>
    <s v="05"/>
    <x v="10"/>
    <x v="7"/>
    <x v="0"/>
    <x v="1"/>
    <x v="8"/>
    <n v="9.11"/>
    <n v="36.44"/>
    <n v="3.64"/>
    <n v="4"/>
    <n v="32.799999999999997"/>
    <n v="310"/>
  </r>
  <r>
    <n v="7504"/>
    <x v="2"/>
    <d v="2025-04-10T00:00:00"/>
    <x v="1"/>
    <s v="04"/>
    <x v="7"/>
    <x v="7"/>
    <x v="1"/>
    <x v="8"/>
    <x v="16"/>
    <n v="10.68"/>
    <n v="32.04"/>
    <n v="0"/>
    <n v="3"/>
    <n v="32.04"/>
    <n v="57"/>
  </r>
  <r>
    <n v="9116"/>
    <x v="6"/>
    <d v="2023-12-29T00:00:00"/>
    <x v="0"/>
    <s v="12"/>
    <x v="9"/>
    <x v="1"/>
    <x v="3"/>
    <x v="5"/>
    <x v="1"/>
    <n v="10.6"/>
    <n v="21.2"/>
    <n v="0"/>
    <n v="2"/>
    <n v="21.2"/>
    <n v="379"/>
  </r>
  <r>
    <n v="5742"/>
    <x v="1"/>
    <d v="2025-06-17T00:00:00"/>
    <x v="1"/>
    <s v="06"/>
    <x v="5"/>
    <x v="7"/>
    <x v="5"/>
    <x v="6"/>
    <x v="3"/>
    <n v="19.850000000000001"/>
    <n v="39.700000000000003"/>
    <n v="4.55"/>
    <n v="2"/>
    <n v="35.15"/>
    <n v="107"/>
  </r>
  <r>
    <n v="1613"/>
    <x v="2"/>
    <d v="2023-08-14T00:00:00"/>
    <x v="0"/>
    <s v="08"/>
    <x v="0"/>
    <x v="0"/>
    <x v="2"/>
    <x v="5"/>
    <x v="17"/>
    <n v="18"/>
    <n v="18"/>
    <n v="3.6"/>
    <n v="1"/>
    <n v="14.4"/>
    <n v="467"/>
  </r>
  <r>
    <n v="5888"/>
    <x v="4"/>
    <d v="2024-10-21T00:00:00"/>
    <x v="2"/>
    <s v="10"/>
    <x v="3"/>
    <x v="4"/>
    <x v="2"/>
    <x v="4"/>
    <x v="13"/>
    <n v="18.940000000000001"/>
    <n v="94.7"/>
    <n v="18.940000000000001"/>
    <n v="5"/>
    <n v="75.760000000000005"/>
    <n v="154"/>
  </r>
  <r>
    <n v="2758"/>
    <x v="1"/>
    <d v="2025-07-28T00:00:00"/>
    <x v="1"/>
    <s v="07"/>
    <x v="6"/>
    <x v="8"/>
    <x v="2"/>
    <x v="7"/>
    <x v="10"/>
    <n v="6.55"/>
    <n v="13.1"/>
    <n v="4.9000000000000004"/>
    <n v="2"/>
    <n v="8.1999999999999993"/>
    <n v="281"/>
  </r>
  <r>
    <n v="6489"/>
    <x v="7"/>
    <d v="2024-03-15T00:00:00"/>
    <x v="2"/>
    <s v="03"/>
    <x v="8"/>
    <x v="3"/>
    <x v="3"/>
    <x v="10"/>
    <x v="17"/>
    <n v="2.95"/>
    <n v="11.8"/>
    <n v="2.36"/>
    <n v="4"/>
    <n v="9.44"/>
    <n v="214"/>
  </r>
  <r>
    <n v="8444"/>
    <x v="5"/>
    <d v="2024-12-17T00:00:00"/>
    <x v="2"/>
    <s v="12"/>
    <x v="9"/>
    <x v="4"/>
    <x v="5"/>
    <x v="7"/>
    <x v="8"/>
    <n v="28.71"/>
    <n v="28.71"/>
    <n v="0"/>
    <n v="1"/>
    <n v="28.71"/>
    <n v="31"/>
  </r>
  <r>
    <n v="9901"/>
    <x v="3"/>
    <d v="2024-09-17T00:00:00"/>
    <x v="2"/>
    <s v="09"/>
    <x v="11"/>
    <x v="6"/>
    <x v="5"/>
    <x v="10"/>
    <x v="1"/>
    <n v="29.16"/>
    <n v="145.80000000000001"/>
    <n v="2.54"/>
    <n v="5"/>
    <n v="143.26"/>
    <n v="84"/>
  </r>
  <r>
    <n v="9092"/>
    <x v="3"/>
    <d v="2025-06-27T00:00:00"/>
    <x v="1"/>
    <s v="06"/>
    <x v="5"/>
    <x v="7"/>
    <x v="3"/>
    <x v="2"/>
    <x v="0"/>
    <n v="6.33"/>
    <n v="12.66"/>
    <n v="3.79"/>
    <n v="2"/>
    <n v="8.8699999999999992"/>
    <n v="81"/>
  </r>
  <r>
    <n v="3198"/>
    <x v="1"/>
    <d v="2025-05-29T00:00:00"/>
    <x v="1"/>
    <s v="05"/>
    <x v="10"/>
    <x v="7"/>
    <x v="1"/>
    <x v="10"/>
    <x v="15"/>
    <n v="8.5"/>
    <n v="42.5"/>
    <n v="6.38"/>
    <n v="5"/>
    <n v="36.119999999999997"/>
    <n v="436"/>
  </r>
  <r>
    <n v="9261"/>
    <x v="5"/>
    <d v="2024-08-04T00:00:00"/>
    <x v="2"/>
    <s v="08"/>
    <x v="0"/>
    <x v="6"/>
    <x v="6"/>
    <x v="9"/>
    <x v="17"/>
    <n v="7.48"/>
    <n v="14.96"/>
    <n v="2.2400000000000002"/>
    <n v="2"/>
    <n v="12.72"/>
    <n v="273"/>
  </r>
  <r>
    <n v="5470"/>
    <x v="6"/>
    <d v="2024-01-03T00:00:00"/>
    <x v="2"/>
    <s v="01"/>
    <x v="2"/>
    <x v="3"/>
    <x v="4"/>
    <x v="5"/>
    <x v="11"/>
    <n v="27.88"/>
    <n v="83.64"/>
    <n v="0"/>
    <n v="3"/>
    <n v="83.64"/>
    <n v="138"/>
  </r>
  <r>
    <n v="2845"/>
    <x v="8"/>
    <d v="2024-04-19T00:00:00"/>
    <x v="2"/>
    <s v="04"/>
    <x v="7"/>
    <x v="5"/>
    <x v="3"/>
    <x v="1"/>
    <x v="1"/>
    <n v="1.03"/>
    <n v="1.03"/>
    <n v="0.15"/>
    <n v="1"/>
    <n v="0.88"/>
    <n v="177"/>
  </r>
  <r>
    <n v="3662"/>
    <x v="0"/>
    <d v="2025-02-24T00:00:00"/>
    <x v="1"/>
    <s v="02"/>
    <x v="4"/>
    <x v="2"/>
    <x v="2"/>
    <x v="9"/>
    <x v="0"/>
    <n v="12.83"/>
    <n v="25.66"/>
    <n v="3.85"/>
    <n v="2"/>
    <n v="21.81"/>
    <n v="313"/>
  </r>
  <r>
    <n v="8518"/>
    <x v="6"/>
    <d v="2024-12-22T00:00:00"/>
    <x v="2"/>
    <s v="12"/>
    <x v="9"/>
    <x v="4"/>
    <x v="6"/>
    <x v="5"/>
    <x v="9"/>
    <n v="7.35"/>
    <n v="22.05"/>
    <n v="4.41"/>
    <n v="3"/>
    <n v="17.64"/>
    <n v="494"/>
  </r>
  <r>
    <n v="5215"/>
    <x v="5"/>
    <d v="2025-02-15T00:00:00"/>
    <x v="1"/>
    <s v="02"/>
    <x v="4"/>
    <x v="2"/>
    <x v="0"/>
    <x v="0"/>
    <x v="1"/>
    <n v="4.08"/>
    <n v="20.399999999999999"/>
    <n v="0"/>
    <n v="5"/>
    <n v="20.399999999999999"/>
    <n v="381"/>
  </r>
  <r>
    <n v="4050"/>
    <x v="5"/>
    <d v="2023-08-17T00:00:00"/>
    <x v="0"/>
    <s v="08"/>
    <x v="0"/>
    <x v="0"/>
    <x v="1"/>
    <x v="5"/>
    <x v="1"/>
    <n v="24.68"/>
    <n v="49.36"/>
    <n v="7.4"/>
    <n v="2"/>
    <n v="41.96"/>
    <n v="112"/>
  </r>
  <r>
    <n v="6523"/>
    <x v="8"/>
    <d v="2025-04-12T00:00:00"/>
    <x v="1"/>
    <s v="04"/>
    <x v="7"/>
    <x v="7"/>
    <x v="0"/>
    <x v="6"/>
    <x v="6"/>
    <n v="13.93"/>
    <n v="27.86"/>
    <n v="4.18"/>
    <n v="2"/>
    <n v="23.68"/>
    <n v="373"/>
  </r>
  <r>
    <n v="5833"/>
    <x v="2"/>
    <d v="2024-10-21T00:00:00"/>
    <x v="2"/>
    <s v="10"/>
    <x v="3"/>
    <x v="4"/>
    <x v="2"/>
    <x v="10"/>
    <x v="13"/>
    <n v="6.25"/>
    <n v="25"/>
    <n v="5"/>
    <n v="4"/>
    <n v="20"/>
    <n v="94"/>
  </r>
  <r>
    <n v="4164"/>
    <x v="4"/>
    <d v="2023-12-21T00:00:00"/>
    <x v="0"/>
    <s v="12"/>
    <x v="9"/>
    <x v="1"/>
    <x v="1"/>
    <x v="7"/>
    <x v="8"/>
    <n v="9.98"/>
    <n v="9.98"/>
    <n v="1"/>
    <n v="1"/>
    <n v="8.98"/>
    <n v="453"/>
  </r>
  <r>
    <n v="7643"/>
    <x v="8"/>
    <d v="2025-05-10T00:00:00"/>
    <x v="1"/>
    <s v="05"/>
    <x v="10"/>
    <x v="7"/>
    <x v="0"/>
    <x v="4"/>
    <x v="11"/>
    <n v="13.36"/>
    <n v="13.36"/>
    <n v="3.9"/>
    <n v="1"/>
    <n v="9.4600000000000009"/>
    <n v="232"/>
  </r>
  <r>
    <n v="8007"/>
    <x v="2"/>
    <d v="2024-09-10T00:00:00"/>
    <x v="2"/>
    <s v="09"/>
    <x v="11"/>
    <x v="6"/>
    <x v="5"/>
    <x v="0"/>
    <x v="17"/>
    <n v="12.13"/>
    <n v="48.52"/>
    <n v="0"/>
    <n v="4"/>
    <n v="48.52"/>
    <n v="56"/>
  </r>
  <r>
    <n v="6372"/>
    <x v="6"/>
    <d v="2023-10-13T00:00:00"/>
    <x v="0"/>
    <s v="10"/>
    <x v="3"/>
    <x v="1"/>
    <x v="3"/>
    <x v="7"/>
    <x v="4"/>
    <n v="8.75"/>
    <n v="8.75"/>
    <n v="4.83"/>
    <n v="1"/>
    <n v="3.92"/>
    <n v="480"/>
  </r>
  <r>
    <n v="7567"/>
    <x v="0"/>
    <d v="2025-01-07T00:00:00"/>
    <x v="1"/>
    <s v="01"/>
    <x v="2"/>
    <x v="2"/>
    <x v="5"/>
    <x v="9"/>
    <x v="2"/>
    <n v="6.86"/>
    <n v="6.86"/>
    <n v="1.37"/>
    <n v="1"/>
    <n v="5.49"/>
    <n v="245"/>
  </r>
  <r>
    <n v="2562"/>
    <x v="5"/>
    <d v="2023-12-28T00:00:00"/>
    <x v="0"/>
    <s v="12"/>
    <x v="9"/>
    <x v="1"/>
    <x v="1"/>
    <x v="3"/>
    <x v="16"/>
    <n v="8.06"/>
    <n v="16.12"/>
    <n v="0"/>
    <n v="2"/>
    <n v="16.12"/>
    <n v="278"/>
  </r>
  <r>
    <n v="6301"/>
    <x v="3"/>
    <d v="2025-08-02T00:00:00"/>
    <x v="1"/>
    <s v="08"/>
    <x v="0"/>
    <x v="8"/>
    <x v="0"/>
    <x v="7"/>
    <x v="9"/>
    <n v="1.69"/>
    <n v="3.38"/>
    <n v="0.68"/>
    <n v="2"/>
    <n v="2.7"/>
    <n v="218"/>
  </r>
  <r>
    <n v="5064"/>
    <x v="7"/>
    <d v="2023-08-12T00:00:00"/>
    <x v="0"/>
    <s v="08"/>
    <x v="0"/>
    <x v="0"/>
    <x v="0"/>
    <x v="5"/>
    <x v="8"/>
    <n v="27.72"/>
    <n v="55.44"/>
    <n v="0"/>
    <n v="2"/>
    <n v="55.44"/>
    <n v="350"/>
  </r>
  <r>
    <n v="5272"/>
    <x v="0"/>
    <d v="2024-05-30T00:00:00"/>
    <x v="2"/>
    <s v="05"/>
    <x v="10"/>
    <x v="5"/>
    <x v="1"/>
    <x v="10"/>
    <x v="5"/>
    <n v="7.5"/>
    <n v="7.5"/>
    <n v="1.1200000000000001"/>
    <n v="1"/>
    <n v="6.38"/>
    <n v="489"/>
  </r>
  <r>
    <n v="4858"/>
    <x v="0"/>
    <d v="2024-07-18T00:00:00"/>
    <x v="2"/>
    <s v="07"/>
    <x v="6"/>
    <x v="6"/>
    <x v="1"/>
    <x v="6"/>
    <x v="2"/>
    <n v="11.44"/>
    <n v="11.44"/>
    <n v="3.42"/>
    <n v="1"/>
    <n v="8.02"/>
    <n v="473"/>
  </r>
  <r>
    <n v="5374"/>
    <x v="2"/>
    <d v="2024-04-19T00:00:00"/>
    <x v="2"/>
    <s v="04"/>
    <x v="7"/>
    <x v="5"/>
    <x v="3"/>
    <x v="2"/>
    <x v="15"/>
    <n v="18.38"/>
    <n v="55.14"/>
    <n v="11.03"/>
    <n v="3"/>
    <n v="44.11"/>
    <n v="347"/>
  </r>
  <r>
    <n v="5947"/>
    <x v="5"/>
    <d v="2024-11-01T00:00:00"/>
    <x v="2"/>
    <s v="11"/>
    <x v="1"/>
    <x v="4"/>
    <x v="3"/>
    <x v="6"/>
    <x v="8"/>
    <n v="26.38"/>
    <n v="79.14"/>
    <n v="0"/>
    <n v="3"/>
    <n v="79.14"/>
    <n v="138"/>
  </r>
  <r>
    <n v="1187"/>
    <x v="7"/>
    <d v="2024-02-26T00:00:00"/>
    <x v="2"/>
    <s v="02"/>
    <x v="4"/>
    <x v="3"/>
    <x v="2"/>
    <x v="8"/>
    <x v="13"/>
    <n v="25.98"/>
    <n v="25.98"/>
    <n v="0"/>
    <n v="1"/>
    <n v="25.98"/>
    <n v="500"/>
  </r>
  <r>
    <n v="6890"/>
    <x v="2"/>
    <d v="2025-01-26T00:00:00"/>
    <x v="1"/>
    <s v="01"/>
    <x v="2"/>
    <x v="2"/>
    <x v="6"/>
    <x v="3"/>
    <x v="11"/>
    <n v="13.94"/>
    <n v="55.76"/>
    <n v="1.45"/>
    <n v="4"/>
    <n v="54.31"/>
    <n v="407"/>
  </r>
  <r>
    <n v="4871"/>
    <x v="3"/>
    <d v="2023-09-24T00:00:00"/>
    <x v="0"/>
    <s v="09"/>
    <x v="11"/>
    <x v="0"/>
    <x v="6"/>
    <x v="8"/>
    <x v="11"/>
    <n v="10.36"/>
    <n v="10.36"/>
    <n v="1.04"/>
    <n v="1"/>
    <n v="9.32"/>
    <n v="65"/>
  </r>
  <r>
    <n v="2936"/>
    <x v="7"/>
    <d v="2024-08-02T00:00:00"/>
    <x v="2"/>
    <s v="08"/>
    <x v="0"/>
    <x v="6"/>
    <x v="3"/>
    <x v="3"/>
    <x v="16"/>
    <n v="14.95"/>
    <n v="59.8"/>
    <n v="4.17"/>
    <n v="4"/>
    <n v="55.63"/>
    <n v="498"/>
  </r>
  <r>
    <n v="6026"/>
    <x v="7"/>
    <d v="2023-12-09T00:00:00"/>
    <x v="0"/>
    <s v="12"/>
    <x v="9"/>
    <x v="1"/>
    <x v="0"/>
    <x v="7"/>
    <x v="4"/>
    <n v="13.13"/>
    <n v="52.52"/>
    <n v="3.14"/>
    <n v="4"/>
    <n v="49.38"/>
    <n v="254"/>
  </r>
  <r>
    <n v="7642"/>
    <x v="8"/>
    <d v="2025-01-20T00:00:00"/>
    <x v="1"/>
    <s v="01"/>
    <x v="2"/>
    <x v="2"/>
    <x v="2"/>
    <x v="2"/>
    <x v="13"/>
    <n v="21.72"/>
    <n v="108.6"/>
    <n v="0"/>
    <n v="5"/>
    <n v="108.6"/>
    <n v="269"/>
  </r>
  <r>
    <n v="9233"/>
    <x v="0"/>
    <d v="2025-07-23T00:00:00"/>
    <x v="1"/>
    <s v="07"/>
    <x v="6"/>
    <x v="8"/>
    <x v="4"/>
    <x v="1"/>
    <x v="3"/>
    <n v="6.89"/>
    <n v="6.89"/>
    <n v="1.03"/>
    <n v="1"/>
    <n v="5.86"/>
    <n v="435"/>
  </r>
  <r>
    <n v="6095"/>
    <x v="1"/>
    <d v="2025-01-24T00:00:00"/>
    <x v="1"/>
    <s v="01"/>
    <x v="2"/>
    <x v="2"/>
    <x v="3"/>
    <x v="10"/>
    <x v="11"/>
    <n v="2.72"/>
    <n v="2.72"/>
    <n v="0.54"/>
    <n v="1"/>
    <n v="2.1800000000000002"/>
    <n v="178"/>
  </r>
  <r>
    <n v="2923"/>
    <x v="5"/>
    <d v="2024-12-15T00:00:00"/>
    <x v="2"/>
    <s v="12"/>
    <x v="9"/>
    <x v="4"/>
    <x v="6"/>
    <x v="10"/>
    <x v="11"/>
    <n v="29.17"/>
    <n v="145.85"/>
    <n v="29.17"/>
    <n v="5"/>
    <n v="116.68"/>
    <n v="467"/>
  </r>
  <r>
    <n v="5833"/>
    <x v="8"/>
    <d v="2024-05-18T00:00:00"/>
    <x v="2"/>
    <s v="05"/>
    <x v="10"/>
    <x v="5"/>
    <x v="0"/>
    <x v="1"/>
    <x v="10"/>
    <n v="4.3899999999999997"/>
    <n v="8.7799999999999994"/>
    <n v="0.88"/>
    <n v="2"/>
    <n v="7.9"/>
    <n v="356"/>
  </r>
  <r>
    <n v="4618"/>
    <x v="6"/>
    <d v="2024-01-24T00:00:00"/>
    <x v="2"/>
    <s v="01"/>
    <x v="2"/>
    <x v="3"/>
    <x v="4"/>
    <x v="2"/>
    <x v="3"/>
    <n v="21.33"/>
    <n v="21.33"/>
    <n v="2.13"/>
    <n v="1"/>
    <n v="19.2"/>
    <n v="339"/>
  </r>
  <r>
    <n v="3188"/>
    <x v="2"/>
    <d v="2024-08-12T00:00:00"/>
    <x v="2"/>
    <s v="08"/>
    <x v="0"/>
    <x v="6"/>
    <x v="2"/>
    <x v="0"/>
    <x v="11"/>
    <n v="5.09"/>
    <n v="15.27"/>
    <n v="3.28"/>
    <n v="3"/>
    <n v="11.99"/>
    <n v="125"/>
  </r>
  <r>
    <n v="3509"/>
    <x v="3"/>
    <d v="2024-07-25T00:00:00"/>
    <x v="2"/>
    <s v="07"/>
    <x v="6"/>
    <x v="6"/>
    <x v="1"/>
    <x v="7"/>
    <x v="5"/>
    <n v="22.55"/>
    <n v="90.2"/>
    <n v="9.02"/>
    <n v="4"/>
    <n v="81.180000000000007"/>
    <n v="383"/>
  </r>
  <r>
    <n v="7121"/>
    <x v="3"/>
    <d v="2024-06-24T00:00:00"/>
    <x v="2"/>
    <s v="06"/>
    <x v="5"/>
    <x v="5"/>
    <x v="2"/>
    <x v="3"/>
    <x v="7"/>
    <n v="9.31"/>
    <n v="9.31"/>
    <n v="0"/>
    <n v="1"/>
    <n v="9.31"/>
    <n v="79"/>
  </r>
  <r>
    <n v="9998"/>
    <x v="6"/>
    <d v="2025-07-15T00:00:00"/>
    <x v="1"/>
    <s v="07"/>
    <x v="6"/>
    <x v="8"/>
    <x v="5"/>
    <x v="6"/>
    <x v="5"/>
    <n v="5.64"/>
    <n v="28.2"/>
    <n v="0"/>
    <n v="5"/>
    <n v="28.2"/>
    <n v="202"/>
  </r>
  <r>
    <n v="8714"/>
    <x v="4"/>
    <d v="2025-03-17T00:00:00"/>
    <x v="1"/>
    <s v="03"/>
    <x v="8"/>
    <x v="2"/>
    <x v="2"/>
    <x v="9"/>
    <x v="0"/>
    <n v="15.54"/>
    <n v="77.7"/>
    <n v="7.77"/>
    <n v="5"/>
    <n v="69.930000000000007"/>
    <n v="363"/>
  </r>
  <r>
    <n v="9806"/>
    <x v="2"/>
    <d v="2025-04-20T00:00:00"/>
    <x v="1"/>
    <s v="04"/>
    <x v="7"/>
    <x v="7"/>
    <x v="6"/>
    <x v="8"/>
    <x v="13"/>
    <n v="11.94"/>
    <n v="59.7"/>
    <n v="0"/>
    <n v="5"/>
    <n v="59.7"/>
    <n v="486"/>
  </r>
  <r>
    <n v="4578"/>
    <x v="8"/>
    <d v="2025-03-20T00:00:00"/>
    <x v="1"/>
    <s v="03"/>
    <x v="8"/>
    <x v="2"/>
    <x v="1"/>
    <x v="2"/>
    <x v="10"/>
    <n v="12.37"/>
    <n v="24.74"/>
    <n v="0"/>
    <n v="2"/>
    <n v="24.74"/>
    <n v="421"/>
  </r>
  <r>
    <n v="5054"/>
    <x v="4"/>
    <d v="2025-01-16T00:00:00"/>
    <x v="1"/>
    <s v="01"/>
    <x v="2"/>
    <x v="2"/>
    <x v="1"/>
    <x v="10"/>
    <x v="2"/>
    <n v="24.98"/>
    <n v="99.92"/>
    <n v="14.99"/>
    <n v="4"/>
    <n v="84.93"/>
    <n v="84"/>
  </r>
  <r>
    <n v="2341"/>
    <x v="3"/>
    <d v="2024-09-18T00:00:00"/>
    <x v="2"/>
    <s v="09"/>
    <x v="11"/>
    <x v="6"/>
    <x v="4"/>
    <x v="1"/>
    <x v="0"/>
    <n v="4.0199999999999996"/>
    <n v="4.0199999999999996"/>
    <n v="1.96"/>
    <n v="1"/>
    <n v="2.06"/>
    <n v="185"/>
  </r>
  <r>
    <n v="8319"/>
    <x v="2"/>
    <d v="2024-09-20T00:00:00"/>
    <x v="2"/>
    <s v="09"/>
    <x v="11"/>
    <x v="6"/>
    <x v="3"/>
    <x v="9"/>
    <x v="17"/>
    <n v="7.14"/>
    <n v="7.14"/>
    <n v="1.43"/>
    <n v="1"/>
    <n v="5.71"/>
    <n v="5"/>
  </r>
  <r>
    <n v="6927"/>
    <x v="1"/>
    <d v="2023-10-06T00:00:00"/>
    <x v="0"/>
    <s v="10"/>
    <x v="3"/>
    <x v="1"/>
    <x v="3"/>
    <x v="1"/>
    <x v="10"/>
    <n v="8.8000000000000007"/>
    <n v="17.600000000000001"/>
    <n v="4.95"/>
    <n v="2"/>
    <n v="12.65"/>
    <n v="500"/>
  </r>
  <r>
    <n v="2838"/>
    <x v="4"/>
    <d v="2023-09-23T00:00:00"/>
    <x v="0"/>
    <s v="09"/>
    <x v="11"/>
    <x v="0"/>
    <x v="0"/>
    <x v="0"/>
    <x v="10"/>
    <n v="3.69"/>
    <n v="11.07"/>
    <n v="1.66"/>
    <n v="3"/>
    <n v="9.41"/>
    <n v="158"/>
  </r>
  <r>
    <n v="9972"/>
    <x v="5"/>
    <d v="2025-07-08T00:00:00"/>
    <x v="1"/>
    <s v="07"/>
    <x v="6"/>
    <x v="8"/>
    <x v="5"/>
    <x v="2"/>
    <x v="15"/>
    <n v="10.11"/>
    <n v="20.22"/>
    <n v="4.04"/>
    <n v="2"/>
    <n v="16.18"/>
    <n v="200"/>
  </r>
  <r>
    <n v="9281"/>
    <x v="0"/>
    <d v="2024-01-11T00:00:00"/>
    <x v="2"/>
    <s v="01"/>
    <x v="2"/>
    <x v="3"/>
    <x v="1"/>
    <x v="3"/>
    <x v="12"/>
    <n v="3.92"/>
    <n v="19.600000000000001"/>
    <n v="3.35"/>
    <n v="5"/>
    <n v="16.25"/>
    <n v="413"/>
  </r>
  <r>
    <n v="9792"/>
    <x v="3"/>
    <d v="2023-12-01T00:00:00"/>
    <x v="0"/>
    <s v="12"/>
    <x v="9"/>
    <x v="1"/>
    <x v="3"/>
    <x v="10"/>
    <x v="10"/>
    <n v="5.67"/>
    <n v="17.010000000000002"/>
    <n v="4.54"/>
    <n v="3"/>
    <n v="12.47"/>
    <n v="349"/>
  </r>
  <r>
    <n v="3695"/>
    <x v="0"/>
    <d v="2024-04-17T00:00:00"/>
    <x v="2"/>
    <s v="04"/>
    <x v="7"/>
    <x v="5"/>
    <x v="4"/>
    <x v="1"/>
    <x v="14"/>
    <n v="23.29"/>
    <n v="46.58"/>
    <n v="4.66"/>
    <n v="2"/>
    <n v="41.92"/>
    <n v="82"/>
  </r>
  <r>
    <n v="9525"/>
    <x v="2"/>
    <d v="2024-07-15T00:00:00"/>
    <x v="2"/>
    <s v="07"/>
    <x v="6"/>
    <x v="6"/>
    <x v="2"/>
    <x v="3"/>
    <x v="8"/>
    <n v="19.07"/>
    <n v="57.21"/>
    <n v="4.5599999999999996"/>
    <n v="3"/>
    <n v="52.65"/>
    <n v="481"/>
  </r>
  <r>
    <n v="2904"/>
    <x v="3"/>
    <d v="2025-01-16T00:00:00"/>
    <x v="1"/>
    <s v="01"/>
    <x v="2"/>
    <x v="2"/>
    <x v="1"/>
    <x v="1"/>
    <x v="14"/>
    <n v="18.59"/>
    <n v="92.95"/>
    <n v="3.51"/>
    <n v="5"/>
    <n v="89.44"/>
    <n v="490"/>
  </r>
  <r>
    <n v="4365"/>
    <x v="4"/>
    <d v="2025-02-13T00:00:00"/>
    <x v="1"/>
    <s v="02"/>
    <x v="4"/>
    <x v="2"/>
    <x v="1"/>
    <x v="4"/>
    <x v="9"/>
    <n v="23.21"/>
    <n v="46.42"/>
    <n v="4.6399999999999997"/>
    <n v="2"/>
    <n v="41.78"/>
    <n v="158"/>
  </r>
  <r>
    <n v="9008"/>
    <x v="0"/>
    <d v="2023-10-16T00:00:00"/>
    <x v="0"/>
    <s v="10"/>
    <x v="3"/>
    <x v="1"/>
    <x v="2"/>
    <x v="10"/>
    <x v="2"/>
    <n v="28.08"/>
    <n v="56.16"/>
    <n v="8.42"/>
    <n v="2"/>
    <n v="47.74"/>
    <n v="82"/>
  </r>
  <r>
    <n v="9361"/>
    <x v="7"/>
    <d v="2024-07-18T00:00:00"/>
    <x v="2"/>
    <s v="07"/>
    <x v="6"/>
    <x v="6"/>
    <x v="1"/>
    <x v="3"/>
    <x v="13"/>
    <n v="6.19"/>
    <n v="6.19"/>
    <n v="0.93"/>
    <n v="1"/>
    <n v="5.26"/>
    <n v="395"/>
  </r>
  <r>
    <n v="1911"/>
    <x v="4"/>
    <d v="2024-07-24T00:00:00"/>
    <x v="2"/>
    <s v="07"/>
    <x v="6"/>
    <x v="6"/>
    <x v="4"/>
    <x v="8"/>
    <x v="7"/>
    <n v="28.25"/>
    <n v="56.5"/>
    <n v="2.4500000000000002"/>
    <n v="2"/>
    <n v="54.05"/>
    <n v="497"/>
  </r>
  <r>
    <n v="3161"/>
    <x v="5"/>
    <d v="2024-09-08T00:00:00"/>
    <x v="2"/>
    <s v="09"/>
    <x v="11"/>
    <x v="6"/>
    <x v="6"/>
    <x v="2"/>
    <x v="12"/>
    <n v="27.59"/>
    <n v="137.94999999999999"/>
    <n v="20.69"/>
    <n v="5"/>
    <n v="117.26"/>
    <n v="66"/>
  </r>
  <r>
    <n v="7806"/>
    <x v="1"/>
    <d v="2024-07-26T00:00:00"/>
    <x v="2"/>
    <s v="07"/>
    <x v="6"/>
    <x v="6"/>
    <x v="3"/>
    <x v="6"/>
    <x v="2"/>
    <n v="3.41"/>
    <n v="10.23"/>
    <n v="1.53"/>
    <n v="3"/>
    <n v="8.6999999999999993"/>
    <n v="211"/>
  </r>
  <r>
    <n v="1945"/>
    <x v="6"/>
    <d v="2024-10-14T00:00:00"/>
    <x v="2"/>
    <s v="10"/>
    <x v="3"/>
    <x v="4"/>
    <x v="2"/>
    <x v="6"/>
    <x v="10"/>
    <n v="21.28"/>
    <n v="42.56"/>
    <n v="8.51"/>
    <n v="2"/>
    <n v="34.049999999999997"/>
    <n v="287"/>
  </r>
  <r>
    <n v="8575"/>
    <x v="0"/>
    <d v="2025-01-10T00:00:00"/>
    <x v="1"/>
    <s v="01"/>
    <x v="2"/>
    <x v="2"/>
    <x v="3"/>
    <x v="8"/>
    <x v="6"/>
    <n v="17.52"/>
    <n v="35.04"/>
    <n v="7.01"/>
    <n v="2"/>
    <n v="28.03"/>
    <n v="437"/>
  </r>
  <r>
    <n v="6049"/>
    <x v="3"/>
    <d v="2025-02-18T00:00:00"/>
    <x v="1"/>
    <s v="02"/>
    <x v="4"/>
    <x v="2"/>
    <x v="5"/>
    <x v="10"/>
    <x v="13"/>
    <n v="14.5"/>
    <n v="43.5"/>
    <n v="1.34"/>
    <n v="3"/>
    <n v="42.16"/>
    <n v="328"/>
  </r>
  <r>
    <n v="1356"/>
    <x v="0"/>
    <d v="2024-06-09T00:00:00"/>
    <x v="2"/>
    <s v="06"/>
    <x v="5"/>
    <x v="5"/>
    <x v="6"/>
    <x v="2"/>
    <x v="12"/>
    <n v="12.63"/>
    <n v="25.26"/>
    <n v="3.79"/>
    <n v="2"/>
    <n v="21.47"/>
    <n v="33"/>
  </r>
  <r>
    <n v="5169"/>
    <x v="4"/>
    <d v="2025-05-02T00:00:00"/>
    <x v="1"/>
    <s v="05"/>
    <x v="10"/>
    <x v="7"/>
    <x v="3"/>
    <x v="1"/>
    <x v="16"/>
    <n v="9.06"/>
    <n v="9.06"/>
    <n v="0.91"/>
    <n v="1"/>
    <n v="8.15"/>
    <n v="19"/>
  </r>
  <r>
    <n v="1049"/>
    <x v="2"/>
    <d v="2025-03-08T00:00:00"/>
    <x v="1"/>
    <s v="03"/>
    <x v="8"/>
    <x v="2"/>
    <x v="0"/>
    <x v="5"/>
    <x v="14"/>
    <n v="17.47"/>
    <n v="52.41"/>
    <n v="4.75"/>
    <n v="3"/>
    <n v="47.66"/>
    <n v="307"/>
  </r>
  <r>
    <n v="4570"/>
    <x v="7"/>
    <d v="2024-10-29T00:00:00"/>
    <x v="2"/>
    <s v="10"/>
    <x v="3"/>
    <x v="4"/>
    <x v="5"/>
    <x v="2"/>
    <x v="16"/>
    <n v="2.56"/>
    <n v="5.12"/>
    <n v="0"/>
    <n v="2"/>
    <n v="5.12"/>
    <n v="444"/>
  </r>
  <r>
    <n v="2196"/>
    <x v="3"/>
    <d v="2023-09-11T00:00:00"/>
    <x v="0"/>
    <s v="09"/>
    <x v="11"/>
    <x v="0"/>
    <x v="2"/>
    <x v="8"/>
    <x v="0"/>
    <n v="3.41"/>
    <n v="6.82"/>
    <n v="0.68"/>
    <n v="2"/>
    <n v="6.14"/>
    <n v="35"/>
  </r>
  <r>
    <n v="7941"/>
    <x v="0"/>
    <d v="2024-04-30T00:00:00"/>
    <x v="2"/>
    <s v="04"/>
    <x v="7"/>
    <x v="5"/>
    <x v="5"/>
    <x v="8"/>
    <x v="7"/>
    <n v="16.21"/>
    <n v="64.84"/>
    <n v="12.97"/>
    <n v="4"/>
    <n v="51.87"/>
    <n v="342"/>
  </r>
  <r>
    <n v="2044"/>
    <x v="6"/>
    <d v="2024-09-30T00:00:00"/>
    <x v="2"/>
    <s v="09"/>
    <x v="11"/>
    <x v="6"/>
    <x v="2"/>
    <x v="4"/>
    <x v="12"/>
    <n v="28.93"/>
    <n v="86.79"/>
    <n v="17.36"/>
    <n v="3"/>
    <n v="69.430000000000007"/>
    <n v="152"/>
  </r>
  <r>
    <n v="1987"/>
    <x v="7"/>
    <d v="2025-08-01T00:00:00"/>
    <x v="1"/>
    <s v="08"/>
    <x v="0"/>
    <x v="8"/>
    <x v="3"/>
    <x v="2"/>
    <x v="16"/>
    <n v="16.52"/>
    <n v="66.08"/>
    <n v="0"/>
    <n v="4"/>
    <n v="66.08"/>
    <n v="401"/>
  </r>
  <r>
    <n v="2130"/>
    <x v="3"/>
    <d v="2025-08-01T00:00:00"/>
    <x v="1"/>
    <s v="08"/>
    <x v="0"/>
    <x v="8"/>
    <x v="3"/>
    <x v="3"/>
    <x v="6"/>
    <n v="17.260000000000002"/>
    <n v="17.260000000000002"/>
    <n v="3.89"/>
    <n v="1"/>
    <n v="13.37"/>
    <n v="457"/>
  </r>
  <r>
    <n v="8734"/>
    <x v="2"/>
    <d v="2023-08-31T00:00:00"/>
    <x v="0"/>
    <s v="08"/>
    <x v="0"/>
    <x v="0"/>
    <x v="1"/>
    <x v="3"/>
    <x v="2"/>
    <n v="5.35"/>
    <n v="5.35"/>
    <n v="0.54"/>
    <n v="1"/>
    <n v="4.8099999999999996"/>
    <n v="234"/>
  </r>
  <r>
    <n v="5703"/>
    <x v="7"/>
    <d v="2024-06-19T00:00:00"/>
    <x v="2"/>
    <s v="06"/>
    <x v="5"/>
    <x v="5"/>
    <x v="4"/>
    <x v="4"/>
    <x v="12"/>
    <n v="16.09"/>
    <n v="48.27"/>
    <n v="9.65"/>
    <n v="3"/>
    <n v="38.619999999999997"/>
    <n v="1"/>
  </r>
  <r>
    <n v="3948"/>
    <x v="4"/>
    <d v="2025-03-26T00:00:00"/>
    <x v="1"/>
    <s v="03"/>
    <x v="8"/>
    <x v="2"/>
    <x v="4"/>
    <x v="5"/>
    <x v="17"/>
    <n v="7.33"/>
    <n v="7.33"/>
    <n v="0"/>
    <n v="1"/>
    <n v="7.33"/>
    <n v="96"/>
  </r>
  <r>
    <n v="3218"/>
    <x v="1"/>
    <d v="2025-03-23T00:00:00"/>
    <x v="1"/>
    <s v="03"/>
    <x v="8"/>
    <x v="2"/>
    <x v="6"/>
    <x v="7"/>
    <x v="6"/>
    <n v="11.08"/>
    <n v="22.16"/>
    <n v="0"/>
    <n v="2"/>
    <n v="22.16"/>
    <n v="487"/>
  </r>
  <r>
    <n v="7266"/>
    <x v="4"/>
    <d v="2024-07-20T00:00:00"/>
    <x v="2"/>
    <s v="07"/>
    <x v="6"/>
    <x v="6"/>
    <x v="0"/>
    <x v="5"/>
    <x v="7"/>
    <n v="12.89"/>
    <n v="51.56"/>
    <n v="4.9000000000000004"/>
    <n v="4"/>
    <n v="46.66"/>
    <n v="180"/>
  </r>
  <r>
    <n v="7184"/>
    <x v="7"/>
    <d v="2024-05-24T00:00:00"/>
    <x v="2"/>
    <s v="05"/>
    <x v="10"/>
    <x v="5"/>
    <x v="3"/>
    <x v="4"/>
    <x v="5"/>
    <n v="13.41"/>
    <n v="53.64"/>
    <n v="2.74"/>
    <n v="4"/>
    <n v="50.9"/>
    <n v="90"/>
  </r>
  <r>
    <n v="2314"/>
    <x v="5"/>
    <d v="2025-01-18T00:00:00"/>
    <x v="1"/>
    <s v="01"/>
    <x v="2"/>
    <x v="2"/>
    <x v="0"/>
    <x v="5"/>
    <x v="12"/>
    <n v="21.35"/>
    <n v="64.05"/>
    <n v="4.22"/>
    <n v="3"/>
    <n v="59.83"/>
    <n v="480"/>
  </r>
  <r>
    <n v="9835"/>
    <x v="0"/>
    <d v="2023-11-18T00:00:00"/>
    <x v="0"/>
    <s v="11"/>
    <x v="1"/>
    <x v="1"/>
    <x v="0"/>
    <x v="4"/>
    <x v="9"/>
    <n v="28.03"/>
    <n v="140.15"/>
    <n v="0"/>
    <n v="5"/>
    <n v="140.15"/>
    <n v="53"/>
  </r>
  <r>
    <n v="6697"/>
    <x v="1"/>
    <d v="2023-11-07T00:00:00"/>
    <x v="0"/>
    <s v="11"/>
    <x v="1"/>
    <x v="1"/>
    <x v="5"/>
    <x v="4"/>
    <x v="7"/>
    <n v="17.850000000000001"/>
    <n v="89.25"/>
    <n v="8.93"/>
    <n v="5"/>
    <n v="80.319999999999993"/>
    <n v="16"/>
  </r>
  <r>
    <n v="3924"/>
    <x v="8"/>
    <d v="2024-09-27T00:00:00"/>
    <x v="2"/>
    <s v="09"/>
    <x v="11"/>
    <x v="6"/>
    <x v="3"/>
    <x v="1"/>
    <x v="7"/>
    <n v="12.04"/>
    <n v="60.2"/>
    <n v="2.4"/>
    <n v="5"/>
    <n v="57.8"/>
    <n v="100"/>
  </r>
  <r>
    <n v="7439"/>
    <x v="4"/>
    <d v="2024-09-20T00:00:00"/>
    <x v="2"/>
    <s v="09"/>
    <x v="11"/>
    <x v="6"/>
    <x v="3"/>
    <x v="2"/>
    <x v="6"/>
    <n v="28.24"/>
    <n v="28.24"/>
    <n v="2.13"/>
    <n v="1"/>
    <n v="26.11"/>
    <n v="400"/>
  </r>
  <r>
    <n v="3086"/>
    <x v="5"/>
    <d v="2025-02-22T00:00:00"/>
    <x v="1"/>
    <s v="02"/>
    <x v="4"/>
    <x v="2"/>
    <x v="0"/>
    <x v="8"/>
    <x v="12"/>
    <n v="1.1100000000000001"/>
    <n v="2.2200000000000002"/>
    <n v="1.06"/>
    <n v="2"/>
    <n v="1.1599999999999999"/>
    <n v="465"/>
  </r>
  <r>
    <n v="4648"/>
    <x v="2"/>
    <d v="2025-05-16T00:00:00"/>
    <x v="1"/>
    <s v="05"/>
    <x v="10"/>
    <x v="7"/>
    <x v="3"/>
    <x v="3"/>
    <x v="15"/>
    <n v="10.199999999999999"/>
    <n v="51"/>
    <n v="10.199999999999999"/>
    <n v="5"/>
    <n v="40.799999999999997"/>
    <n v="87"/>
  </r>
  <r>
    <n v="1056"/>
    <x v="1"/>
    <d v="2025-03-16T00:00:00"/>
    <x v="1"/>
    <s v="03"/>
    <x v="8"/>
    <x v="2"/>
    <x v="6"/>
    <x v="2"/>
    <x v="14"/>
    <n v="19.68"/>
    <n v="98.4"/>
    <n v="2.72"/>
    <n v="5"/>
    <n v="95.68"/>
    <n v="424"/>
  </r>
  <r>
    <n v="1372"/>
    <x v="3"/>
    <d v="2024-03-25T00:00:00"/>
    <x v="2"/>
    <s v="03"/>
    <x v="8"/>
    <x v="3"/>
    <x v="2"/>
    <x v="7"/>
    <x v="6"/>
    <n v="15.99"/>
    <n v="47.97"/>
    <n v="3.84"/>
    <n v="3"/>
    <n v="44.13"/>
    <n v="223"/>
  </r>
  <r>
    <n v="8585"/>
    <x v="2"/>
    <d v="2025-01-11T00:00:00"/>
    <x v="1"/>
    <s v="01"/>
    <x v="2"/>
    <x v="2"/>
    <x v="0"/>
    <x v="9"/>
    <x v="17"/>
    <n v="23.73"/>
    <n v="118.65"/>
    <n v="1.64"/>
    <n v="5"/>
    <n v="117.01"/>
    <n v="431"/>
  </r>
  <r>
    <n v="9715"/>
    <x v="1"/>
    <d v="2024-05-27T00:00:00"/>
    <x v="2"/>
    <s v="05"/>
    <x v="10"/>
    <x v="5"/>
    <x v="2"/>
    <x v="4"/>
    <x v="6"/>
    <n v="22.52"/>
    <n v="22.52"/>
    <n v="0"/>
    <n v="1"/>
    <n v="22.52"/>
    <n v="66"/>
  </r>
  <r>
    <n v="4762"/>
    <x v="7"/>
    <d v="2024-02-15T00:00:00"/>
    <x v="2"/>
    <s v="02"/>
    <x v="4"/>
    <x v="3"/>
    <x v="1"/>
    <x v="7"/>
    <x v="4"/>
    <n v="9.6"/>
    <n v="19.2"/>
    <n v="0"/>
    <n v="2"/>
    <n v="19.2"/>
    <n v="274"/>
  </r>
  <r>
    <n v="8546"/>
    <x v="3"/>
    <d v="2024-05-01T00:00:00"/>
    <x v="2"/>
    <s v="05"/>
    <x v="10"/>
    <x v="5"/>
    <x v="4"/>
    <x v="8"/>
    <x v="10"/>
    <n v="3.4"/>
    <n v="10.199999999999999"/>
    <n v="0"/>
    <n v="3"/>
    <n v="10.199999999999999"/>
    <n v="73"/>
  </r>
  <r>
    <n v="3541"/>
    <x v="0"/>
    <d v="2024-03-08T00:00:00"/>
    <x v="2"/>
    <s v="03"/>
    <x v="8"/>
    <x v="3"/>
    <x v="3"/>
    <x v="4"/>
    <x v="7"/>
    <n v="4.55"/>
    <n v="22.75"/>
    <n v="3.41"/>
    <n v="5"/>
    <n v="19.34"/>
    <n v="72"/>
  </r>
  <r>
    <n v="4088"/>
    <x v="2"/>
    <d v="2025-08-04T00:00:00"/>
    <x v="1"/>
    <s v="08"/>
    <x v="0"/>
    <x v="8"/>
    <x v="2"/>
    <x v="4"/>
    <x v="13"/>
    <n v="25.48"/>
    <n v="101.92"/>
    <n v="10.19"/>
    <n v="4"/>
    <n v="91.73"/>
    <n v="467"/>
  </r>
  <r>
    <n v="2848"/>
    <x v="0"/>
    <d v="2023-09-01T00:00:00"/>
    <x v="0"/>
    <s v="09"/>
    <x v="11"/>
    <x v="0"/>
    <x v="3"/>
    <x v="10"/>
    <x v="9"/>
    <n v="3.12"/>
    <n v="12.48"/>
    <n v="2.5"/>
    <n v="4"/>
    <n v="9.98"/>
    <n v="491"/>
  </r>
  <r>
    <n v="7868"/>
    <x v="3"/>
    <d v="2024-11-26T00:00:00"/>
    <x v="2"/>
    <s v="11"/>
    <x v="1"/>
    <x v="4"/>
    <x v="5"/>
    <x v="2"/>
    <x v="2"/>
    <n v="24.44"/>
    <n v="97.76"/>
    <n v="4.6100000000000003"/>
    <n v="4"/>
    <n v="93.15"/>
    <n v="92"/>
  </r>
  <r>
    <n v="1256"/>
    <x v="6"/>
    <d v="2024-02-09T00:00:00"/>
    <x v="2"/>
    <s v="02"/>
    <x v="4"/>
    <x v="3"/>
    <x v="3"/>
    <x v="4"/>
    <x v="2"/>
    <n v="15.02"/>
    <n v="45.06"/>
    <n v="9.01"/>
    <n v="3"/>
    <n v="36.049999999999997"/>
    <n v="314"/>
  </r>
  <r>
    <n v="2653"/>
    <x v="2"/>
    <d v="2024-11-10T00:00:00"/>
    <x v="2"/>
    <s v="11"/>
    <x v="1"/>
    <x v="4"/>
    <x v="6"/>
    <x v="1"/>
    <x v="3"/>
    <n v="27.05"/>
    <n v="27.05"/>
    <n v="5.41"/>
    <n v="1"/>
    <n v="21.64"/>
    <n v="15"/>
  </r>
  <r>
    <n v="1550"/>
    <x v="8"/>
    <d v="2024-07-18T00:00:00"/>
    <x v="2"/>
    <s v="07"/>
    <x v="6"/>
    <x v="6"/>
    <x v="1"/>
    <x v="4"/>
    <x v="11"/>
    <n v="8.93"/>
    <n v="26.79"/>
    <n v="4.0199999999999996"/>
    <n v="3"/>
    <n v="22.77"/>
    <n v="102"/>
  </r>
  <r>
    <n v="1797"/>
    <x v="1"/>
    <d v="2024-02-13T00:00:00"/>
    <x v="2"/>
    <s v="02"/>
    <x v="4"/>
    <x v="3"/>
    <x v="5"/>
    <x v="5"/>
    <x v="8"/>
    <n v="22.6"/>
    <n v="90.4"/>
    <n v="4.79"/>
    <n v="4"/>
    <n v="85.61"/>
    <n v="253"/>
  </r>
  <r>
    <n v="1724"/>
    <x v="8"/>
    <d v="2024-06-14T00:00:00"/>
    <x v="2"/>
    <s v="06"/>
    <x v="5"/>
    <x v="5"/>
    <x v="3"/>
    <x v="8"/>
    <x v="5"/>
    <n v="20.91"/>
    <n v="41.82"/>
    <n v="4.18"/>
    <n v="2"/>
    <n v="37.64"/>
    <n v="454"/>
  </r>
  <r>
    <n v="8191"/>
    <x v="0"/>
    <d v="2024-02-05T00:00:00"/>
    <x v="2"/>
    <s v="02"/>
    <x v="4"/>
    <x v="3"/>
    <x v="2"/>
    <x v="6"/>
    <x v="8"/>
    <n v="24.02"/>
    <n v="48.04"/>
    <n v="4.8"/>
    <n v="2"/>
    <n v="43.24"/>
    <n v="488"/>
  </r>
  <r>
    <n v="9843"/>
    <x v="4"/>
    <d v="2024-01-22T00:00:00"/>
    <x v="2"/>
    <s v="01"/>
    <x v="2"/>
    <x v="3"/>
    <x v="2"/>
    <x v="2"/>
    <x v="0"/>
    <n v="19.05"/>
    <n v="57.15"/>
    <n v="5.71"/>
    <n v="3"/>
    <n v="51.44"/>
    <n v="310"/>
  </r>
  <r>
    <n v="1924"/>
    <x v="8"/>
    <d v="2023-11-23T00:00:00"/>
    <x v="0"/>
    <s v="11"/>
    <x v="1"/>
    <x v="1"/>
    <x v="1"/>
    <x v="6"/>
    <x v="3"/>
    <n v="27.03"/>
    <n v="81.09"/>
    <n v="8.11"/>
    <n v="3"/>
    <n v="72.98"/>
    <n v="419"/>
  </r>
  <r>
    <n v="9255"/>
    <x v="2"/>
    <d v="2024-03-18T00:00:00"/>
    <x v="2"/>
    <s v="03"/>
    <x v="8"/>
    <x v="3"/>
    <x v="2"/>
    <x v="0"/>
    <x v="15"/>
    <n v="18.010000000000002"/>
    <n v="54.03"/>
    <n v="5.4"/>
    <n v="3"/>
    <n v="48.63"/>
    <n v="150"/>
  </r>
  <r>
    <n v="4836"/>
    <x v="6"/>
    <d v="2025-05-01T00:00:00"/>
    <x v="1"/>
    <s v="05"/>
    <x v="10"/>
    <x v="7"/>
    <x v="1"/>
    <x v="4"/>
    <x v="5"/>
    <n v="13.44"/>
    <n v="40.32"/>
    <n v="8.06"/>
    <n v="3"/>
    <n v="32.26"/>
    <n v="95"/>
  </r>
  <r>
    <n v="6224"/>
    <x v="0"/>
    <d v="2024-10-28T00:00:00"/>
    <x v="2"/>
    <s v="10"/>
    <x v="3"/>
    <x v="4"/>
    <x v="2"/>
    <x v="1"/>
    <x v="3"/>
    <n v="5.2"/>
    <n v="15.6"/>
    <n v="2.27"/>
    <n v="3"/>
    <n v="13.33"/>
    <n v="160"/>
  </r>
  <r>
    <n v="6253"/>
    <x v="6"/>
    <d v="2024-02-07T00:00:00"/>
    <x v="2"/>
    <s v="02"/>
    <x v="4"/>
    <x v="3"/>
    <x v="4"/>
    <x v="3"/>
    <x v="14"/>
    <n v="17.45"/>
    <n v="69.8"/>
    <n v="1.26"/>
    <n v="4"/>
    <n v="68.540000000000006"/>
    <n v="164"/>
  </r>
  <r>
    <n v="5944"/>
    <x v="5"/>
    <d v="2025-06-17T00:00:00"/>
    <x v="1"/>
    <s v="06"/>
    <x v="5"/>
    <x v="7"/>
    <x v="5"/>
    <x v="6"/>
    <x v="14"/>
    <n v="7.3"/>
    <n v="36.5"/>
    <n v="0"/>
    <n v="5"/>
    <n v="36.5"/>
    <n v="287"/>
  </r>
  <r>
    <n v="3347"/>
    <x v="0"/>
    <d v="2024-12-31T00:00:00"/>
    <x v="2"/>
    <s v="12"/>
    <x v="9"/>
    <x v="4"/>
    <x v="5"/>
    <x v="6"/>
    <x v="12"/>
    <n v="10.210000000000001"/>
    <n v="40.840000000000003"/>
    <n v="8.17"/>
    <n v="4"/>
    <n v="32.67"/>
    <n v="163"/>
  </r>
  <r>
    <n v="9540"/>
    <x v="6"/>
    <d v="2024-01-25T00:00:00"/>
    <x v="2"/>
    <s v="01"/>
    <x v="2"/>
    <x v="3"/>
    <x v="1"/>
    <x v="10"/>
    <x v="16"/>
    <n v="29.71"/>
    <n v="29.71"/>
    <n v="2.81"/>
    <n v="1"/>
    <n v="26.9"/>
    <n v="215"/>
  </r>
  <r>
    <n v="7775"/>
    <x v="7"/>
    <d v="2024-03-27T00:00:00"/>
    <x v="2"/>
    <s v="03"/>
    <x v="8"/>
    <x v="3"/>
    <x v="4"/>
    <x v="6"/>
    <x v="6"/>
    <n v="17.71"/>
    <n v="35.42"/>
    <n v="0"/>
    <n v="2"/>
    <n v="35.42"/>
    <n v="145"/>
  </r>
  <r>
    <n v="5508"/>
    <x v="6"/>
    <d v="2023-09-23T00:00:00"/>
    <x v="0"/>
    <s v="09"/>
    <x v="11"/>
    <x v="0"/>
    <x v="0"/>
    <x v="10"/>
    <x v="8"/>
    <n v="25.4"/>
    <n v="50.8"/>
    <n v="4.67"/>
    <n v="2"/>
    <n v="46.13"/>
    <n v="206"/>
  </r>
  <r>
    <n v="3869"/>
    <x v="6"/>
    <d v="2024-12-05T00:00:00"/>
    <x v="2"/>
    <s v="12"/>
    <x v="9"/>
    <x v="4"/>
    <x v="1"/>
    <x v="3"/>
    <x v="9"/>
    <n v="14.62"/>
    <n v="14.62"/>
    <n v="0"/>
    <n v="1"/>
    <n v="14.62"/>
    <n v="424"/>
  </r>
  <r>
    <n v="7999"/>
    <x v="5"/>
    <d v="2024-10-11T00:00:00"/>
    <x v="2"/>
    <s v="10"/>
    <x v="3"/>
    <x v="4"/>
    <x v="3"/>
    <x v="8"/>
    <x v="2"/>
    <n v="12.6"/>
    <n v="37.799999999999997"/>
    <n v="3.78"/>
    <n v="3"/>
    <n v="34.020000000000003"/>
    <n v="284"/>
  </r>
  <r>
    <n v="9120"/>
    <x v="6"/>
    <d v="2023-09-12T00:00:00"/>
    <x v="0"/>
    <s v="09"/>
    <x v="11"/>
    <x v="0"/>
    <x v="5"/>
    <x v="2"/>
    <x v="8"/>
    <n v="15.3"/>
    <n v="61.2"/>
    <n v="9.18"/>
    <n v="4"/>
    <n v="52.02"/>
    <n v="328"/>
  </r>
  <r>
    <n v="6642"/>
    <x v="0"/>
    <d v="2024-12-18T00:00:00"/>
    <x v="2"/>
    <s v="12"/>
    <x v="9"/>
    <x v="4"/>
    <x v="4"/>
    <x v="0"/>
    <x v="4"/>
    <n v="24.93"/>
    <n v="24.93"/>
    <n v="3.74"/>
    <n v="1"/>
    <n v="21.19"/>
    <n v="71"/>
  </r>
  <r>
    <n v="7244"/>
    <x v="3"/>
    <d v="2025-04-08T00:00:00"/>
    <x v="1"/>
    <s v="04"/>
    <x v="7"/>
    <x v="7"/>
    <x v="5"/>
    <x v="1"/>
    <x v="5"/>
    <n v="6.53"/>
    <n v="6.53"/>
    <n v="4.96"/>
    <n v="1"/>
    <n v="1.57"/>
    <n v="461"/>
  </r>
  <r>
    <n v="9592"/>
    <x v="6"/>
    <d v="2024-04-10T00:00:00"/>
    <x v="2"/>
    <s v="04"/>
    <x v="7"/>
    <x v="5"/>
    <x v="4"/>
    <x v="8"/>
    <x v="10"/>
    <n v="2.38"/>
    <n v="2.38"/>
    <n v="0.36"/>
    <n v="1"/>
    <n v="2.02"/>
    <n v="155"/>
  </r>
  <r>
    <n v="7821"/>
    <x v="7"/>
    <d v="2024-06-19T00:00:00"/>
    <x v="2"/>
    <s v="06"/>
    <x v="5"/>
    <x v="5"/>
    <x v="4"/>
    <x v="6"/>
    <x v="6"/>
    <n v="21.25"/>
    <n v="63.75"/>
    <n v="2.84"/>
    <n v="3"/>
    <n v="60.91"/>
    <n v="473"/>
  </r>
  <r>
    <n v="3444"/>
    <x v="2"/>
    <d v="2024-03-26T00:00:00"/>
    <x v="2"/>
    <s v="03"/>
    <x v="8"/>
    <x v="3"/>
    <x v="5"/>
    <x v="3"/>
    <x v="11"/>
    <n v="26.74"/>
    <n v="133.69999999999999"/>
    <n v="0"/>
    <n v="5"/>
    <n v="133.69999999999999"/>
    <n v="494"/>
  </r>
  <r>
    <n v="7167"/>
    <x v="4"/>
    <d v="2023-12-27T00:00:00"/>
    <x v="0"/>
    <s v="12"/>
    <x v="9"/>
    <x v="1"/>
    <x v="4"/>
    <x v="5"/>
    <x v="17"/>
    <n v="16.29"/>
    <n v="81.45"/>
    <n v="0"/>
    <n v="5"/>
    <n v="81.45"/>
    <n v="295"/>
  </r>
  <r>
    <n v="9813"/>
    <x v="4"/>
    <d v="2024-08-08T00:00:00"/>
    <x v="2"/>
    <s v="08"/>
    <x v="0"/>
    <x v="6"/>
    <x v="1"/>
    <x v="8"/>
    <x v="2"/>
    <n v="7.54"/>
    <n v="30.16"/>
    <n v="0"/>
    <n v="4"/>
    <n v="30.16"/>
    <n v="135"/>
  </r>
  <r>
    <n v="4948"/>
    <x v="0"/>
    <d v="2025-05-27T00:00:00"/>
    <x v="1"/>
    <s v="05"/>
    <x v="10"/>
    <x v="7"/>
    <x v="5"/>
    <x v="3"/>
    <x v="1"/>
    <n v="20.11"/>
    <n v="40.22"/>
    <n v="0"/>
    <n v="2"/>
    <n v="40.22"/>
    <n v="376"/>
  </r>
  <r>
    <n v="4692"/>
    <x v="0"/>
    <d v="2024-03-27T00:00:00"/>
    <x v="2"/>
    <s v="03"/>
    <x v="8"/>
    <x v="3"/>
    <x v="4"/>
    <x v="4"/>
    <x v="16"/>
    <n v="7.15"/>
    <n v="7.15"/>
    <n v="0.72"/>
    <n v="1"/>
    <n v="6.43"/>
    <n v="343"/>
  </r>
  <r>
    <n v="3365"/>
    <x v="3"/>
    <d v="2025-04-23T00:00:00"/>
    <x v="1"/>
    <s v="04"/>
    <x v="7"/>
    <x v="7"/>
    <x v="4"/>
    <x v="1"/>
    <x v="16"/>
    <n v="10.86"/>
    <n v="10.86"/>
    <n v="1.63"/>
    <n v="1"/>
    <n v="9.23"/>
    <n v="416"/>
  </r>
  <r>
    <n v="8586"/>
    <x v="4"/>
    <d v="2025-07-17T00:00:00"/>
    <x v="1"/>
    <s v="07"/>
    <x v="6"/>
    <x v="8"/>
    <x v="1"/>
    <x v="5"/>
    <x v="11"/>
    <n v="4.05"/>
    <n v="20.25"/>
    <n v="3.04"/>
    <n v="5"/>
    <n v="17.21"/>
    <n v="66"/>
  </r>
  <r>
    <n v="1944"/>
    <x v="3"/>
    <d v="2024-10-16T00:00:00"/>
    <x v="2"/>
    <s v="10"/>
    <x v="3"/>
    <x v="4"/>
    <x v="4"/>
    <x v="10"/>
    <x v="15"/>
    <n v="23.61"/>
    <n v="47.22"/>
    <n v="7.08"/>
    <n v="2"/>
    <n v="40.14"/>
    <n v="96"/>
  </r>
  <r>
    <n v="7761"/>
    <x v="3"/>
    <d v="2024-06-25T00:00:00"/>
    <x v="2"/>
    <s v="06"/>
    <x v="5"/>
    <x v="5"/>
    <x v="5"/>
    <x v="7"/>
    <x v="8"/>
    <n v="19.79"/>
    <n v="98.95"/>
    <n v="3.98"/>
    <n v="5"/>
    <n v="94.97"/>
    <n v="75"/>
  </r>
  <r>
    <n v="7363"/>
    <x v="5"/>
    <d v="2024-02-11T00:00:00"/>
    <x v="2"/>
    <s v="02"/>
    <x v="4"/>
    <x v="3"/>
    <x v="6"/>
    <x v="4"/>
    <x v="1"/>
    <n v="11.27"/>
    <n v="11.27"/>
    <n v="1.1299999999999999"/>
    <n v="1"/>
    <n v="10.14"/>
    <n v="108"/>
  </r>
  <r>
    <n v="5177"/>
    <x v="1"/>
    <d v="2024-01-11T00:00:00"/>
    <x v="2"/>
    <s v="01"/>
    <x v="2"/>
    <x v="3"/>
    <x v="1"/>
    <x v="2"/>
    <x v="15"/>
    <n v="2.5299999999999998"/>
    <n v="7.59"/>
    <n v="1.2"/>
    <n v="3"/>
    <n v="6.39"/>
    <n v="139"/>
  </r>
  <r>
    <n v="2295"/>
    <x v="1"/>
    <d v="2025-07-23T00:00:00"/>
    <x v="1"/>
    <s v="07"/>
    <x v="6"/>
    <x v="8"/>
    <x v="4"/>
    <x v="2"/>
    <x v="17"/>
    <n v="19.73"/>
    <n v="19.73"/>
    <n v="3.95"/>
    <n v="1"/>
    <n v="15.78"/>
    <n v="490"/>
  </r>
  <r>
    <n v="7079"/>
    <x v="8"/>
    <d v="2023-10-17T00:00:00"/>
    <x v="0"/>
    <s v="10"/>
    <x v="3"/>
    <x v="1"/>
    <x v="5"/>
    <x v="6"/>
    <x v="6"/>
    <n v="12.38"/>
    <n v="49.52"/>
    <n v="4.95"/>
    <n v="4"/>
    <n v="44.57"/>
    <n v="112"/>
  </r>
  <r>
    <n v="9775"/>
    <x v="8"/>
    <d v="2025-02-19T00:00:00"/>
    <x v="1"/>
    <s v="02"/>
    <x v="4"/>
    <x v="2"/>
    <x v="4"/>
    <x v="7"/>
    <x v="14"/>
    <n v="19.46"/>
    <n v="58.38"/>
    <n v="0"/>
    <n v="3"/>
    <n v="58.38"/>
    <n v="361"/>
  </r>
  <r>
    <n v="4120"/>
    <x v="6"/>
    <d v="2023-09-16T00:00:00"/>
    <x v="0"/>
    <s v="09"/>
    <x v="11"/>
    <x v="0"/>
    <x v="0"/>
    <x v="4"/>
    <x v="5"/>
    <n v="27.32"/>
    <n v="136.6"/>
    <n v="0"/>
    <n v="5"/>
    <n v="136.6"/>
    <n v="318"/>
  </r>
  <r>
    <n v="5398"/>
    <x v="5"/>
    <d v="2024-05-25T00:00:00"/>
    <x v="2"/>
    <s v="05"/>
    <x v="10"/>
    <x v="5"/>
    <x v="0"/>
    <x v="1"/>
    <x v="5"/>
    <n v="20.75"/>
    <n v="62.25"/>
    <n v="9.34"/>
    <n v="3"/>
    <n v="52.91"/>
    <n v="85"/>
  </r>
  <r>
    <n v="1647"/>
    <x v="4"/>
    <d v="2025-06-15T00:00:00"/>
    <x v="1"/>
    <s v="06"/>
    <x v="5"/>
    <x v="7"/>
    <x v="6"/>
    <x v="7"/>
    <x v="9"/>
    <n v="13.4"/>
    <n v="53.6"/>
    <n v="8.0399999999999991"/>
    <n v="4"/>
    <n v="45.56"/>
    <n v="10"/>
  </r>
  <r>
    <n v="2192"/>
    <x v="0"/>
    <d v="2023-12-31T00:00:00"/>
    <x v="0"/>
    <s v="12"/>
    <x v="9"/>
    <x v="1"/>
    <x v="6"/>
    <x v="7"/>
    <x v="9"/>
    <n v="11.2"/>
    <n v="56"/>
    <n v="5.6"/>
    <n v="5"/>
    <n v="50.4"/>
    <n v="242"/>
  </r>
  <r>
    <n v="4555"/>
    <x v="8"/>
    <d v="2024-08-13T00:00:00"/>
    <x v="2"/>
    <s v="08"/>
    <x v="0"/>
    <x v="6"/>
    <x v="5"/>
    <x v="10"/>
    <x v="17"/>
    <n v="24.74"/>
    <n v="24.74"/>
    <n v="4.95"/>
    <n v="1"/>
    <n v="19.79"/>
    <n v="290"/>
  </r>
  <r>
    <n v="4422"/>
    <x v="1"/>
    <d v="2025-06-12T00:00:00"/>
    <x v="1"/>
    <s v="06"/>
    <x v="5"/>
    <x v="7"/>
    <x v="1"/>
    <x v="9"/>
    <x v="5"/>
    <n v="23.47"/>
    <n v="46.94"/>
    <n v="0"/>
    <n v="2"/>
    <n v="46.94"/>
    <n v="51"/>
  </r>
  <r>
    <n v="6455"/>
    <x v="7"/>
    <d v="2024-03-29T00:00:00"/>
    <x v="2"/>
    <s v="03"/>
    <x v="8"/>
    <x v="3"/>
    <x v="3"/>
    <x v="10"/>
    <x v="16"/>
    <n v="29.69"/>
    <n v="89.07"/>
    <n v="13.36"/>
    <n v="3"/>
    <n v="75.709999999999994"/>
    <n v="131"/>
  </r>
  <r>
    <n v="1251"/>
    <x v="7"/>
    <d v="2024-01-18T00:00:00"/>
    <x v="2"/>
    <s v="01"/>
    <x v="2"/>
    <x v="3"/>
    <x v="1"/>
    <x v="10"/>
    <x v="9"/>
    <n v="9.7200000000000006"/>
    <n v="29.16"/>
    <n v="2.08"/>
    <n v="3"/>
    <n v="27.08"/>
    <n v="170"/>
  </r>
  <r>
    <n v="4113"/>
    <x v="1"/>
    <d v="2025-03-04T00:00:00"/>
    <x v="1"/>
    <s v="03"/>
    <x v="8"/>
    <x v="2"/>
    <x v="5"/>
    <x v="5"/>
    <x v="9"/>
    <n v="29.37"/>
    <n v="58.74"/>
    <n v="0"/>
    <n v="2"/>
    <n v="58.74"/>
    <n v="438"/>
  </r>
  <r>
    <n v="2922"/>
    <x v="2"/>
    <d v="2025-03-09T00:00:00"/>
    <x v="1"/>
    <s v="03"/>
    <x v="8"/>
    <x v="2"/>
    <x v="6"/>
    <x v="3"/>
    <x v="16"/>
    <n v="8.08"/>
    <n v="8.08"/>
    <n v="1.21"/>
    <n v="1"/>
    <n v="6.87"/>
    <n v="379"/>
  </r>
  <r>
    <n v="8846"/>
    <x v="8"/>
    <d v="2025-07-17T00:00:00"/>
    <x v="1"/>
    <s v="07"/>
    <x v="6"/>
    <x v="8"/>
    <x v="1"/>
    <x v="4"/>
    <x v="14"/>
    <n v="19.510000000000002"/>
    <n v="78.040000000000006"/>
    <n v="0"/>
    <n v="4"/>
    <n v="78.040000000000006"/>
    <n v="494"/>
  </r>
  <r>
    <n v="4974"/>
    <x v="1"/>
    <d v="2025-01-28T00:00:00"/>
    <x v="1"/>
    <s v="01"/>
    <x v="2"/>
    <x v="2"/>
    <x v="5"/>
    <x v="10"/>
    <x v="15"/>
    <n v="8.68"/>
    <n v="17.36"/>
    <n v="2.6"/>
    <n v="2"/>
    <n v="14.76"/>
    <n v="347"/>
  </r>
  <r>
    <n v="4350"/>
    <x v="3"/>
    <d v="2024-06-10T00:00:00"/>
    <x v="2"/>
    <s v="06"/>
    <x v="5"/>
    <x v="5"/>
    <x v="2"/>
    <x v="6"/>
    <x v="12"/>
    <n v="9.9600000000000009"/>
    <n v="29.88"/>
    <n v="1.49"/>
    <n v="3"/>
    <n v="28.39"/>
    <n v="21"/>
  </r>
  <r>
    <n v="4921"/>
    <x v="4"/>
    <d v="2024-10-08T00:00:00"/>
    <x v="2"/>
    <s v="10"/>
    <x v="3"/>
    <x v="4"/>
    <x v="5"/>
    <x v="6"/>
    <x v="3"/>
    <n v="4.1900000000000004"/>
    <n v="12.57"/>
    <n v="0"/>
    <n v="3"/>
    <n v="12.57"/>
    <n v="4"/>
  </r>
  <r>
    <n v="6269"/>
    <x v="2"/>
    <d v="2025-03-31T00:00:00"/>
    <x v="1"/>
    <s v="03"/>
    <x v="8"/>
    <x v="2"/>
    <x v="2"/>
    <x v="10"/>
    <x v="11"/>
    <n v="29.02"/>
    <n v="145.1"/>
    <n v="21.76"/>
    <n v="5"/>
    <n v="123.34"/>
    <n v="319"/>
  </r>
  <r>
    <n v="5637"/>
    <x v="4"/>
    <d v="2024-05-28T00:00:00"/>
    <x v="2"/>
    <s v="05"/>
    <x v="10"/>
    <x v="5"/>
    <x v="5"/>
    <x v="8"/>
    <x v="13"/>
    <n v="1.44"/>
    <n v="4.32"/>
    <n v="0.65"/>
    <n v="3"/>
    <n v="3.67"/>
    <n v="20"/>
  </r>
  <r>
    <n v="8639"/>
    <x v="0"/>
    <d v="2024-09-24T00:00:00"/>
    <x v="2"/>
    <s v="09"/>
    <x v="11"/>
    <x v="6"/>
    <x v="5"/>
    <x v="0"/>
    <x v="16"/>
    <n v="1.1399999999999999"/>
    <n v="3.42"/>
    <n v="2.0099999999999998"/>
    <n v="3"/>
    <n v="1.41"/>
    <n v="180"/>
  </r>
  <r>
    <n v="6886"/>
    <x v="7"/>
    <d v="2024-04-02T00:00:00"/>
    <x v="2"/>
    <s v="04"/>
    <x v="7"/>
    <x v="5"/>
    <x v="5"/>
    <x v="8"/>
    <x v="15"/>
    <n v="5.49"/>
    <n v="27.45"/>
    <n v="5.49"/>
    <n v="5"/>
    <n v="21.96"/>
    <n v="44"/>
  </r>
  <r>
    <n v="5285"/>
    <x v="8"/>
    <d v="2024-05-12T00:00:00"/>
    <x v="2"/>
    <s v="05"/>
    <x v="10"/>
    <x v="5"/>
    <x v="6"/>
    <x v="2"/>
    <x v="13"/>
    <n v="7.34"/>
    <n v="22.02"/>
    <n v="4.4000000000000004"/>
    <n v="3"/>
    <n v="17.62"/>
    <n v="242"/>
  </r>
  <r>
    <n v="9401"/>
    <x v="3"/>
    <d v="2025-06-22T00:00:00"/>
    <x v="1"/>
    <s v="06"/>
    <x v="5"/>
    <x v="7"/>
    <x v="6"/>
    <x v="2"/>
    <x v="6"/>
    <n v="26.89"/>
    <n v="26.89"/>
    <n v="2.2400000000000002"/>
    <n v="1"/>
    <n v="24.65"/>
    <n v="471"/>
  </r>
  <r>
    <n v="9147"/>
    <x v="3"/>
    <d v="2024-08-02T00:00:00"/>
    <x v="2"/>
    <s v="08"/>
    <x v="0"/>
    <x v="6"/>
    <x v="3"/>
    <x v="5"/>
    <x v="2"/>
    <n v="5.03"/>
    <n v="25.15"/>
    <n v="3.77"/>
    <n v="5"/>
    <n v="21.38"/>
    <n v="393"/>
  </r>
  <r>
    <n v="2615"/>
    <x v="2"/>
    <d v="2025-04-21T00:00:00"/>
    <x v="1"/>
    <s v="04"/>
    <x v="7"/>
    <x v="7"/>
    <x v="2"/>
    <x v="2"/>
    <x v="1"/>
    <n v="9.7200000000000006"/>
    <n v="19.440000000000001"/>
    <n v="4.71"/>
    <n v="2"/>
    <n v="14.73"/>
    <n v="43"/>
  </r>
  <r>
    <n v="8692"/>
    <x v="4"/>
    <d v="2025-03-20T00:00:00"/>
    <x v="1"/>
    <s v="03"/>
    <x v="8"/>
    <x v="2"/>
    <x v="1"/>
    <x v="9"/>
    <x v="5"/>
    <n v="23.68"/>
    <n v="94.72"/>
    <n v="1.55"/>
    <n v="4"/>
    <n v="93.17"/>
    <n v="426"/>
  </r>
  <r>
    <n v="6246"/>
    <x v="4"/>
    <d v="2025-07-17T00:00:00"/>
    <x v="1"/>
    <s v="07"/>
    <x v="6"/>
    <x v="8"/>
    <x v="1"/>
    <x v="3"/>
    <x v="15"/>
    <n v="14.57"/>
    <n v="43.71"/>
    <n v="4.37"/>
    <n v="3"/>
    <n v="39.340000000000003"/>
    <n v="218"/>
  </r>
  <r>
    <n v="4328"/>
    <x v="3"/>
    <d v="2024-05-20T00:00:00"/>
    <x v="2"/>
    <s v="05"/>
    <x v="10"/>
    <x v="5"/>
    <x v="2"/>
    <x v="10"/>
    <x v="9"/>
    <n v="1.76"/>
    <n v="8.8000000000000007"/>
    <n v="4.0199999999999996"/>
    <n v="5"/>
    <n v="4.78"/>
    <n v="392"/>
  </r>
  <r>
    <n v="6126"/>
    <x v="5"/>
    <d v="2024-06-23T00:00:00"/>
    <x v="2"/>
    <s v="06"/>
    <x v="5"/>
    <x v="5"/>
    <x v="6"/>
    <x v="1"/>
    <x v="15"/>
    <n v="4.68"/>
    <n v="14.04"/>
    <n v="4.0199999999999996"/>
    <n v="3"/>
    <n v="10.02"/>
    <n v="278"/>
  </r>
  <r>
    <n v="1749"/>
    <x v="3"/>
    <d v="2024-10-16T00:00:00"/>
    <x v="2"/>
    <s v="10"/>
    <x v="3"/>
    <x v="4"/>
    <x v="4"/>
    <x v="7"/>
    <x v="6"/>
    <n v="14.41"/>
    <n v="14.41"/>
    <n v="1.34"/>
    <n v="1"/>
    <n v="13.07"/>
    <n v="390"/>
  </r>
  <r>
    <n v="4625"/>
    <x v="5"/>
    <d v="2025-03-04T00:00:00"/>
    <x v="1"/>
    <s v="03"/>
    <x v="8"/>
    <x v="2"/>
    <x v="5"/>
    <x v="5"/>
    <x v="17"/>
    <n v="18.23"/>
    <n v="54.69"/>
    <n v="2.93"/>
    <n v="3"/>
    <n v="51.76"/>
    <n v="420"/>
  </r>
  <r>
    <n v="3390"/>
    <x v="7"/>
    <d v="2023-08-19T00:00:00"/>
    <x v="0"/>
    <s v="08"/>
    <x v="0"/>
    <x v="0"/>
    <x v="0"/>
    <x v="0"/>
    <x v="17"/>
    <n v="20.55"/>
    <n v="102.75"/>
    <n v="0"/>
    <n v="5"/>
    <n v="102.75"/>
    <n v="378"/>
  </r>
  <r>
    <n v="5272"/>
    <x v="8"/>
    <d v="2024-10-09T00:00:00"/>
    <x v="2"/>
    <s v="10"/>
    <x v="3"/>
    <x v="4"/>
    <x v="4"/>
    <x v="9"/>
    <x v="11"/>
    <n v="22.46"/>
    <n v="112.3"/>
    <n v="22.46"/>
    <n v="5"/>
    <n v="89.84"/>
    <n v="253"/>
  </r>
  <r>
    <n v="7841"/>
    <x v="2"/>
    <d v="2024-03-23T00:00:00"/>
    <x v="2"/>
    <s v="03"/>
    <x v="8"/>
    <x v="3"/>
    <x v="0"/>
    <x v="8"/>
    <x v="8"/>
    <n v="24.35"/>
    <n v="24.35"/>
    <n v="1.27"/>
    <n v="1"/>
    <n v="23.08"/>
    <n v="319"/>
  </r>
  <r>
    <n v="3497"/>
    <x v="2"/>
    <d v="2024-01-06T00:00:00"/>
    <x v="2"/>
    <s v="01"/>
    <x v="2"/>
    <x v="3"/>
    <x v="0"/>
    <x v="6"/>
    <x v="17"/>
    <n v="3.8"/>
    <n v="19"/>
    <n v="1.9"/>
    <n v="5"/>
    <n v="17.100000000000001"/>
    <n v="104"/>
  </r>
  <r>
    <n v="6404"/>
    <x v="6"/>
    <d v="2024-02-01T00:00:00"/>
    <x v="2"/>
    <s v="02"/>
    <x v="4"/>
    <x v="3"/>
    <x v="1"/>
    <x v="9"/>
    <x v="7"/>
    <n v="2.6"/>
    <n v="10.4"/>
    <n v="1.04"/>
    <n v="4"/>
    <n v="9.36"/>
    <n v="62"/>
  </r>
  <r>
    <n v="7223"/>
    <x v="4"/>
    <d v="2024-10-22T00:00:00"/>
    <x v="2"/>
    <s v="10"/>
    <x v="3"/>
    <x v="4"/>
    <x v="5"/>
    <x v="7"/>
    <x v="4"/>
    <n v="8.5399999999999991"/>
    <n v="42.7"/>
    <n v="0"/>
    <n v="5"/>
    <n v="42.7"/>
    <n v="313"/>
  </r>
  <r>
    <n v="5026"/>
    <x v="0"/>
    <d v="2024-08-28T00:00:00"/>
    <x v="2"/>
    <s v="08"/>
    <x v="0"/>
    <x v="6"/>
    <x v="4"/>
    <x v="2"/>
    <x v="11"/>
    <n v="6.35"/>
    <n v="6.35"/>
    <n v="1.27"/>
    <n v="1"/>
    <n v="5.08"/>
    <n v="419"/>
  </r>
  <r>
    <n v="6530"/>
    <x v="1"/>
    <d v="2024-02-22T00:00:00"/>
    <x v="2"/>
    <s v="02"/>
    <x v="4"/>
    <x v="3"/>
    <x v="1"/>
    <x v="9"/>
    <x v="14"/>
    <n v="14.92"/>
    <n v="59.68"/>
    <n v="2.97"/>
    <n v="4"/>
    <n v="56.71"/>
    <n v="148"/>
  </r>
  <r>
    <n v="9005"/>
    <x v="5"/>
    <d v="2025-02-19T00:00:00"/>
    <x v="1"/>
    <s v="02"/>
    <x v="4"/>
    <x v="2"/>
    <x v="4"/>
    <x v="2"/>
    <x v="6"/>
    <n v="14.44"/>
    <n v="14.44"/>
    <n v="2.89"/>
    <n v="1"/>
    <n v="11.55"/>
    <n v="416"/>
  </r>
  <r>
    <n v="9037"/>
    <x v="6"/>
    <d v="2024-07-29T00:00:00"/>
    <x v="2"/>
    <s v="07"/>
    <x v="6"/>
    <x v="6"/>
    <x v="2"/>
    <x v="8"/>
    <x v="7"/>
    <n v="17.350000000000001"/>
    <n v="17.350000000000001"/>
    <n v="3.58"/>
    <n v="1"/>
    <n v="13.77"/>
    <n v="5"/>
  </r>
  <r>
    <n v="3756"/>
    <x v="4"/>
    <d v="2025-02-26T00:00:00"/>
    <x v="1"/>
    <s v="02"/>
    <x v="4"/>
    <x v="2"/>
    <x v="4"/>
    <x v="0"/>
    <x v="3"/>
    <n v="14.56"/>
    <n v="29.12"/>
    <n v="4.37"/>
    <n v="2"/>
    <n v="24.75"/>
    <n v="370"/>
  </r>
  <r>
    <n v="6770"/>
    <x v="6"/>
    <d v="2023-12-16T00:00:00"/>
    <x v="0"/>
    <s v="12"/>
    <x v="9"/>
    <x v="1"/>
    <x v="0"/>
    <x v="7"/>
    <x v="3"/>
    <n v="25.81"/>
    <n v="129.05000000000001"/>
    <n v="19.36"/>
    <n v="5"/>
    <n v="109.69"/>
    <n v="257"/>
  </r>
  <r>
    <n v="3293"/>
    <x v="1"/>
    <d v="2025-02-16T00:00:00"/>
    <x v="1"/>
    <s v="02"/>
    <x v="4"/>
    <x v="2"/>
    <x v="6"/>
    <x v="2"/>
    <x v="15"/>
    <n v="6.05"/>
    <n v="6.05"/>
    <n v="0"/>
    <n v="1"/>
    <n v="6.05"/>
    <n v="77"/>
  </r>
  <r>
    <n v="9954"/>
    <x v="7"/>
    <d v="2024-08-20T00:00:00"/>
    <x v="2"/>
    <s v="08"/>
    <x v="0"/>
    <x v="6"/>
    <x v="5"/>
    <x v="10"/>
    <x v="11"/>
    <n v="23.75"/>
    <n v="71.25"/>
    <n v="7.12"/>
    <n v="3"/>
    <n v="64.13"/>
    <n v="337"/>
  </r>
  <r>
    <n v="4015"/>
    <x v="0"/>
    <d v="2025-07-19T00:00:00"/>
    <x v="1"/>
    <s v="07"/>
    <x v="6"/>
    <x v="8"/>
    <x v="0"/>
    <x v="5"/>
    <x v="16"/>
    <n v="28.9"/>
    <n v="115.6"/>
    <n v="3.83"/>
    <n v="4"/>
    <n v="111.77"/>
    <n v="310"/>
  </r>
  <r>
    <n v="9882"/>
    <x v="1"/>
    <d v="2024-12-17T00:00:00"/>
    <x v="2"/>
    <s v="12"/>
    <x v="9"/>
    <x v="4"/>
    <x v="5"/>
    <x v="5"/>
    <x v="15"/>
    <n v="4.74"/>
    <n v="14.22"/>
    <n v="3.47"/>
    <n v="3"/>
    <n v="10.75"/>
    <n v="165"/>
  </r>
  <r>
    <n v="1962"/>
    <x v="3"/>
    <d v="2024-09-16T00:00:00"/>
    <x v="2"/>
    <s v="09"/>
    <x v="11"/>
    <x v="6"/>
    <x v="2"/>
    <x v="4"/>
    <x v="10"/>
    <n v="25.7"/>
    <n v="25.7"/>
    <n v="3.66"/>
    <n v="1"/>
    <n v="22.04"/>
    <n v="81"/>
  </r>
  <r>
    <n v="1554"/>
    <x v="4"/>
    <d v="2025-05-19T00:00:00"/>
    <x v="1"/>
    <s v="05"/>
    <x v="10"/>
    <x v="7"/>
    <x v="2"/>
    <x v="5"/>
    <x v="16"/>
    <n v="23.03"/>
    <n v="69.09"/>
    <n v="4.5999999999999996"/>
    <n v="3"/>
    <n v="64.489999999999995"/>
    <n v="395"/>
  </r>
  <r>
    <n v="1104"/>
    <x v="0"/>
    <d v="2024-06-22T00:00:00"/>
    <x v="2"/>
    <s v="06"/>
    <x v="5"/>
    <x v="5"/>
    <x v="0"/>
    <x v="10"/>
    <x v="6"/>
    <n v="29.67"/>
    <n v="59.34"/>
    <n v="11.87"/>
    <n v="2"/>
    <n v="47.47"/>
    <n v="293"/>
  </r>
  <r>
    <n v="3252"/>
    <x v="5"/>
    <d v="2025-05-22T00:00:00"/>
    <x v="1"/>
    <s v="05"/>
    <x v="10"/>
    <x v="7"/>
    <x v="1"/>
    <x v="10"/>
    <x v="7"/>
    <n v="7.53"/>
    <n v="22.59"/>
    <n v="2.2599999999999998"/>
    <n v="3"/>
    <n v="20.329999999999998"/>
    <n v="379"/>
  </r>
  <r>
    <n v="4791"/>
    <x v="1"/>
    <d v="2023-09-28T00:00:00"/>
    <x v="0"/>
    <s v="09"/>
    <x v="11"/>
    <x v="0"/>
    <x v="1"/>
    <x v="1"/>
    <x v="13"/>
    <n v="1.69"/>
    <n v="8.4499999999999993"/>
    <n v="1.69"/>
    <n v="5"/>
    <n v="6.76"/>
    <n v="491"/>
  </r>
  <r>
    <n v="3474"/>
    <x v="6"/>
    <d v="2023-08-14T00:00:00"/>
    <x v="0"/>
    <s v="08"/>
    <x v="0"/>
    <x v="0"/>
    <x v="2"/>
    <x v="7"/>
    <x v="9"/>
    <n v="23.45"/>
    <n v="70.349999999999994"/>
    <n v="10.55"/>
    <n v="3"/>
    <n v="59.8"/>
    <n v="290"/>
  </r>
  <r>
    <n v="4583"/>
    <x v="2"/>
    <d v="2024-09-02T00:00:00"/>
    <x v="2"/>
    <s v="09"/>
    <x v="11"/>
    <x v="6"/>
    <x v="2"/>
    <x v="5"/>
    <x v="15"/>
    <n v="6.5"/>
    <n v="26"/>
    <n v="2.41"/>
    <n v="4"/>
    <n v="23.59"/>
    <n v="106"/>
  </r>
  <r>
    <n v="8471"/>
    <x v="1"/>
    <d v="2024-05-22T00:00:00"/>
    <x v="2"/>
    <s v="05"/>
    <x v="10"/>
    <x v="5"/>
    <x v="4"/>
    <x v="7"/>
    <x v="13"/>
    <n v="13.39"/>
    <n v="53.56"/>
    <n v="1.31"/>
    <n v="4"/>
    <n v="52.25"/>
    <n v="192"/>
  </r>
  <r>
    <n v="1990"/>
    <x v="1"/>
    <d v="2024-11-28T00:00:00"/>
    <x v="2"/>
    <s v="11"/>
    <x v="1"/>
    <x v="4"/>
    <x v="1"/>
    <x v="8"/>
    <x v="17"/>
    <n v="15.45"/>
    <n v="15.45"/>
    <n v="1.9"/>
    <n v="1"/>
    <n v="13.55"/>
    <n v="26"/>
  </r>
  <r>
    <n v="8916"/>
    <x v="5"/>
    <d v="2024-12-31T00:00:00"/>
    <x v="2"/>
    <s v="12"/>
    <x v="9"/>
    <x v="4"/>
    <x v="5"/>
    <x v="8"/>
    <x v="6"/>
    <n v="2.96"/>
    <n v="8.8800000000000008"/>
    <n v="1.33"/>
    <n v="3"/>
    <n v="7.55"/>
    <n v="446"/>
  </r>
  <r>
    <n v="8993"/>
    <x v="0"/>
    <d v="2023-08-19T00:00:00"/>
    <x v="0"/>
    <s v="08"/>
    <x v="0"/>
    <x v="0"/>
    <x v="0"/>
    <x v="9"/>
    <x v="4"/>
    <n v="28.01"/>
    <n v="140.05000000000001"/>
    <n v="14.01"/>
    <n v="5"/>
    <n v="126.04"/>
    <n v="256"/>
  </r>
  <r>
    <n v="1108"/>
    <x v="6"/>
    <d v="2024-09-23T00:00:00"/>
    <x v="2"/>
    <s v="09"/>
    <x v="11"/>
    <x v="6"/>
    <x v="2"/>
    <x v="9"/>
    <x v="17"/>
    <n v="14.65"/>
    <n v="73.25"/>
    <n v="0"/>
    <n v="5"/>
    <n v="73.25"/>
    <n v="469"/>
  </r>
  <r>
    <n v="7739"/>
    <x v="6"/>
    <d v="2023-08-16T00:00:00"/>
    <x v="0"/>
    <s v="08"/>
    <x v="0"/>
    <x v="0"/>
    <x v="4"/>
    <x v="0"/>
    <x v="2"/>
    <n v="8.56"/>
    <n v="34.24"/>
    <n v="6.85"/>
    <n v="4"/>
    <n v="27.39"/>
    <n v="171"/>
  </r>
  <r>
    <n v="1274"/>
    <x v="8"/>
    <d v="2024-09-21T00:00:00"/>
    <x v="2"/>
    <s v="09"/>
    <x v="11"/>
    <x v="6"/>
    <x v="0"/>
    <x v="9"/>
    <x v="2"/>
    <n v="7.82"/>
    <n v="7.82"/>
    <n v="1.17"/>
    <n v="1"/>
    <n v="6.65"/>
    <n v="37"/>
  </r>
  <r>
    <n v="5501"/>
    <x v="0"/>
    <d v="2024-09-26T00:00:00"/>
    <x v="2"/>
    <s v="09"/>
    <x v="11"/>
    <x v="6"/>
    <x v="1"/>
    <x v="2"/>
    <x v="13"/>
    <n v="14.87"/>
    <n v="74.349999999999994"/>
    <n v="0"/>
    <n v="5"/>
    <n v="74.349999999999994"/>
    <n v="66"/>
  </r>
  <r>
    <n v="5697"/>
    <x v="6"/>
    <d v="2023-08-20T00:00:00"/>
    <x v="0"/>
    <s v="08"/>
    <x v="0"/>
    <x v="0"/>
    <x v="6"/>
    <x v="4"/>
    <x v="10"/>
    <n v="15.71"/>
    <n v="62.84"/>
    <n v="6.28"/>
    <n v="4"/>
    <n v="56.56"/>
    <n v="332"/>
  </r>
  <r>
    <n v="9228"/>
    <x v="4"/>
    <d v="2025-04-29T00:00:00"/>
    <x v="1"/>
    <s v="04"/>
    <x v="7"/>
    <x v="7"/>
    <x v="5"/>
    <x v="8"/>
    <x v="4"/>
    <n v="28"/>
    <n v="28"/>
    <n v="3.43"/>
    <n v="1"/>
    <n v="24.57"/>
    <n v="13"/>
  </r>
  <r>
    <n v="8054"/>
    <x v="3"/>
    <d v="2025-04-24T00:00:00"/>
    <x v="1"/>
    <s v="04"/>
    <x v="7"/>
    <x v="7"/>
    <x v="1"/>
    <x v="5"/>
    <x v="9"/>
    <n v="14.97"/>
    <n v="74.849999999999994"/>
    <n v="0"/>
    <n v="5"/>
    <n v="74.849999999999994"/>
    <n v="198"/>
  </r>
  <r>
    <n v="3937"/>
    <x v="2"/>
    <d v="2023-10-29T00:00:00"/>
    <x v="0"/>
    <s v="10"/>
    <x v="3"/>
    <x v="1"/>
    <x v="6"/>
    <x v="2"/>
    <x v="12"/>
    <n v="4.99"/>
    <n v="24.95"/>
    <n v="4.93"/>
    <n v="5"/>
    <n v="20.02"/>
    <n v="224"/>
  </r>
  <r>
    <n v="2578"/>
    <x v="7"/>
    <d v="2024-09-17T00:00:00"/>
    <x v="2"/>
    <s v="09"/>
    <x v="11"/>
    <x v="6"/>
    <x v="5"/>
    <x v="3"/>
    <x v="14"/>
    <n v="13.65"/>
    <n v="40.950000000000003"/>
    <n v="8.19"/>
    <n v="3"/>
    <n v="32.76"/>
    <n v="29"/>
  </r>
  <r>
    <n v="3439"/>
    <x v="0"/>
    <d v="2024-02-10T00:00:00"/>
    <x v="2"/>
    <s v="02"/>
    <x v="4"/>
    <x v="3"/>
    <x v="0"/>
    <x v="6"/>
    <x v="9"/>
    <n v="12.97"/>
    <n v="25.94"/>
    <n v="4.49"/>
    <n v="2"/>
    <n v="21.45"/>
    <n v="385"/>
  </r>
  <r>
    <n v="4144"/>
    <x v="8"/>
    <d v="2024-11-30T00:00:00"/>
    <x v="2"/>
    <s v="11"/>
    <x v="1"/>
    <x v="4"/>
    <x v="0"/>
    <x v="0"/>
    <x v="13"/>
    <n v="4.66"/>
    <n v="4.66"/>
    <n v="2.2599999999999998"/>
    <n v="1"/>
    <n v="2.4"/>
    <n v="92"/>
  </r>
  <r>
    <n v="9625"/>
    <x v="8"/>
    <d v="2024-02-19T00:00:00"/>
    <x v="2"/>
    <s v="02"/>
    <x v="4"/>
    <x v="3"/>
    <x v="2"/>
    <x v="8"/>
    <x v="11"/>
    <n v="12.53"/>
    <n v="62.65"/>
    <n v="0"/>
    <n v="5"/>
    <n v="62.65"/>
    <n v="336"/>
  </r>
  <r>
    <n v="6807"/>
    <x v="0"/>
    <d v="2024-03-01T00:00:00"/>
    <x v="2"/>
    <s v="03"/>
    <x v="8"/>
    <x v="3"/>
    <x v="3"/>
    <x v="4"/>
    <x v="0"/>
    <n v="6.96"/>
    <n v="34.799999999999997"/>
    <n v="6.96"/>
    <n v="5"/>
    <n v="27.84"/>
    <n v="361"/>
  </r>
  <r>
    <n v="7502"/>
    <x v="4"/>
    <d v="2023-10-07T00:00:00"/>
    <x v="0"/>
    <s v="10"/>
    <x v="3"/>
    <x v="1"/>
    <x v="0"/>
    <x v="8"/>
    <x v="3"/>
    <n v="9.48"/>
    <n v="47.4"/>
    <n v="4.57"/>
    <n v="5"/>
    <n v="42.83"/>
    <n v="334"/>
  </r>
  <r>
    <n v="7112"/>
    <x v="7"/>
    <d v="2024-06-17T00:00:00"/>
    <x v="2"/>
    <s v="06"/>
    <x v="5"/>
    <x v="5"/>
    <x v="2"/>
    <x v="9"/>
    <x v="15"/>
    <n v="2.56"/>
    <n v="2.56"/>
    <n v="0"/>
    <n v="1"/>
    <n v="2.56"/>
    <n v="461"/>
  </r>
  <r>
    <n v="8520"/>
    <x v="4"/>
    <d v="2024-10-18T00:00:00"/>
    <x v="2"/>
    <s v="10"/>
    <x v="3"/>
    <x v="4"/>
    <x v="3"/>
    <x v="8"/>
    <x v="13"/>
    <n v="27.44"/>
    <n v="54.88"/>
    <n v="8.23"/>
    <n v="2"/>
    <n v="46.65"/>
    <n v="430"/>
  </r>
  <r>
    <n v="4984"/>
    <x v="1"/>
    <d v="2025-01-29T00:00:00"/>
    <x v="1"/>
    <s v="01"/>
    <x v="2"/>
    <x v="2"/>
    <x v="4"/>
    <x v="1"/>
    <x v="17"/>
    <n v="22.01"/>
    <n v="66.03"/>
    <n v="4.91"/>
    <n v="3"/>
    <n v="61.12"/>
    <n v="403"/>
  </r>
  <r>
    <n v="4700"/>
    <x v="4"/>
    <d v="2024-03-26T00:00:00"/>
    <x v="2"/>
    <s v="03"/>
    <x v="8"/>
    <x v="3"/>
    <x v="5"/>
    <x v="5"/>
    <x v="7"/>
    <n v="1.61"/>
    <n v="1.61"/>
    <n v="0.24"/>
    <n v="1"/>
    <n v="1.37"/>
    <n v="428"/>
  </r>
  <r>
    <n v="2320"/>
    <x v="5"/>
    <d v="2024-12-26T00:00:00"/>
    <x v="2"/>
    <s v="12"/>
    <x v="9"/>
    <x v="4"/>
    <x v="1"/>
    <x v="6"/>
    <x v="6"/>
    <n v="24.98"/>
    <n v="74.94"/>
    <n v="11.24"/>
    <n v="3"/>
    <n v="63.7"/>
    <n v="43"/>
  </r>
  <r>
    <n v="1519"/>
    <x v="3"/>
    <d v="2023-10-18T00:00:00"/>
    <x v="0"/>
    <s v="10"/>
    <x v="3"/>
    <x v="1"/>
    <x v="4"/>
    <x v="10"/>
    <x v="9"/>
    <n v="12.15"/>
    <n v="48.6"/>
    <n v="9.7200000000000006"/>
    <n v="4"/>
    <n v="38.880000000000003"/>
    <n v="22"/>
  </r>
  <r>
    <n v="7640"/>
    <x v="3"/>
    <d v="2024-05-27T00:00:00"/>
    <x v="2"/>
    <s v="05"/>
    <x v="10"/>
    <x v="5"/>
    <x v="2"/>
    <x v="7"/>
    <x v="12"/>
    <n v="2.5099999999999998"/>
    <n v="12.55"/>
    <n v="4.05"/>
    <n v="5"/>
    <n v="8.5"/>
    <n v="156"/>
  </r>
  <r>
    <n v="7179"/>
    <x v="6"/>
    <d v="2024-10-09T00:00:00"/>
    <x v="2"/>
    <s v="10"/>
    <x v="3"/>
    <x v="4"/>
    <x v="4"/>
    <x v="6"/>
    <x v="2"/>
    <n v="24.49"/>
    <n v="73.47"/>
    <n v="2.36"/>
    <n v="3"/>
    <n v="71.11"/>
    <n v="302"/>
  </r>
  <r>
    <n v="8798"/>
    <x v="3"/>
    <d v="2023-09-19T00:00:00"/>
    <x v="0"/>
    <s v="09"/>
    <x v="11"/>
    <x v="0"/>
    <x v="5"/>
    <x v="2"/>
    <x v="10"/>
    <n v="17.04"/>
    <n v="17.04"/>
    <n v="2.85"/>
    <n v="1"/>
    <n v="14.19"/>
    <n v="487"/>
  </r>
  <r>
    <n v="1154"/>
    <x v="1"/>
    <d v="2025-02-02T00:00:00"/>
    <x v="1"/>
    <s v="02"/>
    <x v="4"/>
    <x v="2"/>
    <x v="6"/>
    <x v="8"/>
    <x v="5"/>
    <n v="14.54"/>
    <n v="58.16"/>
    <n v="11.63"/>
    <n v="4"/>
    <n v="46.53"/>
    <n v="473"/>
  </r>
  <r>
    <n v="3807"/>
    <x v="6"/>
    <d v="2023-10-10T00:00:00"/>
    <x v="0"/>
    <s v="10"/>
    <x v="3"/>
    <x v="1"/>
    <x v="5"/>
    <x v="8"/>
    <x v="0"/>
    <n v="29.96"/>
    <n v="29.96"/>
    <n v="4.49"/>
    <n v="1"/>
    <n v="25.47"/>
    <n v="394"/>
  </r>
  <r>
    <n v="9189"/>
    <x v="3"/>
    <d v="2025-05-24T00:00:00"/>
    <x v="1"/>
    <s v="05"/>
    <x v="10"/>
    <x v="7"/>
    <x v="0"/>
    <x v="0"/>
    <x v="0"/>
    <n v="8.7799999999999994"/>
    <n v="26.34"/>
    <n v="2.23"/>
    <n v="3"/>
    <n v="24.11"/>
    <n v="128"/>
  </r>
  <r>
    <n v="8109"/>
    <x v="7"/>
    <d v="2024-12-19T00:00:00"/>
    <x v="2"/>
    <s v="12"/>
    <x v="9"/>
    <x v="4"/>
    <x v="1"/>
    <x v="8"/>
    <x v="5"/>
    <n v="14.41"/>
    <n v="57.64"/>
    <n v="5.76"/>
    <n v="4"/>
    <n v="51.88"/>
    <n v="225"/>
  </r>
  <r>
    <n v="6427"/>
    <x v="6"/>
    <d v="2024-10-19T00:00:00"/>
    <x v="2"/>
    <s v="10"/>
    <x v="3"/>
    <x v="4"/>
    <x v="0"/>
    <x v="3"/>
    <x v="16"/>
    <n v="7.31"/>
    <n v="36.549999999999997"/>
    <n v="5.48"/>
    <n v="5"/>
    <n v="31.07"/>
    <n v="29"/>
  </r>
  <r>
    <n v="2562"/>
    <x v="1"/>
    <d v="2025-07-02T00:00:00"/>
    <x v="1"/>
    <s v="07"/>
    <x v="6"/>
    <x v="8"/>
    <x v="4"/>
    <x v="3"/>
    <x v="13"/>
    <n v="6.2"/>
    <n v="24.8"/>
    <n v="3.72"/>
    <n v="4"/>
    <n v="21.08"/>
    <n v="392"/>
  </r>
  <r>
    <n v="9653"/>
    <x v="4"/>
    <d v="2025-07-20T00:00:00"/>
    <x v="1"/>
    <s v="07"/>
    <x v="6"/>
    <x v="8"/>
    <x v="6"/>
    <x v="7"/>
    <x v="4"/>
    <n v="5.25"/>
    <n v="10.5"/>
    <n v="2.1"/>
    <n v="2"/>
    <n v="8.4"/>
    <n v="316"/>
  </r>
  <r>
    <n v="1697"/>
    <x v="0"/>
    <d v="2024-02-01T00:00:00"/>
    <x v="2"/>
    <s v="02"/>
    <x v="4"/>
    <x v="3"/>
    <x v="1"/>
    <x v="5"/>
    <x v="10"/>
    <n v="20.84"/>
    <n v="41.68"/>
    <n v="2.27"/>
    <n v="2"/>
    <n v="39.409999999999997"/>
    <n v="440"/>
  </r>
  <r>
    <n v="4463"/>
    <x v="1"/>
    <d v="2025-07-07T00:00:00"/>
    <x v="1"/>
    <s v="07"/>
    <x v="6"/>
    <x v="8"/>
    <x v="2"/>
    <x v="1"/>
    <x v="10"/>
    <n v="29.27"/>
    <n v="87.81"/>
    <n v="3.87"/>
    <n v="3"/>
    <n v="83.94"/>
    <n v="8"/>
  </r>
  <r>
    <n v="8790"/>
    <x v="8"/>
    <d v="2024-03-04T00:00:00"/>
    <x v="2"/>
    <s v="03"/>
    <x v="8"/>
    <x v="3"/>
    <x v="2"/>
    <x v="3"/>
    <x v="17"/>
    <n v="15.69"/>
    <n v="15.69"/>
    <n v="3.14"/>
    <n v="1"/>
    <n v="12.55"/>
    <n v="57"/>
  </r>
  <r>
    <n v="1762"/>
    <x v="8"/>
    <d v="2025-07-24T00:00:00"/>
    <x v="1"/>
    <s v="07"/>
    <x v="6"/>
    <x v="8"/>
    <x v="1"/>
    <x v="3"/>
    <x v="3"/>
    <n v="3.06"/>
    <n v="12.24"/>
    <n v="2.4500000000000002"/>
    <n v="4"/>
    <n v="9.7899999999999991"/>
    <n v="218"/>
  </r>
  <r>
    <n v="2218"/>
    <x v="6"/>
    <d v="2025-01-19T00:00:00"/>
    <x v="1"/>
    <s v="01"/>
    <x v="2"/>
    <x v="2"/>
    <x v="6"/>
    <x v="3"/>
    <x v="3"/>
    <n v="29.27"/>
    <n v="87.81"/>
    <n v="8.7799999999999994"/>
    <n v="3"/>
    <n v="79.03"/>
    <n v="459"/>
  </r>
  <r>
    <n v="5593"/>
    <x v="5"/>
    <d v="2025-07-05T00:00:00"/>
    <x v="1"/>
    <s v="07"/>
    <x v="6"/>
    <x v="8"/>
    <x v="0"/>
    <x v="6"/>
    <x v="9"/>
    <n v="11.67"/>
    <n v="23.34"/>
    <n v="1.1000000000000001"/>
    <n v="2"/>
    <n v="22.24"/>
    <n v="148"/>
  </r>
  <r>
    <n v="9897"/>
    <x v="8"/>
    <d v="2024-10-17T00:00:00"/>
    <x v="2"/>
    <s v="10"/>
    <x v="3"/>
    <x v="4"/>
    <x v="1"/>
    <x v="3"/>
    <x v="15"/>
    <n v="23.71"/>
    <n v="118.55"/>
    <n v="23.71"/>
    <n v="5"/>
    <n v="94.84"/>
    <n v="364"/>
  </r>
  <r>
    <n v="1539"/>
    <x v="3"/>
    <d v="2023-12-24T00:00:00"/>
    <x v="0"/>
    <s v="12"/>
    <x v="9"/>
    <x v="1"/>
    <x v="6"/>
    <x v="6"/>
    <x v="10"/>
    <n v="12.04"/>
    <n v="24.08"/>
    <n v="4.83"/>
    <n v="2"/>
    <n v="19.25"/>
    <n v="332"/>
  </r>
  <r>
    <n v="6152"/>
    <x v="8"/>
    <d v="2023-08-19T00:00:00"/>
    <x v="0"/>
    <s v="08"/>
    <x v="0"/>
    <x v="0"/>
    <x v="0"/>
    <x v="6"/>
    <x v="15"/>
    <n v="19.27"/>
    <n v="96.35"/>
    <n v="3.93"/>
    <n v="5"/>
    <n v="92.42"/>
    <n v="375"/>
  </r>
  <r>
    <n v="4394"/>
    <x v="1"/>
    <d v="2024-11-04T00:00:00"/>
    <x v="2"/>
    <s v="11"/>
    <x v="1"/>
    <x v="4"/>
    <x v="2"/>
    <x v="0"/>
    <x v="16"/>
    <n v="16.079999999999998"/>
    <n v="80.400000000000006"/>
    <n v="16.079999999999998"/>
    <n v="5"/>
    <n v="64.319999999999993"/>
    <n v="162"/>
  </r>
  <r>
    <n v="3362"/>
    <x v="5"/>
    <d v="2025-03-13T00:00:00"/>
    <x v="1"/>
    <s v="03"/>
    <x v="8"/>
    <x v="2"/>
    <x v="1"/>
    <x v="1"/>
    <x v="2"/>
    <n v="24.16"/>
    <n v="48.32"/>
    <n v="9.66"/>
    <n v="2"/>
    <n v="38.659999999999997"/>
    <n v="500"/>
  </r>
  <r>
    <n v="7525"/>
    <x v="4"/>
    <d v="2025-07-28T00:00:00"/>
    <x v="1"/>
    <s v="07"/>
    <x v="6"/>
    <x v="8"/>
    <x v="2"/>
    <x v="3"/>
    <x v="17"/>
    <n v="13.9"/>
    <n v="27.8"/>
    <n v="4.17"/>
    <n v="2"/>
    <n v="23.63"/>
    <n v="490"/>
  </r>
  <r>
    <n v="2260"/>
    <x v="0"/>
    <d v="2024-03-26T00:00:00"/>
    <x v="2"/>
    <s v="03"/>
    <x v="8"/>
    <x v="3"/>
    <x v="5"/>
    <x v="3"/>
    <x v="1"/>
    <n v="3.21"/>
    <n v="16.05"/>
    <n v="1.92"/>
    <n v="5"/>
    <n v="14.13"/>
    <n v="185"/>
  </r>
  <r>
    <n v="3661"/>
    <x v="3"/>
    <d v="2024-10-18T00:00:00"/>
    <x v="2"/>
    <s v="10"/>
    <x v="3"/>
    <x v="4"/>
    <x v="3"/>
    <x v="1"/>
    <x v="11"/>
    <n v="8.09"/>
    <n v="40.450000000000003"/>
    <n v="0"/>
    <n v="5"/>
    <n v="40.450000000000003"/>
    <n v="465"/>
  </r>
  <r>
    <n v="4939"/>
    <x v="2"/>
    <d v="2024-10-20T00:00:00"/>
    <x v="2"/>
    <s v="10"/>
    <x v="3"/>
    <x v="4"/>
    <x v="6"/>
    <x v="6"/>
    <x v="0"/>
    <n v="10.9"/>
    <n v="32.700000000000003"/>
    <n v="3.27"/>
    <n v="3"/>
    <n v="29.43"/>
    <n v="60"/>
  </r>
  <r>
    <n v="7375"/>
    <x v="3"/>
    <d v="2025-01-13T00:00:00"/>
    <x v="1"/>
    <s v="01"/>
    <x v="2"/>
    <x v="2"/>
    <x v="2"/>
    <x v="9"/>
    <x v="11"/>
    <n v="15.32"/>
    <n v="76.599999999999994"/>
    <n v="15.32"/>
    <n v="5"/>
    <n v="61.28"/>
    <n v="451"/>
  </r>
  <r>
    <n v="9856"/>
    <x v="4"/>
    <d v="2024-04-20T00:00:00"/>
    <x v="2"/>
    <s v="04"/>
    <x v="7"/>
    <x v="5"/>
    <x v="0"/>
    <x v="0"/>
    <x v="5"/>
    <n v="13.13"/>
    <n v="13.13"/>
    <n v="0"/>
    <n v="1"/>
    <n v="13.13"/>
    <n v="391"/>
  </r>
  <r>
    <n v="7288"/>
    <x v="0"/>
    <d v="2025-03-15T00:00:00"/>
    <x v="1"/>
    <s v="03"/>
    <x v="8"/>
    <x v="2"/>
    <x v="0"/>
    <x v="7"/>
    <x v="10"/>
    <n v="1.68"/>
    <n v="6.72"/>
    <n v="1.34"/>
    <n v="4"/>
    <n v="5.38"/>
    <n v="85"/>
  </r>
  <r>
    <n v="3292"/>
    <x v="1"/>
    <d v="2025-04-11T00:00:00"/>
    <x v="1"/>
    <s v="04"/>
    <x v="7"/>
    <x v="7"/>
    <x v="3"/>
    <x v="9"/>
    <x v="6"/>
    <n v="11.27"/>
    <n v="45.08"/>
    <n v="0"/>
    <n v="4"/>
    <n v="45.08"/>
    <n v="205"/>
  </r>
  <r>
    <n v="2284"/>
    <x v="5"/>
    <d v="2024-08-29T00:00:00"/>
    <x v="2"/>
    <s v="08"/>
    <x v="0"/>
    <x v="6"/>
    <x v="1"/>
    <x v="4"/>
    <x v="2"/>
    <n v="18.14"/>
    <n v="54.42"/>
    <n v="0"/>
    <n v="3"/>
    <n v="54.42"/>
    <n v="315"/>
  </r>
  <r>
    <n v="6666"/>
    <x v="6"/>
    <d v="2023-09-17T00:00:00"/>
    <x v="0"/>
    <s v="09"/>
    <x v="11"/>
    <x v="0"/>
    <x v="6"/>
    <x v="4"/>
    <x v="3"/>
    <n v="27.4"/>
    <n v="109.6"/>
    <n v="0"/>
    <n v="4"/>
    <n v="109.6"/>
    <n v="322"/>
  </r>
  <r>
    <n v="2600"/>
    <x v="3"/>
    <d v="2024-07-11T00:00:00"/>
    <x v="2"/>
    <s v="07"/>
    <x v="6"/>
    <x v="6"/>
    <x v="1"/>
    <x v="8"/>
    <x v="16"/>
    <n v="22.26"/>
    <n v="44.52"/>
    <n v="8.9"/>
    <n v="2"/>
    <n v="35.619999999999997"/>
    <n v="370"/>
  </r>
  <r>
    <n v="4803"/>
    <x v="6"/>
    <d v="2025-05-19T00:00:00"/>
    <x v="1"/>
    <s v="05"/>
    <x v="10"/>
    <x v="7"/>
    <x v="2"/>
    <x v="6"/>
    <x v="3"/>
    <n v="11.99"/>
    <n v="47.96"/>
    <n v="3.89"/>
    <n v="4"/>
    <n v="44.07"/>
    <n v="224"/>
  </r>
  <r>
    <n v="2245"/>
    <x v="5"/>
    <d v="2024-04-27T00:00:00"/>
    <x v="2"/>
    <s v="04"/>
    <x v="7"/>
    <x v="5"/>
    <x v="0"/>
    <x v="4"/>
    <x v="4"/>
    <n v="15.3"/>
    <n v="45.9"/>
    <n v="6.88"/>
    <n v="3"/>
    <n v="39.020000000000003"/>
    <n v="24"/>
  </r>
  <r>
    <n v="7499"/>
    <x v="7"/>
    <d v="2025-03-29T00:00:00"/>
    <x v="1"/>
    <s v="03"/>
    <x v="8"/>
    <x v="2"/>
    <x v="0"/>
    <x v="2"/>
    <x v="2"/>
    <n v="28.64"/>
    <n v="57.28"/>
    <n v="5.73"/>
    <n v="2"/>
    <n v="51.55"/>
    <n v="21"/>
  </r>
  <r>
    <n v="6347"/>
    <x v="1"/>
    <d v="2023-08-30T00:00:00"/>
    <x v="0"/>
    <s v="08"/>
    <x v="0"/>
    <x v="0"/>
    <x v="4"/>
    <x v="8"/>
    <x v="2"/>
    <n v="11.06"/>
    <n v="11.06"/>
    <n v="1.66"/>
    <n v="1"/>
    <n v="9.4"/>
    <n v="84"/>
  </r>
  <r>
    <n v="5478"/>
    <x v="5"/>
    <d v="2025-04-06T00:00:00"/>
    <x v="1"/>
    <s v="04"/>
    <x v="7"/>
    <x v="7"/>
    <x v="6"/>
    <x v="10"/>
    <x v="7"/>
    <n v="26.67"/>
    <n v="53.34"/>
    <n v="4.01"/>
    <n v="2"/>
    <n v="49.33"/>
    <n v="147"/>
  </r>
  <r>
    <n v="8381"/>
    <x v="8"/>
    <d v="2024-08-22T00:00:00"/>
    <x v="2"/>
    <s v="08"/>
    <x v="0"/>
    <x v="6"/>
    <x v="1"/>
    <x v="5"/>
    <x v="0"/>
    <n v="3.77"/>
    <n v="7.54"/>
    <n v="3.39"/>
    <n v="2"/>
    <n v="4.1500000000000004"/>
    <n v="282"/>
  </r>
  <r>
    <n v="4737"/>
    <x v="6"/>
    <d v="2024-05-09T00:00:00"/>
    <x v="2"/>
    <s v="05"/>
    <x v="10"/>
    <x v="5"/>
    <x v="1"/>
    <x v="9"/>
    <x v="1"/>
    <n v="1.18"/>
    <n v="2.36"/>
    <n v="0.35"/>
    <n v="2"/>
    <n v="2.0099999999999998"/>
    <n v="426"/>
  </r>
  <r>
    <n v="7150"/>
    <x v="8"/>
    <d v="2024-07-07T00:00:00"/>
    <x v="2"/>
    <s v="07"/>
    <x v="6"/>
    <x v="6"/>
    <x v="6"/>
    <x v="8"/>
    <x v="12"/>
    <n v="16.100000000000001"/>
    <n v="64.400000000000006"/>
    <n v="9.66"/>
    <n v="4"/>
    <n v="54.74"/>
    <n v="425"/>
  </r>
  <r>
    <n v="4043"/>
    <x v="0"/>
    <d v="2025-01-15T00:00:00"/>
    <x v="1"/>
    <s v="01"/>
    <x v="2"/>
    <x v="2"/>
    <x v="4"/>
    <x v="4"/>
    <x v="7"/>
    <n v="15.29"/>
    <n v="61.16"/>
    <n v="9.17"/>
    <n v="4"/>
    <n v="51.99"/>
    <n v="44"/>
  </r>
  <r>
    <n v="7227"/>
    <x v="0"/>
    <d v="2023-10-12T00:00:00"/>
    <x v="0"/>
    <s v="10"/>
    <x v="3"/>
    <x v="1"/>
    <x v="1"/>
    <x v="3"/>
    <x v="13"/>
    <n v="22.08"/>
    <n v="44.16"/>
    <n v="2.34"/>
    <n v="2"/>
    <n v="41.82"/>
    <n v="167"/>
  </r>
  <r>
    <n v="5839"/>
    <x v="4"/>
    <d v="2025-04-17T00:00:00"/>
    <x v="1"/>
    <s v="04"/>
    <x v="7"/>
    <x v="7"/>
    <x v="1"/>
    <x v="5"/>
    <x v="15"/>
    <n v="21.49"/>
    <n v="21.49"/>
    <n v="2.15"/>
    <n v="1"/>
    <n v="19.34"/>
    <n v="161"/>
  </r>
  <r>
    <n v="5037"/>
    <x v="0"/>
    <d v="2025-02-10T00:00:00"/>
    <x v="1"/>
    <s v="02"/>
    <x v="4"/>
    <x v="2"/>
    <x v="2"/>
    <x v="9"/>
    <x v="2"/>
    <n v="25.39"/>
    <n v="50.78"/>
    <n v="0"/>
    <n v="2"/>
    <n v="50.78"/>
    <n v="338"/>
  </r>
  <r>
    <n v="2204"/>
    <x v="6"/>
    <d v="2023-10-09T00:00:00"/>
    <x v="0"/>
    <s v="10"/>
    <x v="3"/>
    <x v="1"/>
    <x v="2"/>
    <x v="1"/>
    <x v="11"/>
    <n v="11.9"/>
    <n v="59.5"/>
    <n v="0"/>
    <n v="5"/>
    <n v="59.5"/>
    <n v="482"/>
  </r>
  <r>
    <n v="5390"/>
    <x v="8"/>
    <d v="2023-12-04T00:00:00"/>
    <x v="0"/>
    <s v="12"/>
    <x v="9"/>
    <x v="1"/>
    <x v="2"/>
    <x v="8"/>
    <x v="16"/>
    <n v="15.04"/>
    <n v="30.08"/>
    <n v="4.51"/>
    <n v="2"/>
    <n v="25.57"/>
    <n v="95"/>
  </r>
  <r>
    <n v="7225"/>
    <x v="2"/>
    <d v="2025-02-09T00:00:00"/>
    <x v="1"/>
    <s v="02"/>
    <x v="4"/>
    <x v="2"/>
    <x v="6"/>
    <x v="1"/>
    <x v="13"/>
    <n v="25.85"/>
    <n v="129.25"/>
    <n v="2.74"/>
    <n v="5"/>
    <n v="126.51"/>
    <n v="383"/>
  </r>
  <r>
    <n v="3527"/>
    <x v="4"/>
    <d v="2025-03-03T00:00:00"/>
    <x v="1"/>
    <s v="03"/>
    <x v="8"/>
    <x v="2"/>
    <x v="2"/>
    <x v="9"/>
    <x v="14"/>
    <n v="2.12"/>
    <n v="4.24"/>
    <n v="2.52"/>
    <n v="2"/>
    <n v="1.72"/>
    <n v="352"/>
  </r>
  <r>
    <n v="7383"/>
    <x v="8"/>
    <d v="2024-04-08T00:00:00"/>
    <x v="2"/>
    <s v="04"/>
    <x v="7"/>
    <x v="5"/>
    <x v="2"/>
    <x v="5"/>
    <x v="3"/>
    <n v="16.37"/>
    <n v="65.48"/>
    <n v="9.82"/>
    <n v="4"/>
    <n v="55.66"/>
    <n v="488"/>
  </r>
  <r>
    <n v="6909"/>
    <x v="8"/>
    <d v="2023-10-28T00:00:00"/>
    <x v="0"/>
    <s v="10"/>
    <x v="3"/>
    <x v="1"/>
    <x v="0"/>
    <x v="8"/>
    <x v="16"/>
    <n v="24.1"/>
    <n v="96.4"/>
    <n v="2.92"/>
    <n v="4"/>
    <n v="93.48"/>
    <n v="200"/>
  </r>
  <r>
    <n v="2499"/>
    <x v="0"/>
    <d v="2023-08-11T00:00:00"/>
    <x v="0"/>
    <s v="08"/>
    <x v="0"/>
    <x v="0"/>
    <x v="3"/>
    <x v="1"/>
    <x v="17"/>
    <n v="13.16"/>
    <n v="39.479999999999997"/>
    <n v="7.9"/>
    <n v="3"/>
    <n v="31.58"/>
    <n v="228"/>
  </r>
  <r>
    <n v="6050"/>
    <x v="3"/>
    <d v="2024-07-17T00:00:00"/>
    <x v="2"/>
    <s v="07"/>
    <x v="6"/>
    <x v="6"/>
    <x v="4"/>
    <x v="4"/>
    <x v="5"/>
    <n v="28.72"/>
    <n v="114.88"/>
    <n v="17.23"/>
    <n v="4"/>
    <n v="97.65"/>
    <n v="338"/>
  </r>
  <r>
    <n v="6896"/>
    <x v="3"/>
    <d v="2025-03-20T00:00:00"/>
    <x v="1"/>
    <s v="03"/>
    <x v="8"/>
    <x v="2"/>
    <x v="1"/>
    <x v="7"/>
    <x v="16"/>
    <n v="18.420000000000002"/>
    <n v="73.680000000000007"/>
    <n v="2.16"/>
    <n v="4"/>
    <n v="71.52"/>
    <n v="351"/>
  </r>
  <r>
    <n v="5419"/>
    <x v="1"/>
    <d v="2023-10-25T00:00:00"/>
    <x v="0"/>
    <s v="10"/>
    <x v="3"/>
    <x v="1"/>
    <x v="4"/>
    <x v="1"/>
    <x v="12"/>
    <n v="17.3"/>
    <n v="17.3"/>
    <n v="0"/>
    <n v="1"/>
    <n v="17.3"/>
    <n v="165"/>
  </r>
  <r>
    <n v="3170"/>
    <x v="7"/>
    <d v="2023-10-13T00:00:00"/>
    <x v="0"/>
    <s v="10"/>
    <x v="3"/>
    <x v="1"/>
    <x v="3"/>
    <x v="2"/>
    <x v="6"/>
    <n v="13.32"/>
    <n v="53.28"/>
    <n v="7.99"/>
    <n v="4"/>
    <n v="45.29"/>
    <n v="133"/>
  </r>
  <r>
    <n v="4070"/>
    <x v="4"/>
    <d v="2024-07-06T00:00:00"/>
    <x v="2"/>
    <s v="07"/>
    <x v="6"/>
    <x v="6"/>
    <x v="0"/>
    <x v="1"/>
    <x v="2"/>
    <n v="9.94"/>
    <n v="9.94"/>
    <n v="4.5"/>
    <n v="1"/>
    <n v="5.44"/>
    <n v="209"/>
  </r>
  <r>
    <n v="8353"/>
    <x v="1"/>
    <d v="2024-10-12T00:00:00"/>
    <x v="2"/>
    <s v="10"/>
    <x v="3"/>
    <x v="4"/>
    <x v="0"/>
    <x v="1"/>
    <x v="17"/>
    <n v="18.7"/>
    <n v="93.5"/>
    <n v="0"/>
    <n v="5"/>
    <n v="93.5"/>
    <n v="66"/>
  </r>
  <r>
    <n v="9395"/>
    <x v="6"/>
    <d v="2024-06-18T00:00:00"/>
    <x v="2"/>
    <s v="06"/>
    <x v="5"/>
    <x v="5"/>
    <x v="5"/>
    <x v="2"/>
    <x v="13"/>
    <n v="27.44"/>
    <n v="82.32"/>
    <n v="0"/>
    <n v="3"/>
    <n v="82.32"/>
    <n v="392"/>
  </r>
  <r>
    <n v="2692"/>
    <x v="6"/>
    <d v="2023-08-27T00:00:00"/>
    <x v="0"/>
    <s v="08"/>
    <x v="0"/>
    <x v="0"/>
    <x v="6"/>
    <x v="9"/>
    <x v="14"/>
    <n v="16.52"/>
    <n v="49.56"/>
    <n v="0"/>
    <n v="3"/>
    <n v="49.56"/>
    <n v="80"/>
  </r>
  <r>
    <n v="2468"/>
    <x v="8"/>
    <d v="2024-05-07T00:00:00"/>
    <x v="2"/>
    <s v="05"/>
    <x v="10"/>
    <x v="5"/>
    <x v="5"/>
    <x v="8"/>
    <x v="5"/>
    <n v="10.6"/>
    <n v="31.8"/>
    <n v="1.1399999999999999"/>
    <n v="3"/>
    <n v="30.66"/>
    <n v="110"/>
  </r>
  <r>
    <n v="2524"/>
    <x v="6"/>
    <d v="2024-11-12T00:00:00"/>
    <x v="2"/>
    <s v="11"/>
    <x v="1"/>
    <x v="4"/>
    <x v="5"/>
    <x v="9"/>
    <x v="17"/>
    <n v="12.53"/>
    <n v="62.65"/>
    <n v="12.53"/>
    <n v="5"/>
    <n v="50.12"/>
    <n v="248"/>
  </r>
  <r>
    <n v="6315"/>
    <x v="5"/>
    <d v="2025-06-07T00:00:00"/>
    <x v="1"/>
    <s v="06"/>
    <x v="5"/>
    <x v="7"/>
    <x v="0"/>
    <x v="8"/>
    <x v="9"/>
    <n v="19.309999999999999"/>
    <n v="38.619999999999997"/>
    <n v="2.09"/>
    <n v="2"/>
    <n v="36.53"/>
    <n v="352"/>
  </r>
  <r>
    <n v="7311"/>
    <x v="0"/>
    <d v="2023-08-16T00:00:00"/>
    <x v="0"/>
    <s v="08"/>
    <x v="0"/>
    <x v="0"/>
    <x v="4"/>
    <x v="2"/>
    <x v="6"/>
    <n v="24.72"/>
    <n v="49.44"/>
    <n v="1.31"/>
    <n v="2"/>
    <n v="48.13"/>
    <n v="448"/>
  </r>
  <r>
    <n v="5781"/>
    <x v="1"/>
    <d v="2024-06-23T00:00:00"/>
    <x v="2"/>
    <s v="06"/>
    <x v="5"/>
    <x v="5"/>
    <x v="6"/>
    <x v="2"/>
    <x v="9"/>
    <n v="22.53"/>
    <n v="22.53"/>
    <n v="3.94"/>
    <n v="1"/>
    <n v="18.59"/>
    <n v="277"/>
  </r>
  <r>
    <n v="7353"/>
    <x v="3"/>
    <d v="2025-04-03T00:00:00"/>
    <x v="1"/>
    <s v="04"/>
    <x v="7"/>
    <x v="7"/>
    <x v="1"/>
    <x v="1"/>
    <x v="8"/>
    <n v="13.32"/>
    <n v="39.96"/>
    <n v="5.99"/>
    <n v="3"/>
    <n v="33.97"/>
    <n v="380"/>
  </r>
  <r>
    <n v="2387"/>
    <x v="5"/>
    <d v="2025-02-20T00:00:00"/>
    <x v="1"/>
    <s v="02"/>
    <x v="4"/>
    <x v="2"/>
    <x v="1"/>
    <x v="10"/>
    <x v="14"/>
    <n v="8.65"/>
    <n v="8.65"/>
    <n v="0.87"/>
    <n v="1"/>
    <n v="7.78"/>
    <n v="335"/>
  </r>
  <r>
    <n v="4977"/>
    <x v="5"/>
    <d v="2024-10-24T00:00:00"/>
    <x v="2"/>
    <s v="10"/>
    <x v="3"/>
    <x v="4"/>
    <x v="1"/>
    <x v="2"/>
    <x v="13"/>
    <n v="29.03"/>
    <n v="58.06"/>
    <n v="5.81"/>
    <n v="2"/>
    <n v="52.25"/>
    <n v="287"/>
  </r>
  <r>
    <n v="9537"/>
    <x v="5"/>
    <d v="2023-12-16T00:00:00"/>
    <x v="0"/>
    <s v="12"/>
    <x v="9"/>
    <x v="1"/>
    <x v="0"/>
    <x v="9"/>
    <x v="15"/>
    <n v="12.08"/>
    <n v="24.16"/>
    <n v="3.62"/>
    <n v="2"/>
    <n v="20.54"/>
    <n v="254"/>
  </r>
  <r>
    <n v="7237"/>
    <x v="1"/>
    <d v="2023-12-16T00:00:00"/>
    <x v="0"/>
    <s v="12"/>
    <x v="9"/>
    <x v="1"/>
    <x v="0"/>
    <x v="4"/>
    <x v="7"/>
    <n v="17.75"/>
    <n v="35.5"/>
    <n v="7.1"/>
    <n v="2"/>
    <n v="28.4"/>
    <n v="12"/>
  </r>
  <r>
    <n v="3274"/>
    <x v="4"/>
    <d v="2024-03-02T00:00:00"/>
    <x v="2"/>
    <s v="03"/>
    <x v="8"/>
    <x v="3"/>
    <x v="0"/>
    <x v="3"/>
    <x v="16"/>
    <n v="4.1500000000000004"/>
    <n v="20.75"/>
    <n v="4.1500000000000004"/>
    <n v="5"/>
    <n v="16.600000000000001"/>
    <n v="159"/>
  </r>
  <r>
    <n v="5933"/>
    <x v="0"/>
    <d v="2024-03-02T00:00:00"/>
    <x v="2"/>
    <s v="03"/>
    <x v="8"/>
    <x v="3"/>
    <x v="0"/>
    <x v="4"/>
    <x v="1"/>
    <n v="7.01"/>
    <n v="14.02"/>
    <n v="2"/>
    <n v="2"/>
    <n v="12.02"/>
    <n v="482"/>
  </r>
  <r>
    <n v="9079"/>
    <x v="2"/>
    <d v="2023-11-28T00:00:00"/>
    <x v="0"/>
    <s v="11"/>
    <x v="1"/>
    <x v="1"/>
    <x v="5"/>
    <x v="2"/>
    <x v="16"/>
    <n v="21.96"/>
    <n v="109.8"/>
    <n v="4.07"/>
    <n v="5"/>
    <n v="105.73"/>
    <n v="290"/>
  </r>
  <r>
    <n v="2036"/>
    <x v="5"/>
    <d v="2023-12-14T00:00:00"/>
    <x v="0"/>
    <s v="12"/>
    <x v="9"/>
    <x v="1"/>
    <x v="1"/>
    <x v="2"/>
    <x v="8"/>
    <n v="25.19"/>
    <n v="75.569999999999993"/>
    <n v="0"/>
    <n v="3"/>
    <n v="75.569999999999993"/>
    <n v="18"/>
  </r>
  <r>
    <n v="8121"/>
    <x v="3"/>
    <d v="2024-03-08T00:00:00"/>
    <x v="2"/>
    <s v="03"/>
    <x v="8"/>
    <x v="3"/>
    <x v="3"/>
    <x v="0"/>
    <x v="0"/>
    <n v="22.89"/>
    <n v="45.78"/>
    <n v="3"/>
    <n v="2"/>
    <n v="42.78"/>
    <n v="406"/>
  </r>
  <r>
    <n v="7899"/>
    <x v="8"/>
    <d v="2024-03-26T00:00:00"/>
    <x v="2"/>
    <s v="03"/>
    <x v="8"/>
    <x v="3"/>
    <x v="5"/>
    <x v="3"/>
    <x v="7"/>
    <n v="15.91"/>
    <n v="63.64"/>
    <n v="2.7"/>
    <n v="4"/>
    <n v="60.94"/>
    <n v="439"/>
  </r>
  <r>
    <n v="8933"/>
    <x v="0"/>
    <d v="2025-04-05T00:00:00"/>
    <x v="1"/>
    <s v="04"/>
    <x v="7"/>
    <x v="7"/>
    <x v="0"/>
    <x v="2"/>
    <x v="11"/>
    <n v="5.69"/>
    <n v="5.69"/>
    <n v="1.1399999999999999"/>
    <n v="1"/>
    <n v="4.55"/>
    <n v="383"/>
  </r>
  <r>
    <n v="2260"/>
    <x v="8"/>
    <d v="2024-05-13T00:00:00"/>
    <x v="2"/>
    <s v="05"/>
    <x v="10"/>
    <x v="5"/>
    <x v="2"/>
    <x v="10"/>
    <x v="17"/>
    <n v="26.67"/>
    <n v="26.67"/>
    <n v="0"/>
    <n v="1"/>
    <n v="26.67"/>
    <n v="253"/>
  </r>
  <r>
    <n v="5123"/>
    <x v="1"/>
    <d v="2024-02-14T00:00:00"/>
    <x v="2"/>
    <s v="02"/>
    <x v="4"/>
    <x v="3"/>
    <x v="4"/>
    <x v="10"/>
    <x v="11"/>
    <n v="13.12"/>
    <n v="65.599999999999994"/>
    <n v="2.74"/>
    <n v="5"/>
    <n v="62.86"/>
    <n v="4"/>
  </r>
  <r>
    <n v="9123"/>
    <x v="5"/>
    <d v="2024-11-10T00:00:00"/>
    <x v="2"/>
    <s v="11"/>
    <x v="1"/>
    <x v="4"/>
    <x v="6"/>
    <x v="5"/>
    <x v="0"/>
    <n v="10.34"/>
    <n v="51.7"/>
    <n v="3.6"/>
    <n v="5"/>
    <n v="48.1"/>
    <n v="455"/>
  </r>
  <r>
    <n v="4203"/>
    <x v="2"/>
    <d v="2024-07-27T00:00:00"/>
    <x v="2"/>
    <s v="07"/>
    <x v="6"/>
    <x v="6"/>
    <x v="0"/>
    <x v="8"/>
    <x v="15"/>
    <n v="24.27"/>
    <n v="48.54"/>
    <n v="3.42"/>
    <n v="2"/>
    <n v="45.12"/>
    <n v="487"/>
  </r>
  <r>
    <n v="2752"/>
    <x v="4"/>
    <d v="2023-11-20T00:00:00"/>
    <x v="0"/>
    <s v="11"/>
    <x v="1"/>
    <x v="1"/>
    <x v="2"/>
    <x v="10"/>
    <x v="14"/>
    <n v="27.88"/>
    <n v="83.64"/>
    <n v="16.73"/>
    <n v="3"/>
    <n v="66.91"/>
    <n v="368"/>
  </r>
  <r>
    <n v="5991"/>
    <x v="1"/>
    <d v="2023-08-12T00:00:00"/>
    <x v="0"/>
    <s v="08"/>
    <x v="0"/>
    <x v="0"/>
    <x v="0"/>
    <x v="10"/>
    <x v="9"/>
    <n v="13.06"/>
    <n v="39.18"/>
    <n v="4.97"/>
    <n v="3"/>
    <n v="34.21"/>
    <n v="76"/>
  </r>
  <r>
    <n v="7483"/>
    <x v="6"/>
    <d v="2024-04-21T00:00:00"/>
    <x v="2"/>
    <s v="04"/>
    <x v="7"/>
    <x v="5"/>
    <x v="6"/>
    <x v="8"/>
    <x v="14"/>
    <n v="21.12"/>
    <n v="42.24"/>
    <n v="6.34"/>
    <n v="2"/>
    <n v="35.9"/>
    <n v="275"/>
  </r>
  <r>
    <n v="7224"/>
    <x v="0"/>
    <d v="2025-04-22T00:00:00"/>
    <x v="1"/>
    <s v="04"/>
    <x v="7"/>
    <x v="7"/>
    <x v="5"/>
    <x v="0"/>
    <x v="7"/>
    <n v="5.53"/>
    <n v="27.65"/>
    <n v="4.1500000000000004"/>
    <n v="5"/>
    <n v="23.5"/>
    <n v="179"/>
  </r>
  <r>
    <n v="6484"/>
    <x v="7"/>
    <d v="2024-07-06T00:00:00"/>
    <x v="2"/>
    <s v="07"/>
    <x v="6"/>
    <x v="6"/>
    <x v="0"/>
    <x v="6"/>
    <x v="6"/>
    <n v="17.260000000000002"/>
    <n v="51.78"/>
    <n v="3.37"/>
    <n v="3"/>
    <n v="48.41"/>
    <n v="328"/>
  </r>
  <r>
    <n v="3230"/>
    <x v="0"/>
    <d v="2024-03-27T00:00:00"/>
    <x v="2"/>
    <s v="03"/>
    <x v="8"/>
    <x v="3"/>
    <x v="4"/>
    <x v="1"/>
    <x v="0"/>
    <n v="8.6199999999999992"/>
    <n v="17.239999999999998"/>
    <n v="3.35"/>
    <n v="2"/>
    <n v="13.89"/>
    <n v="52"/>
  </r>
  <r>
    <n v="4290"/>
    <x v="6"/>
    <d v="2024-08-13T00:00:00"/>
    <x v="2"/>
    <s v="08"/>
    <x v="0"/>
    <x v="6"/>
    <x v="5"/>
    <x v="1"/>
    <x v="14"/>
    <n v="27.95"/>
    <n v="27.95"/>
    <n v="5.59"/>
    <n v="1"/>
    <n v="22.36"/>
    <n v="314"/>
  </r>
  <r>
    <n v="6147"/>
    <x v="2"/>
    <d v="2023-12-22T00:00:00"/>
    <x v="0"/>
    <s v="12"/>
    <x v="9"/>
    <x v="1"/>
    <x v="3"/>
    <x v="10"/>
    <x v="9"/>
    <n v="3.25"/>
    <n v="9.75"/>
    <n v="1.95"/>
    <n v="3"/>
    <n v="7.8"/>
    <n v="496"/>
  </r>
  <r>
    <n v="7524"/>
    <x v="1"/>
    <d v="2024-04-10T00:00:00"/>
    <x v="2"/>
    <s v="04"/>
    <x v="7"/>
    <x v="5"/>
    <x v="4"/>
    <x v="10"/>
    <x v="12"/>
    <n v="10.48"/>
    <n v="41.92"/>
    <n v="8.3800000000000008"/>
    <n v="4"/>
    <n v="33.54"/>
    <n v="256"/>
  </r>
  <r>
    <n v="5775"/>
    <x v="1"/>
    <d v="2025-02-27T00:00:00"/>
    <x v="1"/>
    <s v="02"/>
    <x v="4"/>
    <x v="2"/>
    <x v="1"/>
    <x v="2"/>
    <x v="6"/>
    <n v="21.47"/>
    <n v="85.88"/>
    <n v="2.27"/>
    <n v="4"/>
    <n v="83.61"/>
    <n v="181"/>
  </r>
  <r>
    <n v="9044"/>
    <x v="0"/>
    <d v="2024-10-27T00:00:00"/>
    <x v="2"/>
    <s v="10"/>
    <x v="3"/>
    <x v="4"/>
    <x v="6"/>
    <x v="6"/>
    <x v="14"/>
    <n v="28.41"/>
    <n v="56.82"/>
    <n v="0"/>
    <n v="2"/>
    <n v="56.82"/>
    <n v="426"/>
  </r>
  <r>
    <n v="4971"/>
    <x v="2"/>
    <d v="2024-04-16T00:00:00"/>
    <x v="2"/>
    <s v="04"/>
    <x v="7"/>
    <x v="5"/>
    <x v="5"/>
    <x v="2"/>
    <x v="1"/>
    <n v="15.2"/>
    <n v="60.8"/>
    <n v="0"/>
    <n v="4"/>
    <n v="60.8"/>
    <n v="403"/>
  </r>
  <r>
    <n v="7161"/>
    <x v="0"/>
    <d v="2024-03-11T00:00:00"/>
    <x v="2"/>
    <s v="03"/>
    <x v="8"/>
    <x v="3"/>
    <x v="2"/>
    <x v="9"/>
    <x v="12"/>
    <n v="6.15"/>
    <n v="18.45"/>
    <n v="1.84"/>
    <n v="3"/>
    <n v="16.61"/>
    <n v="443"/>
  </r>
  <r>
    <n v="7437"/>
    <x v="7"/>
    <d v="2024-05-16T00:00:00"/>
    <x v="2"/>
    <s v="05"/>
    <x v="10"/>
    <x v="5"/>
    <x v="1"/>
    <x v="2"/>
    <x v="14"/>
    <n v="17.22"/>
    <n v="86.1"/>
    <n v="8.61"/>
    <n v="5"/>
    <n v="77.489999999999995"/>
    <n v="471"/>
  </r>
  <r>
    <n v="2865"/>
    <x v="7"/>
    <d v="2025-07-30T00:00:00"/>
    <x v="1"/>
    <s v="07"/>
    <x v="6"/>
    <x v="8"/>
    <x v="4"/>
    <x v="7"/>
    <x v="9"/>
    <n v="13.81"/>
    <n v="27.62"/>
    <n v="3.34"/>
    <n v="2"/>
    <n v="24.28"/>
    <n v="269"/>
  </r>
  <r>
    <n v="4273"/>
    <x v="7"/>
    <d v="2024-11-08T00:00:00"/>
    <x v="2"/>
    <s v="11"/>
    <x v="1"/>
    <x v="4"/>
    <x v="3"/>
    <x v="4"/>
    <x v="3"/>
    <n v="15.57"/>
    <n v="46.71"/>
    <n v="3.59"/>
    <n v="3"/>
    <n v="43.12"/>
    <n v="6"/>
  </r>
  <r>
    <n v="9939"/>
    <x v="4"/>
    <d v="2023-12-24T00:00:00"/>
    <x v="0"/>
    <s v="12"/>
    <x v="9"/>
    <x v="1"/>
    <x v="6"/>
    <x v="2"/>
    <x v="10"/>
    <n v="8.94"/>
    <n v="26.82"/>
    <n v="0"/>
    <n v="3"/>
    <n v="26.82"/>
    <n v="29"/>
  </r>
  <r>
    <n v="1440"/>
    <x v="4"/>
    <d v="2025-02-21T00:00:00"/>
    <x v="1"/>
    <s v="02"/>
    <x v="4"/>
    <x v="2"/>
    <x v="3"/>
    <x v="6"/>
    <x v="7"/>
    <n v="6.03"/>
    <n v="24.12"/>
    <n v="2.48"/>
    <n v="4"/>
    <n v="21.64"/>
    <n v="383"/>
  </r>
  <r>
    <n v="8563"/>
    <x v="2"/>
    <d v="2025-02-07T00:00:00"/>
    <x v="1"/>
    <s v="02"/>
    <x v="4"/>
    <x v="2"/>
    <x v="3"/>
    <x v="7"/>
    <x v="11"/>
    <n v="13.16"/>
    <n v="13.16"/>
    <n v="2.77"/>
    <n v="1"/>
    <n v="10.39"/>
    <n v="433"/>
  </r>
  <r>
    <n v="4434"/>
    <x v="6"/>
    <d v="2024-07-12T00:00:00"/>
    <x v="2"/>
    <s v="07"/>
    <x v="6"/>
    <x v="6"/>
    <x v="3"/>
    <x v="3"/>
    <x v="17"/>
    <n v="9.0399999999999991"/>
    <n v="45.2"/>
    <n v="0"/>
    <n v="5"/>
    <n v="45.2"/>
    <n v="436"/>
  </r>
  <r>
    <n v="5773"/>
    <x v="6"/>
    <d v="2025-05-13T00:00:00"/>
    <x v="1"/>
    <s v="05"/>
    <x v="10"/>
    <x v="7"/>
    <x v="5"/>
    <x v="3"/>
    <x v="2"/>
    <n v="27.26"/>
    <n v="54.52"/>
    <n v="1.06"/>
    <n v="2"/>
    <n v="53.46"/>
    <n v="300"/>
  </r>
  <r>
    <n v="2133"/>
    <x v="3"/>
    <d v="2025-05-04T00:00:00"/>
    <x v="1"/>
    <s v="05"/>
    <x v="10"/>
    <x v="7"/>
    <x v="6"/>
    <x v="2"/>
    <x v="10"/>
    <n v="6.59"/>
    <n v="6.59"/>
    <n v="0"/>
    <n v="1"/>
    <n v="6.59"/>
    <n v="389"/>
  </r>
  <r>
    <n v="7703"/>
    <x v="5"/>
    <d v="2025-01-10T00:00:00"/>
    <x v="1"/>
    <s v="01"/>
    <x v="2"/>
    <x v="2"/>
    <x v="3"/>
    <x v="4"/>
    <x v="5"/>
    <n v="2.2799999999999998"/>
    <n v="9.1199999999999992"/>
    <n v="0"/>
    <n v="4"/>
    <n v="9.1199999999999992"/>
    <n v="311"/>
  </r>
  <r>
    <n v="9180"/>
    <x v="1"/>
    <d v="2023-11-23T00:00:00"/>
    <x v="0"/>
    <s v="11"/>
    <x v="1"/>
    <x v="1"/>
    <x v="1"/>
    <x v="2"/>
    <x v="5"/>
    <n v="10.01"/>
    <n v="10.01"/>
    <n v="2.37"/>
    <n v="1"/>
    <n v="7.64"/>
    <n v="287"/>
  </r>
  <r>
    <n v="5961"/>
    <x v="0"/>
    <d v="2024-02-10T00:00:00"/>
    <x v="2"/>
    <s v="02"/>
    <x v="4"/>
    <x v="3"/>
    <x v="0"/>
    <x v="6"/>
    <x v="7"/>
    <n v="4.3600000000000003"/>
    <n v="4.3600000000000003"/>
    <n v="0"/>
    <n v="1"/>
    <n v="4.3600000000000003"/>
    <n v="46"/>
  </r>
  <r>
    <n v="5139"/>
    <x v="0"/>
    <d v="2024-12-30T00:00:00"/>
    <x v="2"/>
    <s v="12"/>
    <x v="9"/>
    <x v="4"/>
    <x v="2"/>
    <x v="7"/>
    <x v="2"/>
    <n v="19.16"/>
    <n v="95.8"/>
    <n v="1.87"/>
    <n v="5"/>
    <n v="93.93"/>
    <n v="10"/>
  </r>
  <r>
    <n v="3525"/>
    <x v="7"/>
    <d v="2025-02-12T00:00:00"/>
    <x v="1"/>
    <s v="02"/>
    <x v="4"/>
    <x v="2"/>
    <x v="4"/>
    <x v="10"/>
    <x v="13"/>
    <n v="9.92"/>
    <n v="19.84"/>
    <n v="0"/>
    <n v="2"/>
    <n v="19.84"/>
    <n v="348"/>
  </r>
  <r>
    <n v="7932"/>
    <x v="2"/>
    <d v="2025-04-10T00:00:00"/>
    <x v="1"/>
    <s v="04"/>
    <x v="7"/>
    <x v="7"/>
    <x v="1"/>
    <x v="8"/>
    <x v="10"/>
    <n v="21.46"/>
    <n v="85.84"/>
    <n v="17.170000000000002"/>
    <n v="4"/>
    <n v="68.67"/>
    <n v="91"/>
  </r>
  <r>
    <n v="7176"/>
    <x v="7"/>
    <d v="2023-10-03T00:00:00"/>
    <x v="0"/>
    <s v="10"/>
    <x v="3"/>
    <x v="1"/>
    <x v="5"/>
    <x v="2"/>
    <x v="4"/>
    <n v="8.9"/>
    <n v="17.8"/>
    <n v="2.67"/>
    <n v="2"/>
    <n v="15.13"/>
    <n v="102"/>
  </r>
  <r>
    <n v="8357"/>
    <x v="5"/>
    <d v="2024-11-13T00:00:00"/>
    <x v="2"/>
    <s v="11"/>
    <x v="1"/>
    <x v="4"/>
    <x v="4"/>
    <x v="10"/>
    <x v="0"/>
    <n v="15.2"/>
    <n v="15.2"/>
    <n v="2.2799999999999998"/>
    <n v="1"/>
    <n v="12.92"/>
    <n v="296"/>
  </r>
  <r>
    <n v="8851"/>
    <x v="1"/>
    <d v="2024-11-01T00:00:00"/>
    <x v="2"/>
    <s v="11"/>
    <x v="1"/>
    <x v="4"/>
    <x v="3"/>
    <x v="10"/>
    <x v="5"/>
    <n v="28.53"/>
    <n v="28.53"/>
    <n v="5.71"/>
    <n v="1"/>
    <n v="22.82"/>
    <n v="299"/>
  </r>
  <r>
    <n v="7566"/>
    <x v="1"/>
    <d v="2024-09-25T00:00:00"/>
    <x v="2"/>
    <s v="09"/>
    <x v="11"/>
    <x v="6"/>
    <x v="4"/>
    <x v="6"/>
    <x v="14"/>
    <n v="11.05"/>
    <n v="44.2"/>
    <n v="8.84"/>
    <n v="4"/>
    <n v="35.36"/>
    <n v="415"/>
  </r>
  <r>
    <n v="9300"/>
    <x v="7"/>
    <d v="2025-07-24T00:00:00"/>
    <x v="1"/>
    <s v="07"/>
    <x v="6"/>
    <x v="8"/>
    <x v="1"/>
    <x v="9"/>
    <x v="1"/>
    <n v="3.62"/>
    <n v="10.86"/>
    <n v="1.63"/>
    <n v="3"/>
    <n v="9.23"/>
    <n v="395"/>
  </r>
  <r>
    <n v="7853"/>
    <x v="8"/>
    <d v="2024-10-02T00:00:00"/>
    <x v="2"/>
    <s v="10"/>
    <x v="3"/>
    <x v="4"/>
    <x v="4"/>
    <x v="10"/>
    <x v="0"/>
    <n v="27.73"/>
    <n v="27.73"/>
    <n v="2.77"/>
    <n v="1"/>
    <n v="24.96"/>
    <n v="264"/>
  </r>
  <r>
    <n v="1602"/>
    <x v="2"/>
    <d v="2025-04-12T00:00:00"/>
    <x v="1"/>
    <s v="04"/>
    <x v="7"/>
    <x v="7"/>
    <x v="0"/>
    <x v="10"/>
    <x v="2"/>
    <n v="17.34"/>
    <n v="52.02"/>
    <n v="7.8"/>
    <n v="3"/>
    <n v="44.22"/>
    <n v="337"/>
  </r>
  <r>
    <n v="6890"/>
    <x v="0"/>
    <d v="2025-02-01T00:00:00"/>
    <x v="1"/>
    <s v="02"/>
    <x v="4"/>
    <x v="2"/>
    <x v="0"/>
    <x v="5"/>
    <x v="3"/>
    <n v="5.59"/>
    <n v="5.59"/>
    <n v="0.84"/>
    <n v="1"/>
    <n v="4.75"/>
    <n v="243"/>
  </r>
  <r>
    <n v="9796"/>
    <x v="0"/>
    <d v="2024-11-10T00:00:00"/>
    <x v="2"/>
    <s v="11"/>
    <x v="1"/>
    <x v="4"/>
    <x v="6"/>
    <x v="7"/>
    <x v="3"/>
    <n v="5.71"/>
    <n v="17.13"/>
    <n v="2.76"/>
    <n v="3"/>
    <n v="14.37"/>
    <n v="279"/>
  </r>
  <r>
    <n v="2392"/>
    <x v="4"/>
    <d v="2023-10-30T00:00:00"/>
    <x v="0"/>
    <s v="10"/>
    <x v="3"/>
    <x v="1"/>
    <x v="2"/>
    <x v="6"/>
    <x v="12"/>
    <n v="14.72"/>
    <n v="58.88"/>
    <n v="0"/>
    <n v="4"/>
    <n v="58.88"/>
    <n v="124"/>
  </r>
  <r>
    <n v="5067"/>
    <x v="7"/>
    <d v="2024-12-29T00:00:00"/>
    <x v="2"/>
    <s v="12"/>
    <x v="9"/>
    <x v="4"/>
    <x v="6"/>
    <x v="6"/>
    <x v="2"/>
    <n v="20.67"/>
    <n v="82.68"/>
    <n v="16.54"/>
    <n v="4"/>
    <n v="66.14"/>
    <n v="153"/>
  </r>
  <r>
    <n v="6816"/>
    <x v="1"/>
    <d v="2023-12-14T00:00:00"/>
    <x v="0"/>
    <s v="12"/>
    <x v="9"/>
    <x v="1"/>
    <x v="1"/>
    <x v="4"/>
    <x v="12"/>
    <n v="23.44"/>
    <n v="93.76"/>
    <n v="1.1100000000000001"/>
    <n v="4"/>
    <n v="92.65"/>
    <n v="488"/>
  </r>
  <r>
    <n v="7547"/>
    <x v="2"/>
    <d v="2025-03-13T00:00:00"/>
    <x v="1"/>
    <s v="03"/>
    <x v="8"/>
    <x v="2"/>
    <x v="1"/>
    <x v="5"/>
    <x v="2"/>
    <n v="29.13"/>
    <n v="29.13"/>
    <n v="4.37"/>
    <n v="1"/>
    <n v="24.76"/>
    <n v="158"/>
  </r>
  <r>
    <n v="6432"/>
    <x v="4"/>
    <d v="2025-04-16T00:00:00"/>
    <x v="1"/>
    <s v="04"/>
    <x v="7"/>
    <x v="7"/>
    <x v="4"/>
    <x v="2"/>
    <x v="5"/>
    <n v="1.01"/>
    <n v="4.04"/>
    <n v="0.81"/>
    <n v="4"/>
    <n v="3.23"/>
    <n v="75"/>
  </r>
  <r>
    <n v="8052"/>
    <x v="5"/>
    <d v="2023-10-28T00:00:00"/>
    <x v="0"/>
    <s v="10"/>
    <x v="3"/>
    <x v="1"/>
    <x v="0"/>
    <x v="8"/>
    <x v="13"/>
    <n v="7.84"/>
    <n v="15.68"/>
    <n v="3.9"/>
    <n v="2"/>
    <n v="11.78"/>
    <n v="104"/>
  </r>
  <r>
    <n v="1172"/>
    <x v="2"/>
    <d v="2023-10-22T00:00:00"/>
    <x v="0"/>
    <s v="10"/>
    <x v="3"/>
    <x v="1"/>
    <x v="6"/>
    <x v="5"/>
    <x v="1"/>
    <n v="1.1299999999999999"/>
    <n v="3.39"/>
    <n v="2.88"/>
    <n v="3"/>
    <n v="0.51"/>
    <n v="81"/>
  </r>
  <r>
    <n v="5239"/>
    <x v="3"/>
    <d v="2024-01-26T00:00:00"/>
    <x v="2"/>
    <s v="01"/>
    <x v="2"/>
    <x v="3"/>
    <x v="3"/>
    <x v="1"/>
    <x v="16"/>
    <n v="25.1"/>
    <n v="100.4"/>
    <n v="2.5499999999999998"/>
    <n v="4"/>
    <n v="97.85"/>
    <n v="361"/>
  </r>
  <r>
    <n v="9366"/>
    <x v="7"/>
    <d v="2025-03-09T00:00:00"/>
    <x v="1"/>
    <s v="03"/>
    <x v="8"/>
    <x v="2"/>
    <x v="6"/>
    <x v="7"/>
    <x v="6"/>
    <n v="27.03"/>
    <n v="81.09"/>
    <n v="2.58"/>
    <n v="3"/>
    <n v="78.510000000000005"/>
    <n v="419"/>
  </r>
  <r>
    <n v="9499"/>
    <x v="0"/>
    <d v="2024-10-13T00:00:00"/>
    <x v="2"/>
    <s v="10"/>
    <x v="3"/>
    <x v="4"/>
    <x v="6"/>
    <x v="3"/>
    <x v="16"/>
    <n v="1.77"/>
    <n v="8.85"/>
    <n v="1.77"/>
    <n v="5"/>
    <n v="7.08"/>
    <n v="453"/>
  </r>
  <r>
    <n v="4621"/>
    <x v="7"/>
    <d v="2024-07-18T00:00:00"/>
    <x v="2"/>
    <s v="07"/>
    <x v="6"/>
    <x v="6"/>
    <x v="1"/>
    <x v="3"/>
    <x v="2"/>
    <n v="24.86"/>
    <n v="124.3"/>
    <n v="3.58"/>
    <n v="5"/>
    <n v="120.72"/>
    <n v="312"/>
  </r>
  <r>
    <n v="7129"/>
    <x v="2"/>
    <d v="2024-06-05T00:00:00"/>
    <x v="2"/>
    <s v="06"/>
    <x v="5"/>
    <x v="5"/>
    <x v="4"/>
    <x v="10"/>
    <x v="14"/>
    <n v="7.12"/>
    <n v="7.12"/>
    <n v="1.07"/>
    <n v="1"/>
    <n v="6.05"/>
    <n v="222"/>
  </r>
  <r>
    <n v="8586"/>
    <x v="3"/>
    <d v="2025-03-28T00:00:00"/>
    <x v="1"/>
    <s v="03"/>
    <x v="8"/>
    <x v="2"/>
    <x v="3"/>
    <x v="5"/>
    <x v="5"/>
    <n v="5.36"/>
    <n v="21.44"/>
    <n v="0"/>
    <n v="4"/>
    <n v="21.44"/>
    <n v="159"/>
  </r>
  <r>
    <n v="9199"/>
    <x v="4"/>
    <d v="2023-12-02T00:00:00"/>
    <x v="0"/>
    <s v="12"/>
    <x v="9"/>
    <x v="1"/>
    <x v="0"/>
    <x v="0"/>
    <x v="0"/>
    <n v="6.2"/>
    <n v="24.8"/>
    <n v="2.48"/>
    <n v="4"/>
    <n v="22.32"/>
    <n v="203"/>
  </r>
  <r>
    <n v="6651"/>
    <x v="0"/>
    <d v="2023-08-26T00:00:00"/>
    <x v="0"/>
    <s v="08"/>
    <x v="0"/>
    <x v="0"/>
    <x v="0"/>
    <x v="3"/>
    <x v="17"/>
    <n v="24.29"/>
    <n v="97.16"/>
    <n v="14.57"/>
    <n v="4"/>
    <n v="82.59"/>
    <n v="6"/>
  </r>
  <r>
    <n v="8909"/>
    <x v="2"/>
    <d v="2023-10-27T00:00:00"/>
    <x v="0"/>
    <s v="10"/>
    <x v="3"/>
    <x v="1"/>
    <x v="3"/>
    <x v="6"/>
    <x v="15"/>
    <n v="20.89"/>
    <n v="83.56"/>
    <n v="0"/>
    <n v="4"/>
    <n v="83.56"/>
    <n v="5"/>
  </r>
  <r>
    <n v="5840"/>
    <x v="3"/>
    <d v="2024-06-25T00:00:00"/>
    <x v="2"/>
    <s v="06"/>
    <x v="5"/>
    <x v="5"/>
    <x v="5"/>
    <x v="2"/>
    <x v="10"/>
    <n v="13.31"/>
    <n v="39.93"/>
    <n v="4.2300000000000004"/>
    <n v="3"/>
    <n v="35.700000000000003"/>
    <n v="379"/>
  </r>
  <r>
    <n v="2406"/>
    <x v="4"/>
    <d v="2023-11-05T00:00:00"/>
    <x v="0"/>
    <s v="11"/>
    <x v="1"/>
    <x v="1"/>
    <x v="6"/>
    <x v="9"/>
    <x v="3"/>
    <n v="21.64"/>
    <n v="86.56"/>
    <n v="4.1399999999999997"/>
    <n v="4"/>
    <n v="82.42"/>
    <n v="432"/>
  </r>
  <r>
    <n v="3321"/>
    <x v="3"/>
    <d v="2024-05-03T00:00:00"/>
    <x v="2"/>
    <s v="05"/>
    <x v="10"/>
    <x v="5"/>
    <x v="3"/>
    <x v="9"/>
    <x v="6"/>
    <n v="5.35"/>
    <n v="5.35"/>
    <n v="1.07"/>
    <n v="1"/>
    <n v="4.28"/>
    <n v="172"/>
  </r>
  <r>
    <n v="6110"/>
    <x v="1"/>
    <d v="2024-04-29T00:00:00"/>
    <x v="2"/>
    <s v="04"/>
    <x v="7"/>
    <x v="5"/>
    <x v="2"/>
    <x v="6"/>
    <x v="7"/>
    <n v="2.4"/>
    <n v="9.6"/>
    <n v="4.47"/>
    <n v="4"/>
    <n v="5.13"/>
    <n v="144"/>
  </r>
  <r>
    <n v="8460"/>
    <x v="4"/>
    <d v="2025-04-07T00:00:00"/>
    <x v="1"/>
    <s v="04"/>
    <x v="7"/>
    <x v="7"/>
    <x v="2"/>
    <x v="3"/>
    <x v="10"/>
    <n v="20.9"/>
    <n v="104.5"/>
    <n v="15.67"/>
    <n v="5"/>
    <n v="88.83"/>
    <n v="129"/>
  </r>
  <r>
    <n v="4389"/>
    <x v="5"/>
    <d v="2024-09-14T00:00:00"/>
    <x v="2"/>
    <s v="09"/>
    <x v="11"/>
    <x v="6"/>
    <x v="0"/>
    <x v="0"/>
    <x v="1"/>
    <n v="6.17"/>
    <n v="18.510000000000002"/>
    <n v="2.79"/>
    <n v="3"/>
    <n v="15.72"/>
    <n v="182"/>
  </r>
  <r>
    <n v="8912"/>
    <x v="5"/>
    <d v="2024-05-03T00:00:00"/>
    <x v="2"/>
    <s v="05"/>
    <x v="10"/>
    <x v="5"/>
    <x v="3"/>
    <x v="5"/>
    <x v="10"/>
    <n v="4.2300000000000004"/>
    <n v="21.15"/>
    <n v="3.95"/>
    <n v="5"/>
    <n v="17.2"/>
    <n v="374"/>
  </r>
  <r>
    <n v="8801"/>
    <x v="8"/>
    <d v="2023-10-21T00:00:00"/>
    <x v="0"/>
    <s v="10"/>
    <x v="3"/>
    <x v="1"/>
    <x v="0"/>
    <x v="7"/>
    <x v="13"/>
    <n v="3.73"/>
    <n v="18.649999999999999"/>
    <n v="0"/>
    <n v="5"/>
    <n v="18.649999999999999"/>
    <n v="372"/>
  </r>
  <r>
    <n v="8178"/>
    <x v="4"/>
    <d v="2025-02-17T00:00:00"/>
    <x v="1"/>
    <s v="02"/>
    <x v="4"/>
    <x v="2"/>
    <x v="2"/>
    <x v="2"/>
    <x v="0"/>
    <n v="29.17"/>
    <n v="87.51"/>
    <n v="0"/>
    <n v="3"/>
    <n v="87.51"/>
    <n v="352"/>
  </r>
  <r>
    <n v="2100"/>
    <x v="0"/>
    <d v="2024-03-27T00:00:00"/>
    <x v="2"/>
    <s v="03"/>
    <x v="8"/>
    <x v="3"/>
    <x v="4"/>
    <x v="2"/>
    <x v="15"/>
    <n v="10.79"/>
    <n v="10.79"/>
    <n v="1.08"/>
    <n v="1"/>
    <n v="9.7100000000000009"/>
    <n v="326"/>
  </r>
  <r>
    <n v="1732"/>
    <x v="3"/>
    <d v="2025-04-27T00:00:00"/>
    <x v="1"/>
    <s v="04"/>
    <x v="7"/>
    <x v="7"/>
    <x v="6"/>
    <x v="0"/>
    <x v="5"/>
    <n v="21.92"/>
    <n v="65.760000000000005"/>
    <n v="6.58"/>
    <n v="3"/>
    <n v="59.18"/>
    <n v="380"/>
  </r>
  <r>
    <n v="2885"/>
    <x v="0"/>
    <d v="2023-08-24T00:00:00"/>
    <x v="0"/>
    <s v="08"/>
    <x v="0"/>
    <x v="0"/>
    <x v="1"/>
    <x v="1"/>
    <x v="0"/>
    <n v="18.84"/>
    <n v="56.52"/>
    <n v="0"/>
    <n v="3"/>
    <n v="56.52"/>
    <n v="276"/>
  </r>
  <r>
    <n v="6620"/>
    <x v="6"/>
    <d v="2024-12-22T00:00:00"/>
    <x v="2"/>
    <s v="12"/>
    <x v="9"/>
    <x v="4"/>
    <x v="6"/>
    <x v="3"/>
    <x v="16"/>
    <n v="23.05"/>
    <n v="46.1"/>
    <n v="0"/>
    <n v="2"/>
    <n v="46.1"/>
    <n v="223"/>
  </r>
  <r>
    <n v="2791"/>
    <x v="2"/>
    <d v="2025-01-13T00:00:00"/>
    <x v="1"/>
    <s v="01"/>
    <x v="2"/>
    <x v="2"/>
    <x v="2"/>
    <x v="8"/>
    <x v="15"/>
    <n v="18.52"/>
    <n v="18.52"/>
    <n v="0"/>
    <n v="1"/>
    <n v="18.52"/>
    <n v="465"/>
  </r>
  <r>
    <n v="3692"/>
    <x v="5"/>
    <d v="2025-07-29T00:00:00"/>
    <x v="1"/>
    <s v="07"/>
    <x v="6"/>
    <x v="8"/>
    <x v="5"/>
    <x v="8"/>
    <x v="9"/>
    <n v="7"/>
    <n v="28"/>
    <n v="0"/>
    <n v="4"/>
    <n v="28"/>
    <n v="400"/>
  </r>
  <r>
    <n v="4996"/>
    <x v="2"/>
    <d v="2024-09-10T00:00:00"/>
    <x v="2"/>
    <s v="09"/>
    <x v="11"/>
    <x v="6"/>
    <x v="5"/>
    <x v="8"/>
    <x v="0"/>
    <n v="18.36"/>
    <n v="73.44"/>
    <n v="1.89"/>
    <n v="4"/>
    <n v="71.55"/>
    <n v="499"/>
  </r>
  <r>
    <n v="3623"/>
    <x v="7"/>
    <d v="2024-04-20T00:00:00"/>
    <x v="2"/>
    <s v="04"/>
    <x v="7"/>
    <x v="5"/>
    <x v="0"/>
    <x v="9"/>
    <x v="6"/>
    <n v="27.96"/>
    <n v="111.84"/>
    <n v="16.78"/>
    <n v="4"/>
    <n v="95.06"/>
    <n v="6"/>
  </r>
  <r>
    <n v="7985"/>
    <x v="7"/>
    <d v="2024-07-30T00:00:00"/>
    <x v="2"/>
    <s v="07"/>
    <x v="6"/>
    <x v="6"/>
    <x v="5"/>
    <x v="3"/>
    <x v="7"/>
    <n v="14.39"/>
    <n v="28.78"/>
    <n v="5.76"/>
    <n v="2"/>
    <n v="23.02"/>
    <n v="380"/>
  </r>
  <r>
    <n v="4798"/>
    <x v="1"/>
    <d v="2025-04-17T00:00:00"/>
    <x v="1"/>
    <s v="04"/>
    <x v="7"/>
    <x v="7"/>
    <x v="1"/>
    <x v="7"/>
    <x v="6"/>
    <n v="12.68"/>
    <n v="38.04"/>
    <n v="0"/>
    <n v="3"/>
    <n v="38.04"/>
    <n v="338"/>
  </r>
  <r>
    <n v="7636"/>
    <x v="4"/>
    <d v="2024-12-08T00:00:00"/>
    <x v="2"/>
    <s v="12"/>
    <x v="9"/>
    <x v="4"/>
    <x v="6"/>
    <x v="9"/>
    <x v="3"/>
    <n v="7.01"/>
    <n v="7.01"/>
    <n v="1.05"/>
    <n v="1"/>
    <n v="5.96"/>
    <n v="271"/>
  </r>
  <r>
    <n v="4022"/>
    <x v="5"/>
    <d v="2023-12-29T00:00:00"/>
    <x v="0"/>
    <s v="12"/>
    <x v="9"/>
    <x v="1"/>
    <x v="3"/>
    <x v="3"/>
    <x v="7"/>
    <n v="1.85"/>
    <n v="7.4"/>
    <n v="2.41"/>
    <n v="4"/>
    <n v="4.99"/>
    <n v="319"/>
  </r>
  <r>
    <n v="8080"/>
    <x v="3"/>
    <d v="2024-06-09T00:00:00"/>
    <x v="2"/>
    <s v="06"/>
    <x v="5"/>
    <x v="5"/>
    <x v="6"/>
    <x v="2"/>
    <x v="9"/>
    <n v="17.13"/>
    <n v="51.39"/>
    <n v="5.14"/>
    <n v="3"/>
    <n v="46.25"/>
    <n v="251"/>
  </r>
  <r>
    <n v="1478"/>
    <x v="1"/>
    <d v="2025-03-01T00:00:00"/>
    <x v="1"/>
    <s v="03"/>
    <x v="8"/>
    <x v="2"/>
    <x v="0"/>
    <x v="7"/>
    <x v="6"/>
    <n v="28.51"/>
    <n v="142.55000000000001"/>
    <n v="14.26"/>
    <n v="5"/>
    <n v="128.29"/>
    <n v="63"/>
  </r>
  <r>
    <n v="4232"/>
    <x v="8"/>
    <d v="2024-07-21T00:00:00"/>
    <x v="2"/>
    <s v="07"/>
    <x v="6"/>
    <x v="6"/>
    <x v="6"/>
    <x v="1"/>
    <x v="17"/>
    <n v="9.3800000000000008"/>
    <n v="46.9"/>
    <n v="0"/>
    <n v="5"/>
    <n v="46.9"/>
    <n v="442"/>
  </r>
  <r>
    <n v="8037"/>
    <x v="3"/>
    <d v="2024-06-04T00:00:00"/>
    <x v="2"/>
    <s v="06"/>
    <x v="5"/>
    <x v="5"/>
    <x v="5"/>
    <x v="9"/>
    <x v="12"/>
    <n v="22.78"/>
    <n v="68.34"/>
    <n v="10.25"/>
    <n v="3"/>
    <n v="58.09"/>
    <n v="214"/>
  </r>
  <r>
    <n v="1072"/>
    <x v="7"/>
    <d v="2025-02-04T00:00:00"/>
    <x v="1"/>
    <s v="02"/>
    <x v="4"/>
    <x v="2"/>
    <x v="5"/>
    <x v="5"/>
    <x v="17"/>
    <n v="15.56"/>
    <n v="46.68"/>
    <n v="9.34"/>
    <n v="3"/>
    <n v="37.340000000000003"/>
    <n v="272"/>
  </r>
  <r>
    <n v="4519"/>
    <x v="3"/>
    <d v="2024-01-13T00:00:00"/>
    <x v="2"/>
    <s v="01"/>
    <x v="2"/>
    <x v="3"/>
    <x v="0"/>
    <x v="10"/>
    <x v="7"/>
    <n v="24.95"/>
    <n v="74.849999999999994"/>
    <n v="14.97"/>
    <n v="3"/>
    <n v="59.88"/>
    <n v="230"/>
  </r>
  <r>
    <n v="5560"/>
    <x v="3"/>
    <d v="2025-03-13T00:00:00"/>
    <x v="1"/>
    <s v="03"/>
    <x v="8"/>
    <x v="2"/>
    <x v="1"/>
    <x v="8"/>
    <x v="9"/>
    <n v="25.06"/>
    <n v="125.3"/>
    <n v="0"/>
    <n v="5"/>
    <n v="125.3"/>
    <n v="390"/>
  </r>
  <r>
    <n v="2025"/>
    <x v="2"/>
    <d v="2024-10-28T00:00:00"/>
    <x v="2"/>
    <s v="10"/>
    <x v="3"/>
    <x v="4"/>
    <x v="2"/>
    <x v="5"/>
    <x v="17"/>
    <n v="17.809999999999999"/>
    <n v="71.239999999999995"/>
    <n v="7.12"/>
    <n v="4"/>
    <n v="64.12"/>
    <n v="214"/>
  </r>
  <r>
    <n v="2667"/>
    <x v="8"/>
    <d v="2025-04-18T00:00:00"/>
    <x v="1"/>
    <s v="04"/>
    <x v="7"/>
    <x v="7"/>
    <x v="3"/>
    <x v="5"/>
    <x v="9"/>
    <n v="7.49"/>
    <n v="37.450000000000003"/>
    <n v="3.28"/>
    <n v="5"/>
    <n v="34.17"/>
    <n v="312"/>
  </r>
  <r>
    <n v="9796"/>
    <x v="3"/>
    <d v="2023-12-30T00:00:00"/>
    <x v="0"/>
    <s v="12"/>
    <x v="9"/>
    <x v="1"/>
    <x v="0"/>
    <x v="0"/>
    <x v="2"/>
    <n v="8.24"/>
    <n v="41.2"/>
    <n v="0"/>
    <n v="5"/>
    <n v="41.2"/>
    <n v="291"/>
  </r>
  <r>
    <n v="6993"/>
    <x v="0"/>
    <d v="2024-04-16T00:00:00"/>
    <x v="2"/>
    <s v="04"/>
    <x v="7"/>
    <x v="5"/>
    <x v="5"/>
    <x v="3"/>
    <x v="9"/>
    <n v="26.61"/>
    <n v="133.05000000000001"/>
    <n v="3.05"/>
    <n v="5"/>
    <n v="130"/>
    <n v="334"/>
  </r>
  <r>
    <n v="4228"/>
    <x v="8"/>
    <d v="2024-07-27T00:00:00"/>
    <x v="2"/>
    <s v="07"/>
    <x v="6"/>
    <x v="6"/>
    <x v="0"/>
    <x v="7"/>
    <x v="7"/>
    <n v="21.96"/>
    <n v="65.88"/>
    <n v="6.59"/>
    <n v="3"/>
    <n v="59.29"/>
    <n v="122"/>
  </r>
  <r>
    <n v="2867"/>
    <x v="8"/>
    <d v="2024-02-26T00:00:00"/>
    <x v="2"/>
    <s v="02"/>
    <x v="4"/>
    <x v="3"/>
    <x v="2"/>
    <x v="3"/>
    <x v="11"/>
    <n v="2.87"/>
    <n v="8.61"/>
    <n v="2.84"/>
    <n v="3"/>
    <n v="5.77"/>
    <n v="15"/>
  </r>
  <r>
    <n v="9019"/>
    <x v="8"/>
    <d v="2024-09-19T00:00:00"/>
    <x v="2"/>
    <s v="09"/>
    <x v="11"/>
    <x v="6"/>
    <x v="1"/>
    <x v="5"/>
    <x v="7"/>
    <n v="24.1"/>
    <n v="48.2"/>
    <n v="3.57"/>
    <n v="2"/>
    <n v="44.63"/>
    <n v="498"/>
  </r>
  <r>
    <n v="6134"/>
    <x v="7"/>
    <d v="2024-11-12T00:00:00"/>
    <x v="2"/>
    <s v="11"/>
    <x v="1"/>
    <x v="4"/>
    <x v="5"/>
    <x v="7"/>
    <x v="4"/>
    <n v="21.93"/>
    <n v="87.72"/>
    <n v="0"/>
    <n v="4"/>
    <n v="87.72"/>
    <n v="35"/>
  </r>
  <r>
    <n v="7367"/>
    <x v="6"/>
    <d v="2024-11-23T00:00:00"/>
    <x v="2"/>
    <s v="11"/>
    <x v="1"/>
    <x v="4"/>
    <x v="0"/>
    <x v="5"/>
    <x v="12"/>
    <n v="29.86"/>
    <n v="149.30000000000001"/>
    <n v="4.13"/>
    <n v="5"/>
    <n v="145.16999999999999"/>
    <n v="441"/>
  </r>
  <r>
    <n v="7431"/>
    <x v="5"/>
    <d v="2024-11-04T00:00:00"/>
    <x v="2"/>
    <s v="11"/>
    <x v="1"/>
    <x v="4"/>
    <x v="2"/>
    <x v="9"/>
    <x v="17"/>
    <n v="19.760000000000002"/>
    <n v="98.8"/>
    <n v="9.8800000000000008"/>
    <n v="5"/>
    <n v="88.92"/>
    <n v="273"/>
  </r>
  <r>
    <n v="2871"/>
    <x v="4"/>
    <d v="2024-05-03T00:00:00"/>
    <x v="2"/>
    <s v="05"/>
    <x v="10"/>
    <x v="5"/>
    <x v="3"/>
    <x v="0"/>
    <x v="8"/>
    <n v="25.01"/>
    <n v="100.04"/>
    <n v="15.01"/>
    <n v="4"/>
    <n v="85.03"/>
    <n v="371"/>
  </r>
  <r>
    <n v="6766"/>
    <x v="3"/>
    <d v="2025-05-24T00:00:00"/>
    <x v="1"/>
    <s v="05"/>
    <x v="10"/>
    <x v="7"/>
    <x v="0"/>
    <x v="9"/>
    <x v="7"/>
    <n v="23.83"/>
    <n v="95.32"/>
    <n v="14.3"/>
    <n v="4"/>
    <n v="81.02"/>
    <n v="53"/>
  </r>
  <r>
    <n v="8501"/>
    <x v="0"/>
    <d v="2024-11-28T00:00:00"/>
    <x v="2"/>
    <s v="11"/>
    <x v="1"/>
    <x v="4"/>
    <x v="1"/>
    <x v="7"/>
    <x v="3"/>
    <n v="20.03"/>
    <n v="80.12"/>
    <n v="8.01"/>
    <n v="4"/>
    <n v="72.11"/>
    <n v="72"/>
  </r>
  <r>
    <n v="3826"/>
    <x v="8"/>
    <d v="2025-04-30T00:00:00"/>
    <x v="1"/>
    <s v="04"/>
    <x v="7"/>
    <x v="7"/>
    <x v="4"/>
    <x v="8"/>
    <x v="17"/>
    <n v="19.61"/>
    <n v="58.83"/>
    <n v="0"/>
    <n v="3"/>
    <n v="58.83"/>
    <n v="37"/>
  </r>
  <r>
    <n v="5873"/>
    <x v="4"/>
    <d v="2025-07-20T00:00:00"/>
    <x v="1"/>
    <s v="07"/>
    <x v="6"/>
    <x v="8"/>
    <x v="6"/>
    <x v="1"/>
    <x v="0"/>
    <n v="9.5500000000000007"/>
    <n v="28.65"/>
    <n v="2.87"/>
    <n v="3"/>
    <n v="25.78"/>
    <n v="227"/>
  </r>
  <r>
    <n v="2388"/>
    <x v="5"/>
    <d v="2025-01-10T00:00:00"/>
    <x v="1"/>
    <s v="01"/>
    <x v="2"/>
    <x v="2"/>
    <x v="3"/>
    <x v="6"/>
    <x v="0"/>
    <n v="2.0299999999999998"/>
    <n v="10.15"/>
    <n v="2.15"/>
    <n v="5"/>
    <n v="8"/>
    <n v="71"/>
  </r>
  <r>
    <n v="3194"/>
    <x v="8"/>
    <d v="2024-04-06T00:00:00"/>
    <x v="2"/>
    <s v="04"/>
    <x v="7"/>
    <x v="5"/>
    <x v="0"/>
    <x v="3"/>
    <x v="3"/>
    <n v="9.8800000000000008"/>
    <n v="29.64"/>
    <n v="3.54"/>
    <n v="3"/>
    <n v="26.1"/>
    <n v="366"/>
  </r>
  <r>
    <n v="2931"/>
    <x v="4"/>
    <d v="2024-02-08T00:00:00"/>
    <x v="2"/>
    <s v="02"/>
    <x v="4"/>
    <x v="3"/>
    <x v="1"/>
    <x v="10"/>
    <x v="8"/>
    <n v="22.56"/>
    <n v="45.12"/>
    <n v="9.02"/>
    <n v="2"/>
    <n v="36.1"/>
    <n v="355"/>
  </r>
  <r>
    <n v="6003"/>
    <x v="5"/>
    <d v="2023-11-05T00:00:00"/>
    <x v="0"/>
    <s v="11"/>
    <x v="1"/>
    <x v="1"/>
    <x v="6"/>
    <x v="2"/>
    <x v="0"/>
    <n v="1.8"/>
    <n v="3.6"/>
    <n v="0.72"/>
    <n v="2"/>
    <n v="2.88"/>
    <n v="108"/>
  </r>
  <r>
    <n v="3999"/>
    <x v="6"/>
    <d v="2024-05-22T00:00:00"/>
    <x v="2"/>
    <s v="05"/>
    <x v="10"/>
    <x v="5"/>
    <x v="4"/>
    <x v="8"/>
    <x v="3"/>
    <n v="22.61"/>
    <n v="113.05"/>
    <n v="11.3"/>
    <n v="5"/>
    <n v="101.75"/>
    <n v="264"/>
  </r>
  <r>
    <n v="3316"/>
    <x v="2"/>
    <d v="2024-09-06T00:00:00"/>
    <x v="2"/>
    <s v="09"/>
    <x v="11"/>
    <x v="6"/>
    <x v="3"/>
    <x v="3"/>
    <x v="11"/>
    <n v="25.72"/>
    <n v="128.6"/>
    <n v="12.86"/>
    <n v="5"/>
    <n v="115.74"/>
    <n v="160"/>
  </r>
  <r>
    <n v="7364"/>
    <x v="4"/>
    <d v="2024-06-26T00:00:00"/>
    <x v="2"/>
    <s v="06"/>
    <x v="5"/>
    <x v="5"/>
    <x v="4"/>
    <x v="5"/>
    <x v="5"/>
    <n v="14.97"/>
    <n v="74.849999999999994"/>
    <n v="3.67"/>
    <n v="5"/>
    <n v="71.180000000000007"/>
    <n v="247"/>
  </r>
  <r>
    <n v="3258"/>
    <x v="0"/>
    <d v="2024-10-26T00:00:00"/>
    <x v="2"/>
    <s v="10"/>
    <x v="3"/>
    <x v="4"/>
    <x v="0"/>
    <x v="3"/>
    <x v="4"/>
    <n v="6.98"/>
    <n v="20.94"/>
    <n v="4.1100000000000003"/>
    <n v="3"/>
    <n v="16.829999999999998"/>
    <n v="76"/>
  </r>
  <r>
    <n v="7286"/>
    <x v="0"/>
    <d v="2024-06-30T00:00:00"/>
    <x v="2"/>
    <s v="06"/>
    <x v="5"/>
    <x v="5"/>
    <x v="6"/>
    <x v="5"/>
    <x v="14"/>
    <n v="15.45"/>
    <n v="46.35"/>
    <n v="0"/>
    <n v="3"/>
    <n v="46.35"/>
    <n v="291"/>
  </r>
  <r>
    <n v="4043"/>
    <x v="1"/>
    <d v="2024-08-19T00:00:00"/>
    <x v="2"/>
    <s v="08"/>
    <x v="0"/>
    <x v="6"/>
    <x v="2"/>
    <x v="1"/>
    <x v="14"/>
    <n v="20.25"/>
    <n v="60.75"/>
    <n v="9.11"/>
    <n v="3"/>
    <n v="51.64"/>
    <n v="204"/>
  </r>
  <r>
    <n v="9804"/>
    <x v="1"/>
    <d v="2025-01-26T00:00:00"/>
    <x v="1"/>
    <s v="01"/>
    <x v="2"/>
    <x v="2"/>
    <x v="6"/>
    <x v="4"/>
    <x v="0"/>
    <n v="28.88"/>
    <n v="144.4"/>
    <n v="2.79"/>
    <n v="5"/>
    <n v="141.61000000000001"/>
    <n v="433"/>
  </r>
  <r>
    <n v="3838"/>
    <x v="1"/>
    <d v="2024-10-11T00:00:00"/>
    <x v="2"/>
    <s v="10"/>
    <x v="3"/>
    <x v="4"/>
    <x v="3"/>
    <x v="1"/>
    <x v="4"/>
    <n v="24.11"/>
    <n v="72.33"/>
    <n v="14.47"/>
    <n v="3"/>
    <n v="57.86"/>
    <n v="93"/>
  </r>
  <r>
    <n v="3733"/>
    <x v="4"/>
    <d v="2024-08-21T00:00:00"/>
    <x v="2"/>
    <s v="08"/>
    <x v="0"/>
    <x v="6"/>
    <x v="4"/>
    <x v="7"/>
    <x v="10"/>
    <n v="8.6999999999999993"/>
    <n v="43.5"/>
    <n v="0"/>
    <n v="5"/>
    <n v="43.5"/>
    <n v="142"/>
  </r>
  <r>
    <n v="5732"/>
    <x v="8"/>
    <d v="2023-11-23T00:00:00"/>
    <x v="0"/>
    <s v="11"/>
    <x v="1"/>
    <x v="1"/>
    <x v="1"/>
    <x v="4"/>
    <x v="11"/>
    <n v="9.77"/>
    <n v="48.85"/>
    <n v="9.77"/>
    <n v="5"/>
    <n v="39.08"/>
    <n v="106"/>
  </r>
  <r>
    <n v="4065"/>
    <x v="4"/>
    <d v="2024-04-07T00:00:00"/>
    <x v="2"/>
    <s v="04"/>
    <x v="7"/>
    <x v="5"/>
    <x v="6"/>
    <x v="10"/>
    <x v="17"/>
    <n v="26.56"/>
    <n v="132.80000000000001"/>
    <n v="0"/>
    <n v="5"/>
    <n v="132.80000000000001"/>
    <n v="26"/>
  </r>
  <r>
    <n v="8389"/>
    <x v="0"/>
    <d v="2024-11-30T00:00:00"/>
    <x v="2"/>
    <s v="11"/>
    <x v="1"/>
    <x v="4"/>
    <x v="0"/>
    <x v="1"/>
    <x v="16"/>
    <n v="13.81"/>
    <n v="13.81"/>
    <n v="3.17"/>
    <n v="1"/>
    <n v="10.64"/>
    <n v="243"/>
  </r>
  <r>
    <n v="1878"/>
    <x v="8"/>
    <d v="2025-06-09T00:00:00"/>
    <x v="1"/>
    <s v="06"/>
    <x v="5"/>
    <x v="7"/>
    <x v="2"/>
    <x v="6"/>
    <x v="16"/>
    <n v="17.5"/>
    <n v="52.5"/>
    <n v="3.88"/>
    <n v="3"/>
    <n v="48.62"/>
    <n v="297"/>
  </r>
  <r>
    <n v="6882"/>
    <x v="4"/>
    <d v="2023-08-14T00:00:00"/>
    <x v="0"/>
    <s v="08"/>
    <x v="0"/>
    <x v="0"/>
    <x v="2"/>
    <x v="5"/>
    <x v="14"/>
    <n v="24.36"/>
    <n v="121.8"/>
    <n v="2.0099999999999998"/>
    <n v="5"/>
    <n v="119.79"/>
    <n v="314"/>
  </r>
  <r>
    <n v="8939"/>
    <x v="3"/>
    <d v="2023-11-21T00:00:00"/>
    <x v="0"/>
    <s v="11"/>
    <x v="1"/>
    <x v="1"/>
    <x v="5"/>
    <x v="6"/>
    <x v="0"/>
    <n v="19.29"/>
    <n v="77.16"/>
    <n v="2.14"/>
    <n v="4"/>
    <n v="75.02"/>
    <n v="168"/>
  </r>
  <r>
    <n v="4196"/>
    <x v="5"/>
    <d v="2025-05-01T00:00:00"/>
    <x v="1"/>
    <s v="05"/>
    <x v="10"/>
    <x v="7"/>
    <x v="1"/>
    <x v="8"/>
    <x v="1"/>
    <n v="10.88"/>
    <n v="21.76"/>
    <n v="0"/>
    <n v="2"/>
    <n v="21.76"/>
    <n v="347"/>
  </r>
  <r>
    <n v="7290"/>
    <x v="4"/>
    <d v="2024-10-16T00:00:00"/>
    <x v="2"/>
    <s v="10"/>
    <x v="3"/>
    <x v="4"/>
    <x v="4"/>
    <x v="4"/>
    <x v="5"/>
    <n v="1.18"/>
    <n v="4.72"/>
    <n v="0.47"/>
    <n v="4"/>
    <n v="4.25"/>
    <n v="457"/>
  </r>
  <r>
    <n v="9281"/>
    <x v="2"/>
    <d v="2024-12-26T00:00:00"/>
    <x v="2"/>
    <s v="12"/>
    <x v="9"/>
    <x v="4"/>
    <x v="1"/>
    <x v="7"/>
    <x v="13"/>
    <n v="20.51"/>
    <n v="82.04"/>
    <n v="12.31"/>
    <n v="4"/>
    <n v="69.73"/>
    <n v="48"/>
  </r>
  <r>
    <n v="9109"/>
    <x v="1"/>
    <d v="2024-06-19T00:00:00"/>
    <x v="2"/>
    <s v="06"/>
    <x v="5"/>
    <x v="5"/>
    <x v="4"/>
    <x v="7"/>
    <x v="14"/>
    <n v="23.11"/>
    <n v="23.11"/>
    <n v="2.2200000000000002"/>
    <n v="1"/>
    <n v="20.89"/>
    <n v="109"/>
  </r>
  <r>
    <n v="9056"/>
    <x v="1"/>
    <d v="2024-06-24T00:00:00"/>
    <x v="2"/>
    <s v="06"/>
    <x v="5"/>
    <x v="5"/>
    <x v="2"/>
    <x v="10"/>
    <x v="17"/>
    <n v="27.89"/>
    <n v="83.67"/>
    <n v="12.55"/>
    <n v="3"/>
    <n v="71.12"/>
    <n v="107"/>
  </r>
  <r>
    <n v="8272"/>
    <x v="2"/>
    <d v="2024-08-20T00:00:00"/>
    <x v="2"/>
    <s v="08"/>
    <x v="0"/>
    <x v="6"/>
    <x v="5"/>
    <x v="1"/>
    <x v="6"/>
    <n v="25.71"/>
    <n v="51.42"/>
    <n v="7.71"/>
    <n v="2"/>
    <n v="43.71"/>
    <n v="312"/>
  </r>
  <r>
    <n v="3740"/>
    <x v="1"/>
    <d v="2023-10-10T00:00:00"/>
    <x v="0"/>
    <s v="10"/>
    <x v="3"/>
    <x v="1"/>
    <x v="5"/>
    <x v="10"/>
    <x v="12"/>
    <n v="7.62"/>
    <n v="22.86"/>
    <n v="3.43"/>
    <n v="3"/>
    <n v="19.43"/>
    <n v="134"/>
  </r>
  <r>
    <n v="1505"/>
    <x v="7"/>
    <d v="2025-04-16T00:00:00"/>
    <x v="1"/>
    <s v="04"/>
    <x v="7"/>
    <x v="7"/>
    <x v="4"/>
    <x v="7"/>
    <x v="8"/>
    <n v="22.06"/>
    <n v="66.180000000000007"/>
    <n v="6.62"/>
    <n v="3"/>
    <n v="59.56"/>
    <n v="424"/>
  </r>
  <r>
    <n v="1535"/>
    <x v="7"/>
    <d v="2024-03-07T00:00:00"/>
    <x v="2"/>
    <s v="03"/>
    <x v="8"/>
    <x v="3"/>
    <x v="1"/>
    <x v="5"/>
    <x v="11"/>
    <n v="23.23"/>
    <n v="92.92"/>
    <n v="18.579999999999998"/>
    <n v="4"/>
    <n v="74.34"/>
    <n v="9"/>
  </r>
  <r>
    <n v="4683"/>
    <x v="5"/>
    <d v="2024-09-27T00:00:00"/>
    <x v="2"/>
    <s v="09"/>
    <x v="11"/>
    <x v="6"/>
    <x v="3"/>
    <x v="8"/>
    <x v="3"/>
    <n v="10.32"/>
    <n v="10.32"/>
    <n v="1.55"/>
    <n v="1"/>
    <n v="8.77"/>
    <n v="404"/>
  </r>
  <r>
    <n v="5729"/>
    <x v="1"/>
    <d v="2023-12-15T00:00:00"/>
    <x v="0"/>
    <s v="12"/>
    <x v="9"/>
    <x v="1"/>
    <x v="3"/>
    <x v="9"/>
    <x v="14"/>
    <n v="18.899999999999999"/>
    <n v="37.799999999999997"/>
    <n v="1.3"/>
    <n v="2"/>
    <n v="36.5"/>
    <n v="225"/>
  </r>
  <r>
    <n v="8492"/>
    <x v="2"/>
    <d v="2024-10-19T00:00:00"/>
    <x v="2"/>
    <s v="10"/>
    <x v="3"/>
    <x v="4"/>
    <x v="0"/>
    <x v="3"/>
    <x v="16"/>
    <n v="14.62"/>
    <n v="73.099999999999994"/>
    <n v="0"/>
    <n v="5"/>
    <n v="73.099999999999994"/>
    <n v="497"/>
  </r>
  <r>
    <n v="9115"/>
    <x v="3"/>
    <d v="2024-10-06T00:00:00"/>
    <x v="2"/>
    <s v="10"/>
    <x v="3"/>
    <x v="4"/>
    <x v="6"/>
    <x v="10"/>
    <x v="4"/>
    <n v="29.61"/>
    <n v="88.83"/>
    <n v="1.41"/>
    <n v="3"/>
    <n v="87.42"/>
    <n v="300"/>
  </r>
  <r>
    <n v="9369"/>
    <x v="7"/>
    <d v="2023-11-02T00:00:00"/>
    <x v="0"/>
    <s v="11"/>
    <x v="1"/>
    <x v="1"/>
    <x v="1"/>
    <x v="8"/>
    <x v="1"/>
    <n v="13.7"/>
    <n v="41.1"/>
    <n v="4.1100000000000003"/>
    <n v="3"/>
    <n v="36.99"/>
    <n v="145"/>
  </r>
  <r>
    <n v="2871"/>
    <x v="2"/>
    <d v="2024-03-02T00:00:00"/>
    <x v="2"/>
    <s v="03"/>
    <x v="8"/>
    <x v="3"/>
    <x v="0"/>
    <x v="4"/>
    <x v="2"/>
    <n v="24.9"/>
    <n v="99.6"/>
    <n v="2.2000000000000002"/>
    <n v="4"/>
    <n v="97.4"/>
    <n v="447"/>
  </r>
  <r>
    <n v="9898"/>
    <x v="8"/>
    <d v="2025-05-07T00:00:00"/>
    <x v="1"/>
    <s v="05"/>
    <x v="10"/>
    <x v="7"/>
    <x v="4"/>
    <x v="9"/>
    <x v="13"/>
    <n v="8.1"/>
    <n v="32.4"/>
    <n v="3.12"/>
    <n v="4"/>
    <n v="29.28"/>
    <n v="293"/>
  </r>
  <r>
    <n v="7010"/>
    <x v="5"/>
    <d v="2024-10-01T00:00:00"/>
    <x v="2"/>
    <s v="10"/>
    <x v="3"/>
    <x v="4"/>
    <x v="5"/>
    <x v="0"/>
    <x v="11"/>
    <n v="26.24"/>
    <n v="26.24"/>
    <n v="3.94"/>
    <n v="1"/>
    <n v="22.3"/>
    <n v="358"/>
  </r>
  <r>
    <n v="1681"/>
    <x v="4"/>
    <d v="2025-03-19T00:00:00"/>
    <x v="1"/>
    <s v="03"/>
    <x v="8"/>
    <x v="2"/>
    <x v="4"/>
    <x v="1"/>
    <x v="5"/>
    <n v="14.57"/>
    <n v="43.71"/>
    <n v="6.56"/>
    <n v="3"/>
    <n v="37.15"/>
    <n v="235"/>
  </r>
  <r>
    <n v="8231"/>
    <x v="8"/>
    <d v="2024-10-04T00:00:00"/>
    <x v="2"/>
    <s v="10"/>
    <x v="3"/>
    <x v="4"/>
    <x v="3"/>
    <x v="5"/>
    <x v="0"/>
    <n v="18.489999999999998"/>
    <n v="55.47"/>
    <n v="11.09"/>
    <n v="3"/>
    <n v="44.38"/>
    <n v="477"/>
  </r>
  <r>
    <n v="4580"/>
    <x v="0"/>
    <d v="2024-07-02T00:00:00"/>
    <x v="2"/>
    <s v="07"/>
    <x v="6"/>
    <x v="6"/>
    <x v="5"/>
    <x v="5"/>
    <x v="12"/>
    <n v="12.48"/>
    <n v="49.92"/>
    <n v="1.24"/>
    <n v="4"/>
    <n v="48.68"/>
    <n v="249"/>
  </r>
  <r>
    <n v="2677"/>
    <x v="1"/>
    <d v="2025-02-28T00:00:00"/>
    <x v="1"/>
    <s v="02"/>
    <x v="4"/>
    <x v="2"/>
    <x v="3"/>
    <x v="3"/>
    <x v="9"/>
    <n v="13.67"/>
    <n v="68.349999999999994"/>
    <n v="2.97"/>
    <n v="5"/>
    <n v="65.38"/>
    <n v="16"/>
  </r>
  <r>
    <n v="5055"/>
    <x v="7"/>
    <d v="2024-03-25T00:00:00"/>
    <x v="2"/>
    <s v="03"/>
    <x v="8"/>
    <x v="3"/>
    <x v="2"/>
    <x v="5"/>
    <x v="13"/>
    <n v="17.38"/>
    <n v="17.38"/>
    <n v="1.63"/>
    <n v="1"/>
    <n v="15.75"/>
    <n v="498"/>
  </r>
  <r>
    <n v="1528"/>
    <x v="1"/>
    <d v="2024-07-21T00:00:00"/>
    <x v="2"/>
    <s v="07"/>
    <x v="6"/>
    <x v="6"/>
    <x v="6"/>
    <x v="4"/>
    <x v="7"/>
    <n v="19.850000000000001"/>
    <n v="99.25"/>
    <n v="0"/>
    <n v="5"/>
    <n v="99.25"/>
    <n v="97"/>
  </r>
  <r>
    <n v="5305"/>
    <x v="3"/>
    <d v="2024-05-03T00:00:00"/>
    <x v="2"/>
    <s v="05"/>
    <x v="10"/>
    <x v="5"/>
    <x v="3"/>
    <x v="8"/>
    <x v="7"/>
    <n v="26.78"/>
    <n v="107.12"/>
    <n v="0"/>
    <n v="4"/>
    <n v="107.12"/>
    <n v="378"/>
  </r>
  <r>
    <n v="2425"/>
    <x v="7"/>
    <d v="2024-07-13T00:00:00"/>
    <x v="2"/>
    <s v="07"/>
    <x v="6"/>
    <x v="6"/>
    <x v="0"/>
    <x v="4"/>
    <x v="5"/>
    <n v="10.84"/>
    <n v="54.2"/>
    <n v="2.61"/>
    <n v="5"/>
    <n v="51.59"/>
    <n v="270"/>
  </r>
  <r>
    <n v="2923"/>
    <x v="5"/>
    <d v="2025-03-31T00:00:00"/>
    <x v="1"/>
    <s v="03"/>
    <x v="8"/>
    <x v="2"/>
    <x v="2"/>
    <x v="0"/>
    <x v="6"/>
    <n v="1.24"/>
    <n v="1.24"/>
    <n v="0.25"/>
    <n v="1"/>
    <n v="0.99"/>
    <n v="165"/>
  </r>
  <r>
    <n v="4882"/>
    <x v="5"/>
    <d v="2024-01-17T00:00:00"/>
    <x v="2"/>
    <s v="01"/>
    <x v="2"/>
    <x v="3"/>
    <x v="4"/>
    <x v="1"/>
    <x v="2"/>
    <n v="14.26"/>
    <n v="71.3"/>
    <n v="4.7"/>
    <n v="5"/>
    <n v="66.599999999999994"/>
    <n v="340"/>
  </r>
  <r>
    <n v="6744"/>
    <x v="2"/>
    <d v="2025-06-05T00:00:00"/>
    <x v="1"/>
    <s v="06"/>
    <x v="5"/>
    <x v="7"/>
    <x v="1"/>
    <x v="1"/>
    <x v="11"/>
    <n v="9.94"/>
    <n v="19.88"/>
    <n v="3.41"/>
    <n v="2"/>
    <n v="16.47"/>
    <n v="51"/>
  </r>
  <r>
    <n v="8015"/>
    <x v="6"/>
    <d v="2023-12-13T00:00:00"/>
    <x v="0"/>
    <s v="12"/>
    <x v="9"/>
    <x v="1"/>
    <x v="4"/>
    <x v="7"/>
    <x v="1"/>
    <n v="28.68"/>
    <n v="86.04"/>
    <n v="17.21"/>
    <n v="3"/>
    <n v="68.83"/>
    <n v="167"/>
  </r>
  <r>
    <n v="3281"/>
    <x v="8"/>
    <d v="2025-04-07T00:00:00"/>
    <x v="1"/>
    <s v="04"/>
    <x v="7"/>
    <x v="7"/>
    <x v="2"/>
    <x v="1"/>
    <x v="8"/>
    <n v="13.29"/>
    <n v="26.58"/>
    <n v="5.32"/>
    <n v="2"/>
    <n v="21.26"/>
    <n v="138"/>
  </r>
  <r>
    <n v="4385"/>
    <x v="7"/>
    <d v="2025-04-29T00:00:00"/>
    <x v="1"/>
    <s v="04"/>
    <x v="7"/>
    <x v="7"/>
    <x v="5"/>
    <x v="0"/>
    <x v="11"/>
    <n v="4.5599999999999996"/>
    <n v="18.239999999999998"/>
    <n v="2.78"/>
    <n v="4"/>
    <n v="15.46"/>
    <n v="485"/>
  </r>
  <r>
    <n v="4390"/>
    <x v="8"/>
    <d v="2025-04-23T00:00:00"/>
    <x v="1"/>
    <s v="04"/>
    <x v="7"/>
    <x v="7"/>
    <x v="4"/>
    <x v="2"/>
    <x v="10"/>
    <n v="13.71"/>
    <n v="54.84"/>
    <n v="5.48"/>
    <n v="4"/>
    <n v="49.36"/>
    <n v="101"/>
  </r>
  <r>
    <n v="1972"/>
    <x v="0"/>
    <d v="2024-10-22T00:00:00"/>
    <x v="2"/>
    <s v="10"/>
    <x v="3"/>
    <x v="4"/>
    <x v="5"/>
    <x v="4"/>
    <x v="5"/>
    <n v="27.48"/>
    <n v="137.4"/>
    <n v="27.48"/>
    <n v="5"/>
    <n v="109.92"/>
    <n v="370"/>
  </r>
  <r>
    <n v="6747"/>
    <x v="8"/>
    <d v="2024-09-23T00:00:00"/>
    <x v="2"/>
    <s v="09"/>
    <x v="11"/>
    <x v="6"/>
    <x v="2"/>
    <x v="4"/>
    <x v="16"/>
    <n v="11.38"/>
    <n v="56.9"/>
    <n v="11.38"/>
    <n v="5"/>
    <n v="45.52"/>
    <n v="162"/>
  </r>
  <r>
    <n v="5605"/>
    <x v="8"/>
    <d v="2024-11-12T00:00:00"/>
    <x v="2"/>
    <s v="11"/>
    <x v="1"/>
    <x v="4"/>
    <x v="5"/>
    <x v="4"/>
    <x v="15"/>
    <n v="14.85"/>
    <n v="44.55"/>
    <n v="4.46"/>
    <n v="3"/>
    <n v="40.090000000000003"/>
    <n v="260"/>
  </r>
  <r>
    <n v="9827"/>
    <x v="6"/>
    <d v="2023-12-15T00:00:00"/>
    <x v="0"/>
    <s v="12"/>
    <x v="9"/>
    <x v="1"/>
    <x v="3"/>
    <x v="0"/>
    <x v="6"/>
    <n v="12.6"/>
    <n v="50.4"/>
    <n v="7.56"/>
    <n v="4"/>
    <n v="42.84"/>
    <n v="439"/>
  </r>
  <r>
    <n v="6302"/>
    <x v="7"/>
    <d v="2025-02-03T00:00:00"/>
    <x v="1"/>
    <s v="02"/>
    <x v="4"/>
    <x v="2"/>
    <x v="2"/>
    <x v="8"/>
    <x v="13"/>
    <n v="28.42"/>
    <n v="113.68"/>
    <n v="22.74"/>
    <n v="4"/>
    <n v="90.94"/>
    <n v="333"/>
  </r>
  <r>
    <n v="5794"/>
    <x v="0"/>
    <d v="2024-03-18T00:00:00"/>
    <x v="2"/>
    <s v="03"/>
    <x v="8"/>
    <x v="3"/>
    <x v="2"/>
    <x v="5"/>
    <x v="6"/>
    <n v="1.45"/>
    <n v="5.8"/>
    <n v="0"/>
    <n v="4"/>
    <n v="5.8"/>
    <n v="493"/>
  </r>
  <r>
    <n v="5380"/>
    <x v="7"/>
    <d v="2025-06-03T00:00:00"/>
    <x v="1"/>
    <s v="06"/>
    <x v="5"/>
    <x v="7"/>
    <x v="5"/>
    <x v="0"/>
    <x v="11"/>
    <n v="6.13"/>
    <n v="12.26"/>
    <n v="1.62"/>
    <n v="2"/>
    <n v="10.64"/>
    <n v="4"/>
  </r>
  <r>
    <n v="9428"/>
    <x v="4"/>
    <d v="2025-07-06T00:00:00"/>
    <x v="1"/>
    <s v="07"/>
    <x v="6"/>
    <x v="8"/>
    <x v="6"/>
    <x v="0"/>
    <x v="10"/>
    <n v="24.26"/>
    <n v="121.3"/>
    <n v="18.2"/>
    <n v="5"/>
    <n v="103.1"/>
    <n v="443"/>
  </r>
  <r>
    <n v="2560"/>
    <x v="3"/>
    <d v="2023-11-20T00:00:00"/>
    <x v="0"/>
    <s v="11"/>
    <x v="1"/>
    <x v="1"/>
    <x v="2"/>
    <x v="7"/>
    <x v="12"/>
    <n v="6.05"/>
    <n v="12.1"/>
    <n v="0"/>
    <n v="2"/>
    <n v="12.1"/>
    <n v="265"/>
  </r>
  <r>
    <n v="7743"/>
    <x v="2"/>
    <d v="2025-07-20T00:00:00"/>
    <x v="1"/>
    <s v="07"/>
    <x v="6"/>
    <x v="8"/>
    <x v="6"/>
    <x v="3"/>
    <x v="17"/>
    <n v="1.86"/>
    <n v="3.72"/>
    <n v="0.37"/>
    <n v="2"/>
    <n v="3.35"/>
    <n v="104"/>
  </r>
  <r>
    <n v="1971"/>
    <x v="7"/>
    <d v="2024-03-09T00:00:00"/>
    <x v="2"/>
    <s v="03"/>
    <x v="8"/>
    <x v="3"/>
    <x v="0"/>
    <x v="8"/>
    <x v="2"/>
    <n v="23.7"/>
    <n v="23.7"/>
    <n v="2.37"/>
    <n v="1"/>
    <n v="21.33"/>
    <n v="169"/>
  </r>
  <r>
    <n v="3078"/>
    <x v="6"/>
    <d v="2025-02-01T00:00:00"/>
    <x v="1"/>
    <s v="02"/>
    <x v="4"/>
    <x v="2"/>
    <x v="0"/>
    <x v="7"/>
    <x v="12"/>
    <n v="16.63"/>
    <n v="16.63"/>
    <n v="3.33"/>
    <n v="1"/>
    <n v="13.3"/>
    <n v="390"/>
  </r>
  <r>
    <n v="3174"/>
    <x v="0"/>
    <d v="2024-02-16T00:00:00"/>
    <x v="2"/>
    <s v="02"/>
    <x v="4"/>
    <x v="3"/>
    <x v="3"/>
    <x v="0"/>
    <x v="3"/>
    <n v="3.66"/>
    <n v="7.32"/>
    <n v="0.73"/>
    <n v="2"/>
    <n v="6.59"/>
    <n v="33"/>
  </r>
  <r>
    <n v="3396"/>
    <x v="4"/>
    <d v="2025-02-09T00:00:00"/>
    <x v="1"/>
    <s v="02"/>
    <x v="4"/>
    <x v="2"/>
    <x v="6"/>
    <x v="2"/>
    <x v="1"/>
    <n v="4.8899999999999997"/>
    <n v="19.559999999999999"/>
    <n v="2.93"/>
    <n v="4"/>
    <n v="16.63"/>
    <n v="308"/>
  </r>
  <r>
    <n v="6277"/>
    <x v="4"/>
    <d v="2025-05-11T00:00:00"/>
    <x v="1"/>
    <s v="05"/>
    <x v="10"/>
    <x v="7"/>
    <x v="6"/>
    <x v="10"/>
    <x v="0"/>
    <n v="10.35"/>
    <n v="20.7"/>
    <n v="3.67"/>
    <n v="2"/>
    <n v="17.03"/>
    <n v="276"/>
  </r>
  <r>
    <n v="5055"/>
    <x v="0"/>
    <d v="2025-03-20T00:00:00"/>
    <x v="1"/>
    <s v="03"/>
    <x v="8"/>
    <x v="2"/>
    <x v="1"/>
    <x v="10"/>
    <x v="16"/>
    <n v="6.68"/>
    <n v="33.4"/>
    <n v="6.68"/>
    <n v="5"/>
    <n v="26.72"/>
    <n v="112"/>
  </r>
  <r>
    <n v="7434"/>
    <x v="8"/>
    <d v="2024-08-21T00:00:00"/>
    <x v="2"/>
    <s v="08"/>
    <x v="0"/>
    <x v="6"/>
    <x v="4"/>
    <x v="5"/>
    <x v="13"/>
    <n v="21.79"/>
    <n v="21.79"/>
    <n v="4.3600000000000003"/>
    <n v="1"/>
    <n v="17.43"/>
    <n v="144"/>
  </r>
  <r>
    <n v="3329"/>
    <x v="8"/>
    <d v="2024-10-28T00:00:00"/>
    <x v="2"/>
    <s v="10"/>
    <x v="3"/>
    <x v="4"/>
    <x v="2"/>
    <x v="8"/>
    <x v="5"/>
    <n v="10.52"/>
    <n v="31.56"/>
    <n v="0"/>
    <n v="3"/>
    <n v="31.56"/>
    <n v="498"/>
  </r>
  <r>
    <n v="5402"/>
    <x v="1"/>
    <d v="2024-12-06T00:00:00"/>
    <x v="2"/>
    <s v="12"/>
    <x v="9"/>
    <x v="4"/>
    <x v="3"/>
    <x v="9"/>
    <x v="0"/>
    <n v="10.5"/>
    <n v="21"/>
    <n v="3.95"/>
    <n v="2"/>
    <n v="17.05"/>
    <n v="191"/>
  </r>
  <r>
    <n v="7786"/>
    <x v="6"/>
    <d v="2024-05-24T00:00:00"/>
    <x v="2"/>
    <s v="05"/>
    <x v="10"/>
    <x v="5"/>
    <x v="3"/>
    <x v="2"/>
    <x v="10"/>
    <n v="29.4"/>
    <n v="58.8"/>
    <n v="0"/>
    <n v="2"/>
    <n v="58.8"/>
    <n v="7"/>
  </r>
  <r>
    <n v="8405"/>
    <x v="6"/>
    <d v="2023-10-04T00:00:00"/>
    <x v="0"/>
    <s v="10"/>
    <x v="3"/>
    <x v="1"/>
    <x v="4"/>
    <x v="1"/>
    <x v="5"/>
    <n v="10.34"/>
    <n v="41.36"/>
    <n v="4.1399999999999997"/>
    <n v="4"/>
    <n v="37.22"/>
    <n v="292"/>
  </r>
  <r>
    <n v="2525"/>
    <x v="7"/>
    <d v="2024-06-14T00:00:00"/>
    <x v="2"/>
    <s v="06"/>
    <x v="5"/>
    <x v="5"/>
    <x v="3"/>
    <x v="1"/>
    <x v="6"/>
    <n v="29.78"/>
    <n v="119.12"/>
    <n v="2.76"/>
    <n v="4"/>
    <n v="116.36"/>
    <n v="232"/>
  </r>
  <r>
    <n v="9447"/>
    <x v="5"/>
    <d v="2025-03-11T00:00:00"/>
    <x v="1"/>
    <s v="03"/>
    <x v="8"/>
    <x v="2"/>
    <x v="5"/>
    <x v="5"/>
    <x v="15"/>
    <n v="10.77"/>
    <n v="32.31"/>
    <n v="4.8499999999999996"/>
    <n v="3"/>
    <n v="27.46"/>
    <n v="456"/>
  </r>
  <r>
    <n v="5558"/>
    <x v="7"/>
    <d v="2025-01-27T00:00:00"/>
    <x v="1"/>
    <s v="01"/>
    <x v="2"/>
    <x v="2"/>
    <x v="2"/>
    <x v="10"/>
    <x v="1"/>
    <n v="20.22"/>
    <n v="80.88"/>
    <n v="2.0499999999999998"/>
    <n v="4"/>
    <n v="78.83"/>
    <n v="342"/>
  </r>
  <r>
    <n v="7046"/>
    <x v="7"/>
    <d v="2024-07-25T00:00:00"/>
    <x v="2"/>
    <s v="07"/>
    <x v="6"/>
    <x v="6"/>
    <x v="1"/>
    <x v="2"/>
    <x v="9"/>
    <n v="4.6500000000000004"/>
    <n v="23.25"/>
    <n v="1.48"/>
    <n v="5"/>
    <n v="21.77"/>
    <n v="116"/>
  </r>
  <r>
    <n v="8996"/>
    <x v="5"/>
    <d v="2024-04-17T00:00:00"/>
    <x v="2"/>
    <s v="04"/>
    <x v="7"/>
    <x v="5"/>
    <x v="4"/>
    <x v="7"/>
    <x v="3"/>
    <n v="14.11"/>
    <n v="42.33"/>
    <n v="1.73"/>
    <n v="3"/>
    <n v="40.6"/>
    <n v="283"/>
  </r>
  <r>
    <n v="1040"/>
    <x v="1"/>
    <d v="2025-06-11T00:00:00"/>
    <x v="1"/>
    <s v="06"/>
    <x v="5"/>
    <x v="7"/>
    <x v="4"/>
    <x v="1"/>
    <x v="11"/>
    <n v="23.49"/>
    <n v="46.98"/>
    <n v="3.4"/>
    <n v="2"/>
    <n v="43.58"/>
    <n v="101"/>
  </r>
  <r>
    <n v="2526"/>
    <x v="2"/>
    <d v="2025-02-24T00:00:00"/>
    <x v="1"/>
    <s v="02"/>
    <x v="4"/>
    <x v="2"/>
    <x v="2"/>
    <x v="6"/>
    <x v="15"/>
    <n v="2.35"/>
    <n v="11.75"/>
    <n v="1.92"/>
    <n v="5"/>
    <n v="9.83"/>
    <n v="272"/>
  </r>
  <r>
    <n v="8511"/>
    <x v="1"/>
    <d v="2024-12-12T00:00:00"/>
    <x v="2"/>
    <s v="12"/>
    <x v="9"/>
    <x v="4"/>
    <x v="1"/>
    <x v="7"/>
    <x v="3"/>
    <n v="3.89"/>
    <n v="7.78"/>
    <n v="0"/>
    <n v="2"/>
    <n v="7.78"/>
    <n v="84"/>
  </r>
  <r>
    <n v="6869"/>
    <x v="2"/>
    <d v="2025-05-28T00:00:00"/>
    <x v="1"/>
    <s v="05"/>
    <x v="10"/>
    <x v="7"/>
    <x v="4"/>
    <x v="9"/>
    <x v="12"/>
    <n v="9.06"/>
    <n v="18.12"/>
    <n v="2.72"/>
    <n v="2"/>
    <n v="15.4"/>
    <n v="491"/>
  </r>
  <r>
    <n v="2037"/>
    <x v="3"/>
    <d v="2025-04-16T00:00:00"/>
    <x v="1"/>
    <s v="04"/>
    <x v="7"/>
    <x v="7"/>
    <x v="4"/>
    <x v="9"/>
    <x v="12"/>
    <n v="14.56"/>
    <n v="58.24"/>
    <n v="1.3"/>
    <n v="4"/>
    <n v="56.94"/>
    <n v="69"/>
  </r>
  <r>
    <n v="9756"/>
    <x v="1"/>
    <d v="2024-06-10T00:00:00"/>
    <x v="2"/>
    <s v="06"/>
    <x v="5"/>
    <x v="5"/>
    <x v="2"/>
    <x v="5"/>
    <x v="8"/>
    <n v="27.76"/>
    <n v="55.52"/>
    <n v="4.0199999999999996"/>
    <n v="2"/>
    <n v="51.5"/>
    <n v="313"/>
  </r>
  <r>
    <n v="4568"/>
    <x v="2"/>
    <d v="2024-07-05T00:00:00"/>
    <x v="2"/>
    <s v="07"/>
    <x v="6"/>
    <x v="6"/>
    <x v="3"/>
    <x v="7"/>
    <x v="16"/>
    <n v="23.16"/>
    <n v="46.32"/>
    <n v="4.63"/>
    <n v="2"/>
    <n v="41.69"/>
    <n v="413"/>
  </r>
  <r>
    <n v="4470"/>
    <x v="2"/>
    <d v="2024-08-25T00:00:00"/>
    <x v="2"/>
    <s v="08"/>
    <x v="0"/>
    <x v="6"/>
    <x v="6"/>
    <x v="5"/>
    <x v="12"/>
    <n v="18.14"/>
    <n v="72.56"/>
    <n v="1.91"/>
    <n v="4"/>
    <n v="70.650000000000006"/>
    <n v="127"/>
  </r>
  <r>
    <n v="5399"/>
    <x v="5"/>
    <d v="2024-04-13T00:00:00"/>
    <x v="2"/>
    <s v="04"/>
    <x v="7"/>
    <x v="5"/>
    <x v="0"/>
    <x v="7"/>
    <x v="6"/>
    <n v="22.04"/>
    <n v="22.04"/>
    <n v="4.41"/>
    <n v="1"/>
    <n v="17.63"/>
    <n v="299"/>
  </r>
  <r>
    <n v="5646"/>
    <x v="4"/>
    <d v="2024-04-25T00:00:00"/>
    <x v="2"/>
    <s v="04"/>
    <x v="7"/>
    <x v="5"/>
    <x v="1"/>
    <x v="7"/>
    <x v="0"/>
    <n v="1.3"/>
    <n v="3.9"/>
    <n v="1.41"/>
    <n v="3"/>
    <n v="2.4900000000000002"/>
    <n v="60"/>
  </r>
  <r>
    <n v="9967"/>
    <x v="4"/>
    <d v="2024-10-28T00:00:00"/>
    <x v="2"/>
    <s v="10"/>
    <x v="3"/>
    <x v="4"/>
    <x v="2"/>
    <x v="1"/>
    <x v="7"/>
    <n v="24.83"/>
    <n v="74.489999999999995"/>
    <n v="14.9"/>
    <n v="3"/>
    <n v="59.59"/>
    <n v="277"/>
  </r>
  <r>
    <n v="3139"/>
    <x v="0"/>
    <d v="2024-10-19T00:00:00"/>
    <x v="2"/>
    <s v="10"/>
    <x v="3"/>
    <x v="4"/>
    <x v="0"/>
    <x v="3"/>
    <x v="0"/>
    <n v="12.05"/>
    <n v="12.05"/>
    <n v="3.51"/>
    <n v="1"/>
    <n v="8.5399999999999991"/>
    <n v="456"/>
  </r>
  <r>
    <n v="8951"/>
    <x v="3"/>
    <d v="2025-04-10T00:00:00"/>
    <x v="1"/>
    <s v="04"/>
    <x v="7"/>
    <x v="7"/>
    <x v="1"/>
    <x v="6"/>
    <x v="5"/>
    <n v="22.99"/>
    <n v="91.96"/>
    <n v="4.99"/>
    <n v="4"/>
    <n v="86.97"/>
    <n v="115"/>
  </r>
  <r>
    <n v="6631"/>
    <x v="7"/>
    <d v="2025-07-01T00:00:00"/>
    <x v="1"/>
    <s v="07"/>
    <x v="6"/>
    <x v="8"/>
    <x v="5"/>
    <x v="1"/>
    <x v="16"/>
    <n v="13.22"/>
    <n v="52.88"/>
    <n v="7.93"/>
    <n v="4"/>
    <n v="44.95"/>
    <n v="326"/>
  </r>
  <r>
    <n v="1793"/>
    <x v="5"/>
    <d v="2023-09-11T00:00:00"/>
    <x v="0"/>
    <s v="09"/>
    <x v="11"/>
    <x v="0"/>
    <x v="2"/>
    <x v="8"/>
    <x v="15"/>
    <n v="13.16"/>
    <n v="39.479999999999997"/>
    <n v="5.92"/>
    <n v="3"/>
    <n v="33.56"/>
    <n v="428"/>
  </r>
  <r>
    <n v="2631"/>
    <x v="0"/>
    <d v="2024-12-05T00:00:00"/>
    <x v="2"/>
    <s v="12"/>
    <x v="9"/>
    <x v="4"/>
    <x v="1"/>
    <x v="0"/>
    <x v="17"/>
    <n v="8.0299999999999994"/>
    <n v="32.119999999999997"/>
    <n v="2.74"/>
    <n v="4"/>
    <n v="29.38"/>
    <n v="253"/>
  </r>
  <r>
    <n v="8529"/>
    <x v="5"/>
    <d v="2023-08-19T00:00:00"/>
    <x v="0"/>
    <s v="08"/>
    <x v="0"/>
    <x v="0"/>
    <x v="0"/>
    <x v="4"/>
    <x v="16"/>
    <n v="18.579999999999998"/>
    <n v="92.9"/>
    <n v="3.08"/>
    <n v="5"/>
    <n v="89.82"/>
    <n v="289"/>
  </r>
  <r>
    <n v="3035"/>
    <x v="3"/>
    <d v="2025-07-28T00:00:00"/>
    <x v="1"/>
    <s v="07"/>
    <x v="6"/>
    <x v="8"/>
    <x v="2"/>
    <x v="0"/>
    <x v="17"/>
    <n v="25.3"/>
    <n v="126.5"/>
    <n v="1.38"/>
    <n v="5"/>
    <n v="125.12"/>
    <n v="329"/>
  </r>
  <r>
    <n v="3588"/>
    <x v="8"/>
    <d v="2024-07-14T00:00:00"/>
    <x v="2"/>
    <s v="07"/>
    <x v="6"/>
    <x v="6"/>
    <x v="6"/>
    <x v="3"/>
    <x v="12"/>
    <n v="21.82"/>
    <n v="87.28"/>
    <n v="0"/>
    <n v="4"/>
    <n v="87.28"/>
    <n v="20"/>
  </r>
  <r>
    <n v="8479"/>
    <x v="4"/>
    <d v="2023-08-07T00:00:00"/>
    <x v="0"/>
    <s v="08"/>
    <x v="0"/>
    <x v="0"/>
    <x v="2"/>
    <x v="10"/>
    <x v="15"/>
    <n v="28.26"/>
    <n v="28.26"/>
    <n v="0"/>
    <n v="1"/>
    <n v="28.26"/>
    <n v="416"/>
  </r>
  <r>
    <n v="8009"/>
    <x v="6"/>
    <d v="2024-01-11T00:00:00"/>
    <x v="2"/>
    <s v="01"/>
    <x v="2"/>
    <x v="3"/>
    <x v="1"/>
    <x v="1"/>
    <x v="5"/>
    <n v="19.28"/>
    <n v="19.28"/>
    <n v="2.89"/>
    <n v="1"/>
    <n v="16.39"/>
    <n v="168"/>
  </r>
  <r>
    <n v="3161"/>
    <x v="3"/>
    <d v="2025-06-22T00:00:00"/>
    <x v="1"/>
    <s v="06"/>
    <x v="5"/>
    <x v="7"/>
    <x v="6"/>
    <x v="0"/>
    <x v="7"/>
    <n v="11.39"/>
    <n v="34.17"/>
    <n v="5.13"/>
    <n v="3"/>
    <n v="29.04"/>
    <n v="349"/>
  </r>
  <r>
    <n v="5945"/>
    <x v="8"/>
    <d v="2023-12-08T00:00:00"/>
    <x v="0"/>
    <s v="12"/>
    <x v="9"/>
    <x v="1"/>
    <x v="3"/>
    <x v="8"/>
    <x v="7"/>
    <n v="10.4"/>
    <n v="10.4"/>
    <n v="2.08"/>
    <n v="1"/>
    <n v="8.32"/>
    <n v="357"/>
  </r>
  <r>
    <n v="5489"/>
    <x v="8"/>
    <d v="2023-10-18T00:00:00"/>
    <x v="0"/>
    <s v="10"/>
    <x v="3"/>
    <x v="1"/>
    <x v="4"/>
    <x v="9"/>
    <x v="1"/>
    <n v="22.47"/>
    <n v="67.41"/>
    <n v="13.48"/>
    <n v="3"/>
    <n v="53.93"/>
    <n v="385"/>
  </r>
  <r>
    <n v="6905"/>
    <x v="4"/>
    <d v="2024-02-17T00:00:00"/>
    <x v="2"/>
    <s v="02"/>
    <x v="4"/>
    <x v="3"/>
    <x v="0"/>
    <x v="4"/>
    <x v="2"/>
    <n v="18.87"/>
    <n v="56.61"/>
    <n v="8.49"/>
    <n v="3"/>
    <n v="48.12"/>
    <n v="378"/>
  </r>
  <r>
    <n v="2350"/>
    <x v="5"/>
    <d v="2024-05-21T00:00:00"/>
    <x v="2"/>
    <s v="05"/>
    <x v="10"/>
    <x v="5"/>
    <x v="5"/>
    <x v="4"/>
    <x v="13"/>
    <n v="10.06"/>
    <n v="40.24"/>
    <n v="4.0199999999999996"/>
    <n v="4"/>
    <n v="36.22"/>
    <n v="254"/>
  </r>
  <r>
    <n v="3711"/>
    <x v="8"/>
    <d v="2023-09-16T00:00:00"/>
    <x v="0"/>
    <s v="09"/>
    <x v="11"/>
    <x v="0"/>
    <x v="0"/>
    <x v="8"/>
    <x v="16"/>
    <n v="10.76"/>
    <n v="32.28"/>
    <n v="6.46"/>
    <n v="3"/>
    <n v="25.82"/>
    <n v="224"/>
  </r>
  <r>
    <n v="7493"/>
    <x v="2"/>
    <d v="2024-12-04T00:00:00"/>
    <x v="2"/>
    <s v="12"/>
    <x v="9"/>
    <x v="4"/>
    <x v="4"/>
    <x v="3"/>
    <x v="9"/>
    <n v="6.49"/>
    <n v="6.49"/>
    <n v="3.15"/>
    <n v="1"/>
    <n v="3.34"/>
    <n v="158"/>
  </r>
  <r>
    <n v="6005"/>
    <x v="3"/>
    <d v="2025-02-20T00:00:00"/>
    <x v="1"/>
    <s v="02"/>
    <x v="4"/>
    <x v="2"/>
    <x v="1"/>
    <x v="6"/>
    <x v="13"/>
    <n v="3.7"/>
    <n v="7.4"/>
    <n v="1.1100000000000001"/>
    <n v="2"/>
    <n v="6.29"/>
    <n v="364"/>
  </r>
  <r>
    <n v="4836"/>
    <x v="2"/>
    <d v="2024-07-05T00:00:00"/>
    <x v="2"/>
    <s v="07"/>
    <x v="6"/>
    <x v="6"/>
    <x v="3"/>
    <x v="3"/>
    <x v="1"/>
    <n v="12.5"/>
    <n v="37.5"/>
    <n v="4.38"/>
    <n v="3"/>
    <n v="33.119999999999997"/>
    <n v="471"/>
  </r>
  <r>
    <n v="2494"/>
    <x v="5"/>
    <d v="2025-02-03T00:00:00"/>
    <x v="1"/>
    <s v="02"/>
    <x v="4"/>
    <x v="2"/>
    <x v="2"/>
    <x v="6"/>
    <x v="13"/>
    <n v="29.97"/>
    <n v="89.91"/>
    <n v="17.98"/>
    <n v="3"/>
    <n v="71.930000000000007"/>
    <n v="226"/>
  </r>
  <r>
    <n v="2559"/>
    <x v="1"/>
    <d v="2023-08-07T00:00:00"/>
    <x v="0"/>
    <s v="08"/>
    <x v="0"/>
    <x v="0"/>
    <x v="2"/>
    <x v="7"/>
    <x v="0"/>
    <n v="15.33"/>
    <n v="15.33"/>
    <n v="3.07"/>
    <n v="1"/>
    <n v="12.26"/>
    <n v="426"/>
  </r>
  <r>
    <n v="2276"/>
    <x v="4"/>
    <d v="2023-11-18T00:00:00"/>
    <x v="0"/>
    <s v="11"/>
    <x v="1"/>
    <x v="1"/>
    <x v="0"/>
    <x v="2"/>
    <x v="1"/>
    <n v="29.94"/>
    <n v="149.69999999999999"/>
    <n v="29.94"/>
    <n v="5"/>
    <n v="119.76"/>
    <n v="98"/>
  </r>
  <r>
    <n v="4705"/>
    <x v="1"/>
    <d v="2024-09-13T00:00:00"/>
    <x v="2"/>
    <s v="09"/>
    <x v="11"/>
    <x v="6"/>
    <x v="3"/>
    <x v="6"/>
    <x v="6"/>
    <n v="26.76"/>
    <n v="133.80000000000001"/>
    <n v="0"/>
    <n v="5"/>
    <n v="133.80000000000001"/>
    <n v="198"/>
  </r>
  <r>
    <n v="8291"/>
    <x v="7"/>
    <d v="2023-08-14T00:00:00"/>
    <x v="0"/>
    <s v="08"/>
    <x v="0"/>
    <x v="0"/>
    <x v="2"/>
    <x v="8"/>
    <x v="12"/>
    <n v="11.56"/>
    <n v="34.68"/>
    <n v="5.2"/>
    <n v="3"/>
    <n v="29.48"/>
    <n v="473"/>
  </r>
  <r>
    <n v="1132"/>
    <x v="1"/>
    <d v="2025-01-28T00:00:00"/>
    <x v="1"/>
    <s v="01"/>
    <x v="2"/>
    <x v="2"/>
    <x v="5"/>
    <x v="3"/>
    <x v="13"/>
    <n v="10.32"/>
    <n v="20.64"/>
    <n v="3.32"/>
    <n v="2"/>
    <n v="17.32"/>
    <n v="423"/>
  </r>
  <r>
    <n v="6629"/>
    <x v="0"/>
    <d v="2025-05-02T00:00:00"/>
    <x v="1"/>
    <s v="05"/>
    <x v="10"/>
    <x v="7"/>
    <x v="3"/>
    <x v="9"/>
    <x v="16"/>
    <n v="10.08"/>
    <n v="50.4"/>
    <n v="0"/>
    <n v="5"/>
    <n v="50.4"/>
    <n v="413"/>
  </r>
  <r>
    <n v="2975"/>
    <x v="7"/>
    <d v="2025-06-05T00:00:00"/>
    <x v="1"/>
    <s v="06"/>
    <x v="5"/>
    <x v="7"/>
    <x v="1"/>
    <x v="5"/>
    <x v="1"/>
    <n v="14.48"/>
    <n v="28.96"/>
    <n v="2.9"/>
    <n v="2"/>
    <n v="26.06"/>
    <n v="294"/>
  </r>
  <r>
    <n v="7919"/>
    <x v="4"/>
    <d v="2025-01-27T00:00:00"/>
    <x v="1"/>
    <s v="01"/>
    <x v="2"/>
    <x v="2"/>
    <x v="2"/>
    <x v="10"/>
    <x v="12"/>
    <n v="28.63"/>
    <n v="28.63"/>
    <n v="2.79"/>
    <n v="1"/>
    <n v="25.84"/>
    <n v="87"/>
  </r>
  <r>
    <n v="3165"/>
    <x v="6"/>
    <d v="2024-08-12T00:00:00"/>
    <x v="2"/>
    <s v="08"/>
    <x v="0"/>
    <x v="6"/>
    <x v="2"/>
    <x v="3"/>
    <x v="16"/>
    <n v="2.84"/>
    <n v="5.68"/>
    <n v="0"/>
    <n v="2"/>
    <n v="5.68"/>
    <n v="181"/>
  </r>
  <r>
    <n v="2160"/>
    <x v="5"/>
    <d v="2024-01-31T00:00:00"/>
    <x v="2"/>
    <s v="01"/>
    <x v="2"/>
    <x v="3"/>
    <x v="4"/>
    <x v="6"/>
    <x v="0"/>
    <n v="21.68"/>
    <n v="21.68"/>
    <n v="0"/>
    <n v="1"/>
    <n v="21.68"/>
    <n v="251"/>
  </r>
  <r>
    <n v="7276"/>
    <x v="2"/>
    <d v="2023-10-15T00:00:00"/>
    <x v="0"/>
    <s v="10"/>
    <x v="3"/>
    <x v="1"/>
    <x v="6"/>
    <x v="2"/>
    <x v="14"/>
    <n v="9.9700000000000006"/>
    <n v="39.880000000000003"/>
    <n v="5.98"/>
    <n v="4"/>
    <n v="33.9"/>
    <n v="356"/>
  </r>
  <r>
    <n v="2678"/>
    <x v="8"/>
    <d v="2023-10-26T00:00:00"/>
    <x v="0"/>
    <s v="10"/>
    <x v="3"/>
    <x v="1"/>
    <x v="1"/>
    <x v="6"/>
    <x v="15"/>
    <n v="5.17"/>
    <n v="20.68"/>
    <n v="4.88"/>
    <n v="4"/>
    <n v="15.8"/>
    <n v="276"/>
  </r>
  <r>
    <n v="6133"/>
    <x v="6"/>
    <d v="2024-05-18T00:00:00"/>
    <x v="2"/>
    <s v="05"/>
    <x v="10"/>
    <x v="5"/>
    <x v="0"/>
    <x v="3"/>
    <x v="17"/>
    <n v="18.79"/>
    <n v="18.79"/>
    <n v="0"/>
    <n v="1"/>
    <n v="18.79"/>
    <n v="271"/>
  </r>
  <r>
    <n v="5902"/>
    <x v="2"/>
    <d v="2023-11-21T00:00:00"/>
    <x v="0"/>
    <s v="11"/>
    <x v="1"/>
    <x v="1"/>
    <x v="5"/>
    <x v="1"/>
    <x v="4"/>
    <n v="23.43"/>
    <n v="117.15"/>
    <n v="3.6"/>
    <n v="5"/>
    <n v="113.55"/>
    <n v="91"/>
  </r>
  <r>
    <n v="7270"/>
    <x v="4"/>
    <d v="2025-03-29T00:00:00"/>
    <x v="1"/>
    <s v="03"/>
    <x v="8"/>
    <x v="2"/>
    <x v="0"/>
    <x v="4"/>
    <x v="2"/>
    <n v="3.72"/>
    <n v="3.72"/>
    <n v="0.37"/>
    <n v="1"/>
    <n v="3.35"/>
    <n v="206"/>
  </r>
  <r>
    <n v="3181"/>
    <x v="3"/>
    <d v="2024-12-17T00:00:00"/>
    <x v="2"/>
    <s v="12"/>
    <x v="9"/>
    <x v="4"/>
    <x v="5"/>
    <x v="10"/>
    <x v="11"/>
    <n v="6.3"/>
    <n v="18.899999999999999"/>
    <n v="3.78"/>
    <n v="3"/>
    <n v="15.12"/>
    <n v="159"/>
  </r>
  <r>
    <n v="3340"/>
    <x v="3"/>
    <d v="2023-09-29T00:00:00"/>
    <x v="0"/>
    <s v="09"/>
    <x v="11"/>
    <x v="0"/>
    <x v="3"/>
    <x v="8"/>
    <x v="16"/>
    <n v="6.34"/>
    <n v="6.34"/>
    <n v="1.27"/>
    <n v="1"/>
    <n v="5.07"/>
    <n v="205"/>
  </r>
  <r>
    <n v="9691"/>
    <x v="7"/>
    <d v="2024-10-17T00:00:00"/>
    <x v="2"/>
    <s v="10"/>
    <x v="3"/>
    <x v="4"/>
    <x v="1"/>
    <x v="5"/>
    <x v="13"/>
    <n v="14.09"/>
    <n v="42.27"/>
    <n v="4.5199999999999996"/>
    <n v="3"/>
    <n v="37.75"/>
    <n v="48"/>
  </r>
  <r>
    <n v="1138"/>
    <x v="6"/>
    <d v="2024-11-23T00:00:00"/>
    <x v="2"/>
    <s v="11"/>
    <x v="1"/>
    <x v="4"/>
    <x v="0"/>
    <x v="9"/>
    <x v="10"/>
    <n v="3.76"/>
    <n v="11.28"/>
    <n v="2.31"/>
    <n v="3"/>
    <n v="8.9700000000000006"/>
    <n v="0"/>
  </r>
  <r>
    <n v="3688"/>
    <x v="5"/>
    <d v="2024-07-13T00:00:00"/>
    <x v="2"/>
    <s v="07"/>
    <x v="6"/>
    <x v="6"/>
    <x v="0"/>
    <x v="0"/>
    <x v="3"/>
    <n v="28.71"/>
    <n v="28.71"/>
    <n v="5.74"/>
    <n v="1"/>
    <n v="22.97"/>
    <n v="96"/>
  </r>
  <r>
    <n v="6753"/>
    <x v="1"/>
    <d v="2025-02-18T00:00:00"/>
    <x v="1"/>
    <s v="02"/>
    <x v="4"/>
    <x v="2"/>
    <x v="5"/>
    <x v="1"/>
    <x v="3"/>
    <n v="26.28"/>
    <n v="26.28"/>
    <n v="2.5"/>
    <n v="1"/>
    <n v="23.78"/>
    <n v="467"/>
  </r>
  <r>
    <n v="4490"/>
    <x v="2"/>
    <d v="2024-12-06T00:00:00"/>
    <x v="2"/>
    <s v="12"/>
    <x v="9"/>
    <x v="4"/>
    <x v="3"/>
    <x v="10"/>
    <x v="5"/>
    <n v="5.31"/>
    <n v="26.55"/>
    <n v="3.49"/>
    <n v="5"/>
    <n v="23.06"/>
    <n v="419"/>
  </r>
  <r>
    <n v="3480"/>
    <x v="1"/>
    <d v="2025-07-21T00:00:00"/>
    <x v="1"/>
    <s v="07"/>
    <x v="6"/>
    <x v="8"/>
    <x v="2"/>
    <x v="4"/>
    <x v="8"/>
    <n v="4.12"/>
    <n v="12.36"/>
    <n v="3.07"/>
    <n v="3"/>
    <n v="9.2899999999999991"/>
    <n v="349"/>
  </r>
  <r>
    <n v="7745"/>
    <x v="0"/>
    <d v="2024-11-27T00:00:00"/>
    <x v="2"/>
    <s v="11"/>
    <x v="1"/>
    <x v="4"/>
    <x v="4"/>
    <x v="10"/>
    <x v="14"/>
    <n v="5.49"/>
    <n v="27.45"/>
    <n v="2.75"/>
    <n v="5"/>
    <n v="24.7"/>
    <n v="313"/>
  </r>
  <r>
    <n v="8248"/>
    <x v="1"/>
    <d v="2025-06-04T00:00:00"/>
    <x v="1"/>
    <s v="06"/>
    <x v="5"/>
    <x v="7"/>
    <x v="4"/>
    <x v="2"/>
    <x v="7"/>
    <n v="20.38"/>
    <n v="20.38"/>
    <n v="4.08"/>
    <n v="1"/>
    <n v="16.3"/>
    <n v="33"/>
  </r>
  <r>
    <n v="4559"/>
    <x v="7"/>
    <d v="2023-10-13T00:00:00"/>
    <x v="0"/>
    <s v="10"/>
    <x v="3"/>
    <x v="1"/>
    <x v="3"/>
    <x v="7"/>
    <x v="4"/>
    <n v="6.45"/>
    <n v="25.8"/>
    <n v="3.87"/>
    <n v="4"/>
    <n v="21.93"/>
    <n v="206"/>
  </r>
  <r>
    <n v="2646"/>
    <x v="6"/>
    <d v="2023-11-23T00:00:00"/>
    <x v="0"/>
    <s v="11"/>
    <x v="1"/>
    <x v="1"/>
    <x v="1"/>
    <x v="10"/>
    <x v="17"/>
    <n v="3.63"/>
    <n v="18.149999999999999"/>
    <n v="3.25"/>
    <n v="5"/>
    <n v="14.9"/>
    <n v="335"/>
  </r>
  <r>
    <n v="3017"/>
    <x v="1"/>
    <d v="2024-11-06T00:00:00"/>
    <x v="2"/>
    <s v="11"/>
    <x v="1"/>
    <x v="4"/>
    <x v="4"/>
    <x v="9"/>
    <x v="6"/>
    <n v="19.64"/>
    <n v="98.2"/>
    <n v="19.64"/>
    <n v="5"/>
    <n v="78.56"/>
    <n v="144"/>
  </r>
  <r>
    <n v="7291"/>
    <x v="4"/>
    <d v="2024-05-06T00:00:00"/>
    <x v="2"/>
    <s v="05"/>
    <x v="10"/>
    <x v="5"/>
    <x v="2"/>
    <x v="1"/>
    <x v="8"/>
    <n v="12.71"/>
    <n v="50.84"/>
    <n v="5.08"/>
    <n v="4"/>
    <n v="45.76"/>
    <n v="193"/>
  </r>
  <r>
    <n v="8035"/>
    <x v="6"/>
    <d v="2024-04-07T00:00:00"/>
    <x v="2"/>
    <s v="04"/>
    <x v="7"/>
    <x v="5"/>
    <x v="6"/>
    <x v="10"/>
    <x v="17"/>
    <n v="17.27"/>
    <n v="51.81"/>
    <n v="7.77"/>
    <n v="3"/>
    <n v="44.04"/>
    <n v="312"/>
  </r>
  <r>
    <n v="3290"/>
    <x v="4"/>
    <d v="2024-02-15T00:00:00"/>
    <x v="2"/>
    <s v="02"/>
    <x v="4"/>
    <x v="3"/>
    <x v="1"/>
    <x v="8"/>
    <x v="10"/>
    <n v="25.1"/>
    <n v="125.5"/>
    <n v="18.82"/>
    <n v="5"/>
    <n v="106.68"/>
    <n v="96"/>
  </r>
  <r>
    <n v="5537"/>
    <x v="1"/>
    <d v="2024-12-19T00:00:00"/>
    <x v="2"/>
    <s v="12"/>
    <x v="9"/>
    <x v="4"/>
    <x v="1"/>
    <x v="7"/>
    <x v="2"/>
    <n v="16.48"/>
    <n v="16.48"/>
    <n v="1.65"/>
    <n v="1"/>
    <n v="14.83"/>
    <n v="24"/>
  </r>
  <r>
    <n v="2380"/>
    <x v="8"/>
    <d v="2024-02-15T00:00:00"/>
    <x v="2"/>
    <s v="02"/>
    <x v="4"/>
    <x v="3"/>
    <x v="1"/>
    <x v="3"/>
    <x v="1"/>
    <n v="24.88"/>
    <n v="24.88"/>
    <n v="0"/>
    <n v="1"/>
    <n v="24.88"/>
    <n v="350"/>
  </r>
  <r>
    <n v="5668"/>
    <x v="1"/>
    <d v="2025-04-03T00:00:00"/>
    <x v="1"/>
    <s v="04"/>
    <x v="7"/>
    <x v="7"/>
    <x v="1"/>
    <x v="9"/>
    <x v="5"/>
    <n v="11.74"/>
    <n v="58.7"/>
    <n v="11.74"/>
    <n v="5"/>
    <n v="46.96"/>
    <n v="357"/>
  </r>
  <r>
    <n v="1439"/>
    <x v="0"/>
    <d v="2025-05-26T00:00:00"/>
    <x v="1"/>
    <s v="05"/>
    <x v="10"/>
    <x v="7"/>
    <x v="2"/>
    <x v="10"/>
    <x v="5"/>
    <n v="21.65"/>
    <n v="43.3"/>
    <n v="4.33"/>
    <n v="2"/>
    <n v="38.97"/>
    <n v="37"/>
  </r>
  <r>
    <n v="5942"/>
    <x v="8"/>
    <d v="2024-01-13T00:00:00"/>
    <x v="2"/>
    <s v="01"/>
    <x v="2"/>
    <x v="3"/>
    <x v="0"/>
    <x v="6"/>
    <x v="9"/>
    <n v="27.73"/>
    <n v="27.73"/>
    <n v="4.16"/>
    <n v="1"/>
    <n v="23.57"/>
    <n v="105"/>
  </r>
  <r>
    <n v="9482"/>
    <x v="6"/>
    <d v="2024-11-20T00:00:00"/>
    <x v="2"/>
    <s v="11"/>
    <x v="1"/>
    <x v="4"/>
    <x v="4"/>
    <x v="1"/>
    <x v="2"/>
    <n v="29.62"/>
    <n v="59.24"/>
    <n v="8.89"/>
    <n v="2"/>
    <n v="50.35"/>
    <n v="423"/>
  </r>
  <r>
    <n v="9348"/>
    <x v="3"/>
    <d v="2023-12-31T00:00:00"/>
    <x v="0"/>
    <s v="12"/>
    <x v="9"/>
    <x v="1"/>
    <x v="6"/>
    <x v="0"/>
    <x v="11"/>
    <n v="18.350000000000001"/>
    <n v="36.700000000000003"/>
    <n v="3.67"/>
    <n v="2"/>
    <n v="33.03"/>
    <n v="318"/>
  </r>
  <r>
    <n v="7418"/>
    <x v="5"/>
    <d v="2024-03-23T00:00:00"/>
    <x v="2"/>
    <s v="03"/>
    <x v="8"/>
    <x v="3"/>
    <x v="0"/>
    <x v="1"/>
    <x v="0"/>
    <n v="21.01"/>
    <n v="84.04"/>
    <n v="8.4"/>
    <n v="4"/>
    <n v="75.64"/>
    <n v="212"/>
  </r>
  <r>
    <n v="1894"/>
    <x v="5"/>
    <d v="2025-04-06T00:00:00"/>
    <x v="1"/>
    <s v="04"/>
    <x v="7"/>
    <x v="7"/>
    <x v="6"/>
    <x v="1"/>
    <x v="16"/>
    <n v="18.39"/>
    <n v="55.17"/>
    <n v="3.78"/>
    <n v="3"/>
    <n v="51.39"/>
    <n v="320"/>
  </r>
  <r>
    <n v="4921"/>
    <x v="4"/>
    <d v="2024-08-25T00:00:00"/>
    <x v="2"/>
    <s v="08"/>
    <x v="0"/>
    <x v="6"/>
    <x v="6"/>
    <x v="7"/>
    <x v="4"/>
    <n v="19.48"/>
    <n v="19.48"/>
    <n v="1.95"/>
    <n v="1"/>
    <n v="17.53"/>
    <n v="59"/>
  </r>
  <r>
    <n v="7322"/>
    <x v="0"/>
    <d v="2023-11-02T00:00:00"/>
    <x v="0"/>
    <s v="11"/>
    <x v="1"/>
    <x v="1"/>
    <x v="1"/>
    <x v="7"/>
    <x v="1"/>
    <n v="5.84"/>
    <n v="17.52"/>
    <n v="0"/>
    <n v="3"/>
    <n v="17.52"/>
    <n v="378"/>
  </r>
  <r>
    <n v="4949"/>
    <x v="3"/>
    <d v="2024-08-29T00:00:00"/>
    <x v="2"/>
    <s v="08"/>
    <x v="0"/>
    <x v="6"/>
    <x v="1"/>
    <x v="8"/>
    <x v="1"/>
    <n v="9.25"/>
    <n v="27.75"/>
    <n v="4.04"/>
    <n v="3"/>
    <n v="23.71"/>
    <n v="291"/>
  </r>
  <r>
    <n v="1197"/>
    <x v="4"/>
    <d v="2024-05-13T00:00:00"/>
    <x v="2"/>
    <s v="05"/>
    <x v="10"/>
    <x v="5"/>
    <x v="2"/>
    <x v="10"/>
    <x v="17"/>
    <n v="7.62"/>
    <n v="7.62"/>
    <n v="1.52"/>
    <n v="1"/>
    <n v="6.1"/>
    <n v="426"/>
  </r>
  <r>
    <n v="6185"/>
    <x v="0"/>
    <d v="2023-11-17T00:00:00"/>
    <x v="0"/>
    <s v="11"/>
    <x v="1"/>
    <x v="1"/>
    <x v="3"/>
    <x v="4"/>
    <x v="4"/>
    <n v="18.829999999999998"/>
    <n v="75.319999999999993"/>
    <n v="7.53"/>
    <n v="4"/>
    <n v="67.790000000000006"/>
    <n v="224"/>
  </r>
  <r>
    <n v="7337"/>
    <x v="6"/>
    <d v="2025-06-05T00:00:00"/>
    <x v="1"/>
    <s v="06"/>
    <x v="5"/>
    <x v="7"/>
    <x v="1"/>
    <x v="5"/>
    <x v="15"/>
    <n v="23.28"/>
    <n v="46.56"/>
    <n v="3.28"/>
    <n v="2"/>
    <n v="43.28"/>
    <n v="371"/>
  </r>
  <r>
    <n v="7895"/>
    <x v="2"/>
    <d v="2024-05-16T00:00:00"/>
    <x v="2"/>
    <s v="05"/>
    <x v="10"/>
    <x v="5"/>
    <x v="1"/>
    <x v="3"/>
    <x v="0"/>
    <n v="11.14"/>
    <n v="22.28"/>
    <n v="2.23"/>
    <n v="2"/>
    <n v="20.05"/>
    <n v="102"/>
  </r>
  <r>
    <n v="9951"/>
    <x v="3"/>
    <d v="2025-01-18T00:00:00"/>
    <x v="1"/>
    <s v="01"/>
    <x v="2"/>
    <x v="2"/>
    <x v="0"/>
    <x v="7"/>
    <x v="8"/>
    <n v="2.84"/>
    <n v="14.2"/>
    <n v="2.13"/>
    <n v="5"/>
    <n v="12.07"/>
    <n v="94"/>
  </r>
  <r>
    <n v="3830"/>
    <x v="4"/>
    <d v="2025-03-21T00:00:00"/>
    <x v="1"/>
    <s v="03"/>
    <x v="8"/>
    <x v="2"/>
    <x v="3"/>
    <x v="0"/>
    <x v="7"/>
    <n v="25.45"/>
    <n v="25.45"/>
    <n v="1.64"/>
    <n v="1"/>
    <n v="23.81"/>
    <n v="308"/>
  </r>
  <r>
    <n v="8717"/>
    <x v="1"/>
    <d v="2025-03-27T00:00:00"/>
    <x v="1"/>
    <s v="03"/>
    <x v="8"/>
    <x v="2"/>
    <x v="1"/>
    <x v="3"/>
    <x v="10"/>
    <n v="20.85"/>
    <n v="20.85"/>
    <n v="3.88"/>
    <n v="1"/>
    <n v="16.97"/>
    <n v="209"/>
  </r>
  <r>
    <n v="2195"/>
    <x v="7"/>
    <d v="2023-08-19T00:00:00"/>
    <x v="0"/>
    <s v="08"/>
    <x v="0"/>
    <x v="0"/>
    <x v="0"/>
    <x v="3"/>
    <x v="10"/>
    <n v="27.13"/>
    <n v="54.26"/>
    <n v="2.52"/>
    <n v="2"/>
    <n v="51.74"/>
    <n v="350"/>
  </r>
  <r>
    <n v="2106"/>
    <x v="6"/>
    <d v="2023-08-17T00:00:00"/>
    <x v="0"/>
    <s v="08"/>
    <x v="0"/>
    <x v="0"/>
    <x v="1"/>
    <x v="2"/>
    <x v="17"/>
    <n v="23.09"/>
    <n v="46.18"/>
    <n v="3.6"/>
    <n v="2"/>
    <n v="42.58"/>
    <n v="18"/>
  </r>
  <r>
    <n v="5295"/>
    <x v="4"/>
    <d v="2024-01-21T00:00:00"/>
    <x v="2"/>
    <s v="01"/>
    <x v="2"/>
    <x v="3"/>
    <x v="6"/>
    <x v="6"/>
    <x v="6"/>
    <n v="20.87"/>
    <n v="62.61"/>
    <n v="0"/>
    <n v="3"/>
    <n v="62.61"/>
    <n v="198"/>
  </r>
  <r>
    <n v="1652"/>
    <x v="8"/>
    <d v="2025-07-23T00:00:00"/>
    <x v="1"/>
    <s v="07"/>
    <x v="6"/>
    <x v="8"/>
    <x v="4"/>
    <x v="5"/>
    <x v="16"/>
    <n v="8.24"/>
    <n v="41.2"/>
    <n v="4.12"/>
    <n v="5"/>
    <n v="37.08"/>
    <n v="325"/>
  </r>
  <r>
    <n v="1990"/>
    <x v="2"/>
    <d v="2025-04-11T00:00:00"/>
    <x v="1"/>
    <s v="04"/>
    <x v="7"/>
    <x v="7"/>
    <x v="3"/>
    <x v="10"/>
    <x v="1"/>
    <n v="7.48"/>
    <n v="22.44"/>
    <n v="2.2400000000000002"/>
    <n v="3"/>
    <n v="20.2"/>
    <n v="146"/>
  </r>
  <r>
    <n v="7520"/>
    <x v="5"/>
    <d v="2024-09-03T00:00:00"/>
    <x v="2"/>
    <s v="09"/>
    <x v="11"/>
    <x v="6"/>
    <x v="5"/>
    <x v="7"/>
    <x v="3"/>
    <n v="13.51"/>
    <n v="13.51"/>
    <n v="2.84"/>
    <n v="1"/>
    <n v="10.67"/>
    <n v="153"/>
  </r>
  <r>
    <n v="5693"/>
    <x v="1"/>
    <d v="2024-12-07T00:00:00"/>
    <x v="2"/>
    <s v="12"/>
    <x v="9"/>
    <x v="4"/>
    <x v="0"/>
    <x v="1"/>
    <x v="6"/>
    <n v="25.35"/>
    <n v="50.7"/>
    <n v="5.07"/>
    <n v="2"/>
    <n v="45.63"/>
    <n v="180"/>
  </r>
  <r>
    <n v="9209"/>
    <x v="3"/>
    <d v="2025-03-24T00:00:00"/>
    <x v="1"/>
    <s v="03"/>
    <x v="8"/>
    <x v="2"/>
    <x v="2"/>
    <x v="2"/>
    <x v="7"/>
    <n v="13.86"/>
    <n v="55.44"/>
    <n v="8.32"/>
    <n v="4"/>
    <n v="47.12"/>
    <n v="198"/>
  </r>
  <r>
    <n v="7806"/>
    <x v="7"/>
    <d v="2024-07-01T00:00:00"/>
    <x v="2"/>
    <s v="07"/>
    <x v="6"/>
    <x v="6"/>
    <x v="2"/>
    <x v="3"/>
    <x v="6"/>
    <n v="21.97"/>
    <n v="43.94"/>
    <n v="8.7899999999999991"/>
    <n v="2"/>
    <n v="35.15"/>
    <n v="105"/>
  </r>
  <r>
    <n v="7590"/>
    <x v="8"/>
    <d v="2023-10-10T00:00:00"/>
    <x v="0"/>
    <s v="10"/>
    <x v="3"/>
    <x v="1"/>
    <x v="5"/>
    <x v="6"/>
    <x v="14"/>
    <n v="11.53"/>
    <n v="57.65"/>
    <n v="8.65"/>
    <n v="5"/>
    <n v="49"/>
    <n v="237"/>
  </r>
  <r>
    <n v="9791"/>
    <x v="5"/>
    <d v="2024-09-27T00:00:00"/>
    <x v="2"/>
    <s v="09"/>
    <x v="11"/>
    <x v="6"/>
    <x v="3"/>
    <x v="1"/>
    <x v="6"/>
    <n v="14.63"/>
    <n v="29.26"/>
    <n v="4.3899999999999997"/>
    <n v="2"/>
    <n v="24.87"/>
    <n v="277"/>
  </r>
  <r>
    <n v="3501"/>
    <x v="3"/>
    <d v="2024-03-09T00:00:00"/>
    <x v="2"/>
    <s v="03"/>
    <x v="8"/>
    <x v="3"/>
    <x v="0"/>
    <x v="0"/>
    <x v="14"/>
    <n v="10.78"/>
    <n v="21.56"/>
    <n v="0"/>
    <n v="2"/>
    <n v="21.56"/>
    <n v="455"/>
  </r>
  <r>
    <n v="2369"/>
    <x v="3"/>
    <d v="2024-04-03T00:00:00"/>
    <x v="2"/>
    <s v="04"/>
    <x v="7"/>
    <x v="5"/>
    <x v="4"/>
    <x v="9"/>
    <x v="12"/>
    <n v="28.34"/>
    <n v="56.68"/>
    <n v="5.67"/>
    <n v="2"/>
    <n v="51.01"/>
    <n v="12"/>
  </r>
  <r>
    <n v="2294"/>
    <x v="2"/>
    <d v="2024-09-07T00:00:00"/>
    <x v="2"/>
    <s v="09"/>
    <x v="11"/>
    <x v="6"/>
    <x v="0"/>
    <x v="8"/>
    <x v="11"/>
    <n v="17.670000000000002"/>
    <n v="70.680000000000007"/>
    <n v="14.14"/>
    <n v="4"/>
    <n v="56.54"/>
    <n v="410"/>
  </r>
  <r>
    <n v="4329"/>
    <x v="3"/>
    <d v="2025-04-25T00:00:00"/>
    <x v="1"/>
    <s v="04"/>
    <x v="7"/>
    <x v="7"/>
    <x v="3"/>
    <x v="3"/>
    <x v="7"/>
    <n v="26.16"/>
    <n v="52.32"/>
    <n v="7.85"/>
    <n v="2"/>
    <n v="44.47"/>
    <n v="66"/>
  </r>
  <r>
    <n v="3545"/>
    <x v="1"/>
    <d v="2024-09-26T00:00:00"/>
    <x v="2"/>
    <s v="09"/>
    <x v="11"/>
    <x v="6"/>
    <x v="1"/>
    <x v="5"/>
    <x v="10"/>
    <n v="23.81"/>
    <n v="23.81"/>
    <n v="4.68"/>
    <n v="1"/>
    <n v="19.13"/>
    <n v="43"/>
  </r>
  <r>
    <n v="6353"/>
    <x v="6"/>
    <d v="2024-06-05T00:00:00"/>
    <x v="2"/>
    <s v="06"/>
    <x v="5"/>
    <x v="5"/>
    <x v="4"/>
    <x v="3"/>
    <x v="13"/>
    <n v="28.01"/>
    <n v="84.03"/>
    <n v="0"/>
    <n v="3"/>
    <n v="84.03"/>
    <n v="182"/>
  </r>
  <r>
    <n v="2083"/>
    <x v="2"/>
    <d v="2024-04-03T00:00:00"/>
    <x v="2"/>
    <s v="04"/>
    <x v="7"/>
    <x v="5"/>
    <x v="4"/>
    <x v="1"/>
    <x v="8"/>
    <n v="11.52"/>
    <n v="11.52"/>
    <n v="4.62"/>
    <n v="1"/>
    <n v="6.9"/>
    <n v="465"/>
  </r>
  <r>
    <n v="8167"/>
    <x v="4"/>
    <d v="2025-02-23T00:00:00"/>
    <x v="1"/>
    <s v="02"/>
    <x v="4"/>
    <x v="2"/>
    <x v="6"/>
    <x v="10"/>
    <x v="2"/>
    <n v="9.39"/>
    <n v="18.78"/>
    <n v="3.76"/>
    <n v="2"/>
    <n v="15.02"/>
    <n v="51"/>
  </r>
  <r>
    <n v="4909"/>
    <x v="2"/>
    <d v="2023-09-20T00:00:00"/>
    <x v="0"/>
    <s v="09"/>
    <x v="11"/>
    <x v="0"/>
    <x v="4"/>
    <x v="2"/>
    <x v="17"/>
    <n v="27.39"/>
    <n v="136.94999999999999"/>
    <n v="3.21"/>
    <n v="5"/>
    <n v="133.74"/>
    <n v="209"/>
  </r>
  <r>
    <n v="5005"/>
    <x v="4"/>
    <d v="2023-10-12T00:00:00"/>
    <x v="0"/>
    <s v="10"/>
    <x v="3"/>
    <x v="1"/>
    <x v="1"/>
    <x v="8"/>
    <x v="4"/>
    <n v="20.239999999999998"/>
    <n v="20.239999999999998"/>
    <n v="4.0199999999999996"/>
    <n v="1"/>
    <n v="16.22"/>
    <n v="75"/>
  </r>
  <r>
    <n v="8118"/>
    <x v="2"/>
    <d v="2023-11-05T00:00:00"/>
    <x v="0"/>
    <s v="11"/>
    <x v="1"/>
    <x v="1"/>
    <x v="6"/>
    <x v="2"/>
    <x v="16"/>
    <n v="14.82"/>
    <n v="59.28"/>
    <n v="3.75"/>
    <n v="4"/>
    <n v="55.53"/>
    <n v="392"/>
  </r>
  <r>
    <n v="8428"/>
    <x v="7"/>
    <d v="2024-11-24T00:00:00"/>
    <x v="2"/>
    <s v="11"/>
    <x v="1"/>
    <x v="4"/>
    <x v="6"/>
    <x v="10"/>
    <x v="5"/>
    <n v="26.92"/>
    <n v="107.68"/>
    <n v="0"/>
    <n v="4"/>
    <n v="107.68"/>
    <n v="496"/>
  </r>
  <r>
    <n v="1901"/>
    <x v="7"/>
    <d v="2024-04-03T00:00:00"/>
    <x v="2"/>
    <s v="04"/>
    <x v="7"/>
    <x v="5"/>
    <x v="4"/>
    <x v="3"/>
    <x v="13"/>
    <n v="2.99"/>
    <n v="8.9700000000000006"/>
    <n v="0"/>
    <n v="3"/>
    <n v="8.9700000000000006"/>
    <n v="69"/>
  </r>
  <r>
    <n v="3877"/>
    <x v="3"/>
    <d v="2023-11-07T00:00:00"/>
    <x v="0"/>
    <s v="11"/>
    <x v="1"/>
    <x v="1"/>
    <x v="5"/>
    <x v="7"/>
    <x v="17"/>
    <n v="28.88"/>
    <n v="57.76"/>
    <n v="0"/>
    <n v="2"/>
    <n v="57.76"/>
    <n v="164"/>
  </r>
  <r>
    <n v="1207"/>
    <x v="0"/>
    <d v="2025-02-06T00:00:00"/>
    <x v="1"/>
    <s v="02"/>
    <x v="4"/>
    <x v="2"/>
    <x v="1"/>
    <x v="3"/>
    <x v="16"/>
    <n v="19.02"/>
    <n v="19.02"/>
    <n v="3.8"/>
    <n v="1"/>
    <n v="15.22"/>
    <n v="302"/>
  </r>
  <r>
    <n v="3248"/>
    <x v="7"/>
    <d v="2025-02-01T00:00:00"/>
    <x v="1"/>
    <s v="02"/>
    <x v="4"/>
    <x v="2"/>
    <x v="0"/>
    <x v="8"/>
    <x v="14"/>
    <n v="9.1199999999999992"/>
    <n v="45.6"/>
    <n v="4.5599999999999996"/>
    <n v="5"/>
    <n v="41.04"/>
    <n v="266"/>
  </r>
  <r>
    <n v="1185"/>
    <x v="7"/>
    <d v="2023-12-12T00:00:00"/>
    <x v="0"/>
    <s v="12"/>
    <x v="9"/>
    <x v="1"/>
    <x v="5"/>
    <x v="7"/>
    <x v="10"/>
    <n v="21.3"/>
    <n v="42.6"/>
    <n v="4.26"/>
    <n v="2"/>
    <n v="38.340000000000003"/>
    <n v="134"/>
  </r>
  <r>
    <n v="9133"/>
    <x v="7"/>
    <d v="2024-05-02T00:00:00"/>
    <x v="2"/>
    <s v="05"/>
    <x v="10"/>
    <x v="5"/>
    <x v="1"/>
    <x v="0"/>
    <x v="0"/>
    <n v="20.11"/>
    <n v="80.44"/>
    <n v="16.09"/>
    <n v="4"/>
    <n v="64.349999999999994"/>
    <n v="170"/>
  </r>
  <r>
    <n v="9568"/>
    <x v="6"/>
    <d v="2024-09-11T00:00:00"/>
    <x v="2"/>
    <s v="09"/>
    <x v="11"/>
    <x v="6"/>
    <x v="4"/>
    <x v="6"/>
    <x v="9"/>
    <n v="12.03"/>
    <n v="36.090000000000003"/>
    <n v="3.61"/>
    <n v="3"/>
    <n v="32.479999999999997"/>
    <n v="463"/>
  </r>
  <r>
    <n v="5247"/>
    <x v="3"/>
    <d v="2023-12-14T00:00:00"/>
    <x v="0"/>
    <s v="12"/>
    <x v="9"/>
    <x v="1"/>
    <x v="1"/>
    <x v="0"/>
    <x v="0"/>
    <n v="10.72"/>
    <n v="42.88"/>
    <n v="4.29"/>
    <n v="4"/>
    <n v="38.590000000000003"/>
    <n v="411"/>
  </r>
  <r>
    <n v="7092"/>
    <x v="7"/>
    <d v="2023-11-13T00:00:00"/>
    <x v="0"/>
    <s v="11"/>
    <x v="1"/>
    <x v="1"/>
    <x v="2"/>
    <x v="7"/>
    <x v="3"/>
    <n v="17.010000000000002"/>
    <n v="51.03"/>
    <n v="7.65"/>
    <n v="3"/>
    <n v="43.38"/>
    <n v="250"/>
  </r>
  <r>
    <n v="5403"/>
    <x v="0"/>
    <d v="2025-02-26T00:00:00"/>
    <x v="1"/>
    <s v="02"/>
    <x v="4"/>
    <x v="2"/>
    <x v="4"/>
    <x v="10"/>
    <x v="13"/>
    <n v="25.97"/>
    <n v="77.91"/>
    <n v="4.24"/>
    <n v="3"/>
    <n v="73.67"/>
    <n v="458"/>
  </r>
  <r>
    <n v="2934"/>
    <x v="0"/>
    <d v="2025-03-28T00:00:00"/>
    <x v="1"/>
    <s v="03"/>
    <x v="8"/>
    <x v="2"/>
    <x v="3"/>
    <x v="1"/>
    <x v="13"/>
    <n v="11.82"/>
    <n v="23.64"/>
    <n v="4.45"/>
    <n v="2"/>
    <n v="19.190000000000001"/>
    <n v="78"/>
  </r>
  <r>
    <n v="1480"/>
    <x v="6"/>
    <d v="2024-04-23T00:00:00"/>
    <x v="2"/>
    <s v="04"/>
    <x v="7"/>
    <x v="5"/>
    <x v="5"/>
    <x v="0"/>
    <x v="2"/>
    <n v="3.03"/>
    <n v="15.15"/>
    <n v="0"/>
    <n v="5"/>
    <n v="15.15"/>
    <n v="298"/>
  </r>
  <r>
    <n v="8034"/>
    <x v="7"/>
    <d v="2024-03-05T00:00:00"/>
    <x v="2"/>
    <s v="03"/>
    <x v="8"/>
    <x v="3"/>
    <x v="5"/>
    <x v="5"/>
    <x v="17"/>
    <n v="4.53"/>
    <n v="22.65"/>
    <n v="4.53"/>
    <n v="5"/>
    <n v="18.12"/>
    <n v="360"/>
  </r>
  <r>
    <n v="9582"/>
    <x v="0"/>
    <d v="2023-09-25T00:00:00"/>
    <x v="0"/>
    <s v="09"/>
    <x v="11"/>
    <x v="0"/>
    <x v="2"/>
    <x v="7"/>
    <x v="13"/>
    <n v="1.1000000000000001"/>
    <n v="1.1000000000000001"/>
    <n v="0.22"/>
    <n v="1"/>
    <n v="0.88"/>
    <n v="405"/>
  </r>
  <r>
    <n v="5308"/>
    <x v="6"/>
    <d v="2025-02-10T00:00:00"/>
    <x v="1"/>
    <s v="02"/>
    <x v="4"/>
    <x v="2"/>
    <x v="2"/>
    <x v="4"/>
    <x v="6"/>
    <n v="19.13"/>
    <n v="57.39"/>
    <n v="11.48"/>
    <n v="3"/>
    <n v="45.91"/>
    <n v="98"/>
  </r>
  <r>
    <n v="2262"/>
    <x v="4"/>
    <d v="2024-08-26T00:00:00"/>
    <x v="2"/>
    <s v="08"/>
    <x v="0"/>
    <x v="6"/>
    <x v="2"/>
    <x v="6"/>
    <x v="5"/>
    <n v="9.34"/>
    <n v="37.36"/>
    <n v="3.74"/>
    <n v="4"/>
    <n v="33.619999999999997"/>
    <n v="346"/>
  </r>
  <r>
    <n v="8457"/>
    <x v="2"/>
    <d v="2024-09-06T00:00:00"/>
    <x v="2"/>
    <s v="09"/>
    <x v="11"/>
    <x v="6"/>
    <x v="3"/>
    <x v="9"/>
    <x v="9"/>
    <n v="6.09"/>
    <n v="6.09"/>
    <n v="1.22"/>
    <n v="1"/>
    <n v="4.87"/>
    <n v="101"/>
  </r>
  <r>
    <n v="6900"/>
    <x v="1"/>
    <d v="2023-09-19T00:00:00"/>
    <x v="0"/>
    <s v="09"/>
    <x v="11"/>
    <x v="0"/>
    <x v="5"/>
    <x v="6"/>
    <x v="14"/>
    <n v="21.37"/>
    <n v="21.37"/>
    <n v="4.2699999999999996"/>
    <n v="1"/>
    <n v="17.100000000000001"/>
    <n v="38"/>
  </r>
  <r>
    <n v="9185"/>
    <x v="7"/>
    <d v="2025-06-04T00:00:00"/>
    <x v="1"/>
    <s v="06"/>
    <x v="5"/>
    <x v="7"/>
    <x v="4"/>
    <x v="1"/>
    <x v="5"/>
    <n v="19.41"/>
    <n v="77.64"/>
    <n v="2.65"/>
    <n v="4"/>
    <n v="74.989999999999995"/>
    <n v="303"/>
  </r>
  <r>
    <n v="3734"/>
    <x v="5"/>
    <d v="2024-05-18T00:00:00"/>
    <x v="2"/>
    <s v="05"/>
    <x v="10"/>
    <x v="5"/>
    <x v="0"/>
    <x v="1"/>
    <x v="12"/>
    <n v="24.9"/>
    <n v="74.7"/>
    <n v="1.03"/>
    <n v="3"/>
    <n v="73.67"/>
    <n v="376"/>
  </r>
  <r>
    <n v="3577"/>
    <x v="5"/>
    <d v="2024-02-21T00:00:00"/>
    <x v="2"/>
    <s v="02"/>
    <x v="4"/>
    <x v="3"/>
    <x v="4"/>
    <x v="8"/>
    <x v="5"/>
    <n v="2.78"/>
    <n v="2.78"/>
    <n v="0"/>
    <n v="1"/>
    <n v="2.78"/>
    <n v="252"/>
  </r>
  <r>
    <n v="2685"/>
    <x v="6"/>
    <d v="2025-07-01T00:00:00"/>
    <x v="1"/>
    <s v="07"/>
    <x v="6"/>
    <x v="8"/>
    <x v="5"/>
    <x v="6"/>
    <x v="12"/>
    <n v="20.54"/>
    <n v="20.54"/>
    <n v="4.91"/>
    <n v="1"/>
    <n v="15.63"/>
    <n v="460"/>
  </r>
  <r>
    <n v="2889"/>
    <x v="0"/>
    <d v="2024-01-31T00:00:00"/>
    <x v="2"/>
    <s v="01"/>
    <x v="2"/>
    <x v="3"/>
    <x v="4"/>
    <x v="3"/>
    <x v="3"/>
    <n v="20.66"/>
    <n v="103.3"/>
    <n v="0"/>
    <n v="5"/>
    <n v="103.3"/>
    <n v="33"/>
  </r>
  <r>
    <n v="9336"/>
    <x v="7"/>
    <d v="2023-08-08T00:00:00"/>
    <x v="0"/>
    <s v="08"/>
    <x v="0"/>
    <x v="0"/>
    <x v="5"/>
    <x v="10"/>
    <x v="3"/>
    <n v="11.73"/>
    <n v="46.92"/>
    <n v="7.04"/>
    <n v="4"/>
    <n v="39.880000000000003"/>
    <n v="153"/>
  </r>
  <r>
    <n v="1721"/>
    <x v="1"/>
    <d v="2025-06-03T00:00:00"/>
    <x v="1"/>
    <s v="06"/>
    <x v="5"/>
    <x v="7"/>
    <x v="5"/>
    <x v="1"/>
    <x v="4"/>
    <n v="5.94"/>
    <n v="29.7"/>
    <n v="2.97"/>
    <n v="5"/>
    <n v="26.73"/>
    <n v="353"/>
  </r>
  <r>
    <n v="1201"/>
    <x v="4"/>
    <d v="2024-02-12T00:00:00"/>
    <x v="2"/>
    <s v="02"/>
    <x v="4"/>
    <x v="3"/>
    <x v="2"/>
    <x v="10"/>
    <x v="2"/>
    <n v="14.44"/>
    <n v="57.76"/>
    <n v="5.78"/>
    <n v="4"/>
    <n v="51.98"/>
    <n v="460"/>
  </r>
  <r>
    <n v="1753"/>
    <x v="2"/>
    <d v="2024-08-07T00:00:00"/>
    <x v="2"/>
    <s v="08"/>
    <x v="0"/>
    <x v="6"/>
    <x v="4"/>
    <x v="7"/>
    <x v="6"/>
    <n v="28.53"/>
    <n v="114.12"/>
    <n v="17.12"/>
    <n v="4"/>
    <n v="97"/>
    <n v="447"/>
  </r>
  <r>
    <n v="6963"/>
    <x v="3"/>
    <d v="2024-05-30T00:00:00"/>
    <x v="2"/>
    <s v="05"/>
    <x v="10"/>
    <x v="5"/>
    <x v="1"/>
    <x v="5"/>
    <x v="11"/>
    <n v="11.6"/>
    <n v="46.4"/>
    <n v="9.2799999999999994"/>
    <n v="4"/>
    <n v="37.119999999999997"/>
    <n v="222"/>
  </r>
  <r>
    <n v="3458"/>
    <x v="2"/>
    <d v="2023-12-24T00:00:00"/>
    <x v="0"/>
    <s v="12"/>
    <x v="9"/>
    <x v="1"/>
    <x v="6"/>
    <x v="1"/>
    <x v="17"/>
    <n v="12.34"/>
    <n v="12.34"/>
    <n v="1.85"/>
    <n v="1"/>
    <n v="10.49"/>
    <n v="76"/>
  </r>
  <r>
    <n v="1579"/>
    <x v="8"/>
    <d v="2024-10-09T00:00:00"/>
    <x v="2"/>
    <s v="10"/>
    <x v="3"/>
    <x v="4"/>
    <x v="4"/>
    <x v="0"/>
    <x v="16"/>
    <n v="5.58"/>
    <n v="22.32"/>
    <n v="4.46"/>
    <n v="4"/>
    <n v="17.86"/>
    <n v="424"/>
  </r>
  <r>
    <n v="7870"/>
    <x v="8"/>
    <d v="2024-01-28T00:00:00"/>
    <x v="2"/>
    <s v="01"/>
    <x v="2"/>
    <x v="3"/>
    <x v="6"/>
    <x v="10"/>
    <x v="16"/>
    <n v="13.61"/>
    <n v="54.44"/>
    <n v="5.44"/>
    <n v="4"/>
    <n v="49"/>
    <n v="436"/>
  </r>
  <r>
    <n v="6272"/>
    <x v="6"/>
    <d v="2024-02-15T00:00:00"/>
    <x v="2"/>
    <s v="02"/>
    <x v="4"/>
    <x v="3"/>
    <x v="1"/>
    <x v="3"/>
    <x v="17"/>
    <n v="28.63"/>
    <n v="28.63"/>
    <n v="2.16"/>
    <n v="1"/>
    <n v="26.47"/>
    <n v="361"/>
  </r>
  <r>
    <n v="7819"/>
    <x v="8"/>
    <d v="2025-07-18T00:00:00"/>
    <x v="1"/>
    <s v="07"/>
    <x v="6"/>
    <x v="8"/>
    <x v="3"/>
    <x v="9"/>
    <x v="16"/>
    <n v="13.06"/>
    <n v="26.12"/>
    <n v="0"/>
    <n v="2"/>
    <n v="26.12"/>
    <n v="6"/>
  </r>
  <r>
    <n v="6241"/>
    <x v="2"/>
    <d v="2024-03-04T00:00:00"/>
    <x v="2"/>
    <s v="03"/>
    <x v="8"/>
    <x v="3"/>
    <x v="2"/>
    <x v="3"/>
    <x v="8"/>
    <n v="13.43"/>
    <n v="67.150000000000006"/>
    <n v="2.13"/>
    <n v="5"/>
    <n v="65.02"/>
    <n v="62"/>
  </r>
  <r>
    <n v="2276"/>
    <x v="7"/>
    <d v="2024-10-23T00:00:00"/>
    <x v="2"/>
    <s v="10"/>
    <x v="3"/>
    <x v="4"/>
    <x v="4"/>
    <x v="7"/>
    <x v="3"/>
    <n v="29.13"/>
    <n v="145.65"/>
    <n v="14.57"/>
    <n v="5"/>
    <n v="131.08000000000001"/>
    <n v="32"/>
  </r>
  <r>
    <n v="7108"/>
    <x v="7"/>
    <d v="2023-11-07T00:00:00"/>
    <x v="0"/>
    <s v="11"/>
    <x v="1"/>
    <x v="1"/>
    <x v="5"/>
    <x v="2"/>
    <x v="4"/>
    <n v="28.38"/>
    <n v="56.76"/>
    <n v="8.51"/>
    <n v="2"/>
    <n v="48.25"/>
    <n v="352"/>
  </r>
  <r>
    <n v="9225"/>
    <x v="4"/>
    <d v="2025-01-10T00:00:00"/>
    <x v="1"/>
    <s v="01"/>
    <x v="2"/>
    <x v="2"/>
    <x v="3"/>
    <x v="8"/>
    <x v="1"/>
    <n v="17.73"/>
    <n v="53.19"/>
    <n v="10.64"/>
    <n v="3"/>
    <n v="42.55"/>
    <n v="169"/>
  </r>
  <r>
    <n v="1862"/>
    <x v="7"/>
    <d v="2023-12-24T00:00:00"/>
    <x v="0"/>
    <s v="12"/>
    <x v="9"/>
    <x v="1"/>
    <x v="6"/>
    <x v="5"/>
    <x v="4"/>
    <n v="18.66"/>
    <n v="93.3"/>
    <n v="9.33"/>
    <n v="5"/>
    <n v="83.97"/>
    <n v="416"/>
  </r>
  <r>
    <n v="4656"/>
    <x v="4"/>
    <d v="2025-04-22T00:00:00"/>
    <x v="1"/>
    <s v="04"/>
    <x v="7"/>
    <x v="7"/>
    <x v="5"/>
    <x v="0"/>
    <x v="2"/>
    <n v="26.53"/>
    <n v="132.65"/>
    <n v="2.29"/>
    <n v="5"/>
    <n v="130.36000000000001"/>
    <n v="196"/>
  </r>
  <r>
    <n v="9450"/>
    <x v="1"/>
    <d v="2023-09-11T00:00:00"/>
    <x v="0"/>
    <s v="09"/>
    <x v="11"/>
    <x v="0"/>
    <x v="2"/>
    <x v="10"/>
    <x v="7"/>
    <n v="27.1"/>
    <n v="135.5"/>
    <n v="2.8"/>
    <n v="5"/>
    <n v="132.69999999999999"/>
    <n v="484"/>
  </r>
  <r>
    <n v="7568"/>
    <x v="8"/>
    <d v="2023-09-29T00:00:00"/>
    <x v="0"/>
    <s v="09"/>
    <x v="11"/>
    <x v="0"/>
    <x v="3"/>
    <x v="8"/>
    <x v="11"/>
    <n v="25.58"/>
    <n v="76.739999999999995"/>
    <n v="15.35"/>
    <n v="3"/>
    <n v="61.39"/>
    <n v="30"/>
  </r>
  <r>
    <n v="8620"/>
    <x v="8"/>
    <d v="2025-06-09T00:00:00"/>
    <x v="1"/>
    <s v="06"/>
    <x v="5"/>
    <x v="7"/>
    <x v="2"/>
    <x v="5"/>
    <x v="9"/>
    <n v="11.32"/>
    <n v="33.96"/>
    <n v="1.58"/>
    <n v="3"/>
    <n v="32.380000000000003"/>
    <n v="317"/>
  </r>
  <r>
    <n v="5625"/>
    <x v="5"/>
    <d v="2025-03-29T00:00:00"/>
    <x v="1"/>
    <s v="03"/>
    <x v="8"/>
    <x v="2"/>
    <x v="0"/>
    <x v="3"/>
    <x v="16"/>
    <n v="18.53"/>
    <n v="55.59"/>
    <n v="0"/>
    <n v="3"/>
    <n v="55.59"/>
    <n v="274"/>
  </r>
  <r>
    <n v="6090"/>
    <x v="8"/>
    <d v="2024-04-17T00:00:00"/>
    <x v="2"/>
    <s v="04"/>
    <x v="7"/>
    <x v="5"/>
    <x v="4"/>
    <x v="6"/>
    <x v="17"/>
    <n v="22.26"/>
    <n v="66.78"/>
    <n v="4.2"/>
    <n v="3"/>
    <n v="62.58"/>
    <n v="376"/>
  </r>
  <r>
    <n v="2415"/>
    <x v="5"/>
    <d v="2024-10-09T00:00:00"/>
    <x v="2"/>
    <s v="10"/>
    <x v="3"/>
    <x v="4"/>
    <x v="4"/>
    <x v="1"/>
    <x v="6"/>
    <n v="21.31"/>
    <n v="85.24"/>
    <n v="12.79"/>
    <n v="4"/>
    <n v="72.45"/>
    <n v="436"/>
  </r>
  <r>
    <n v="8483"/>
    <x v="5"/>
    <d v="2023-08-13T00:00:00"/>
    <x v="0"/>
    <s v="08"/>
    <x v="0"/>
    <x v="0"/>
    <x v="6"/>
    <x v="1"/>
    <x v="11"/>
    <n v="1.72"/>
    <n v="5.16"/>
    <n v="2.4700000000000002"/>
    <n v="3"/>
    <n v="2.69"/>
    <n v="333"/>
  </r>
  <r>
    <n v="7044"/>
    <x v="2"/>
    <d v="2024-01-09T00:00:00"/>
    <x v="2"/>
    <s v="01"/>
    <x v="2"/>
    <x v="3"/>
    <x v="5"/>
    <x v="10"/>
    <x v="6"/>
    <n v="5.54"/>
    <n v="27.7"/>
    <n v="4.75"/>
    <n v="5"/>
    <n v="22.95"/>
    <n v="227"/>
  </r>
  <r>
    <n v="5777"/>
    <x v="4"/>
    <d v="2024-10-17T00:00:00"/>
    <x v="2"/>
    <s v="10"/>
    <x v="3"/>
    <x v="4"/>
    <x v="1"/>
    <x v="8"/>
    <x v="14"/>
    <n v="14.14"/>
    <n v="70.7"/>
    <n v="10.61"/>
    <n v="5"/>
    <n v="60.09"/>
    <n v="83"/>
  </r>
  <r>
    <n v="5979"/>
    <x v="6"/>
    <d v="2025-03-03T00:00:00"/>
    <x v="1"/>
    <s v="03"/>
    <x v="8"/>
    <x v="2"/>
    <x v="2"/>
    <x v="4"/>
    <x v="10"/>
    <n v="17.010000000000002"/>
    <n v="51.03"/>
    <n v="7.65"/>
    <n v="3"/>
    <n v="43.38"/>
    <n v="188"/>
  </r>
  <r>
    <n v="4974"/>
    <x v="3"/>
    <d v="2024-08-01T00:00:00"/>
    <x v="2"/>
    <s v="08"/>
    <x v="0"/>
    <x v="6"/>
    <x v="1"/>
    <x v="9"/>
    <x v="9"/>
    <n v="19.73"/>
    <n v="78.92"/>
    <n v="11.84"/>
    <n v="4"/>
    <n v="67.08"/>
    <n v="202"/>
  </r>
  <r>
    <n v="7033"/>
    <x v="6"/>
    <d v="2024-11-08T00:00:00"/>
    <x v="2"/>
    <s v="11"/>
    <x v="1"/>
    <x v="4"/>
    <x v="3"/>
    <x v="5"/>
    <x v="8"/>
    <n v="17.39"/>
    <n v="52.17"/>
    <n v="1.22"/>
    <n v="3"/>
    <n v="50.95"/>
    <n v="291"/>
  </r>
  <r>
    <n v="9083"/>
    <x v="2"/>
    <d v="2025-03-29T00:00:00"/>
    <x v="1"/>
    <s v="03"/>
    <x v="8"/>
    <x v="2"/>
    <x v="0"/>
    <x v="10"/>
    <x v="13"/>
    <n v="5.05"/>
    <n v="5.05"/>
    <n v="0"/>
    <n v="1"/>
    <n v="5.05"/>
    <n v="52"/>
  </r>
  <r>
    <n v="4201"/>
    <x v="8"/>
    <d v="2025-02-25T00:00:00"/>
    <x v="1"/>
    <s v="02"/>
    <x v="4"/>
    <x v="2"/>
    <x v="5"/>
    <x v="4"/>
    <x v="3"/>
    <n v="10.8"/>
    <n v="32.4"/>
    <n v="2.97"/>
    <n v="3"/>
    <n v="29.43"/>
    <n v="211"/>
  </r>
  <r>
    <n v="9954"/>
    <x v="1"/>
    <d v="2025-03-19T00:00:00"/>
    <x v="1"/>
    <s v="03"/>
    <x v="8"/>
    <x v="2"/>
    <x v="4"/>
    <x v="0"/>
    <x v="15"/>
    <n v="19.600000000000001"/>
    <n v="78.400000000000006"/>
    <n v="4.29"/>
    <n v="4"/>
    <n v="74.11"/>
    <n v="202"/>
  </r>
  <r>
    <n v="5016"/>
    <x v="8"/>
    <d v="2023-12-01T00:00:00"/>
    <x v="0"/>
    <s v="12"/>
    <x v="9"/>
    <x v="1"/>
    <x v="3"/>
    <x v="10"/>
    <x v="5"/>
    <n v="23.11"/>
    <n v="23.11"/>
    <n v="4.62"/>
    <n v="1"/>
    <n v="18.489999999999998"/>
    <n v="444"/>
  </r>
  <r>
    <n v="1104"/>
    <x v="8"/>
    <d v="2025-07-31T00:00:00"/>
    <x v="1"/>
    <s v="07"/>
    <x v="6"/>
    <x v="8"/>
    <x v="1"/>
    <x v="0"/>
    <x v="1"/>
    <n v="2.5099999999999998"/>
    <n v="2.5099999999999998"/>
    <n v="0.25"/>
    <n v="1"/>
    <n v="2.2599999999999998"/>
    <n v="431"/>
  </r>
  <r>
    <n v="7718"/>
    <x v="6"/>
    <d v="2023-08-25T00:00:00"/>
    <x v="0"/>
    <s v="08"/>
    <x v="0"/>
    <x v="0"/>
    <x v="3"/>
    <x v="0"/>
    <x v="4"/>
    <n v="28.54"/>
    <n v="57.08"/>
    <n v="2.2799999999999998"/>
    <n v="2"/>
    <n v="54.8"/>
    <n v="488"/>
  </r>
  <r>
    <n v="4817"/>
    <x v="3"/>
    <d v="2024-09-30T00:00:00"/>
    <x v="2"/>
    <s v="09"/>
    <x v="11"/>
    <x v="6"/>
    <x v="2"/>
    <x v="5"/>
    <x v="6"/>
    <n v="15.79"/>
    <n v="15.79"/>
    <n v="3.68"/>
    <n v="1"/>
    <n v="12.11"/>
    <n v="148"/>
  </r>
  <r>
    <n v="6675"/>
    <x v="3"/>
    <d v="2024-12-12T00:00:00"/>
    <x v="2"/>
    <s v="12"/>
    <x v="9"/>
    <x v="4"/>
    <x v="1"/>
    <x v="9"/>
    <x v="13"/>
    <n v="6.79"/>
    <n v="6.79"/>
    <n v="1.36"/>
    <n v="1"/>
    <n v="5.43"/>
    <n v="18"/>
  </r>
  <r>
    <n v="1157"/>
    <x v="4"/>
    <d v="2024-04-23T00:00:00"/>
    <x v="2"/>
    <s v="04"/>
    <x v="7"/>
    <x v="5"/>
    <x v="5"/>
    <x v="0"/>
    <x v="3"/>
    <n v="17.86"/>
    <n v="17.86"/>
    <n v="1.79"/>
    <n v="1"/>
    <n v="16.07"/>
    <n v="188"/>
  </r>
  <r>
    <n v="1023"/>
    <x v="8"/>
    <d v="2025-03-18T00:00:00"/>
    <x v="1"/>
    <s v="03"/>
    <x v="8"/>
    <x v="2"/>
    <x v="5"/>
    <x v="7"/>
    <x v="1"/>
    <n v="27.53"/>
    <n v="27.53"/>
    <n v="4.13"/>
    <n v="1"/>
    <n v="23.4"/>
    <n v="381"/>
  </r>
  <r>
    <n v="7164"/>
    <x v="1"/>
    <d v="2025-05-27T00:00:00"/>
    <x v="1"/>
    <s v="05"/>
    <x v="10"/>
    <x v="7"/>
    <x v="5"/>
    <x v="3"/>
    <x v="15"/>
    <n v="5.63"/>
    <n v="22.52"/>
    <n v="3.38"/>
    <n v="4"/>
    <n v="19.14"/>
    <n v="103"/>
  </r>
  <r>
    <n v="6038"/>
    <x v="8"/>
    <d v="2023-10-26T00:00:00"/>
    <x v="0"/>
    <s v="10"/>
    <x v="3"/>
    <x v="1"/>
    <x v="1"/>
    <x v="3"/>
    <x v="0"/>
    <n v="4.45"/>
    <n v="17.8"/>
    <n v="2.78"/>
    <n v="4"/>
    <n v="15.02"/>
    <n v="146"/>
  </r>
  <r>
    <n v="4361"/>
    <x v="1"/>
    <d v="2024-09-21T00:00:00"/>
    <x v="2"/>
    <s v="09"/>
    <x v="11"/>
    <x v="6"/>
    <x v="0"/>
    <x v="2"/>
    <x v="14"/>
    <n v="4.26"/>
    <n v="8.52"/>
    <n v="0"/>
    <n v="2"/>
    <n v="8.52"/>
    <n v="198"/>
  </r>
  <r>
    <n v="4902"/>
    <x v="8"/>
    <d v="2024-06-28T00:00:00"/>
    <x v="2"/>
    <s v="06"/>
    <x v="5"/>
    <x v="5"/>
    <x v="3"/>
    <x v="1"/>
    <x v="8"/>
    <n v="26.7"/>
    <n v="53.4"/>
    <n v="8.01"/>
    <n v="2"/>
    <n v="45.39"/>
    <n v="418"/>
  </r>
  <r>
    <n v="9061"/>
    <x v="4"/>
    <d v="2023-09-22T00:00:00"/>
    <x v="0"/>
    <s v="09"/>
    <x v="11"/>
    <x v="0"/>
    <x v="3"/>
    <x v="0"/>
    <x v="4"/>
    <n v="26.81"/>
    <n v="134.05000000000001"/>
    <n v="26.81"/>
    <n v="5"/>
    <n v="107.24"/>
    <n v="431"/>
  </r>
  <r>
    <n v="3332"/>
    <x v="1"/>
    <d v="2025-02-09T00:00:00"/>
    <x v="1"/>
    <s v="02"/>
    <x v="4"/>
    <x v="2"/>
    <x v="6"/>
    <x v="0"/>
    <x v="8"/>
    <n v="7.27"/>
    <n v="7.27"/>
    <n v="1.45"/>
    <n v="1"/>
    <n v="5.82"/>
    <n v="92"/>
  </r>
  <r>
    <n v="5584"/>
    <x v="4"/>
    <d v="2023-10-18T00:00:00"/>
    <x v="0"/>
    <s v="10"/>
    <x v="3"/>
    <x v="1"/>
    <x v="4"/>
    <x v="2"/>
    <x v="2"/>
    <n v="29.53"/>
    <n v="118.12"/>
    <n v="11.81"/>
    <n v="4"/>
    <n v="106.31"/>
    <n v="308"/>
  </r>
  <r>
    <n v="1719"/>
    <x v="4"/>
    <d v="2025-07-22T00:00:00"/>
    <x v="1"/>
    <s v="07"/>
    <x v="6"/>
    <x v="8"/>
    <x v="5"/>
    <x v="9"/>
    <x v="8"/>
    <n v="3.24"/>
    <n v="6.48"/>
    <n v="3.48"/>
    <n v="2"/>
    <n v="3"/>
    <n v="54"/>
  </r>
  <r>
    <n v="4792"/>
    <x v="6"/>
    <d v="2025-07-03T00:00:00"/>
    <x v="1"/>
    <s v="07"/>
    <x v="6"/>
    <x v="8"/>
    <x v="1"/>
    <x v="8"/>
    <x v="9"/>
    <n v="13.9"/>
    <n v="41.7"/>
    <n v="1.21"/>
    <n v="3"/>
    <n v="40.49"/>
    <n v="373"/>
  </r>
  <r>
    <n v="9515"/>
    <x v="8"/>
    <d v="2024-06-22T00:00:00"/>
    <x v="2"/>
    <s v="06"/>
    <x v="5"/>
    <x v="5"/>
    <x v="0"/>
    <x v="5"/>
    <x v="14"/>
    <n v="22.5"/>
    <n v="90"/>
    <n v="13.5"/>
    <n v="4"/>
    <n v="76.5"/>
    <n v="190"/>
  </r>
  <r>
    <n v="7102"/>
    <x v="3"/>
    <d v="2024-07-28T00:00:00"/>
    <x v="2"/>
    <s v="07"/>
    <x v="6"/>
    <x v="6"/>
    <x v="6"/>
    <x v="5"/>
    <x v="9"/>
    <n v="23.33"/>
    <n v="69.989999999999995"/>
    <n v="10.5"/>
    <n v="3"/>
    <n v="59.49"/>
    <n v="460"/>
  </r>
  <r>
    <n v="2391"/>
    <x v="2"/>
    <d v="2024-10-31T00:00:00"/>
    <x v="2"/>
    <s v="10"/>
    <x v="3"/>
    <x v="4"/>
    <x v="1"/>
    <x v="8"/>
    <x v="7"/>
    <n v="4.4800000000000004"/>
    <n v="8.9600000000000009"/>
    <n v="0.9"/>
    <n v="2"/>
    <n v="8.06"/>
    <n v="325"/>
  </r>
  <r>
    <n v="2565"/>
    <x v="2"/>
    <d v="2024-09-02T00:00:00"/>
    <x v="2"/>
    <s v="09"/>
    <x v="11"/>
    <x v="6"/>
    <x v="2"/>
    <x v="0"/>
    <x v="17"/>
    <n v="22.01"/>
    <n v="22.01"/>
    <n v="3.3"/>
    <n v="1"/>
    <n v="18.71"/>
    <n v="233"/>
  </r>
  <r>
    <n v="3187"/>
    <x v="6"/>
    <d v="2024-12-13T00:00:00"/>
    <x v="2"/>
    <s v="12"/>
    <x v="9"/>
    <x v="4"/>
    <x v="3"/>
    <x v="6"/>
    <x v="16"/>
    <n v="22.2"/>
    <n v="22.2"/>
    <n v="2.59"/>
    <n v="1"/>
    <n v="19.61"/>
    <n v="78"/>
  </r>
  <r>
    <n v="7461"/>
    <x v="3"/>
    <d v="2023-10-04T00:00:00"/>
    <x v="0"/>
    <s v="10"/>
    <x v="3"/>
    <x v="1"/>
    <x v="4"/>
    <x v="0"/>
    <x v="10"/>
    <n v="13.53"/>
    <n v="54.12"/>
    <n v="10.82"/>
    <n v="4"/>
    <n v="43.3"/>
    <n v="238"/>
  </r>
  <r>
    <n v="2020"/>
    <x v="6"/>
    <d v="2024-07-09T00:00:00"/>
    <x v="2"/>
    <s v="07"/>
    <x v="6"/>
    <x v="6"/>
    <x v="5"/>
    <x v="6"/>
    <x v="10"/>
    <n v="28.81"/>
    <n v="28.81"/>
    <n v="0"/>
    <n v="1"/>
    <n v="28.81"/>
    <n v="448"/>
  </r>
  <r>
    <n v="3141"/>
    <x v="5"/>
    <d v="2024-02-06T00:00:00"/>
    <x v="2"/>
    <s v="02"/>
    <x v="4"/>
    <x v="3"/>
    <x v="5"/>
    <x v="10"/>
    <x v="14"/>
    <n v="1.7"/>
    <n v="5.0999999999999996"/>
    <n v="1.02"/>
    <n v="3"/>
    <n v="4.08"/>
    <n v="139"/>
  </r>
  <r>
    <n v="5778"/>
    <x v="4"/>
    <d v="2024-02-25T00:00:00"/>
    <x v="2"/>
    <s v="02"/>
    <x v="4"/>
    <x v="3"/>
    <x v="6"/>
    <x v="0"/>
    <x v="10"/>
    <n v="25.22"/>
    <n v="126.1"/>
    <n v="25.22"/>
    <n v="5"/>
    <n v="100.88"/>
    <n v="222"/>
  </r>
  <r>
    <n v="6161"/>
    <x v="6"/>
    <d v="2025-07-26T00:00:00"/>
    <x v="1"/>
    <s v="07"/>
    <x v="6"/>
    <x v="8"/>
    <x v="0"/>
    <x v="8"/>
    <x v="3"/>
    <n v="18.329999999999998"/>
    <n v="18.329999999999998"/>
    <n v="1.66"/>
    <n v="1"/>
    <n v="16.670000000000002"/>
    <n v="233"/>
  </r>
  <r>
    <n v="7438"/>
    <x v="7"/>
    <d v="2025-02-01T00:00:00"/>
    <x v="1"/>
    <s v="02"/>
    <x v="4"/>
    <x v="2"/>
    <x v="0"/>
    <x v="9"/>
    <x v="1"/>
    <n v="10.29"/>
    <n v="20.58"/>
    <n v="2.06"/>
    <n v="2"/>
    <n v="18.52"/>
    <n v="327"/>
  </r>
  <r>
    <n v="6345"/>
    <x v="2"/>
    <d v="2024-04-10T00:00:00"/>
    <x v="2"/>
    <s v="04"/>
    <x v="7"/>
    <x v="5"/>
    <x v="4"/>
    <x v="6"/>
    <x v="6"/>
    <n v="14.55"/>
    <n v="43.65"/>
    <n v="8.73"/>
    <n v="3"/>
    <n v="34.92"/>
    <n v="177"/>
  </r>
  <r>
    <n v="8417"/>
    <x v="4"/>
    <d v="2024-03-05T00:00:00"/>
    <x v="2"/>
    <s v="03"/>
    <x v="8"/>
    <x v="3"/>
    <x v="5"/>
    <x v="5"/>
    <x v="1"/>
    <n v="11.44"/>
    <n v="45.76"/>
    <n v="2.0099999999999998"/>
    <n v="4"/>
    <n v="43.75"/>
    <n v="221"/>
  </r>
  <r>
    <n v="4827"/>
    <x v="2"/>
    <d v="2023-10-04T00:00:00"/>
    <x v="0"/>
    <s v="10"/>
    <x v="3"/>
    <x v="1"/>
    <x v="4"/>
    <x v="3"/>
    <x v="3"/>
    <n v="14.06"/>
    <n v="56.24"/>
    <n v="2.37"/>
    <n v="4"/>
    <n v="53.87"/>
    <n v="276"/>
  </r>
  <r>
    <n v="4321"/>
    <x v="2"/>
    <d v="2023-11-20T00:00:00"/>
    <x v="0"/>
    <s v="11"/>
    <x v="1"/>
    <x v="1"/>
    <x v="2"/>
    <x v="6"/>
    <x v="2"/>
    <n v="19.34"/>
    <n v="96.7"/>
    <n v="1.56"/>
    <n v="5"/>
    <n v="95.14"/>
    <n v="381"/>
  </r>
  <r>
    <n v="2785"/>
    <x v="8"/>
    <d v="2023-12-05T00:00:00"/>
    <x v="0"/>
    <s v="12"/>
    <x v="9"/>
    <x v="1"/>
    <x v="5"/>
    <x v="2"/>
    <x v="13"/>
    <n v="26.53"/>
    <n v="106.12"/>
    <n v="1.42"/>
    <n v="4"/>
    <n v="104.7"/>
    <n v="256"/>
  </r>
  <r>
    <n v="2731"/>
    <x v="6"/>
    <d v="2023-12-12T00:00:00"/>
    <x v="0"/>
    <s v="12"/>
    <x v="9"/>
    <x v="1"/>
    <x v="5"/>
    <x v="8"/>
    <x v="1"/>
    <n v="22.44"/>
    <n v="44.88"/>
    <n v="4.49"/>
    <n v="2"/>
    <n v="40.39"/>
    <n v="350"/>
  </r>
  <r>
    <n v="8365"/>
    <x v="0"/>
    <d v="2024-08-02T00:00:00"/>
    <x v="2"/>
    <s v="08"/>
    <x v="0"/>
    <x v="6"/>
    <x v="3"/>
    <x v="3"/>
    <x v="3"/>
    <n v="28.16"/>
    <n v="140.80000000000001"/>
    <n v="28.16"/>
    <n v="5"/>
    <n v="112.64"/>
    <n v="267"/>
  </r>
  <r>
    <n v="6145"/>
    <x v="7"/>
    <d v="2024-06-17T00:00:00"/>
    <x v="2"/>
    <s v="06"/>
    <x v="5"/>
    <x v="5"/>
    <x v="2"/>
    <x v="2"/>
    <x v="17"/>
    <n v="19.559999999999999"/>
    <n v="39.119999999999997"/>
    <n v="0"/>
    <n v="2"/>
    <n v="39.119999999999997"/>
    <n v="232"/>
  </r>
  <r>
    <n v="2978"/>
    <x v="8"/>
    <d v="2024-09-26T00:00:00"/>
    <x v="2"/>
    <s v="09"/>
    <x v="11"/>
    <x v="6"/>
    <x v="1"/>
    <x v="0"/>
    <x v="15"/>
    <n v="15.35"/>
    <n v="15.35"/>
    <n v="0"/>
    <n v="1"/>
    <n v="15.35"/>
    <n v="468"/>
  </r>
  <r>
    <n v="6870"/>
    <x v="5"/>
    <d v="2025-03-27T00:00:00"/>
    <x v="1"/>
    <s v="03"/>
    <x v="8"/>
    <x v="2"/>
    <x v="1"/>
    <x v="1"/>
    <x v="6"/>
    <n v="24.92"/>
    <n v="74.760000000000005"/>
    <n v="14.95"/>
    <n v="3"/>
    <n v="59.81"/>
    <n v="277"/>
  </r>
  <r>
    <n v="4401"/>
    <x v="6"/>
    <d v="2024-07-23T00:00:00"/>
    <x v="2"/>
    <s v="07"/>
    <x v="6"/>
    <x v="6"/>
    <x v="5"/>
    <x v="0"/>
    <x v="9"/>
    <n v="4.5"/>
    <n v="13.5"/>
    <n v="2.0099999999999998"/>
    <n v="3"/>
    <n v="11.49"/>
    <n v="95"/>
  </r>
  <r>
    <n v="6051"/>
    <x v="0"/>
    <d v="2024-07-31T00:00:00"/>
    <x v="2"/>
    <s v="07"/>
    <x v="6"/>
    <x v="6"/>
    <x v="4"/>
    <x v="2"/>
    <x v="3"/>
    <n v="1.3"/>
    <n v="5.2"/>
    <n v="0.78"/>
    <n v="4"/>
    <n v="4.42"/>
    <n v="305"/>
  </r>
  <r>
    <n v="5341"/>
    <x v="3"/>
    <d v="2025-05-30T00:00:00"/>
    <x v="1"/>
    <s v="05"/>
    <x v="10"/>
    <x v="7"/>
    <x v="3"/>
    <x v="3"/>
    <x v="14"/>
    <n v="13.42"/>
    <n v="40.26"/>
    <n v="0"/>
    <n v="3"/>
    <n v="40.26"/>
    <n v="301"/>
  </r>
  <r>
    <n v="2964"/>
    <x v="6"/>
    <d v="2023-10-16T00:00:00"/>
    <x v="0"/>
    <s v="10"/>
    <x v="3"/>
    <x v="1"/>
    <x v="2"/>
    <x v="5"/>
    <x v="16"/>
    <n v="15.49"/>
    <n v="15.49"/>
    <n v="2.3199999999999998"/>
    <n v="1"/>
    <n v="13.17"/>
    <n v="179"/>
  </r>
  <r>
    <n v="3582"/>
    <x v="4"/>
    <d v="2025-04-25T00:00:00"/>
    <x v="1"/>
    <s v="04"/>
    <x v="7"/>
    <x v="7"/>
    <x v="3"/>
    <x v="2"/>
    <x v="1"/>
    <n v="13.25"/>
    <n v="13.25"/>
    <n v="0"/>
    <n v="1"/>
    <n v="13.25"/>
    <n v="300"/>
  </r>
  <r>
    <n v="5984"/>
    <x v="4"/>
    <d v="2025-05-09T00:00:00"/>
    <x v="1"/>
    <s v="05"/>
    <x v="10"/>
    <x v="7"/>
    <x v="3"/>
    <x v="0"/>
    <x v="6"/>
    <n v="28.91"/>
    <n v="28.91"/>
    <n v="2.89"/>
    <n v="1"/>
    <n v="26.02"/>
    <n v="388"/>
  </r>
  <r>
    <n v="1660"/>
    <x v="5"/>
    <d v="2024-01-21T00:00:00"/>
    <x v="2"/>
    <s v="01"/>
    <x v="2"/>
    <x v="3"/>
    <x v="6"/>
    <x v="9"/>
    <x v="13"/>
    <n v="8.11"/>
    <n v="8.11"/>
    <n v="0.81"/>
    <n v="1"/>
    <n v="7.3"/>
    <n v="425"/>
  </r>
  <r>
    <n v="6370"/>
    <x v="3"/>
    <d v="2023-11-30T00:00:00"/>
    <x v="0"/>
    <s v="11"/>
    <x v="1"/>
    <x v="1"/>
    <x v="1"/>
    <x v="3"/>
    <x v="4"/>
    <n v="29.53"/>
    <n v="147.65"/>
    <n v="22.15"/>
    <n v="5"/>
    <n v="125.5"/>
    <n v="17"/>
  </r>
  <r>
    <n v="2494"/>
    <x v="1"/>
    <d v="2025-02-09T00:00:00"/>
    <x v="1"/>
    <s v="02"/>
    <x v="4"/>
    <x v="2"/>
    <x v="6"/>
    <x v="10"/>
    <x v="14"/>
    <n v="12.9"/>
    <n v="64.5"/>
    <n v="4.45"/>
    <n v="5"/>
    <n v="60.05"/>
    <n v="5"/>
  </r>
  <r>
    <n v="5066"/>
    <x v="6"/>
    <d v="2024-05-09T00:00:00"/>
    <x v="2"/>
    <s v="05"/>
    <x v="10"/>
    <x v="5"/>
    <x v="1"/>
    <x v="9"/>
    <x v="7"/>
    <n v="15.55"/>
    <n v="15.55"/>
    <n v="0"/>
    <n v="1"/>
    <n v="15.55"/>
    <n v="237"/>
  </r>
  <r>
    <n v="7492"/>
    <x v="3"/>
    <d v="2024-09-08T00:00:00"/>
    <x v="2"/>
    <s v="09"/>
    <x v="11"/>
    <x v="6"/>
    <x v="6"/>
    <x v="9"/>
    <x v="10"/>
    <n v="17.97"/>
    <n v="53.91"/>
    <n v="10.78"/>
    <n v="3"/>
    <n v="43.13"/>
    <n v="357"/>
  </r>
  <r>
    <n v="1802"/>
    <x v="4"/>
    <d v="2025-01-13T00:00:00"/>
    <x v="1"/>
    <s v="01"/>
    <x v="2"/>
    <x v="2"/>
    <x v="2"/>
    <x v="8"/>
    <x v="5"/>
    <n v="9.41"/>
    <n v="9.41"/>
    <n v="3.75"/>
    <n v="1"/>
    <n v="5.66"/>
    <n v="169"/>
  </r>
  <r>
    <n v="5896"/>
    <x v="0"/>
    <d v="2024-02-25T00:00:00"/>
    <x v="2"/>
    <s v="02"/>
    <x v="4"/>
    <x v="3"/>
    <x v="6"/>
    <x v="1"/>
    <x v="16"/>
    <n v="8.2100000000000009"/>
    <n v="32.840000000000003"/>
    <n v="3.28"/>
    <n v="4"/>
    <n v="29.56"/>
    <n v="198"/>
  </r>
  <r>
    <n v="3848"/>
    <x v="6"/>
    <d v="2023-08-31T00:00:00"/>
    <x v="0"/>
    <s v="08"/>
    <x v="0"/>
    <x v="0"/>
    <x v="1"/>
    <x v="8"/>
    <x v="5"/>
    <n v="10.85"/>
    <n v="21.7"/>
    <n v="4.34"/>
    <n v="2"/>
    <n v="17.36"/>
    <n v="349"/>
  </r>
  <r>
    <n v="7625"/>
    <x v="4"/>
    <d v="2025-05-31T00:00:00"/>
    <x v="1"/>
    <s v="05"/>
    <x v="10"/>
    <x v="7"/>
    <x v="0"/>
    <x v="4"/>
    <x v="17"/>
    <n v="5.03"/>
    <n v="10.06"/>
    <n v="1.01"/>
    <n v="2"/>
    <n v="9.0500000000000007"/>
    <n v="379"/>
  </r>
  <r>
    <n v="8408"/>
    <x v="4"/>
    <d v="2024-10-11T00:00:00"/>
    <x v="2"/>
    <s v="10"/>
    <x v="3"/>
    <x v="4"/>
    <x v="3"/>
    <x v="3"/>
    <x v="12"/>
    <n v="21.53"/>
    <n v="21.53"/>
    <n v="0"/>
    <n v="1"/>
    <n v="21.53"/>
    <n v="459"/>
  </r>
  <r>
    <n v="5093"/>
    <x v="1"/>
    <d v="2023-10-19T00:00:00"/>
    <x v="0"/>
    <s v="10"/>
    <x v="3"/>
    <x v="1"/>
    <x v="1"/>
    <x v="4"/>
    <x v="12"/>
    <n v="1.96"/>
    <n v="7.84"/>
    <n v="1.26"/>
    <n v="4"/>
    <n v="6.58"/>
    <n v="223"/>
  </r>
  <r>
    <n v="8570"/>
    <x v="5"/>
    <d v="2023-10-25T00:00:00"/>
    <x v="0"/>
    <s v="10"/>
    <x v="3"/>
    <x v="1"/>
    <x v="4"/>
    <x v="5"/>
    <x v="3"/>
    <n v="12.63"/>
    <n v="50.52"/>
    <n v="10.1"/>
    <n v="4"/>
    <n v="40.42"/>
    <n v="470"/>
  </r>
  <r>
    <n v="3290"/>
    <x v="0"/>
    <d v="2023-11-09T00:00:00"/>
    <x v="0"/>
    <s v="11"/>
    <x v="1"/>
    <x v="1"/>
    <x v="1"/>
    <x v="0"/>
    <x v="5"/>
    <n v="17.53"/>
    <n v="17.53"/>
    <n v="1.75"/>
    <n v="1"/>
    <n v="15.78"/>
    <n v="340"/>
  </r>
  <r>
    <n v="1195"/>
    <x v="1"/>
    <d v="2023-09-23T00:00:00"/>
    <x v="0"/>
    <s v="09"/>
    <x v="11"/>
    <x v="0"/>
    <x v="0"/>
    <x v="3"/>
    <x v="1"/>
    <n v="14.85"/>
    <n v="44.55"/>
    <n v="2.65"/>
    <n v="3"/>
    <n v="41.9"/>
    <n v="497"/>
  </r>
  <r>
    <n v="4641"/>
    <x v="1"/>
    <d v="2023-11-16T00:00:00"/>
    <x v="0"/>
    <s v="11"/>
    <x v="1"/>
    <x v="1"/>
    <x v="1"/>
    <x v="0"/>
    <x v="4"/>
    <n v="5.26"/>
    <n v="10.52"/>
    <n v="2.4900000000000002"/>
    <n v="2"/>
    <n v="8.0299999999999994"/>
    <n v="68"/>
  </r>
  <r>
    <n v="4246"/>
    <x v="1"/>
    <d v="2025-05-07T00:00:00"/>
    <x v="1"/>
    <s v="05"/>
    <x v="10"/>
    <x v="7"/>
    <x v="4"/>
    <x v="0"/>
    <x v="17"/>
    <n v="20.3"/>
    <n v="101.5"/>
    <n v="15.22"/>
    <n v="5"/>
    <n v="86.28"/>
    <n v="299"/>
  </r>
  <r>
    <n v="7563"/>
    <x v="2"/>
    <d v="2024-05-22T00:00:00"/>
    <x v="2"/>
    <s v="05"/>
    <x v="10"/>
    <x v="5"/>
    <x v="4"/>
    <x v="3"/>
    <x v="4"/>
    <n v="24.23"/>
    <n v="96.92"/>
    <n v="9.69"/>
    <n v="4"/>
    <n v="87.23"/>
    <n v="96"/>
  </r>
  <r>
    <n v="2376"/>
    <x v="4"/>
    <d v="2024-11-01T00:00:00"/>
    <x v="2"/>
    <s v="11"/>
    <x v="1"/>
    <x v="4"/>
    <x v="3"/>
    <x v="1"/>
    <x v="17"/>
    <n v="12.24"/>
    <n v="24.48"/>
    <n v="4.9000000000000004"/>
    <n v="2"/>
    <n v="19.579999999999998"/>
    <n v="324"/>
  </r>
  <r>
    <n v="5240"/>
    <x v="2"/>
    <d v="2025-07-19T00:00:00"/>
    <x v="1"/>
    <s v="07"/>
    <x v="6"/>
    <x v="8"/>
    <x v="0"/>
    <x v="9"/>
    <x v="11"/>
    <n v="14.84"/>
    <n v="14.84"/>
    <n v="2.97"/>
    <n v="1"/>
    <n v="11.87"/>
    <n v="37"/>
  </r>
  <r>
    <n v="2228"/>
    <x v="3"/>
    <d v="2023-08-23T00:00:00"/>
    <x v="0"/>
    <s v="08"/>
    <x v="0"/>
    <x v="0"/>
    <x v="4"/>
    <x v="5"/>
    <x v="3"/>
    <n v="25"/>
    <n v="50"/>
    <n v="5"/>
    <n v="2"/>
    <n v="45"/>
    <n v="208"/>
  </r>
  <r>
    <n v="2056"/>
    <x v="6"/>
    <d v="2024-01-07T00:00:00"/>
    <x v="2"/>
    <s v="01"/>
    <x v="2"/>
    <x v="3"/>
    <x v="6"/>
    <x v="3"/>
    <x v="6"/>
    <n v="6.58"/>
    <n v="6.58"/>
    <n v="0.66"/>
    <n v="1"/>
    <n v="5.92"/>
    <n v="371"/>
  </r>
  <r>
    <n v="8265"/>
    <x v="4"/>
    <d v="2025-04-26T00:00:00"/>
    <x v="1"/>
    <s v="04"/>
    <x v="7"/>
    <x v="7"/>
    <x v="0"/>
    <x v="6"/>
    <x v="4"/>
    <n v="14.89"/>
    <n v="29.78"/>
    <n v="0"/>
    <n v="2"/>
    <n v="29.78"/>
    <n v="486"/>
  </r>
  <r>
    <n v="3110"/>
    <x v="2"/>
    <d v="2023-10-17T00:00:00"/>
    <x v="0"/>
    <s v="10"/>
    <x v="3"/>
    <x v="1"/>
    <x v="5"/>
    <x v="1"/>
    <x v="15"/>
    <n v="15.41"/>
    <n v="46.23"/>
    <n v="1.1200000000000001"/>
    <n v="3"/>
    <n v="45.11"/>
    <n v="38"/>
  </r>
  <r>
    <n v="6432"/>
    <x v="0"/>
    <d v="2023-11-10T00:00:00"/>
    <x v="0"/>
    <s v="11"/>
    <x v="1"/>
    <x v="1"/>
    <x v="3"/>
    <x v="9"/>
    <x v="13"/>
    <n v="23.4"/>
    <n v="46.8"/>
    <n v="7.02"/>
    <n v="2"/>
    <n v="39.78"/>
    <n v="20"/>
  </r>
  <r>
    <n v="1699"/>
    <x v="3"/>
    <d v="2024-07-30T00:00:00"/>
    <x v="2"/>
    <s v="07"/>
    <x v="6"/>
    <x v="6"/>
    <x v="5"/>
    <x v="8"/>
    <x v="7"/>
    <n v="9.7899999999999991"/>
    <n v="29.37"/>
    <n v="4.41"/>
    <n v="3"/>
    <n v="24.96"/>
    <n v="274"/>
  </r>
  <r>
    <n v="1829"/>
    <x v="4"/>
    <d v="2023-12-15T00:00:00"/>
    <x v="0"/>
    <s v="12"/>
    <x v="9"/>
    <x v="1"/>
    <x v="3"/>
    <x v="9"/>
    <x v="16"/>
    <n v="22.96"/>
    <n v="91.84"/>
    <n v="9.18"/>
    <n v="4"/>
    <n v="82.66"/>
    <n v="429"/>
  </r>
  <r>
    <n v="8096"/>
    <x v="7"/>
    <d v="2025-05-06T00:00:00"/>
    <x v="1"/>
    <s v="05"/>
    <x v="10"/>
    <x v="7"/>
    <x v="5"/>
    <x v="4"/>
    <x v="16"/>
    <n v="16.440000000000001"/>
    <n v="49.32"/>
    <n v="7.4"/>
    <n v="3"/>
    <n v="41.92"/>
    <n v="315"/>
  </r>
  <r>
    <n v="7471"/>
    <x v="5"/>
    <d v="2024-08-26T00:00:00"/>
    <x v="2"/>
    <s v="08"/>
    <x v="0"/>
    <x v="6"/>
    <x v="2"/>
    <x v="8"/>
    <x v="8"/>
    <n v="15.88"/>
    <n v="79.400000000000006"/>
    <n v="15.88"/>
    <n v="5"/>
    <n v="63.52"/>
    <n v="160"/>
  </r>
  <r>
    <n v="1483"/>
    <x v="8"/>
    <d v="2024-05-30T00:00:00"/>
    <x v="2"/>
    <s v="05"/>
    <x v="10"/>
    <x v="5"/>
    <x v="1"/>
    <x v="3"/>
    <x v="8"/>
    <n v="24.94"/>
    <n v="49.88"/>
    <n v="7.48"/>
    <n v="2"/>
    <n v="42.4"/>
    <n v="2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8554B-D510-4D43-93EE-0C6520C5E3CD}" name="Top 5 Product by Quantity"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A68:B73" firstHeaderRow="1" firstDataRow="1" firstDataCol="1"/>
  <pivotFields count="16">
    <pivotField showAll="0"/>
    <pivotField showAll="0">
      <items count="10">
        <item x="4"/>
        <item x="3"/>
        <item x="8"/>
        <item x="6"/>
        <item x="0"/>
        <item x="7"/>
        <item x="5"/>
        <item x="2"/>
        <item x="1"/>
        <item t="default"/>
      </items>
    </pivotField>
    <pivotField numFmtId="164" showAll="0"/>
    <pivotField showAll="0">
      <items count="4">
        <item x="0"/>
        <item x="2"/>
        <item x="1"/>
        <item t="default"/>
      </items>
    </pivotField>
    <pivotField showAll="0"/>
    <pivotField showAll="0"/>
    <pivotField showAll="0"/>
    <pivotField showAll="0"/>
    <pivotField showAll="0"/>
    <pivotField axis="axisRow" showAll="0" measureFilter="1" sortType="ascending">
      <items count="19">
        <item x="5"/>
        <item x="9"/>
        <item x="13"/>
        <item x="15"/>
        <item x="2"/>
        <item x="12"/>
        <item x="17"/>
        <item x="11"/>
        <item x="4"/>
        <item x="10"/>
        <item x="1"/>
        <item x="3"/>
        <item x="0"/>
        <item x="16"/>
        <item x="8"/>
        <item x="7"/>
        <item x="6"/>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 showAll="0"/>
    <pivotField showAll="0"/>
    <pivotField showAll="0"/>
  </pivotFields>
  <rowFields count="1">
    <field x="9"/>
  </rowFields>
  <rowItems count="5">
    <i>
      <x v="10"/>
    </i>
    <i>
      <x v="2"/>
    </i>
    <i>
      <x v="13"/>
    </i>
    <i>
      <x v="16"/>
    </i>
    <i>
      <x v="6"/>
    </i>
  </rowItems>
  <colItems count="1">
    <i/>
  </colItems>
  <dataFields count="1">
    <dataField name="Sum of quantity" fld="13" baseField="0" baseItem="0" numFmtId="1"/>
  </dataFields>
  <formats count="10">
    <format dxfId="9">
      <pivotArea type="all" dataOnly="0" outline="0" fieldPosition="0"/>
    </format>
    <format dxfId="8">
      <pivotArea outline="0" collapsedLevelsAreSubtotals="1" fieldPosition="0"/>
    </format>
    <format dxfId="7">
      <pivotArea field="9" type="button" dataOnly="0" labelOnly="1" outline="0" axis="axisRow" fieldPosition="0"/>
    </format>
    <format dxfId="6">
      <pivotArea dataOnly="0" labelOnly="1" fieldPosition="0">
        <references count="1">
          <reference field="9" count="5">
            <x v="2"/>
            <x v="7"/>
            <x v="13"/>
            <x v="15"/>
            <x v="17"/>
          </reference>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9" type="button" dataOnly="0" labelOnly="1" outline="0" axis="axisRow" fieldPosition="0"/>
    </format>
    <format dxfId="1">
      <pivotArea dataOnly="0" labelOnly="1" fieldPosition="0">
        <references count="1">
          <reference field="9" count="5">
            <x v="2"/>
            <x v="6"/>
            <x v="10"/>
            <x v="13"/>
            <x v="16"/>
          </reference>
        </references>
      </pivotArea>
    </format>
    <format dxfId="0">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6A4AA-4202-409D-8C71-DC5F41045721}" name="KPI"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D4" firstHeaderRow="0" firstDataRow="1" firstDataCol="0"/>
  <pivotFields count="16">
    <pivotField dataField="1" showAll="0"/>
    <pivotField showAll="0">
      <items count="10">
        <item x="4"/>
        <item x="3"/>
        <item x="8"/>
        <item x="6"/>
        <item x="0"/>
        <item x="7"/>
        <item x="5"/>
        <item x="2"/>
        <item x="1"/>
        <item t="default"/>
      </items>
    </pivotField>
    <pivotField numFmtId="164"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numFmtId="1" showAll="0"/>
    <pivotField dataField="1" showAll="0"/>
    <pivotField dataField="1" showAll="0"/>
  </pivotFields>
  <rowItems count="1">
    <i/>
  </rowItems>
  <colFields count="1">
    <field x="-2"/>
  </colFields>
  <colItems count="4">
    <i>
      <x/>
    </i>
    <i i="1">
      <x v="1"/>
    </i>
    <i i="2">
      <x v="2"/>
    </i>
    <i i="3">
      <x v="3"/>
    </i>
  </colItems>
  <dataFields count="4">
    <dataField name="Sum of final_amount" fld="14" baseField="0" baseItem="0"/>
    <dataField name="Avg. Sales" fld="14" subtotal="average" baseField="0" baseItem="1"/>
    <dataField name="No of Items" fld="0" subtotal="count" baseField="0" baseItem="1"/>
    <dataField name="Avg. loyalty_points" fld="15" subtotal="average" baseField="0" baseItem="3"/>
  </dataFields>
  <formats count="3">
    <format dxfId="12">
      <pivotArea type="all" dataOnly="0" outline="0" fieldPosition="0"/>
    </format>
    <format dxfId="11">
      <pivotArea outline="0" collapsedLevelsAreSubtotals="1" fieldPosition="0"/>
    </format>
    <format dxfId="1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42C9B4-B6B8-4AC6-B4DE-D15064D54324}" name="Sales Trends by Month and Year"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location ref="A32:D45" firstHeaderRow="1" firstDataRow="2" firstDataCol="1"/>
  <pivotFields count="16">
    <pivotField showAll="0"/>
    <pivotField showAll="0">
      <items count="10">
        <item x="4"/>
        <item x="3"/>
        <item x="8"/>
        <item x="6"/>
        <item x="0"/>
        <item x="7"/>
        <item x="5"/>
        <item x="2"/>
        <item x="1"/>
        <item t="default"/>
      </items>
    </pivotField>
    <pivotField numFmtId="164" showAll="0"/>
    <pivotField axis="axisCol" showAll="0">
      <items count="4">
        <item x="0"/>
        <item x="2"/>
        <item x="1"/>
        <item t="default"/>
      </items>
    </pivotField>
    <pivotField showAll="0"/>
    <pivotField axis="axisRow" showAll="0">
      <items count="13">
        <item x="2"/>
        <item x="4"/>
        <item x="8"/>
        <item x="7"/>
        <item x="10"/>
        <item x="5"/>
        <item x="6"/>
        <item x="0"/>
        <item x="11"/>
        <item x="3"/>
        <item x="1"/>
        <item x="9"/>
        <item t="default"/>
      </items>
    </pivotField>
    <pivotField showAll="0">
      <items count="14">
        <item m="1" x="11"/>
        <item m="1" x="12"/>
        <item m="1" x="9"/>
        <item m="1" x="10"/>
        <item x="0"/>
        <item x="1"/>
        <item x="3"/>
        <item x="5"/>
        <item x="6"/>
        <item x="4"/>
        <item x="2"/>
        <item x="7"/>
        <item x="8"/>
        <item t="default"/>
      </items>
    </pivotField>
    <pivotField showAll="0"/>
    <pivotField showAll="0"/>
    <pivotField showAll="0"/>
    <pivotField showAll="0"/>
    <pivotField showAll="0"/>
    <pivotField showAll="0"/>
    <pivotField numFmtId="1" showAll="0"/>
    <pivotField dataField="1" showAll="0"/>
    <pivotField showAll="0"/>
  </pivotFields>
  <rowFields count="1">
    <field x="5"/>
  </rowFields>
  <rowItems count="12">
    <i>
      <x/>
    </i>
    <i>
      <x v="1"/>
    </i>
    <i>
      <x v="2"/>
    </i>
    <i>
      <x v="3"/>
    </i>
    <i>
      <x v="4"/>
    </i>
    <i>
      <x v="5"/>
    </i>
    <i>
      <x v="6"/>
    </i>
    <i>
      <x v="7"/>
    </i>
    <i>
      <x v="8"/>
    </i>
    <i>
      <x v="9"/>
    </i>
    <i>
      <x v="10"/>
    </i>
    <i>
      <x v="11"/>
    </i>
  </rowItems>
  <colFields count="1">
    <field x="3"/>
  </colFields>
  <colItems count="3">
    <i>
      <x/>
    </i>
    <i>
      <x v="1"/>
    </i>
    <i>
      <x v="2"/>
    </i>
  </colItems>
  <dataFields count="1">
    <dataField name="Sum of final_amount" fld="14" baseField="0" baseItem="0" numFmtId="167"/>
  </dataFields>
  <formats count="9">
    <format dxfId="21">
      <pivotArea type="all" dataOnly="0" outline="0" fieldPosition="0"/>
    </format>
    <format dxfId="20">
      <pivotArea outline="0" collapsedLevelsAreSubtotals="1" fieldPosition="0"/>
    </format>
    <format dxfId="19">
      <pivotArea type="origin" dataOnly="0" labelOnly="1" outline="0" fieldPosition="0"/>
    </format>
    <format dxfId="18">
      <pivotArea field="3" type="button" dataOnly="0" labelOnly="1" outline="0" axis="axisCol" fieldPosition="0"/>
    </format>
    <format dxfId="17">
      <pivotArea type="topRight" dataOnly="0" labelOnly="1" outline="0" fieldPosition="0"/>
    </format>
    <format dxfId="16">
      <pivotArea field="5" type="button" dataOnly="0" labelOnly="1" outline="0" axis="axisRow" fieldPosition="0"/>
    </format>
    <format dxfId="15">
      <pivotArea dataOnly="0" labelOnly="1" fieldPosition="0">
        <references count="1">
          <reference field="5" count="0"/>
        </references>
      </pivotArea>
    </format>
    <format dxfId="14">
      <pivotArea dataOnly="0" labelOnly="1" fieldPosition="0">
        <references count="1">
          <reference field="3" count="0"/>
        </references>
      </pivotArea>
    </format>
    <format dxfId="13">
      <pivotArea outline="0" fieldPosition="0">
        <references count="1">
          <reference field="4294967294" count="1">
            <x v="0"/>
          </reference>
        </references>
      </pivotArea>
    </format>
  </formats>
  <chartFormats count="9">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0"/>
          </reference>
        </references>
      </pivotArea>
    </chartFormat>
    <chartFormat chart="5" format="8" series="1">
      <pivotArea type="data" outline="0" fieldPosition="0">
        <references count="2">
          <reference field="4294967294" count="1" selected="0">
            <x v="0"/>
          </reference>
          <reference field="3" count="1" selected="0">
            <x v="1"/>
          </reference>
        </references>
      </pivotArea>
    </chartFormat>
    <chartFormat chart="5" format="9" series="1">
      <pivotArea type="data" outline="0" fieldPosition="0">
        <references count="2">
          <reference field="4294967294" count="1" selected="0">
            <x v="0"/>
          </reference>
          <reference field="3" count="1" selected="0">
            <x v="2"/>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B22DA0-FD28-4DEC-9BA3-71C3F8708A78}" name="Top 5 Product by Revenue"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location ref="A52:B57" firstHeaderRow="1" firstDataRow="1" firstDataCol="1"/>
  <pivotFields count="16">
    <pivotField showAll="0"/>
    <pivotField showAll="0">
      <items count="10">
        <item x="4"/>
        <item x="3"/>
        <item x="8"/>
        <item x="6"/>
        <item x="0"/>
        <item x="7"/>
        <item x="5"/>
        <item x="2"/>
        <item x="1"/>
        <item t="default"/>
      </items>
    </pivotField>
    <pivotField numFmtId="164" showAll="0"/>
    <pivotField showAll="0">
      <items count="4">
        <item x="0"/>
        <item x="2"/>
        <item x="1"/>
        <item t="default"/>
      </items>
    </pivotField>
    <pivotField showAll="0"/>
    <pivotField showAll="0"/>
    <pivotField showAll="0"/>
    <pivotField showAll="0"/>
    <pivotField showAll="0"/>
    <pivotField axis="axisRow" showAll="0" measureFilter="1" sortType="ascending">
      <items count="19">
        <item x="5"/>
        <item x="9"/>
        <item x="13"/>
        <item x="15"/>
        <item x="2"/>
        <item x="12"/>
        <item x="17"/>
        <item x="11"/>
        <item x="4"/>
        <item x="10"/>
        <item x="1"/>
        <item x="3"/>
        <item x="0"/>
        <item x="16"/>
        <item x="8"/>
        <item x="7"/>
        <item x="6"/>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dataField="1" showAll="0"/>
    <pivotField showAll="0"/>
  </pivotFields>
  <rowFields count="1">
    <field x="9"/>
  </rowFields>
  <rowItems count="5">
    <i>
      <x v="7"/>
    </i>
    <i>
      <x v="2"/>
    </i>
    <i>
      <x v="6"/>
    </i>
    <i>
      <x v="13"/>
    </i>
    <i>
      <x v="16"/>
    </i>
  </rowItems>
  <colItems count="1">
    <i/>
  </colItems>
  <dataFields count="1">
    <dataField name="Sum of final_amount" fld="14" baseField="0" baseItem="0" numFmtId="165"/>
  </dataFields>
  <formats count="6">
    <format dxfId="27">
      <pivotArea type="all" dataOnly="0" outline="0" fieldPosition="0"/>
    </format>
    <format dxfId="26">
      <pivotArea outline="0" collapsedLevelsAreSubtotals="1" fieldPosition="0"/>
    </format>
    <format dxfId="25">
      <pivotArea field="9" type="button" dataOnly="0" labelOnly="1" outline="0" axis="axisRow" fieldPosition="0"/>
    </format>
    <format dxfId="24">
      <pivotArea dataOnly="0" labelOnly="1" fieldPosition="0">
        <references count="1">
          <reference field="9" count="5">
            <x v="2"/>
            <x v="7"/>
            <x v="13"/>
            <x v="15"/>
            <x v="17"/>
          </reference>
        </references>
      </pivotArea>
    </format>
    <format dxfId="23">
      <pivotArea dataOnly="0" labelOnly="1" outline="0" axis="axisValues" fieldPosition="0"/>
    </format>
    <format dxfId="22">
      <pivotArea outline="0" fieldPosition="0">
        <references count="1">
          <reference field="4294967294" count="1">
            <x v="0"/>
          </reference>
        </references>
      </pivotArea>
    </format>
  </formats>
  <chartFormats count="3">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9E97EE-1B85-43C5-B795-BA4ACCD13189}" name="Top 5 Category by Revenue"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2">
  <location ref="A120:B125" firstHeaderRow="1" firstDataRow="1" firstDataCol="1"/>
  <pivotFields count="16">
    <pivotField showAll="0"/>
    <pivotField showAll="0">
      <items count="10">
        <item x="4"/>
        <item x="3"/>
        <item x="8"/>
        <item x="6"/>
        <item x="0"/>
        <item x="7"/>
        <item x="5"/>
        <item x="2"/>
        <item x="1"/>
        <item t="default"/>
      </items>
    </pivotField>
    <pivotField numFmtId="164" showAll="0"/>
    <pivotField showAll="0">
      <items count="4">
        <item x="0"/>
        <item x="2"/>
        <item x="1"/>
        <item t="default"/>
      </items>
    </pivotField>
    <pivotField showAll="0"/>
    <pivotField showAll="0"/>
    <pivotField showAll="0"/>
    <pivotField showAll="0">
      <items count="15">
        <item m="1" x="9"/>
        <item m="1" x="12"/>
        <item m="1" x="11"/>
        <item m="1" x="8"/>
        <item m="1" x="10"/>
        <item m="1" x="7"/>
        <item m="1" x="13"/>
        <item x="2"/>
        <item x="5"/>
        <item x="4"/>
        <item x="1"/>
        <item x="3"/>
        <item x="0"/>
        <item x="6"/>
        <item t="default"/>
      </items>
    </pivotField>
    <pivotField axis="axisRow" showAll="0" measureFilter="1" sortType="ascending">
      <items count="12">
        <item x="1"/>
        <item x="10"/>
        <item x="3"/>
        <item x="4"/>
        <item x="8"/>
        <item x="5"/>
        <item x="6"/>
        <item x="7"/>
        <item x="9"/>
        <item x="0"/>
        <item x="2"/>
        <item t="default"/>
      </items>
      <autoSortScope>
        <pivotArea dataOnly="0" outline="0" fieldPosition="0">
          <references count="1">
            <reference field="4294967294" count="1" selected="0">
              <x v="0"/>
            </reference>
          </references>
        </pivotArea>
      </autoSortScope>
    </pivotField>
    <pivotField showAll="0">
      <items count="19">
        <item x="5"/>
        <item x="9"/>
        <item x="13"/>
        <item x="15"/>
        <item x="2"/>
        <item x="12"/>
        <item x="17"/>
        <item x="11"/>
        <item x="4"/>
        <item x="10"/>
        <item x="1"/>
        <item x="3"/>
        <item x="0"/>
        <item x="16"/>
        <item x="8"/>
        <item x="7"/>
        <item x="6"/>
        <item x="14"/>
        <item t="default"/>
      </items>
    </pivotField>
    <pivotField showAll="0"/>
    <pivotField showAll="0"/>
    <pivotField showAll="0"/>
    <pivotField numFmtId="1" showAll="0"/>
    <pivotField dataField="1" showAll="0"/>
    <pivotField showAll="0"/>
  </pivotFields>
  <rowFields count="1">
    <field x="8"/>
  </rowFields>
  <rowItems count="5">
    <i>
      <x v="1"/>
    </i>
    <i>
      <x v="2"/>
    </i>
    <i>
      <x v="5"/>
    </i>
    <i>
      <x v="10"/>
    </i>
    <i>
      <x v="8"/>
    </i>
  </rowItems>
  <colItems count="1">
    <i/>
  </colItems>
  <dataFields count="1">
    <dataField name="Sum of final_amount" fld="14" baseField="0" baseItem="0" numFmtId="167"/>
  </dataFields>
  <formats count="6">
    <format dxfId="33">
      <pivotArea type="all" dataOnly="0" outline="0" fieldPosition="0"/>
    </format>
    <format dxfId="32">
      <pivotArea outline="0" collapsedLevelsAreSubtotals="1" fieldPosition="0"/>
    </format>
    <format dxfId="31">
      <pivotArea field="8" type="button" dataOnly="0" labelOnly="1" outline="0" axis="axisRow" fieldPosition="0"/>
    </format>
    <format dxfId="30">
      <pivotArea dataOnly="0" labelOnly="1" fieldPosition="0">
        <references count="1">
          <reference field="8" count="5">
            <x v="1"/>
            <x v="2"/>
            <x v="5"/>
            <x v="8"/>
            <x v="10"/>
          </reference>
        </references>
      </pivotArea>
    </format>
    <format dxfId="29">
      <pivotArea dataOnly="0" labelOnly="1" outline="0" axis="axisValues" fieldPosition="0"/>
    </format>
    <format dxfId="28">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693F17-74EC-40FC-812D-143ED010556B}" name="Total Sales by Day of Week"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0">
  <location ref="A104:B111" firstHeaderRow="1" firstDataRow="1" firstDataCol="1"/>
  <pivotFields count="16">
    <pivotField showAll="0"/>
    <pivotField showAll="0">
      <items count="10">
        <item x="4"/>
        <item x="3"/>
        <item x="8"/>
        <item x="6"/>
        <item x="0"/>
        <item x="7"/>
        <item x="5"/>
        <item x="2"/>
        <item x="1"/>
        <item t="default"/>
      </items>
    </pivotField>
    <pivotField numFmtId="164" showAll="0"/>
    <pivotField showAll="0">
      <items count="4">
        <item x="0"/>
        <item x="2"/>
        <item x="1"/>
        <item t="default"/>
      </items>
    </pivotField>
    <pivotField showAll="0"/>
    <pivotField showAll="0"/>
    <pivotField showAll="0"/>
    <pivotField axis="axisRow" showAll="0">
      <items count="15">
        <item m="1" x="9"/>
        <item m="1" x="12"/>
        <item m="1" x="11"/>
        <item m="1" x="8"/>
        <item m="1" x="10"/>
        <item m="1" x="7"/>
        <item m="1" x="13"/>
        <item x="2"/>
        <item x="5"/>
        <item x="4"/>
        <item x="1"/>
        <item x="3"/>
        <item x="0"/>
        <item x="6"/>
        <item t="default"/>
      </items>
    </pivotField>
    <pivotField showAll="0"/>
    <pivotField showAll="0">
      <items count="19">
        <item x="5"/>
        <item x="9"/>
        <item x="13"/>
        <item x="15"/>
        <item x="2"/>
        <item x="12"/>
        <item x="17"/>
        <item x="11"/>
        <item x="4"/>
        <item x="10"/>
        <item x="1"/>
        <item x="3"/>
        <item x="0"/>
        <item x="16"/>
        <item x="8"/>
        <item x="7"/>
        <item x="6"/>
        <item x="14"/>
        <item t="default"/>
      </items>
    </pivotField>
    <pivotField showAll="0"/>
    <pivotField showAll="0"/>
    <pivotField showAll="0"/>
    <pivotField numFmtId="1" showAll="0"/>
    <pivotField dataField="1" showAll="0"/>
    <pivotField showAll="0"/>
  </pivotFields>
  <rowFields count="1">
    <field x="7"/>
  </rowFields>
  <rowItems count="7">
    <i>
      <x v="7"/>
    </i>
    <i>
      <x v="8"/>
    </i>
    <i>
      <x v="9"/>
    </i>
    <i>
      <x v="10"/>
    </i>
    <i>
      <x v="11"/>
    </i>
    <i>
      <x v="12"/>
    </i>
    <i>
      <x v="13"/>
    </i>
  </rowItems>
  <colItems count="1">
    <i/>
  </colItems>
  <dataFields count="1">
    <dataField name="Sum of final_amount" fld="14" baseField="0" baseItem="0" numFmtId="167"/>
  </dataFields>
  <formats count="7">
    <format dxfId="40">
      <pivotArea type="all" dataOnly="0" outline="0" fieldPosition="0"/>
    </format>
    <format dxfId="39">
      <pivotArea type="all" dataOnly="0" outline="0" fieldPosition="0"/>
    </format>
    <format dxfId="38">
      <pivotArea outline="0" collapsedLevelsAreSubtotals="1" fieldPosition="0"/>
    </format>
    <format dxfId="37">
      <pivotArea field="7" type="button" dataOnly="0" labelOnly="1" outline="0" axis="axisRow" fieldPosition="0"/>
    </format>
    <format dxfId="36">
      <pivotArea dataOnly="0" labelOnly="1" fieldPosition="0">
        <references count="1">
          <reference field="7" count="0"/>
        </references>
      </pivotArea>
    </format>
    <format dxfId="35">
      <pivotArea dataOnly="0" labelOnly="1" outline="0" axis="axisValues" fieldPosition="0"/>
    </format>
    <format dxfId="34">
      <pivotArea outline="0" fieldPosition="0">
        <references count="1">
          <reference field="4294967294" count="1">
            <x v="0"/>
          </reference>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ED74D3-D1A9-42A7-8D74-6A4D76D54B8A}" name="Sales Trends by Quarter"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A12:B21" firstHeaderRow="1" firstDataRow="1" firstDataCol="1"/>
  <pivotFields count="16">
    <pivotField showAll="0"/>
    <pivotField showAll="0">
      <items count="10">
        <item x="4"/>
        <item x="3"/>
        <item x="8"/>
        <item x="6"/>
        <item x="0"/>
        <item x="7"/>
        <item x="5"/>
        <item x="2"/>
        <item x="1"/>
        <item t="default"/>
      </items>
    </pivotField>
    <pivotField numFmtId="164" showAll="0"/>
    <pivotField showAll="0"/>
    <pivotField showAll="0"/>
    <pivotField showAll="0"/>
    <pivotField axis="axisRow" showAll="0">
      <items count="14">
        <item m="1" x="11"/>
        <item m="1" x="12"/>
        <item m="1" x="9"/>
        <item m="1" x="10"/>
        <item x="0"/>
        <item x="1"/>
        <item x="3"/>
        <item x="5"/>
        <item x="6"/>
        <item x="4"/>
        <item x="2"/>
        <item x="7"/>
        <item x="8"/>
        <item t="default"/>
      </items>
    </pivotField>
    <pivotField showAll="0"/>
    <pivotField showAll="0"/>
    <pivotField showAll="0"/>
    <pivotField showAll="0"/>
    <pivotField showAll="0"/>
    <pivotField showAll="0"/>
    <pivotField numFmtId="1" showAll="0"/>
    <pivotField dataField="1" showAll="0"/>
    <pivotField showAll="0"/>
  </pivotFields>
  <rowFields count="1">
    <field x="6"/>
  </rowFields>
  <rowItems count="9">
    <i>
      <x v="4"/>
    </i>
    <i>
      <x v="5"/>
    </i>
    <i>
      <x v="6"/>
    </i>
    <i>
      <x v="7"/>
    </i>
    <i>
      <x v="8"/>
    </i>
    <i>
      <x v="9"/>
    </i>
    <i>
      <x v="10"/>
    </i>
    <i>
      <x v="11"/>
    </i>
    <i>
      <x v="12"/>
    </i>
  </rowItems>
  <colItems count="1">
    <i/>
  </colItems>
  <dataFields count="1">
    <dataField name="Sum of final_amount" fld="14" baseField="0" baseItem="0" numFmtId="165"/>
  </dataFields>
  <formats count="6">
    <format dxfId="46">
      <pivotArea type="all" dataOnly="0" outline="0" fieldPosition="0"/>
    </format>
    <format dxfId="45">
      <pivotArea outline="0" collapsedLevelsAreSubtotals="1" fieldPosition="0"/>
    </format>
    <format dxfId="44">
      <pivotArea field="6" type="button" dataOnly="0" labelOnly="1" outline="0" axis="axisRow" fieldPosition="0"/>
    </format>
    <format dxfId="43">
      <pivotArea dataOnly="0" labelOnly="1" fieldPosition="0">
        <references count="1">
          <reference field="6" count="0"/>
        </references>
      </pivotArea>
    </format>
    <format dxfId="42">
      <pivotArea dataOnly="0" labelOnly="1" outline="0" axis="axisValues" fieldPosition="0"/>
    </format>
    <format dxfId="41">
      <pivotArea outline="0" fieldPosition="0">
        <references count="1">
          <reference field="4294967294" count="1">
            <x v="0"/>
          </reference>
        </references>
      </pivotArea>
    </format>
  </formats>
  <chartFormats count="2">
    <chartFormat chart="0"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9694758-16C5-49DC-A9FA-93C4C0669F8F}" sourceName="store_name">
  <pivotTables>
    <pivotTable tabId="4" name="KPI"/>
    <pivotTable tabId="4" name="Top 5 Product by Revenue"/>
    <pivotTable tabId="4" name="Top 5 Product by Quantity"/>
    <pivotTable tabId="4" name="Total Sales by Day of Week"/>
    <pivotTable tabId="4" name="Top 5 Category by Revenue"/>
    <pivotTable tabId="4" name="Sales Trends by Month and Year"/>
    <pivotTable tabId="4" name="Sales Trends by Quarter"/>
  </pivotTables>
  <data>
    <tabular pivotCacheId="669405304">
      <items count="9">
        <i x="4" s="1"/>
        <i x="3" s="1"/>
        <i x="8" s="1"/>
        <i x="6" s="1"/>
        <i x="0" s="1"/>
        <i x="7"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7B98929-44F9-43F8-8738-CDCE1D0B66BA}" sourceName="year">
  <pivotTables>
    <pivotTable tabId="4" name="KPI"/>
    <pivotTable tabId="4" name="Top 5 Category by Revenue"/>
    <pivotTable tabId="4" name="Top 5 Product by Quantity"/>
    <pivotTable tabId="4" name="Top 5 Product by Revenue"/>
    <pivotTable tabId="4" name="Total Sales by Day of Week"/>
  </pivotTables>
  <data>
    <tabular pivotCacheId="6694053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EA330915-A732-4A65-99D0-13D3379D18F7}" cache="Slicer_store_name" caption="store_name" startItem="1" rowHeight="241300"/>
  <slicer name="year 1" xr10:uid="{F7C520B8-8A71-4A96-9113-18F7507BC44D}" cache="Slicer_year1" caption="year" rowHeight="241300"/>
  <slicer name="year" xr10:uid="{A67682D3-0F5C-4346-A70E-6E214C1A29F9}" cache="Slicer_year1"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24629A59-9693-4C4D-9DC9-064435401F8D}" cache="Slicer_store_name" caption="Store Name" style="Grocery Chain" rowHeight="241300"/>
  <slicer name="year 2" xr10:uid="{01F1751B-E957-47E7-88C8-CDC7AF38C5F8}" cache="Slicer_year1" caption="year" style="Grocery Chai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9342F8-1354-4D5F-8777-9683E003E6A4}" name="Table1" displayName="Table1" ref="A1:P1943" totalsRowShown="0" headerRowDxfId="57" headerRowBorderDxfId="56" tableBorderDxfId="55">
  <autoFilter ref="A1:P1943" xr:uid="{959342F8-1354-4D5F-8777-9683E003E6A4}"/>
  <tableColumns count="16">
    <tableColumn id="1" xr3:uid="{87AC0CE1-E539-49EA-A3D4-0D8691E8E8BF}" name="customer_id" dataDxfId="54"/>
    <tableColumn id="2" xr3:uid="{DC09A062-C823-4CB5-ACAC-9CD1A5BD45B0}" name="store_name"/>
    <tableColumn id="3" xr3:uid="{FD7310B8-AF4E-422A-BBC2-0A4EED27DBBB}" name="transaction_date" dataDxfId="53"/>
    <tableColumn id="12" xr3:uid="{1CE82231-B859-4037-97F7-C56E37FFE402}" name="year" dataDxfId="52"/>
    <tableColumn id="13" xr3:uid="{8230CBB3-1347-4F14-A189-56071343FA18}" name="Mounth" dataDxfId="51">
      <calculatedColumnFormula>TEXT(Table1[[#This Row],[transaction_date]],"mm")</calculatedColumnFormula>
    </tableColumn>
    <tableColumn id="15" xr3:uid="{B9309EC4-AA63-4DA6-8482-11BD4D02782B}" name="mounth_name" dataDxfId="50">
      <calculatedColumnFormula>TEXT(Table1[[#This Row],[transaction_date]],"[$-en-US]mmm")</calculatedColumnFormula>
    </tableColumn>
    <tableColumn id="16" xr3:uid="{1C8E6F19-8424-478B-ADD5-940C4ACEDCF7}" name="quarter" dataDxfId="49">
      <calculatedColumnFormula>"Q" &amp; INT((MONTH(Table1[[#This Row],[transaction_date]])-1)/3)+1 &amp; " " &amp; Table1[[#This Row],[year]]</calculatedColumnFormula>
    </tableColumn>
    <tableColumn id="14" xr3:uid="{16662F23-7081-47F8-9F3E-46BE31DB2ED1}" name="day_of_week" dataDxfId="48">
      <calculatedColumnFormula>TEXT(Table1[[#This Row],[transaction_date]],"[$-en-US]ddd")</calculatedColumnFormula>
    </tableColumn>
    <tableColumn id="4" xr3:uid="{1476A76E-C9D7-41E1-9A20-14B33877B19D}" name="aisle"/>
    <tableColumn id="5" xr3:uid="{9BD78642-4DC6-40FC-868B-EBDC9028E508}" name="product_name"/>
    <tableColumn id="7" xr3:uid="{340563BF-2CCF-4BF2-BB2F-F2A0CDEF4AF6}" name="unit_price"/>
    <tableColumn id="8" xr3:uid="{3C2370B1-AA04-43CD-86E9-4AFC98BBE9C4}" name="total_amount"/>
    <tableColumn id="9" xr3:uid="{6DAE7A9D-938C-4A3C-B848-F5DA00F89C43}" name="discount_amount"/>
    <tableColumn id="6" xr3:uid="{9FBBAC9A-47A4-4612-AAAF-E240FC3C4F94}" name="quantity" dataDxfId="47"/>
    <tableColumn id="10" xr3:uid="{BA55FDB3-870C-4B8A-8140-C5D414E9B105}" name="final_amount"/>
    <tableColumn id="11" xr3:uid="{70B8D9D3-6993-4BD3-9A65-314BD170FC90}" name="loyalty_point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45253"/>
  </sheetPr>
  <dimension ref="A1:K1981"/>
  <sheetViews>
    <sheetView workbookViewId="0">
      <selection activeCell="A2" sqref="A2"/>
    </sheetView>
  </sheetViews>
  <sheetFormatPr defaultRowHeight="15" x14ac:dyDescent="0.25"/>
  <cols>
    <col min="1" max="1" width="12" bestFit="1" customWidth="1"/>
    <col min="2" max="2" width="20.42578125" bestFit="1" customWidth="1"/>
    <col min="3" max="3" width="16" bestFit="1" customWidth="1"/>
    <col min="4" max="4" width="17.5703125" bestFit="1" customWidth="1"/>
    <col min="5" max="5" width="14.140625" bestFit="1" customWidth="1"/>
    <col min="6" max="6" width="8.42578125" bestFit="1" customWidth="1"/>
    <col min="7" max="7" width="10" bestFit="1" customWidth="1"/>
    <col min="8" max="8" width="13.140625" bestFit="1" customWidth="1"/>
    <col min="9" max="9" width="16.5703125" bestFit="1" customWidth="1"/>
    <col min="10" max="10" width="12.85546875" bestFit="1" customWidth="1"/>
    <col min="11" max="11" width="13.710937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1809</v>
      </c>
      <c r="C2" s="2">
        <v>45164</v>
      </c>
      <c r="D2" t="s">
        <v>1818</v>
      </c>
      <c r="E2" t="s">
        <v>1829</v>
      </c>
      <c r="F2" t="s">
        <v>1847</v>
      </c>
      <c r="G2">
        <v>7.46</v>
      </c>
      <c r="H2">
        <v>14.92</v>
      </c>
      <c r="I2">
        <v>0</v>
      </c>
      <c r="J2">
        <v>14.92</v>
      </c>
      <c r="K2">
        <v>377</v>
      </c>
    </row>
    <row r="3" spans="1:11" x14ac:dyDescent="0.25">
      <c r="A3" t="s">
        <v>12</v>
      </c>
      <c r="B3" t="s">
        <v>1810</v>
      </c>
      <c r="C3" s="2">
        <v>45335</v>
      </c>
      <c r="D3" t="s">
        <v>1819</v>
      </c>
      <c r="E3" t="s">
        <v>1830</v>
      </c>
      <c r="F3" t="s">
        <v>1848</v>
      </c>
      <c r="G3">
        <v>1.85</v>
      </c>
      <c r="H3">
        <v>1.85</v>
      </c>
      <c r="I3">
        <v>3.41</v>
      </c>
      <c r="J3">
        <v>-1.56</v>
      </c>
      <c r="K3">
        <v>111</v>
      </c>
    </row>
    <row r="4" spans="1:11" x14ac:dyDescent="0.25">
      <c r="A4" t="s">
        <v>13</v>
      </c>
      <c r="B4" t="s">
        <v>1810</v>
      </c>
      <c r="C4" s="2">
        <v>45253</v>
      </c>
      <c r="D4" t="s">
        <v>1820</v>
      </c>
      <c r="E4" t="s">
        <v>1831</v>
      </c>
      <c r="F4" t="s">
        <v>1849</v>
      </c>
      <c r="G4">
        <v>7.38</v>
      </c>
      <c r="H4">
        <v>29.52</v>
      </c>
      <c r="I4">
        <v>4.04</v>
      </c>
      <c r="J4">
        <v>25.48</v>
      </c>
      <c r="K4">
        <v>301</v>
      </c>
    </row>
    <row r="5" spans="1:11" x14ac:dyDescent="0.25">
      <c r="A5" t="s">
        <v>14</v>
      </c>
      <c r="B5" t="s">
        <v>1811</v>
      </c>
      <c r="C5" s="2">
        <v>45670</v>
      </c>
      <c r="D5" t="s">
        <v>1821</v>
      </c>
      <c r="E5" t="s">
        <v>1832</v>
      </c>
      <c r="F5" t="s">
        <v>1850</v>
      </c>
      <c r="G5">
        <v>5.5</v>
      </c>
      <c r="H5">
        <v>16.5</v>
      </c>
      <c r="I5">
        <v>1.37</v>
      </c>
      <c r="J5">
        <v>15.13</v>
      </c>
      <c r="K5">
        <v>490</v>
      </c>
    </row>
    <row r="6" spans="1:11" x14ac:dyDescent="0.25">
      <c r="A6" t="s">
        <v>15</v>
      </c>
      <c r="B6" t="s">
        <v>1809</v>
      </c>
      <c r="C6" s="2">
        <v>45212</v>
      </c>
      <c r="D6" t="s">
        <v>1822</v>
      </c>
      <c r="E6" t="s">
        <v>1833</v>
      </c>
      <c r="F6" t="s">
        <v>1851</v>
      </c>
      <c r="G6">
        <v>8.66</v>
      </c>
      <c r="H6">
        <v>43.3</v>
      </c>
      <c r="I6">
        <v>1.5</v>
      </c>
      <c r="J6">
        <v>41.8</v>
      </c>
      <c r="K6">
        <v>22</v>
      </c>
    </row>
    <row r="7" spans="1:11" x14ac:dyDescent="0.25">
      <c r="A7" t="s">
        <v>16</v>
      </c>
      <c r="B7" t="s">
        <v>1812</v>
      </c>
      <c r="C7" s="2">
        <v>45169</v>
      </c>
      <c r="D7" t="s">
        <v>1819</v>
      </c>
      <c r="E7" t="s">
        <v>1831</v>
      </c>
      <c r="F7" t="s">
        <v>1850</v>
      </c>
      <c r="G7">
        <v>25.04</v>
      </c>
      <c r="H7">
        <v>75.12</v>
      </c>
      <c r="I7">
        <v>1.77</v>
      </c>
      <c r="J7">
        <v>73.349999999999994</v>
      </c>
      <c r="K7">
        <v>316</v>
      </c>
    </row>
    <row r="8" spans="1:11" x14ac:dyDescent="0.25">
      <c r="A8" t="s">
        <v>17</v>
      </c>
      <c r="B8" t="s">
        <v>1809</v>
      </c>
      <c r="C8" s="2">
        <v>45217</v>
      </c>
      <c r="D8" t="s">
        <v>1818</v>
      </c>
      <c r="E8" t="s">
        <v>1834</v>
      </c>
      <c r="F8" t="s">
        <v>1850</v>
      </c>
      <c r="G8">
        <v>29.56</v>
      </c>
      <c r="H8">
        <v>88.68</v>
      </c>
      <c r="I8">
        <v>2.52</v>
      </c>
      <c r="J8">
        <v>86.16</v>
      </c>
      <c r="K8">
        <v>437</v>
      </c>
    </row>
    <row r="9" spans="1:11" x14ac:dyDescent="0.25">
      <c r="A9" t="s">
        <v>18</v>
      </c>
      <c r="B9" t="s">
        <v>1813</v>
      </c>
      <c r="C9" s="2">
        <v>45325</v>
      </c>
      <c r="D9" t="s">
        <v>1823</v>
      </c>
      <c r="E9" t="s">
        <v>1833</v>
      </c>
      <c r="F9" t="s">
        <v>1847</v>
      </c>
      <c r="G9">
        <v>11.73</v>
      </c>
      <c r="H9">
        <v>23.46</v>
      </c>
      <c r="I9">
        <v>0</v>
      </c>
      <c r="J9">
        <v>23.46</v>
      </c>
      <c r="K9">
        <v>107</v>
      </c>
    </row>
    <row r="10" spans="1:11" x14ac:dyDescent="0.25">
      <c r="A10" t="s">
        <v>19</v>
      </c>
      <c r="B10" t="s">
        <v>1809</v>
      </c>
      <c r="C10" s="2">
        <v>45612</v>
      </c>
      <c r="D10" t="s">
        <v>1824</v>
      </c>
      <c r="E10" t="s">
        <v>1835</v>
      </c>
      <c r="F10" t="s">
        <v>1851</v>
      </c>
      <c r="G10">
        <v>22.13</v>
      </c>
      <c r="H10">
        <v>110.65</v>
      </c>
      <c r="I10">
        <v>11.07</v>
      </c>
      <c r="J10">
        <v>99.58</v>
      </c>
      <c r="K10">
        <v>83</v>
      </c>
    </row>
    <row r="11" spans="1:11" x14ac:dyDescent="0.25">
      <c r="A11" t="s">
        <v>20</v>
      </c>
      <c r="B11" t="s">
        <v>1814</v>
      </c>
      <c r="C11" s="2">
        <v>45580</v>
      </c>
      <c r="D11" t="s">
        <v>1823</v>
      </c>
      <c r="E11" t="s">
        <v>1831</v>
      </c>
      <c r="F11" t="s">
        <v>1847</v>
      </c>
      <c r="G11">
        <v>20.84</v>
      </c>
      <c r="H11">
        <v>41.68</v>
      </c>
      <c r="I11">
        <v>8.34</v>
      </c>
      <c r="J11">
        <v>33.340000000000003</v>
      </c>
      <c r="K11">
        <v>431</v>
      </c>
    </row>
    <row r="12" spans="1:11" x14ac:dyDescent="0.25">
      <c r="A12" t="s">
        <v>21</v>
      </c>
      <c r="B12" t="s">
        <v>1815</v>
      </c>
      <c r="C12" s="2">
        <v>45701</v>
      </c>
      <c r="D12" t="s">
        <v>1822</v>
      </c>
      <c r="E12" t="s">
        <v>1836</v>
      </c>
      <c r="F12" t="s">
        <v>1850</v>
      </c>
      <c r="G12">
        <v>2.91</v>
      </c>
      <c r="H12">
        <v>8.73</v>
      </c>
      <c r="I12">
        <v>1.75</v>
      </c>
      <c r="J12">
        <v>6.98</v>
      </c>
      <c r="K12">
        <v>467</v>
      </c>
    </row>
    <row r="13" spans="1:11" x14ac:dyDescent="0.25">
      <c r="A13" t="s">
        <v>22</v>
      </c>
      <c r="B13" t="s">
        <v>1813</v>
      </c>
      <c r="C13" s="2">
        <v>45470</v>
      </c>
      <c r="D13" t="s">
        <v>1821</v>
      </c>
      <c r="E13" t="s">
        <v>1837</v>
      </c>
      <c r="F13" t="s">
        <v>1847</v>
      </c>
      <c r="G13">
        <v>8.67</v>
      </c>
      <c r="H13">
        <v>17.34</v>
      </c>
      <c r="I13">
        <v>0</v>
      </c>
      <c r="J13">
        <v>17.34</v>
      </c>
      <c r="K13">
        <v>126</v>
      </c>
    </row>
    <row r="14" spans="1:11" x14ac:dyDescent="0.25">
      <c r="A14" t="s">
        <v>23</v>
      </c>
      <c r="B14" t="s">
        <v>1812</v>
      </c>
      <c r="C14" s="2">
        <v>45493</v>
      </c>
      <c r="D14" t="s">
        <v>1824</v>
      </c>
      <c r="E14" t="s">
        <v>1836</v>
      </c>
      <c r="F14" t="s">
        <v>1850</v>
      </c>
      <c r="G14">
        <v>7.35</v>
      </c>
      <c r="H14">
        <v>22.05</v>
      </c>
      <c r="I14">
        <v>4.0199999999999996</v>
      </c>
      <c r="J14">
        <v>18.03</v>
      </c>
      <c r="K14">
        <v>70</v>
      </c>
    </row>
    <row r="15" spans="1:11" x14ac:dyDescent="0.25">
      <c r="A15" t="s">
        <v>24</v>
      </c>
      <c r="B15" t="s">
        <v>1809</v>
      </c>
      <c r="C15" s="2">
        <v>45773</v>
      </c>
      <c r="D15" t="s">
        <v>1825</v>
      </c>
      <c r="E15" t="s">
        <v>1835</v>
      </c>
      <c r="F15" t="s">
        <v>1849</v>
      </c>
      <c r="G15">
        <v>18.29</v>
      </c>
      <c r="H15">
        <v>73.16</v>
      </c>
      <c r="I15">
        <v>4.9800000000000004</v>
      </c>
      <c r="J15">
        <v>68.180000000000007</v>
      </c>
      <c r="K15">
        <v>197</v>
      </c>
    </row>
    <row r="16" spans="1:11" x14ac:dyDescent="0.25">
      <c r="A16" t="s">
        <v>25</v>
      </c>
      <c r="B16" t="s">
        <v>1810</v>
      </c>
      <c r="C16" s="2">
        <v>45734</v>
      </c>
      <c r="D16" t="s">
        <v>1826</v>
      </c>
      <c r="E16" t="s">
        <v>1831</v>
      </c>
      <c r="F16" t="s">
        <v>1848</v>
      </c>
      <c r="G16">
        <v>20.72</v>
      </c>
      <c r="H16">
        <v>20.72</v>
      </c>
      <c r="I16">
        <v>0</v>
      </c>
      <c r="J16">
        <v>20.72</v>
      </c>
      <c r="K16">
        <v>58</v>
      </c>
    </row>
    <row r="17" spans="1:11" x14ac:dyDescent="0.25">
      <c r="A17" t="s">
        <v>26</v>
      </c>
      <c r="B17" t="s">
        <v>1816</v>
      </c>
      <c r="C17" s="2">
        <v>45687</v>
      </c>
      <c r="D17" t="s">
        <v>1819</v>
      </c>
      <c r="E17" t="s">
        <v>1838</v>
      </c>
      <c r="F17" t="s">
        <v>1849</v>
      </c>
      <c r="G17">
        <v>5.58</v>
      </c>
      <c r="H17">
        <v>22.32</v>
      </c>
      <c r="I17">
        <v>4.05</v>
      </c>
      <c r="J17">
        <v>18.27</v>
      </c>
      <c r="K17">
        <v>1</v>
      </c>
    </row>
    <row r="18" spans="1:11" x14ac:dyDescent="0.25">
      <c r="A18" t="s">
        <v>27</v>
      </c>
      <c r="B18" t="s">
        <v>1810</v>
      </c>
      <c r="C18" s="2">
        <v>45409</v>
      </c>
      <c r="D18" t="s">
        <v>1819</v>
      </c>
      <c r="E18" t="s">
        <v>1838</v>
      </c>
      <c r="F18" t="s">
        <v>1851</v>
      </c>
      <c r="G18">
        <v>18.649999999999999</v>
      </c>
      <c r="H18">
        <v>93.25</v>
      </c>
      <c r="I18">
        <v>18.649999999999999</v>
      </c>
      <c r="J18">
        <v>74.599999999999994</v>
      </c>
      <c r="K18">
        <v>78</v>
      </c>
    </row>
    <row r="19" spans="1:11" x14ac:dyDescent="0.25">
      <c r="A19" t="s">
        <v>28</v>
      </c>
      <c r="B19" t="s">
        <v>1810</v>
      </c>
      <c r="C19" s="2">
        <v>45265</v>
      </c>
      <c r="D19" t="s">
        <v>1827</v>
      </c>
      <c r="E19" t="s">
        <v>1839</v>
      </c>
      <c r="F19" t="s">
        <v>1851</v>
      </c>
      <c r="G19">
        <v>10.39</v>
      </c>
      <c r="H19">
        <v>51.95</v>
      </c>
      <c r="I19">
        <v>7.79</v>
      </c>
      <c r="J19">
        <v>44.16</v>
      </c>
      <c r="K19">
        <v>9</v>
      </c>
    </row>
    <row r="20" spans="1:11" x14ac:dyDescent="0.25">
      <c r="A20" t="s">
        <v>29</v>
      </c>
      <c r="B20" t="s">
        <v>1814</v>
      </c>
      <c r="C20" s="2">
        <v>45738</v>
      </c>
      <c r="D20" t="s">
        <v>1820</v>
      </c>
      <c r="E20" t="s">
        <v>1840</v>
      </c>
      <c r="F20" t="s">
        <v>1847</v>
      </c>
      <c r="G20">
        <v>26.45</v>
      </c>
      <c r="H20">
        <v>52.9</v>
      </c>
      <c r="I20">
        <v>3.93</v>
      </c>
      <c r="J20">
        <v>48.97</v>
      </c>
      <c r="K20">
        <v>484</v>
      </c>
    </row>
    <row r="21" spans="1:11" x14ac:dyDescent="0.25">
      <c r="A21" t="s">
        <v>30</v>
      </c>
      <c r="B21" t="s">
        <v>1809</v>
      </c>
      <c r="C21" s="2">
        <v>45224</v>
      </c>
      <c r="D21" t="s">
        <v>1827</v>
      </c>
      <c r="E21" t="s">
        <v>1841</v>
      </c>
      <c r="F21" t="s">
        <v>1847</v>
      </c>
      <c r="G21">
        <v>20.12</v>
      </c>
      <c r="H21">
        <v>40.24</v>
      </c>
      <c r="I21">
        <v>6.04</v>
      </c>
      <c r="J21">
        <v>34.200000000000003</v>
      </c>
      <c r="K21">
        <v>484</v>
      </c>
    </row>
    <row r="22" spans="1:11" x14ac:dyDescent="0.25">
      <c r="A22" t="s">
        <v>31</v>
      </c>
      <c r="B22" t="s">
        <v>1810</v>
      </c>
      <c r="C22" s="2">
        <v>45440</v>
      </c>
      <c r="D22" t="s">
        <v>1824</v>
      </c>
      <c r="E22" t="s">
        <v>1830</v>
      </c>
      <c r="F22" t="s">
        <v>1847</v>
      </c>
      <c r="G22">
        <v>27.93</v>
      </c>
      <c r="H22">
        <v>55.86</v>
      </c>
      <c r="I22">
        <v>0</v>
      </c>
      <c r="J22">
        <v>55.86</v>
      </c>
      <c r="K22">
        <v>386</v>
      </c>
    </row>
    <row r="23" spans="1:11" x14ac:dyDescent="0.25">
      <c r="A23" t="s">
        <v>32</v>
      </c>
      <c r="B23" t="s">
        <v>1814</v>
      </c>
      <c r="C23" s="2">
        <v>45423</v>
      </c>
      <c r="D23" t="s">
        <v>1821</v>
      </c>
      <c r="E23" t="s">
        <v>1833</v>
      </c>
      <c r="F23" t="s">
        <v>1849</v>
      </c>
      <c r="G23">
        <v>27.08</v>
      </c>
      <c r="H23">
        <v>108.32</v>
      </c>
      <c r="I23">
        <v>21.66</v>
      </c>
      <c r="J23">
        <v>86.66</v>
      </c>
      <c r="K23">
        <v>231</v>
      </c>
    </row>
    <row r="24" spans="1:11" x14ac:dyDescent="0.25">
      <c r="A24" t="s">
        <v>33</v>
      </c>
      <c r="B24" t="s">
        <v>1817</v>
      </c>
      <c r="C24" s="2">
        <v>45613</v>
      </c>
      <c r="D24" t="s">
        <v>1819</v>
      </c>
      <c r="E24" t="s">
        <v>1832</v>
      </c>
      <c r="F24" t="s">
        <v>1848</v>
      </c>
      <c r="G24">
        <v>18.05</v>
      </c>
      <c r="H24">
        <v>18.05</v>
      </c>
      <c r="I24">
        <v>1.28</v>
      </c>
      <c r="J24">
        <v>16.77</v>
      </c>
      <c r="K24">
        <v>117</v>
      </c>
    </row>
    <row r="25" spans="1:11" x14ac:dyDescent="0.25">
      <c r="A25" t="s">
        <v>34</v>
      </c>
      <c r="B25" t="s">
        <v>1815</v>
      </c>
      <c r="C25" s="2">
        <v>45771</v>
      </c>
      <c r="D25" t="s">
        <v>1820</v>
      </c>
      <c r="E25" t="s">
        <v>1842</v>
      </c>
      <c r="F25" t="s">
        <v>1848</v>
      </c>
      <c r="G25">
        <v>25.92</v>
      </c>
      <c r="H25">
        <v>25.92</v>
      </c>
      <c r="I25">
        <v>3.89</v>
      </c>
      <c r="J25">
        <v>22.03</v>
      </c>
      <c r="K25">
        <v>36</v>
      </c>
    </row>
    <row r="26" spans="1:11" x14ac:dyDescent="0.25">
      <c r="A26" t="s">
        <v>35</v>
      </c>
      <c r="B26" t="s">
        <v>1813</v>
      </c>
      <c r="C26" s="2">
        <v>45711</v>
      </c>
      <c r="D26" t="s">
        <v>1820</v>
      </c>
      <c r="E26" t="s">
        <v>1831</v>
      </c>
      <c r="F26" t="s">
        <v>1847</v>
      </c>
      <c r="G26">
        <v>21.97</v>
      </c>
      <c r="H26">
        <v>43.94</v>
      </c>
      <c r="I26">
        <v>8.7899999999999991</v>
      </c>
      <c r="J26">
        <v>35.15</v>
      </c>
      <c r="K26">
        <v>451</v>
      </c>
    </row>
    <row r="27" spans="1:11" x14ac:dyDescent="0.25">
      <c r="A27" t="s">
        <v>36</v>
      </c>
      <c r="B27" t="s">
        <v>1813</v>
      </c>
      <c r="C27" s="2">
        <v>45561</v>
      </c>
      <c r="D27" t="s">
        <v>1821</v>
      </c>
      <c r="E27" t="s">
        <v>1843</v>
      </c>
      <c r="F27" t="s">
        <v>1848</v>
      </c>
      <c r="G27">
        <v>3.8</v>
      </c>
      <c r="H27">
        <v>3.8</v>
      </c>
      <c r="I27">
        <v>0.38</v>
      </c>
      <c r="J27">
        <v>3.42</v>
      </c>
      <c r="K27">
        <v>220</v>
      </c>
    </row>
    <row r="28" spans="1:11" x14ac:dyDescent="0.25">
      <c r="A28" t="s">
        <v>37</v>
      </c>
      <c r="B28" t="s">
        <v>1812</v>
      </c>
      <c r="C28" s="2">
        <v>45861</v>
      </c>
      <c r="D28" t="s">
        <v>1828</v>
      </c>
      <c r="E28" t="s">
        <v>1840</v>
      </c>
      <c r="F28" t="s">
        <v>1848</v>
      </c>
      <c r="G28">
        <v>2.75</v>
      </c>
      <c r="H28">
        <v>2.75</v>
      </c>
      <c r="I28">
        <v>1.99</v>
      </c>
      <c r="J28">
        <v>0.76</v>
      </c>
      <c r="K28">
        <v>372</v>
      </c>
    </row>
    <row r="29" spans="1:11" x14ac:dyDescent="0.25">
      <c r="A29" t="s">
        <v>38</v>
      </c>
      <c r="B29" t="s">
        <v>1817</v>
      </c>
      <c r="C29" s="2">
        <v>45206</v>
      </c>
      <c r="D29" t="s">
        <v>1827</v>
      </c>
      <c r="E29" t="s">
        <v>1837</v>
      </c>
      <c r="F29" t="s">
        <v>1847</v>
      </c>
      <c r="G29">
        <v>13.22</v>
      </c>
      <c r="H29">
        <v>26.44</v>
      </c>
      <c r="I29">
        <v>5.29</v>
      </c>
      <c r="J29">
        <v>21.15</v>
      </c>
      <c r="K29">
        <v>142</v>
      </c>
    </row>
    <row r="30" spans="1:11" x14ac:dyDescent="0.25">
      <c r="A30" t="s">
        <v>39</v>
      </c>
      <c r="B30" t="s">
        <v>1809</v>
      </c>
      <c r="C30" s="2">
        <v>45789</v>
      </c>
      <c r="D30" t="s">
        <v>1828</v>
      </c>
      <c r="E30" t="s">
        <v>1831</v>
      </c>
      <c r="F30" t="s">
        <v>1848</v>
      </c>
      <c r="G30">
        <v>2.46</v>
      </c>
      <c r="H30">
        <v>2.46</v>
      </c>
      <c r="I30">
        <v>4.71</v>
      </c>
      <c r="J30">
        <v>-2.25</v>
      </c>
      <c r="K30">
        <v>276</v>
      </c>
    </row>
    <row r="31" spans="1:11" x14ac:dyDescent="0.25">
      <c r="A31" t="s">
        <v>40</v>
      </c>
      <c r="B31" t="s">
        <v>1817</v>
      </c>
      <c r="C31" s="2">
        <v>45593</v>
      </c>
      <c r="D31" t="s">
        <v>1825</v>
      </c>
      <c r="E31" t="s">
        <v>1830</v>
      </c>
      <c r="F31" t="s">
        <v>1849</v>
      </c>
      <c r="G31">
        <v>14.95</v>
      </c>
      <c r="H31">
        <v>59.8</v>
      </c>
      <c r="I31">
        <v>1.66</v>
      </c>
      <c r="J31">
        <v>58.14</v>
      </c>
      <c r="K31">
        <v>442</v>
      </c>
    </row>
    <row r="32" spans="1:11" x14ac:dyDescent="0.25">
      <c r="A32" t="s">
        <v>41</v>
      </c>
      <c r="B32" t="s">
        <v>1815</v>
      </c>
      <c r="C32" s="2">
        <v>45692</v>
      </c>
      <c r="D32" t="s">
        <v>1821</v>
      </c>
      <c r="E32" t="s">
        <v>1829</v>
      </c>
      <c r="F32" t="s">
        <v>1849</v>
      </c>
      <c r="G32">
        <v>9.26</v>
      </c>
      <c r="H32">
        <v>37.04</v>
      </c>
      <c r="I32">
        <v>7.41</v>
      </c>
      <c r="J32">
        <v>29.63</v>
      </c>
      <c r="K32">
        <v>356</v>
      </c>
    </row>
    <row r="33" spans="1:11" x14ac:dyDescent="0.25">
      <c r="A33" t="s">
        <v>42</v>
      </c>
      <c r="B33" t="s">
        <v>1817</v>
      </c>
      <c r="C33" s="2">
        <v>45180</v>
      </c>
      <c r="D33" t="s">
        <v>1826</v>
      </c>
      <c r="E33" t="s">
        <v>1843</v>
      </c>
      <c r="F33" t="s">
        <v>1848</v>
      </c>
      <c r="G33">
        <v>17.79</v>
      </c>
      <c r="H33">
        <v>17.79</v>
      </c>
      <c r="I33">
        <v>0</v>
      </c>
      <c r="J33">
        <v>17.79</v>
      </c>
      <c r="K33">
        <v>277</v>
      </c>
    </row>
    <row r="34" spans="1:11" x14ac:dyDescent="0.25">
      <c r="A34" t="s">
        <v>43</v>
      </c>
      <c r="B34" t="s">
        <v>1816</v>
      </c>
      <c r="C34" s="2">
        <v>45745</v>
      </c>
      <c r="D34" t="s">
        <v>1818</v>
      </c>
      <c r="E34" t="s">
        <v>1840</v>
      </c>
      <c r="F34" t="s">
        <v>1851</v>
      </c>
      <c r="G34">
        <v>14.82</v>
      </c>
      <c r="H34">
        <v>74.099999999999994</v>
      </c>
      <c r="I34">
        <v>4.84</v>
      </c>
      <c r="J34">
        <v>69.260000000000005</v>
      </c>
      <c r="K34">
        <v>470</v>
      </c>
    </row>
    <row r="35" spans="1:11" x14ac:dyDescent="0.25">
      <c r="A35" t="s">
        <v>44</v>
      </c>
      <c r="B35" t="s">
        <v>1809</v>
      </c>
      <c r="C35" s="2">
        <v>45206</v>
      </c>
      <c r="D35" t="s">
        <v>1825</v>
      </c>
      <c r="E35" t="s">
        <v>1842</v>
      </c>
      <c r="F35" t="s">
        <v>1851</v>
      </c>
      <c r="G35">
        <v>2.96</v>
      </c>
      <c r="H35">
        <v>14.8</v>
      </c>
      <c r="I35">
        <v>1.48</v>
      </c>
      <c r="J35">
        <v>13.32</v>
      </c>
      <c r="K35">
        <v>441</v>
      </c>
    </row>
    <row r="36" spans="1:11" x14ac:dyDescent="0.25">
      <c r="A36" t="s">
        <v>45</v>
      </c>
      <c r="B36" t="s">
        <v>1809</v>
      </c>
      <c r="C36" s="2">
        <v>45818</v>
      </c>
      <c r="D36" t="s">
        <v>1824</v>
      </c>
      <c r="E36" t="s">
        <v>1834</v>
      </c>
      <c r="F36" t="s">
        <v>1851</v>
      </c>
      <c r="G36">
        <v>18.23</v>
      </c>
      <c r="H36">
        <v>91.15</v>
      </c>
      <c r="I36">
        <v>9.1199999999999992</v>
      </c>
      <c r="J36">
        <v>82.03</v>
      </c>
      <c r="K36">
        <v>317</v>
      </c>
    </row>
    <row r="37" spans="1:11" x14ac:dyDescent="0.25">
      <c r="A37" t="s">
        <v>46</v>
      </c>
      <c r="B37" t="s">
        <v>1810</v>
      </c>
      <c r="C37" s="2">
        <v>45440</v>
      </c>
      <c r="D37" t="s">
        <v>1822</v>
      </c>
      <c r="E37" t="s">
        <v>1829</v>
      </c>
      <c r="F37" t="s">
        <v>1847</v>
      </c>
      <c r="G37">
        <v>20.41</v>
      </c>
      <c r="H37">
        <v>40.82</v>
      </c>
      <c r="I37">
        <v>6.12</v>
      </c>
      <c r="J37">
        <v>34.700000000000003</v>
      </c>
      <c r="K37">
        <v>160</v>
      </c>
    </row>
    <row r="38" spans="1:11" x14ac:dyDescent="0.25">
      <c r="A38" t="s">
        <v>47</v>
      </c>
      <c r="B38" t="s">
        <v>1812</v>
      </c>
      <c r="C38" s="2">
        <v>45497</v>
      </c>
      <c r="D38" t="s">
        <v>1825</v>
      </c>
      <c r="E38" t="s">
        <v>1838</v>
      </c>
      <c r="F38" t="s">
        <v>1849</v>
      </c>
      <c r="G38">
        <v>10.16</v>
      </c>
      <c r="H38">
        <v>40.64</v>
      </c>
      <c r="I38">
        <v>2.83</v>
      </c>
      <c r="J38">
        <v>37.81</v>
      </c>
      <c r="K38">
        <v>384</v>
      </c>
    </row>
    <row r="39" spans="1:11" x14ac:dyDescent="0.25">
      <c r="A39" t="s">
        <v>48</v>
      </c>
      <c r="B39" t="s">
        <v>1809</v>
      </c>
      <c r="C39" s="2">
        <v>45271</v>
      </c>
      <c r="D39" t="s">
        <v>1819</v>
      </c>
      <c r="E39" t="s">
        <v>1831</v>
      </c>
      <c r="F39" t="s">
        <v>1847</v>
      </c>
      <c r="G39">
        <v>15.66</v>
      </c>
      <c r="H39">
        <v>31.32</v>
      </c>
      <c r="I39">
        <v>4.5199999999999996</v>
      </c>
      <c r="J39">
        <v>26.8</v>
      </c>
      <c r="K39">
        <v>67</v>
      </c>
    </row>
    <row r="40" spans="1:11" x14ac:dyDescent="0.25">
      <c r="A40" t="s">
        <v>49</v>
      </c>
      <c r="B40" t="s">
        <v>1816</v>
      </c>
      <c r="C40" s="2">
        <v>45420</v>
      </c>
      <c r="D40" t="s">
        <v>1826</v>
      </c>
      <c r="E40" t="s">
        <v>1835</v>
      </c>
      <c r="F40" t="s">
        <v>1849</v>
      </c>
      <c r="G40">
        <v>25.17</v>
      </c>
      <c r="H40">
        <v>100.68</v>
      </c>
      <c r="I40">
        <v>4.9400000000000004</v>
      </c>
      <c r="J40">
        <v>95.74</v>
      </c>
      <c r="K40">
        <v>360</v>
      </c>
    </row>
    <row r="41" spans="1:11" x14ac:dyDescent="0.25">
      <c r="A41" t="s">
        <v>50</v>
      </c>
      <c r="B41" t="s">
        <v>1810</v>
      </c>
      <c r="C41" s="2">
        <v>45665</v>
      </c>
      <c r="D41" t="s">
        <v>1818</v>
      </c>
      <c r="E41" t="s">
        <v>1831</v>
      </c>
      <c r="F41" t="s">
        <v>1850</v>
      </c>
      <c r="G41">
        <v>28.01</v>
      </c>
      <c r="H41">
        <v>84.03</v>
      </c>
      <c r="I41">
        <v>12.6</v>
      </c>
      <c r="J41">
        <v>71.430000000000007</v>
      </c>
      <c r="K41">
        <v>53</v>
      </c>
    </row>
    <row r="42" spans="1:11" x14ac:dyDescent="0.25">
      <c r="A42" t="s">
        <v>51</v>
      </c>
      <c r="B42" t="s">
        <v>1809</v>
      </c>
      <c r="C42" s="2">
        <v>45690</v>
      </c>
      <c r="D42" t="s">
        <v>1819</v>
      </c>
      <c r="E42" t="s">
        <v>1831</v>
      </c>
      <c r="F42" t="s">
        <v>1847</v>
      </c>
      <c r="G42">
        <v>8.89</v>
      </c>
      <c r="H42">
        <v>17.78</v>
      </c>
      <c r="I42">
        <v>0</v>
      </c>
      <c r="J42">
        <v>17.78</v>
      </c>
      <c r="K42">
        <v>309</v>
      </c>
    </row>
    <row r="43" spans="1:11" x14ac:dyDescent="0.25">
      <c r="A43" t="s">
        <v>52</v>
      </c>
      <c r="B43" t="s">
        <v>1816</v>
      </c>
      <c r="C43" s="2">
        <v>45618</v>
      </c>
      <c r="D43" t="s">
        <v>1820</v>
      </c>
      <c r="E43" t="s">
        <v>1829</v>
      </c>
      <c r="F43" t="s">
        <v>1851</v>
      </c>
      <c r="G43">
        <v>15.16</v>
      </c>
      <c r="H43">
        <v>75.8</v>
      </c>
      <c r="I43">
        <v>3.54</v>
      </c>
      <c r="J43">
        <v>72.260000000000005</v>
      </c>
      <c r="K43">
        <v>463</v>
      </c>
    </row>
    <row r="44" spans="1:11" x14ac:dyDescent="0.25">
      <c r="A44" t="s">
        <v>53</v>
      </c>
      <c r="B44" t="s">
        <v>1814</v>
      </c>
      <c r="C44" s="2">
        <v>45559</v>
      </c>
      <c r="D44" t="s">
        <v>1818</v>
      </c>
      <c r="E44" t="s">
        <v>1839</v>
      </c>
      <c r="F44" t="s">
        <v>1850</v>
      </c>
      <c r="G44">
        <v>23.35</v>
      </c>
      <c r="H44">
        <v>70.05</v>
      </c>
      <c r="I44">
        <v>14.01</v>
      </c>
      <c r="J44">
        <v>56.04</v>
      </c>
      <c r="K44">
        <v>326</v>
      </c>
    </row>
    <row r="45" spans="1:11" x14ac:dyDescent="0.25">
      <c r="A45" t="s">
        <v>54</v>
      </c>
      <c r="B45" t="s">
        <v>1813</v>
      </c>
      <c r="C45" s="2">
        <v>45271</v>
      </c>
      <c r="D45" t="s">
        <v>1827</v>
      </c>
      <c r="E45" t="s">
        <v>1830</v>
      </c>
      <c r="F45" t="s">
        <v>1851</v>
      </c>
      <c r="G45">
        <v>1.27</v>
      </c>
      <c r="H45">
        <v>6.35</v>
      </c>
      <c r="I45">
        <v>1.1399999999999999</v>
      </c>
      <c r="J45">
        <v>5.21</v>
      </c>
      <c r="K45">
        <v>38</v>
      </c>
    </row>
    <row r="46" spans="1:11" x14ac:dyDescent="0.25">
      <c r="A46" t="s">
        <v>55</v>
      </c>
      <c r="B46" t="s">
        <v>1816</v>
      </c>
      <c r="C46" s="2">
        <v>45439</v>
      </c>
      <c r="D46" t="s">
        <v>1824</v>
      </c>
      <c r="E46" t="s">
        <v>1831</v>
      </c>
      <c r="F46" t="s">
        <v>1847</v>
      </c>
      <c r="G46">
        <v>13.45</v>
      </c>
      <c r="H46">
        <v>26.9</v>
      </c>
      <c r="I46">
        <v>4.03</v>
      </c>
      <c r="J46">
        <v>22.87</v>
      </c>
      <c r="K46">
        <v>21</v>
      </c>
    </row>
    <row r="47" spans="1:11" x14ac:dyDescent="0.25">
      <c r="A47" t="s">
        <v>56</v>
      </c>
      <c r="B47" t="s">
        <v>1815</v>
      </c>
      <c r="C47" s="2">
        <v>45863</v>
      </c>
      <c r="D47" t="s">
        <v>1822</v>
      </c>
      <c r="E47" t="s">
        <v>1843</v>
      </c>
      <c r="F47" t="s">
        <v>1847</v>
      </c>
      <c r="G47">
        <v>20.329999999999998</v>
      </c>
      <c r="H47">
        <v>40.659999999999997</v>
      </c>
      <c r="I47">
        <v>4</v>
      </c>
      <c r="J47">
        <v>36.659999999999997</v>
      </c>
      <c r="K47">
        <v>181</v>
      </c>
    </row>
    <row r="48" spans="1:11" x14ac:dyDescent="0.25">
      <c r="A48" t="s">
        <v>57</v>
      </c>
      <c r="B48" t="s">
        <v>1817</v>
      </c>
      <c r="C48" s="2">
        <v>45676</v>
      </c>
      <c r="D48" t="s">
        <v>1825</v>
      </c>
      <c r="E48" t="s">
        <v>1835</v>
      </c>
      <c r="F48" t="s">
        <v>1849</v>
      </c>
      <c r="G48">
        <v>1.71</v>
      </c>
      <c r="H48">
        <v>6.84</v>
      </c>
      <c r="I48">
        <v>0.68</v>
      </c>
      <c r="J48">
        <v>6.16</v>
      </c>
      <c r="K48">
        <v>377</v>
      </c>
    </row>
    <row r="49" spans="1:11" x14ac:dyDescent="0.25">
      <c r="A49" t="s">
        <v>58</v>
      </c>
      <c r="B49" t="s">
        <v>1817</v>
      </c>
      <c r="C49" s="2">
        <v>45799</v>
      </c>
      <c r="D49" t="s">
        <v>1826</v>
      </c>
      <c r="E49" t="s">
        <v>1835</v>
      </c>
      <c r="F49" t="s">
        <v>1848</v>
      </c>
      <c r="G49">
        <v>12.08</v>
      </c>
      <c r="H49">
        <v>12.08</v>
      </c>
      <c r="I49">
        <v>2.42</v>
      </c>
      <c r="J49">
        <v>9.66</v>
      </c>
      <c r="K49">
        <v>19</v>
      </c>
    </row>
    <row r="50" spans="1:11" x14ac:dyDescent="0.25">
      <c r="A50" t="s">
        <v>59</v>
      </c>
      <c r="B50" t="s">
        <v>1817</v>
      </c>
      <c r="C50" s="2">
        <v>45322</v>
      </c>
      <c r="D50" t="s">
        <v>1828</v>
      </c>
      <c r="E50" t="s">
        <v>1833</v>
      </c>
      <c r="F50" t="s">
        <v>1850</v>
      </c>
      <c r="G50">
        <v>24.79</v>
      </c>
      <c r="H50">
        <v>74.37</v>
      </c>
      <c r="I50">
        <v>14.87</v>
      </c>
      <c r="J50">
        <v>59.5</v>
      </c>
      <c r="K50">
        <v>446</v>
      </c>
    </row>
    <row r="51" spans="1:11" x14ac:dyDescent="0.25">
      <c r="A51" t="s">
        <v>60</v>
      </c>
      <c r="B51" t="s">
        <v>1815</v>
      </c>
      <c r="C51" s="2">
        <v>45770</v>
      </c>
      <c r="D51" t="s">
        <v>1823</v>
      </c>
      <c r="E51" t="s">
        <v>1843</v>
      </c>
      <c r="F51" t="s">
        <v>1849</v>
      </c>
      <c r="G51">
        <v>10.51</v>
      </c>
      <c r="H51">
        <v>42.04</v>
      </c>
      <c r="I51">
        <v>6.31</v>
      </c>
      <c r="J51">
        <v>35.729999999999997</v>
      </c>
      <c r="K51">
        <v>442</v>
      </c>
    </row>
    <row r="52" spans="1:11" x14ac:dyDescent="0.25">
      <c r="A52" t="s">
        <v>61</v>
      </c>
      <c r="B52" t="s">
        <v>1816</v>
      </c>
      <c r="C52" s="2">
        <v>45456</v>
      </c>
      <c r="D52" t="s">
        <v>1823</v>
      </c>
      <c r="E52" t="s">
        <v>1844</v>
      </c>
      <c r="F52" t="s">
        <v>1849</v>
      </c>
      <c r="G52">
        <v>20.7</v>
      </c>
      <c r="H52">
        <v>82.8</v>
      </c>
      <c r="I52">
        <v>1.46</v>
      </c>
      <c r="J52">
        <v>81.34</v>
      </c>
      <c r="K52">
        <v>431</v>
      </c>
    </row>
    <row r="53" spans="1:11" x14ac:dyDescent="0.25">
      <c r="A53" t="s">
        <v>62</v>
      </c>
      <c r="B53" t="s">
        <v>1814</v>
      </c>
      <c r="C53" s="2">
        <v>45196</v>
      </c>
      <c r="D53" t="s">
        <v>1825</v>
      </c>
      <c r="E53" t="s">
        <v>1829</v>
      </c>
      <c r="F53" t="s">
        <v>1848</v>
      </c>
      <c r="G53">
        <v>4.13</v>
      </c>
      <c r="H53">
        <v>4.13</v>
      </c>
      <c r="I53">
        <v>0</v>
      </c>
      <c r="J53">
        <v>4.13</v>
      </c>
      <c r="K53">
        <v>222</v>
      </c>
    </row>
    <row r="54" spans="1:11" x14ac:dyDescent="0.25">
      <c r="A54" t="s">
        <v>63</v>
      </c>
      <c r="B54" t="s">
        <v>1816</v>
      </c>
      <c r="C54" s="2">
        <v>45854</v>
      </c>
      <c r="D54" t="s">
        <v>1821</v>
      </c>
      <c r="E54" t="s">
        <v>1844</v>
      </c>
      <c r="F54" t="s">
        <v>1848</v>
      </c>
      <c r="G54">
        <v>12.16</v>
      </c>
      <c r="H54">
        <v>12.16</v>
      </c>
      <c r="I54">
        <v>1.82</v>
      </c>
      <c r="J54">
        <v>10.34</v>
      </c>
      <c r="K54">
        <v>295</v>
      </c>
    </row>
    <row r="55" spans="1:11" x14ac:dyDescent="0.25">
      <c r="A55" t="s">
        <v>64</v>
      </c>
      <c r="B55" t="s">
        <v>1815</v>
      </c>
      <c r="C55" s="2">
        <v>45310</v>
      </c>
      <c r="D55" t="s">
        <v>1821</v>
      </c>
      <c r="E55" t="s">
        <v>1839</v>
      </c>
      <c r="F55" t="s">
        <v>1851</v>
      </c>
      <c r="G55">
        <v>27.83</v>
      </c>
      <c r="H55">
        <v>139.15</v>
      </c>
      <c r="I55">
        <v>20.87</v>
      </c>
      <c r="J55">
        <v>118.28</v>
      </c>
      <c r="K55">
        <v>275</v>
      </c>
    </row>
    <row r="56" spans="1:11" x14ac:dyDescent="0.25">
      <c r="A56" t="s">
        <v>65</v>
      </c>
      <c r="B56" t="s">
        <v>1812</v>
      </c>
      <c r="C56" s="2">
        <v>45452</v>
      </c>
      <c r="D56" t="s">
        <v>1819</v>
      </c>
      <c r="E56" t="s">
        <v>1832</v>
      </c>
      <c r="F56" t="s">
        <v>1851</v>
      </c>
      <c r="G56">
        <v>10.09</v>
      </c>
      <c r="H56">
        <v>50.45</v>
      </c>
      <c r="I56">
        <v>0</v>
      </c>
      <c r="J56">
        <v>50.45</v>
      </c>
      <c r="K56">
        <v>434</v>
      </c>
    </row>
    <row r="57" spans="1:11" x14ac:dyDescent="0.25">
      <c r="A57" t="s">
        <v>66</v>
      </c>
      <c r="B57" t="s">
        <v>1814</v>
      </c>
      <c r="C57" s="2">
        <v>45255</v>
      </c>
      <c r="D57" t="s">
        <v>1827</v>
      </c>
      <c r="E57" t="s">
        <v>1838</v>
      </c>
      <c r="F57" t="s">
        <v>1849</v>
      </c>
      <c r="G57">
        <v>10.45</v>
      </c>
      <c r="H57">
        <v>41.8</v>
      </c>
      <c r="I57">
        <v>1.51</v>
      </c>
      <c r="J57">
        <v>40.29</v>
      </c>
      <c r="K57">
        <v>356</v>
      </c>
    </row>
    <row r="58" spans="1:11" x14ac:dyDescent="0.25">
      <c r="A58" t="s">
        <v>67</v>
      </c>
      <c r="B58" t="s">
        <v>1812</v>
      </c>
      <c r="C58" s="2">
        <v>45253</v>
      </c>
      <c r="D58" t="s">
        <v>1823</v>
      </c>
      <c r="E58" t="s">
        <v>1836</v>
      </c>
      <c r="F58" t="s">
        <v>1847</v>
      </c>
      <c r="G58">
        <v>18.84</v>
      </c>
      <c r="H58">
        <v>37.68</v>
      </c>
      <c r="I58">
        <v>4.33</v>
      </c>
      <c r="J58">
        <v>33.35</v>
      </c>
      <c r="K58">
        <v>154</v>
      </c>
    </row>
    <row r="59" spans="1:11" x14ac:dyDescent="0.25">
      <c r="A59" t="s">
        <v>68</v>
      </c>
      <c r="B59" t="s">
        <v>1814</v>
      </c>
      <c r="C59" s="2">
        <v>45723</v>
      </c>
      <c r="D59" t="s">
        <v>1826</v>
      </c>
      <c r="E59" t="s">
        <v>1843</v>
      </c>
      <c r="F59" t="s">
        <v>1849</v>
      </c>
      <c r="G59">
        <v>23.78</v>
      </c>
      <c r="H59">
        <v>95.12</v>
      </c>
      <c r="I59">
        <v>9.51</v>
      </c>
      <c r="J59">
        <v>85.61</v>
      </c>
      <c r="K59">
        <v>310</v>
      </c>
    </row>
    <row r="60" spans="1:11" x14ac:dyDescent="0.25">
      <c r="A60" t="s">
        <v>69</v>
      </c>
      <c r="B60" t="s">
        <v>1813</v>
      </c>
      <c r="C60" s="2">
        <v>45349</v>
      </c>
      <c r="D60" t="s">
        <v>1828</v>
      </c>
      <c r="E60" t="s">
        <v>1843</v>
      </c>
      <c r="F60" t="s">
        <v>1851</v>
      </c>
      <c r="G60">
        <v>14.71</v>
      </c>
      <c r="H60">
        <v>73.55</v>
      </c>
      <c r="I60">
        <v>0</v>
      </c>
      <c r="J60">
        <v>73.55</v>
      </c>
      <c r="K60">
        <v>461</v>
      </c>
    </row>
    <row r="61" spans="1:11" x14ac:dyDescent="0.25">
      <c r="A61" t="s">
        <v>70</v>
      </c>
      <c r="B61" t="s">
        <v>1809</v>
      </c>
      <c r="C61" s="2">
        <v>45842</v>
      </c>
      <c r="D61" t="s">
        <v>1826</v>
      </c>
      <c r="E61" t="s">
        <v>1844</v>
      </c>
      <c r="F61" t="s">
        <v>1851</v>
      </c>
      <c r="G61">
        <v>10.71</v>
      </c>
      <c r="H61">
        <v>53.55</v>
      </c>
      <c r="I61">
        <v>0</v>
      </c>
      <c r="J61">
        <v>53.55</v>
      </c>
      <c r="K61">
        <v>419</v>
      </c>
    </row>
    <row r="62" spans="1:11" x14ac:dyDescent="0.25">
      <c r="A62" t="s">
        <v>71</v>
      </c>
      <c r="B62" t="s">
        <v>1814</v>
      </c>
      <c r="C62" s="2">
        <v>45426</v>
      </c>
      <c r="D62" t="s">
        <v>1820</v>
      </c>
      <c r="E62" t="s">
        <v>1843</v>
      </c>
      <c r="F62" t="s">
        <v>1847</v>
      </c>
      <c r="G62">
        <v>1.7</v>
      </c>
      <c r="H62">
        <v>3.4</v>
      </c>
      <c r="I62">
        <v>4.4000000000000004</v>
      </c>
      <c r="J62">
        <v>-1</v>
      </c>
      <c r="K62">
        <v>125</v>
      </c>
    </row>
    <row r="63" spans="1:11" x14ac:dyDescent="0.25">
      <c r="A63" t="s">
        <v>72</v>
      </c>
      <c r="B63" t="s">
        <v>1809</v>
      </c>
      <c r="C63" s="2">
        <v>45252</v>
      </c>
      <c r="D63" t="s">
        <v>1828</v>
      </c>
      <c r="E63" t="s">
        <v>1830</v>
      </c>
      <c r="F63" t="s">
        <v>1851</v>
      </c>
      <c r="G63">
        <v>6.63</v>
      </c>
      <c r="H63">
        <v>33.15</v>
      </c>
      <c r="I63">
        <v>3.31</v>
      </c>
      <c r="J63">
        <v>29.84</v>
      </c>
      <c r="K63">
        <v>356</v>
      </c>
    </row>
    <row r="64" spans="1:11" x14ac:dyDescent="0.25">
      <c r="A64" t="s">
        <v>73</v>
      </c>
      <c r="B64" t="s">
        <v>1812</v>
      </c>
      <c r="C64" s="2">
        <v>45528</v>
      </c>
      <c r="D64" t="s">
        <v>1820</v>
      </c>
      <c r="E64" t="s">
        <v>1841</v>
      </c>
      <c r="F64" t="s">
        <v>1848</v>
      </c>
      <c r="G64">
        <v>26.88</v>
      </c>
      <c r="H64">
        <v>26.88</v>
      </c>
      <c r="I64">
        <v>2.69</v>
      </c>
      <c r="J64">
        <v>24.19</v>
      </c>
      <c r="K64">
        <v>440</v>
      </c>
    </row>
    <row r="65" spans="1:11" x14ac:dyDescent="0.25">
      <c r="A65" t="s">
        <v>74</v>
      </c>
      <c r="B65" t="s">
        <v>1817</v>
      </c>
      <c r="C65" s="2">
        <v>45732</v>
      </c>
      <c r="D65" t="s">
        <v>1825</v>
      </c>
      <c r="E65" t="s">
        <v>1844</v>
      </c>
      <c r="F65" t="s">
        <v>1849</v>
      </c>
      <c r="G65">
        <v>2.4500000000000002</v>
      </c>
      <c r="H65">
        <v>9.8000000000000007</v>
      </c>
      <c r="I65">
        <v>0.98</v>
      </c>
      <c r="J65">
        <v>8.82</v>
      </c>
      <c r="K65">
        <v>127</v>
      </c>
    </row>
    <row r="66" spans="1:11" x14ac:dyDescent="0.25">
      <c r="A66" t="s">
        <v>75</v>
      </c>
      <c r="B66" t="s">
        <v>1811</v>
      </c>
      <c r="C66" s="2">
        <v>45813</v>
      </c>
      <c r="D66" t="s">
        <v>1828</v>
      </c>
      <c r="E66" t="s">
        <v>1844</v>
      </c>
      <c r="F66" t="s">
        <v>1851</v>
      </c>
      <c r="G66">
        <v>18.260000000000002</v>
      </c>
      <c r="H66">
        <v>91.3</v>
      </c>
      <c r="I66">
        <v>4.26</v>
      </c>
      <c r="J66">
        <v>87.04</v>
      </c>
      <c r="K66">
        <v>486</v>
      </c>
    </row>
    <row r="67" spans="1:11" x14ac:dyDescent="0.25">
      <c r="A67" t="s">
        <v>76</v>
      </c>
      <c r="B67" t="s">
        <v>1810</v>
      </c>
      <c r="C67" s="2">
        <v>45263</v>
      </c>
      <c r="D67" t="s">
        <v>1821</v>
      </c>
      <c r="E67" t="s">
        <v>1831</v>
      </c>
      <c r="F67" t="s">
        <v>1849</v>
      </c>
      <c r="G67">
        <v>27.01</v>
      </c>
      <c r="H67">
        <v>108.04</v>
      </c>
      <c r="I67">
        <v>10.8</v>
      </c>
      <c r="J67">
        <v>97.24</v>
      </c>
      <c r="K67">
        <v>380</v>
      </c>
    </row>
    <row r="68" spans="1:11" x14ac:dyDescent="0.25">
      <c r="A68" t="s">
        <v>77</v>
      </c>
      <c r="B68" t="s">
        <v>1814</v>
      </c>
      <c r="C68" s="2">
        <v>45760</v>
      </c>
      <c r="D68" t="s">
        <v>1820</v>
      </c>
      <c r="E68" t="s">
        <v>1829</v>
      </c>
      <c r="F68" t="s">
        <v>1851</v>
      </c>
      <c r="G68">
        <v>15.04</v>
      </c>
      <c r="H68">
        <v>75.2</v>
      </c>
      <c r="I68">
        <v>7.52</v>
      </c>
      <c r="J68">
        <v>67.680000000000007</v>
      </c>
      <c r="K68">
        <v>122</v>
      </c>
    </row>
    <row r="69" spans="1:11" x14ac:dyDescent="0.25">
      <c r="A69" t="s">
        <v>78</v>
      </c>
      <c r="B69" t="s">
        <v>1809</v>
      </c>
      <c r="C69" s="2">
        <v>45608</v>
      </c>
      <c r="D69" t="s">
        <v>1826</v>
      </c>
      <c r="E69" t="s">
        <v>1834</v>
      </c>
      <c r="F69" t="s">
        <v>1850</v>
      </c>
      <c r="G69">
        <v>10.73</v>
      </c>
      <c r="H69">
        <v>32.19</v>
      </c>
      <c r="I69">
        <v>6.44</v>
      </c>
      <c r="J69">
        <v>25.75</v>
      </c>
      <c r="K69">
        <v>457</v>
      </c>
    </row>
    <row r="70" spans="1:11" x14ac:dyDescent="0.25">
      <c r="A70" t="s">
        <v>79</v>
      </c>
      <c r="B70" t="s">
        <v>1811</v>
      </c>
      <c r="C70" s="2">
        <v>45443</v>
      </c>
      <c r="D70" t="s">
        <v>1820</v>
      </c>
      <c r="E70" t="s">
        <v>1836</v>
      </c>
      <c r="F70" t="s">
        <v>1847</v>
      </c>
      <c r="G70">
        <v>21.48</v>
      </c>
      <c r="H70">
        <v>42.96</v>
      </c>
      <c r="I70">
        <v>4.3</v>
      </c>
      <c r="J70">
        <v>38.659999999999997</v>
      </c>
      <c r="K70">
        <v>32</v>
      </c>
    </row>
    <row r="71" spans="1:11" x14ac:dyDescent="0.25">
      <c r="A71" t="s">
        <v>80</v>
      </c>
      <c r="B71" t="s">
        <v>1816</v>
      </c>
      <c r="C71" s="2">
        <v>45607</v>
      </c>
      <c r="D71" t="s">
        <v>1827</v>
      </c>
      <c r="E71" t="s">
        <v>1837</v>
      </c>
      <c r="F71" t="s">
        <v>1849</v>
      </c>
      <c r="G71">
        <v>2.8</v>
      </c>
      <c r="H71">
        <v>11.2</v>
      </c>
      <c r="I71">
        <v>1.1200000000000001</v>
      </c>
      <c r="J71">
        <v>10.08</v>
      </c>
      <c r="K71">
        <v>426</v>
      </c>
    </row>
    <row r="72" spans="1:11" x14ac:dyDescent="0.25">
      <c r="A72" t="s">
        <v>81</v>
      </c>
      <c r="B72" t="s">
        <v>1815</v>
      </c>
      <c r="C72" s="2">
        <v>45555</v>
      </c>
      <c r="D72" t="s">
        <v>1824</v>
      </c>
      <c r="E72" t="s">
        <v>1836</v>
      </c>
      <c r="F72" t="s">
        <v>1849</v>
      </c>
      <c r="G72">
        <v>1.1599999999999999</v>
      </c>
      <c r="H72">
        <v>4.6399999999999997</v>
      </c>
      <c r="I72">
        <v>0.46</v>
      </c>
      <c r="J72">
        <v>4.18</v>
      </c>
      <c r="K72">
        <v>180</v>
      </c>
    </row>
    <row r="73" spans="1:11" x14ac:dyDescent="0.25">
      <c r="A73" t="s">
        <v>82</v>
      </c>
      <c r="B73" t="s">
        <v>1812</v>
      </c>
      <c r="C73" s="2">
        <v>45574</v>
      </c>
      <c r="D73" t="s">
        <v>1827</v>
      </c>
      <c r="E73" t="s">
        <v>1831</v>
      </c>
      <c r="F73" t="s">
        <v>1851</v>
      </c>
      <c r="G73">
        <v>27.03</v>
      </c>
      <c r="H73">
        <v>135.15</v>
      </c>
      <c r="I73">
        <v>20.27</v>
      </c>
      <c r="J73">
        <v>114.88</v>
      </c>
      <c r="K73">
        <v>249</v>
      </c>
    </row>
    <row r="74" spans="1:11" x14ac:dyDescent="0.25">
      <c r="A74" t="s">
        <v>83</v>
      </c>
      <c r="B74" t="s">
        <v>1812</v>
      </c>
      <c r="C74" s="2">
        <v>45673</v>
      </c>
      <c r="D74" t="s">
        <v>1828</v>
      </c>
      <c r="E74" t="s">
        <v>1839</v>
      </c>
      <c r="F74" t="s">
        <v>1849</v>
      </c>
      <c r="G74">
        <v>10.74</v>
      </c>
      <c r="H74">
        <v>42.96</v>
      </c>
      <c r="I74">
        <v>0</v>
      </c>
      <c r="J74">
        <v>42.96</v>
      </c>
      <c r="K74">
        <v>347</v>
      </c>
    </row>
    <row r="75" spans="1:11" x14ac:dyDescent="0.25">
      <c r="A75" t="s">
        <v>84</v>
      </c>
      <c r="B75" t="s">
        <v>1811</v>
      </c>
      <c r="C75" s="2">
        <v>45674</v>
      </c>
      <c r="D75" t="s">
        <v>1828</v>
      </c>
      <c r="E75" t="s">
        <v>1841</v>
      </c>
      <c r="F75" t="s">
        <v>1851</v>
      </c>
      <c r="G75">
        <v>16.48</v>
      </c>
      <c r="H75">
        <v>82.4</v>
      </c>
      <c r="I75">
        <v>3.26</v>
      </c>
      <c r="J75">
        <v>79.14</v>
      </c>
      <c r="K75">
        <v>464</v>
      </c>
    </row>
    <row r="76" spans="1:11" x14ac:dyDescent="0.25">
      <c r="A76" t="s">
        <v>85</v>
      </c>
      <c r="B76" t="s">
        <v>1815</v>
      </c>
      <c r="C76" s="2">
        <v>45728</v>
      </c>
      <c r="D76" t="s">
        <v>1819</v>
      </c>
      <c r="E76" t="s">
        <v>1830</v>
      </c>
      <c r="F76" t="s">
        <v>1847</v>
      </c>
      <c r="G76">
        <v>26.13</v>
      </c>
      <c r="H76">
        <v>52.26</v>
      </c>
      <c r="I76">
        <v>7.84</v>
      </c>
      <c r="J76">
        <v>44.42</v>
      </c>
      <c r="K76">
        <v>93</v>
      </c>
    </row>
    <row r="77" spans="1:11" x14ac:dyDescent="0.25">
      <c r="A77" t="s">
        <v>86</v>
      </c>
      <c r="B77" t="s">
        <v>1812</v>
      </c>
      <c r="C77" s="2">
        <v>45741</v>
      </c>
      <c r="D77" t="s">
        <v>1822</v>
      </c>
      <c r="E77" t="s">
        <v>1843</v>
      </c>
      <c r="F77" t="s">
        <v>1849</v>
      </c>
      <c r="G77">
        <v>10.47</v>
      </c>
      <c r="H77">
        <v>41.88</v>
      </c>
      <c r="I77">
        <v>6.28</v>
      </c>
      <c r="J77">
        <v>35.6</v>
      </c>
      <c r="K77">
        <v>389</v>
      </c>
    </row>
    <row r="78" spans="1:11" x14ac:dyDescent="0.25">
      <c r="A78" t="s">
        <v>87</v>
      </c>
      <c r="B78" t="s">
        <v>1812</v>
      </c>
      <c r="C78" s="2">
        <v>45231</v>
      </c>
      <c r="D78" t="s">
        <v>1826</v>
      </c>
      <c r="E78" t="s">
        <v>1842</v>
      </c>
      <c r="F78" t="s">
        <v>1849</v>
      </c>
      <c r="G78">
        <v>1.55</v>
      </c>
      <c r="H78">
        <v>6.2</v>
      </c>
      <c r="I78">
        <v>0.93</v>
      </c>
      <c r="J78">
        <v>5.27</v>
      </c>
      <c r="K78">
        <v>276</v>
      </c>
    </row>
    <row r="79" spans="1:11" x14ac:dyDescent="0.25">
      <c r="A79" t="s">
        <v>88</v>
      </c>
      <c r="B79" t="s">
        <v>1817</v>
      </c>
      <c r="C79" s="2">
        <v>45482</v>
      </c>
      <c r="D79" t="s">
        <v>1823</v>
      </c>
      <c r="E79" t="s">
        <v>1842</v>
      </c>
      <c r="F79" t="s">
        <v>1848</v>
      </c>
      <c r="G79">
        <v>22.86</v>
      </c>
      <c r="H79">
        <v>22.86</v>
      </c>
      <c r="I79">
        <v>4.57</v>
      </c>
      <c r="J79">
        <v>18.29</v>
      </c>
      <c r="K79">
        <v>486</v>
      </c>
    </row>
    <row r="80" spans="1:11" x14ac:dyDescent="0.25">
      <c r="A80" t="s">
        <v>89</v>
      </c>
      <c r="B80" t="s">
        <v>1815</v>
      </c>
      <c r="C80" s="2">
        <v>45497</v>
      </c>
      <c r="D80" t="s">
        <v>1824</v>
      </c>
      <c r="E80" t="s">
        <v>1841</v>
      </c>
      <c r="F80" t="s">
        <v>1847</v>
      </c>
      <c r="G80">
        <v>4.6500000000000004</v>
      </c>
      <c r="H80">
        <v>9.3000000000000007</v>
      </c>
      <c r="I80">
        <v>4.79</v>
      </c>
      <c r="J80">
        <v>4.51</v>
      </c>
      <c r="K80">
        <v>342</v>
      </c>
    </row>
    <row r="81" spans="1:11" x14ac:dyDescent="0.25">
      <c r="A81" t="s">
        <v>90</v>
      </c>
      <c r="B81" t="s">
        <v>1813</v>
      </c>
      <c r="C81" s="2">
        <v>45705</v>
      </c>
      <c r="D81" t="s">
        <v>1826</v>
      </c>
      <c r="E81" t="s">
        <v>1833</v>
      </c>
      <c r="F81" t="s">
        <v>1847</v>
      </c>
      <c r="G81">
        <v>18.559999999999999</v>
      </c>
      <c r="H81">
        <v>37.119999999999997</v>
      </c>
      <c r="I81">
        <v>7.42</v>
      </c>
      <c r="J81">
        <v>29.7</v>
      </c>
      <c r="K81">
        <v>493</v>
      </c>
    </row>
    <row r="82" spans="1:11" x14ac:dyDescent="0.25">
      <c r="A82" t="s">
        <v>91</v>
      </c>
      <c r="B82" t="s">
        <v>1814</v>
      </c>
      <c r="C82" s="2">
        <v>45533</v>
      </c>
      <c r="D82" t="s">
        <v>1819</v>
      </c>
      <c r="E82" t="s">
        <v>1839</v>
      </c>
      <c r="F82" t="s">
        <v>1850</v>
      </c>
      <c r="G82">
        <v>17.690000000000001</v>
      </c>
      <c r="H82">
        <v>53.07</v>
      </c>
      <c r="I82">
        <v>5.31</v>
      </c>
      <c r="J82">
        <v>47.76</v>
      </c>
      <c r="K82">
        <v>464</v>
      </c>
    </row>
    <row r="83" spans="1:11" x14ac:dyDescent="0.25">
      <c r="A83" t="s">
        <v>92</v>
      </c>
      <c r="B83" t="s">
        <v>1817</v>
      </c>
      <c r="C83" s="2">
        <v>45539</v>
      </c>
      <c r="D83" t="s">
        <v>1819</v>
      </c>
      <c r="E83" t="s">
        <v>1834</v>
      </c>
      <c r="F83" t="s">
        <v>1848</v>
      </c>
      <c r="G83">
        <v>21.21</v>
      </c>
      <c r="H83">
        <v>21.21</v>
      </c>
      <c r="I83">
        <v>4.13</v>
      </c>
      <c r="J83">
        <v>17.079999999999998</v>
      </c>
      <c r="K83">
        <v>154</v>
      </c>
    </row>
    <row r="84" spans="1:11" x14ac:dyDescent="0.25">
      <c r="A84" t="s">
        <v>93</v>
      </c>
      <c r="B84" t="s">
        <v>1816</v>
      </c>
      <c r="C84" s="2">
        <v>45821</v>
      </c>
      <c r="D84" t="s">
        <v>1827</v>
      </c>
      <c r="E84" t="s">
        <v>1830</v>
      </c>
      <c r="F84" t="s">
        <v>1850</v>
      </c>
      <c r="G84">
        <v>2.99</v>
      </c>
      <c r="H84">
        <v>8.9700000000000006</v>
      </c>
      <c r="I84">
        <v>4.4000000000000004</v>
      </c>
      <c r="J84">
        <v>4.57</v>
      </c>
      <c r="K84">
        <v>331</v>
      </c>
    </row>
    <row r="85" spans="1:11" x14ac:dyDescent="0.25">
      <c r="A85" t="s">
        <v>94</v>
      </c>
      <c r="B85" t="s">
        <v>1813</v>
      </c>
      <c r="C85" s="2">
        <v>45798</v>
      </c>
      <c r="D85" t="s">
        <v>1819</v>
      </c>
      <c r="E85" t="s">
        <v>1830</v>
      </c>
      <c r="F85" t="s">
        <v>1850</v>
      </c>
      <c r="G85">
        <v>19.420000000000002</v>
      </c>
      <c r="H85">
        <v>58.26</v>
      </c>
      <c r="I85">
        <v>0</v>
      </c>
      <c r="J85">
        <v>58.26</v>
      </c>
      <c r="K85">
        <v>424</v>
      </c>
    </row>
    <row r="86" spans="1:11" x14ac:dyDescent="0.25">
      <c r="A86" t="s">
        <v>95</v>
      </c>
      <c r="B86" t="s">
        <v>1811</v>
      </c>
      <c r="C86" s="2">
        <v>45618</v>
      </c>
      <c r="D86" t="s">
        <v>1821</v>
      </c>
      <c r="E86" t="s">
        <v>1835</v>
      </c>
      <c r="F86" t="s">
        <v>1851</v>
      </c>
      <c r="G86">
        <v>28.99</v>
      </c>
      <c r="H86">
        <v>144.94999999999999</v>
      </c>
      <c r="I86">
        <v>14.49</v>
      </c>
      <c r="J86">
        <v>130.46</v>
      </c>
      <c r="K86">
        <v>138</v>
      </c>
    </row>
    <row r="87" spans="1:11" x14ac:dyDescent="0.25">
      <c r="A87" t="s">
        <v>96</v>
      </c>
      <c r="B87" t="s">
        <v>1812</v>
      </c>
      <c r="C87" s="2">
        <v>45263</v>
      </c>
      <c r="D87" t="s">
        <v>1824</v>
      </c>
      <c r="E87" t="s">
        <v>1829</v>
      </c>
      <c r="F87" t="s">
        <v>1850</v>
      </c>
      <c r="G87">
        <v>25.69</v>
      </c>
      <c r="H87">
        <v>77.069999999999993</v>
      </c>
      <c r="I87">
        <v>11.56</v>
      </c>
      <c r="J87">
        <v>65.510000000000005</v>
      </c>
      <c r="K87">
        <v>425</v>
      </c>
    </row>
    <row r="88" spans="1:11" x14ac:dyDescent="0.25">
      <c r="A88" t="s">
        <v>97</v>
      </c>
      <c r="B88" t="s">
        <v>1813</v>
      </c>
      <c r="C88" s="2">
        <v>45737</v>
      </c>
      <c r="D88" t="s">
        <v>1820</v>
      </c>
      <c r="E88" t="s">
        <v>1837</v>
      </c>
      <c r="F88" t="s">
        <v>1851</v>
      </c>
      <c r="G88">
        <v>18.690000000000001</v>
      </c>
      <c r="H88">
        <v>93.45</v>
      </c>
      <c r="I88">
        <v>2.98</v>
      </c>
      <c r="J88">
        <v>90.47</v>
      </c>
      <c r="K88">
        <v>194</v>
      </c>
    </row>
    <row r="89" spans="1:11" x14ac:dyDescent="0.25">
      <c r="A89" t="s">
        <v>98</v>
      </c>
      <c r="B89" t="s">
        <v>1816</v>
      </c>
      <c r="C89" s="2">
        <v>45563</v>
      </c>
      <c r="D89" t="s">
        <v>1825</v>
      </c>
      <c r="E89" t="s">
        <v>1845</v>
      </c>
      <c r="F89" t="s">
        <v>1847</v>
      </c>
      <c r="G89">
        <v>11.28</v>
      </c>
      <c r="H89">
        <v>22.56</v>
      </c>
      <c r="I89">
        <v>3.38</v>
      </c>
      <c r="J89">
        <v>19.18</v>
      </c>
      <c r="K89">
        <v>132</v>
      </c>
    </row>
    <row r="90" spans="1:11" x14ac:dyDescent="0.25">
      <c r="A90" t="s">
        <v>99</v>
      </c>
      <c r="B90" t="s">
        <v>1814</v>
      </c>
      <c r="C90" s="2">
        <v>45858</v>
      </c>
      <c r="D90" t="s">
        <v>1827</v>
      </c>
      <c r="E90" t="s">
        <v>1839</v>
      </c>
      <c r="F90" t="s">
        <v>1851</v>
      </c>
      <c r="G90">
        <v>28.48</v>
      </c>
      <c r="H90">
        <v>142.4</v>
      </c>
      <c r="I90">
        <v>0</v>
      </c>
      <c r="J90">
        <v>142.4</v>
      </c>
      <c r="K90">
        <v>43</v>
      </c>
    </row>
    <row r="91" spans="1:11" x14ac:dyDescent="0.25">
      <c r="A91" t="s">
        <v>100</v>
      </c>
      <c r="B91" t="s">
        <v>1812</v>
      </c>
      <c r="C91" s="2">
        <v>45610</v>
      </c>
      <c r="D91" t="s">
        <v>1828</v>
      </c>
      <c r="E91" t="s">
        <v>1831</v>
      </c>
      <c r="F91" t="s">
        <v>1847</v>
      </c>
      <c r="G91">
        <v>21.02</v>
      </c>
      <c r="H91">
        <v>42.04</v>
      </c>
      <c r="I91">
        <v>4.2</v>
      </c>
      <c r="J91">
        <v>37.840000000000003</v>
      </c>
      <c r="K91">
        <v>330</v>
      </c>
    </row>
    <row r="92" spans="1:11" x14ac:dyDescent="0.25">
      <c r="A92" t="s">
        <v>101</v>
      </c>
      <c r="B92" t="s">
        <v>1815</v>
      </c>
      <c r="C92" s="2">
        <v>45524</v>
      </c>
      <c r="D92" t="s">
        <v>1819</v>
      </c>
      <c r="E92" t="s">
        <v>1838</v>
      </c>
      <c r="F92" t="s">
        <v>1847</v>
      </c>
      <c r="G92">
        <v>12.72</v>
      </c>
      <c r="H92">
        <v>25.44</v>
      </c>
      <c r="I92">
        <v>0</v>
      </c>
      <c r="J92">
        <v>25.44</v>
      </c>
      <c r="K92">
        <v>124</v>
      </c>
    </row>
    <row r="93" spans="1:11" x14ac:dyDescent="0.25">
      <c r="A93" t="s">
        <v>102</v>
      </c>
      <c r="B93" t="s">
        <v>1816</v>
      </c>
      <c r="C93" s="2">
        <v>45231</v>
      </c>
      <c r="D93" t="s">
        <v>1828</v>
      </c>
      <c r="E93" t="s">
        <v>1831</v>
      </c>
      <c r="F93" t="s">
        <v>1851</v>
      </c>
      <c r="G93">
        <v>10.96</v>
      </c>
      <c r="H93">
        <v>54.8</v>
      </c>
      <c r="I93">
        <v>8.2200000000000006</v>
      </c>
      <c r="J93">
        <v>46.58</v>
      </c>
      <c r="K93">
        <v>381</v>
      </c>
    </row>
    <row r="94" spans="1:11" x14ac:dyDescent="0.25">
      <c r="A94" t="s">
        <v>103</v>
      </c>
      <c r="B94" t="s">
        <v>1813</v>
      </c>
      <c r="C94" s="2">
        <v>45827</v>
      </c>
      <c r="D94" t="s">
        <v>1826</v>
      </c>
      <c r="E94" t="s">
        <v>1838</v>
      </c>
      <c r="F94" t="s">
        <v>1850</v>
      </c>
      <c r="G94">
        <v>7.68</v>
      </c>
      <c r="H94">
        <v>23.04</v>
      </c>
      <c r="I94">
        <v>3.46</v>
      </c>
      <c r="J94">
        <v>19.579999999999998</v>
      </c>
      <c r="K94">
        <v>369</v>
      </c>
    </row>
    <row r="95" spans="1:11" x14ac:dyDescent="0.25">
      <c r="A95" t="s">
        <v>104</v>
      </c>
      <c r="B95" t="s">
        <v>1809</v>
      </c>
      <c r="C95" s="2">
        <v>45330</v>
      </c>
      <c r="D95" t="s">
        <v>1827</v>
      </c>
      <c r="E95" t="s">
        <v>1835</v>
      </c>
      <c r="F95" t="s">
        <v>1847</v>
      </c>
      <c r="G95">
        <v>7.27</v>
      </c>
      <c r="H95">
        <v>14.54</v>
      </c>
      <c r="I95">
        <v>0</v>
      </c>
      <c r="J95">
        <v>14.54</v>
      </c>
      <c r="K95">
        <v>247</v>
      </c>
    </row>
    <row r="96" spans="1:11" x14ac:dyDescent="0.25">
      <c r="A96" t="s">
        <v>105</v>
      </c>
      <c r="B96" t="s">
        <v>1810</v>
      </c>
      <c r="C96" s="2">
        <v>45332</v>
      </c>
      <c r="D96" t="s">
        <v>1824</v>
      </c>
      <c r="E96" t="s">
        <v>1838</v>
      </c>
      <c r="F96" t="s">
        <v>1848</v>
      </c>
      <c r="G96">
        <v>25.14</v>
      </c>
      <c r="H96">
        <v>25.14</v>
      </c>
      <c r="I96">
        <v>3.77</v>
      </c>
      <c r="J96">
        <v>21.37</v>
      </c>
      <c r="K96">
        <v>151</v>
      </c>
    </row>
    <row r="97" spans="1:11" x14ac:dyDescent="0.25">
      <c r="A97" t="s">
        <v>106</v>
      </c>
      <c r="B97" t="s">
        <v>1811</v>
      </c>
      <c r="C97" s="2">
        <v>45211</v>
      </c>
      <c r="D97" t="s">
        <v>1826</v>
      </c>
      <c r="E97" t="s">
        <v>1839</v>
      </c>
      <c r="F97" t="s">
        <v>1851</v>
      </c>
      <c r="G97">
        <v>4.66</v>
      </c>
      <c r="H97">
        <v>23.3</v>
      </c>
      <c r="I97">
        <v>2.17</v>
      </c>
      <c r="J97">
        <v>21.13</v>
      </c>
      <c r="K97">
        <v>23</v>
      </c>
    </row>
    <row r="98" spans="1:11" x14ac:dyDescent="0.25">
      <c r="A98" t="s">
        <v>107</v>
      </c>
      <c r="B98" t="s">
        <v>1811</v>
      </c>
      <c r="C98" s="2">
        <v>45778</v>
      </c>
      <c r="D98" t="s">
        <v>1823</v>
      </c>
      <c r="E98" t="s">
        <v>1845</v>
      </c>
      <c r="F98" t="s">
        <v>1848</v>
      </c>
      <c r="G98">
        <v>26.3</v>
      </c>
      <c r="H98">
        <v>26.3</v>
      </c>
      <c r="I98">
        <v>2.63</v>
      </c>
      <c r="J98">
        <v>23.67</v>
      </c>
      <c r="K98">
        <v>293</v>
      </c>
    </row>
    <row r="99" spans="1:11" x14ac:dyDescent="0.25">
      <c r="A99" t="s">
        <v>108</v>
      </c>
      <c r="B99" t="s">
        <v>1813</v>
      </c>
      <c r="C99" s="2">
        <v>45735</v>
      </c>
      <c r="D99" t="s">
        <v>1828</v>
      </c>
      <c r="E99" t="s">
        <v>1832</v>
      </c>
      <c r="F99" t="s">
        <v>1847</v>
      </c>
      <c r="G99">
        <v>28.99</v>
      </c>
      <c r="H99">
        <v>57.98</v>
      </c>
      <c r="I99">
        <v>4.29</v>
      </c>
      <c r="J99">
        <v>53.69</v>
      </c>
      <c r="K99">
        <v>129</v>
      </c>
    </row>
    <row r="100" spans="1:11" x14ac:dyDescent="0.25">
      <c r="A100" t="s">
        <v>109</v>
      </c>
      <c r="B100" t="s">
        <v>1812</v>
      </c>
      <c r="C100" s="2">
        <v>45739</v>
      </c>
      <c r="D100" t="s">
        <v>1828</v>
      </c>
      <c r="E100" t="s">
        <v>1842</v>
      </c>
      <c r="F100" t="s">
        <v>1851</v>
      </c>
      <c r="G100">
        <v>19.239999999999998</v>
      </c>
      <c r="H100">
        <v>96.2</v>
      </c>
      <c r="I100">
        <v>19.239999999999998</v>
      </c>
      <c r="J100">
        <v>76.959999999999994</v>
      </c>
      <c r="K100">
        <v>27</v>
      </c>
    </row>
    <row r="101" spans="1:11" x14ac:dyDescent="0.25">
      <c r="A101" t="s">
        <v>110</v>
      </c>
      <c r="B101" t="s">
        <v>1814</v>
      </c>
      <c r="C101" s="2">
        <v>45244</v>
      </c>
      <c r="D101" t="s">
        <v>1819</v>
      </c>
      <c r="E101" t="s">
        <v>1834</v>
      </c>
      <c r="F101" t="s">
        <v>1848</v>
      </c>
      <c r="G101">
        <v>17.170000000000002</v>
      </c>
      <c r="H101">
        <v>17.170000000000002</v>
      </c>
      <c r="I101">
        <v>2.52</v>
      </c>
      <c r="J101">
        <v>14.65</v>
      </c>
      <c r="K101">
        <v>213</v>
      </c>
    </row>
    <row r="102" spans="1:11" x14ac:dyDescent="0.25">
      <c r="A102" t="s">
        <v>111</v>
      </c>
      <c r="B102" t="s">
        <v>1813</v>
      </c>
      <c r="C102" s="2">
        <v>45572</v>
      </c>
      <c r="D102" t="s">
        <v>1826</v>
      </c>
      <c r="E102" t="s">
        <v>1830</v>
      </c>
      <c r="F102" t="s">
        <v>1850</v>
      </c>
      <c r="G102">
        <v>17.48</v>
      </c>
      <c r="H102">
        <v>52.44</v>
      </c>
      <c r="I102">
        <v>10.49</v>
      </c>
      <c r="J102">
        <v>41.95</v>
      </c>
      <c r="K102">
        <v>30</v>
      </c>
    </row>
    <row r="103" spans="1:11" x14ac:dyDescent="0.25">
      <c r="A103" t="s">
        <v>112</v>
      </c>
      <c r="B103" t="s">
        <v>1817</v>
      </c>
      <c r="C103" s="2">
        <v>45350</v>
      </c>
      <c r="D103" t="s">
        <v>1826</v>
      </c>
      <c r="E103" t="s">
        <v>1842</v>
      </c>
      <c r="F103" t="s">
        <v>1847</v>
      </c>
      <c r="G103">
        <v>7.95</v>
      </c>
      <c r="H103">
        <v>15.9</v>
      </c>
      <c r="I103">
        <v>3.18</v>
      </c>
      <c r="J103">
        <v>12.72</v>
      </c>
      <c r="K103">
        <v>282</v>
      </c>
    </row>
    <row r="104" spans="1:11" x14ac:dyDescent="0.25">
      <c r="A104" t="s">
        <v>113</v>
      </c>
      <c r="B104" t="s">
        <v>1815</v>
      </c>
      <c r="C104" s="2">
        <v>45822</v>
      </c>
      <c r="D104" t="s">
        <v>1821</v>
      </c>
      <c r="E104" t="s">
        <v>1837</v>
      </c>
      <c r="F104" t="s">
        <v>1851</v>
      </c>
      <c r="G104">
        <v>14.62</v>
      </c>
      <c r="H104">
        <v>73.099999999999994</v>
      </c>
      <c r="I104">
        <v>10.96</v>
      </c>
      <c r="J104">
        <v>62.14</v>
      </c>
      <c r="K104">
        <v>16</v>
      </c>
    </row>
    <row r="105" spans="1:11" x14ac:dyDescent="0.25">
      <c r="A105" t="s">
        <v>114</v>
      </c>
      <c r="B105" t="s">
        <v>1814</v>
      </c>
      <c r="C105" s="2">
        <v>45309</v>
      </c>
      <c r="D105" t="s">
        <v>1828</v>
      </c>
      <c r="E105" t="s">
        <v>1842</v>
      </c>
      <c r="F105" t="s">
        <v>1847</v>
      </c>
      <c r="G105">
        <v>27.78</v>
      </c>
      <c r="H105">
        <v>55.56</v>
      </c>
      <c r="I105">
        <v>5.56</v>
      </c>
      <c r="J105">
        <v>50</v>
      </c>
      <c r="K105">
        <v>403</v>
      </c>
    </row>
    <row r="106" spans="1:11" x14ac:dyDescent="0.25">
      <c r="A106" t="s">
        <v>115</v>
      </c>
      <c r="B106" t="s">
        <v>1809</v>
      </c>
      <c r="C106" s="2">
        <v>45731</v>
      </c>
      <c r="D106" t="s">
        <v>1827</v>
      </c>
      <c r="E106" t="s">
        <v>1834</v>
      </c>
      <c r="F106" t="s">
        <v>1852</v>
      </c>
      <c r="G106">
        <v>27.33</v>
      </c>
      <c r="H106">
        <v>54.66</v>
      </c>
      <c r="I106">
        <v>1.24</v>
      </c>
      <c r="J106">
        <v>53.42</v>
      </c>
      <c r="K106">
        <v>423</v>
      </c>
    </row>
    <row r="107" spans="1:11" x14ac:dyDescent="0.25">
      <c r="A107" t="s">
        <v>116</v>
      </c>
      <c r="B107" t="s">
        <v>1814</v>
      </c>
      <c r="C107" s="2">
        <v>45698</v>
      </c>
      <c r="D107" t="s">
        <v>1824</v>
      </c>
      <c r="E107" t="s">
        <v>1838</v>
      </c>
      <c r="F107" t="s">
        <v>1849</v>
      </c>
      <c r="G107">
        <v>4.5999999999999996</v>
      </c>
      <c r="H107">
        <v>18.399999999999999</v>
      </c>
      <c r="I107">
        <v>0</v>
      </c>
      <c r="J107">
        <v>18.399999999999999</v>
      </c>
      <c r="K107">
        <v>352</v>
      </c>
    </row>
    <row r="108" spans="1:11" x14ac:dyDescent="0.25">
      <c r="A108" t="s">
        <v>117</v>
      </c>
      <c r="B108" t="s">
        <v>1812</v>
      </c>
      <c r="C108" s="2">
        <v>45454</v>
      </c>
      <c r="D108" t="s">
        <v>1826</v>
      </c>
      <c r="E108" t="s">
        <v>1844</v>
      </c>
      <c r="F108" t="s">
        <v>1851</v>
      </c>
      <c r="G108">
        <v>15.31</v>
      </c>
      <c r="H108">
        <v>76.55</v>
      </c>
      <c r="I108">
        <v>7.66</v>
      </c>
      <c r="J108">
        <v>68.89</v>
      </c>
      <c r="K108">
        <v>41</v>
      </c>
    </row>
    <row r="109" spans="1:11" x14ac:dyDescent="0.25">
      <c r="A109" t="s">
        <v>118</v>
      </c>
      <c r="B109" t="s">
        <v>1816</v>
      </c>
      <c r="C109" s="2">
        <v>45485</v>
      </c>
      <c r="D109" t="s">
        <v>1824</v>
      </c>
      <c r="E109" t="s">
        <v>1829</v>
      </c>
      <c r="F109" t="s">
        <v>1848</v>
      </c>
      <c r="G109">
        <v>3.64</v>
      </c>
      <c r="H109">
        <v>3.64</v>
      </c>
      <c r="I109">
        <v>0</v>
      </c>
      <c r="J109">
        <v>3.64</v>
      </c>
      <c r="K109">
        <v>492</v>
      </c>
    </row>
    <row r="110" spans="1:11" x14ac:dyDescent="0.25">
      <c r="A110" t="s">
        <v>119</v>
      </c>
      <c r="B110" t="s">
        <v>1814</v>
      </c>
      <c r="C110" s="2">
        <v>45495</v>
      </c>
      <c r="D110" t="s">
        <v>1824</v>
      </c>
      <c r="E110" t="s">
        <v>1840</v>
      </c>
      <c r="F110" t="s">
        <v>1847</v>
      </c>
      <c r="G110">
        <v>14.63</v>
      </c>
      <c r="H110">
        <v>29.26</v>
      </c>
      <c r="I110">
        <v>4.3899999999999997</v>
      </c>
      <c r="J110">
        <v>24.87</v>
      </c>
      <c r="K110">
        <v>333</v>
      </c>
    </row>
    <row r="111" spans="1:11" x14ac:dyDescent="0.25">
      <c r="A111" t="s">
        <v>120</v>
      </c>
      <c r="B111" t="s">
        <v>1811</v>
      </c>
      <c r="C111" s="2">
        <v>45337</v>
      </c>
      <c r="D111" t="s">
        <v>1824</v>
      </c>
      <c r="E111" t="s">
        <v>1830</v>
      </c>
      <c r="F111" t="s">
        <v>1849</v>
      </c>
      <c r="G111">
        <v>29.09</v>
      </c>
      <c r="H111">
        <v>116.36</v>
      </c>
      <c r="I111">
        <v>11.64</v>
      </c>
      <c r="J111">
        <v>104.72</v>
      </c>
      <c r="K111">
        <v>240</v>
      </c>
    </row>
    <row r="112" spans="1:11" x14ac:dyDescent="0.25">
      <c r="A112" t="s">
        <v>121</v>
      </c>
      <c r="B112" t="s">
        <v>1816</v>
      </c>
      <c r="C112" s="2">
        <v>45194</v>
      </c>
      <c r="D112" t="s">
        <v>1822</v>
      </c>
      <c r="E112" t="s">
        <v>1846</v>
      </c>
      <c r="F112" t="s">
        <v>1847</v>
      </c>
      <c r="G112">
        <v>10.55</v>
      </c>
      <c r="H112">
        <v>21.1</v>
      </c>
      <c r="I112">
        <v>3.17</v>
      </c>
      <c r="J112">
        <v>17.93</v>
      </c>
      <c r="K112">
        <v>355</v>
      </c>
    </row>
    <row r="113" spans="1:11" x14ac:dyDescent="0.25">
      <c r="A113" t="s">
        <v>122</v>
      </c>
      <c r="B113" t="s">
        <v>1812</v>
      </c>
      <c r="C113" s="2">
        <v>45161</v>
      </c>
      <c r="D113" t="s">
        <v>1827</v>
      </c>
      <c r="E113" t="s">
        <v>1840</v>
      </c>
      <c r="F113" t="s">
        <v>1849</v>
      </c>
      <c r="G113">
        <v>3.54</v>
      </c>
      <c r="H113">
        <v>14.16</v>
      </c>
      <c r="I113">
        <v>4.88</v>
      </c>
      <c r="J113">
        <v>9.2799999999999994</v>
      </c>
      <c r="K113">
        <v>129</v>
      </c>
    </row>
    <row r="114" spans="1:11" x14ac:dyDescent="0.25">
      <c r="A114" t="s">
        <v>123</v>
      </c>
      <c r="B114" t="s">
        <v>1812</v>
      </c>
      <c r="C114" s="2">
        <v>45602</v>
      </c>
      <c r="D114" t="s">
        <v>1827</v>
      </c>
      <c r="E114" t="s">
        <v>1839</v>
      </c>
      <c r="F114" t="s">
        <v>1851</v>
      </c>
      <c r="G114">
        <v>14.39</v>
      </c>
      <c r="H114">
        <v>71.95</v>
      </c>
      <c r="I114">
        <v>2.4500000000000002</v>
      </c>
      <c r="J114">
        <v>69.5</v>
      </c>
      <c r="K114">
        <v>27</v>
      </c>
    </row>
    <row r="115" spans="1:11" x14ac:dyDescent="0.25">
      <c r="A115" t="s">
        <v>124</v>
      </c>
      <c r="B115" t="s">
        <v>1813</v>
      </c>
      <c r="C115" s="2">
        <v>45150</v>
      </c>
      <c r="D115" t="s">
        <v>1823</v>
      </c>
      <c r="E115" t="s">
        <v>1837</v>
      </c>
      <c r="F115" t="s">
        <v>1848</v>
      </c>
      <c r="G115">
        <v>6.89</v>
      </c>
      <c r="H115">
        <v>6.89</v>
      </c>
      <c r="I115">
        <v>1.03</v>
      </c>
      <c r="J115">
        <v>5.86</v>
      </c>
      <c r="K115">
        <v>281</v>
      </c>
    </row>
    <row r="116" spans="1:11" x14ac:dyDescent="0.25">
      <c r="A116" t="s">
        <v>125</v>
      </c>
      <c r="B116" t="s">
        <v>1813</v>
      </c>
      <c r="C116" s="2">
        <v>45694</v>
      </c>
      <c r="D116" t="s">
        <v>1828</v>
      </c>
      <c r="E116" t="s">
        <v>1846</v>
      </c>
      <c r="F116" t="s">
        <v>1848</v>
      </c>
      <c r="G116">
        <v>29.21</v>
      </c>
      <c r="H116">
        <v>29.21</v>
      </c>
      <c r="I116">
        <v>0</v>
      </c>
      <c r="J116">
        <v>29.21</v>
      </c>
      <c r="K116">
        <v>311</v>
      </c>
    </row>
    <row r="117" spans="1:11" x14ac:dyDescent="0.25">
      <c r="A117" t="s">
        <v>126</v>
      </c>
      <c r="B117" t="s">
        <v>1811</v>
      </c>
      <c r="C117" s="2">
        <v>45322</v>
      </c>
      <c r="D117" t="s">
        <v>1826</v>
      </c>
      <c r="E117" t="s">
        <v>1831</v>
      </c>
      <c r="F117" t="s">
        <v>1848</v>
      </c>
      <c r="G117">
        <v>17.010000000000002</v>
      </c>
      <c r="H117">
        <v>17.010000000000002</v>
      </c>
      <c r="I117">
        <v>2.85</v>
      </c>
      <c r="J117">
        <v>14.16</v>
      </c>
      <c r="K117">
        <v>47</v>
      </c>
    </row>
    <row r="118" spans="1:11" x14ac:dyDescent="0.25">
      <c r="A118" t="s">
        <v>127</v>
      </c>
      <c r="B118" t="s">
        <v>1809</v>
      </c>
      <c r="C118" s="2">
        <v>45848</v>
      </c>
      <c r="D118" t="s">
        <v>1823</v>
      </c>
      <c r="E118" t="s">
        <v>1841</v>
      </c>
      <c r="F118" t="s">
        <v>1849</v>
      </c>
      <c r="G118">
        <v>28.04</v>
      </c>
      <c r="H118">
        <v>112.16</v>
      </c>
      <c r="I118">
        <v>11.22</v>
      </c>
      <c r="J118">
        <v>100.94</v>
      </c>
      <c r="K118">
        <v>149</v>
      </c>
    </row>
    <row r="119" spans="1:11" x14ac:dyDescent="0.25">
      <c r="A119" t="s">
        <v>128</v>
      </c>
      <c r="B119" t="s">
        <v>1813</v>
      </c>
      <c r="C119" s="2">
        <v>45812</v>
      </c>
      <c r="D119" t="s">
        <v>1828</v>
      </c>
      <c r="E119" t="s">
        <v>1834</v>
      </c>
      <c r="F119" t="s">
        <v>1849</v>
      </c>
      <c r="G119">
        <v>16.98</v>
      </c>
      <c r="H119">
        <v>67.92</v>
      </c>
      <c r="I119">
        <v>3.03</v>
      </c>
      <c r="J119">
        <v>64.89</v>
      </c>
      <c r="K119">
        <v>196</v>
      </c>
    </row>
    <row r="120" spans="1:11" x14ac:dyDescent="0.25">
      <c r="A120" t="s">
        <v>129</v>
      </c>
      <c r="B120" t="s">
        <v>1811</v>
      </c>
      <c r="C120" s="2">
        <v>45200</v>
      </c>
      <c r="D120" t="s">
        <v>1819</v>
      </c>
      <c r="E120" t="s">
        <v>1829</v>
      </c>
      <c r="F120" t="s">
        <v>1849</v>
      </c>
      <c r="G120">
        <v>10.85</v>
      </c>
      <c r="H120">
        <v>43.4</v>
      </c>
      <c r="I120">
        <v>2.13</v>
      </c>
      <c r="J120">
        <v>41.27</v>
      </c>
      <c r="K120">
        <v>403</v>
      </c>
    </row>
    <row r="121" spans="1:11" x14ac:dyDescent="0.25">
      <c r="A121" t="s">
        <v>130</v>
      </c>
      <c r="B121" t="s">
        <v>1814</v>
      </c>
      <c r="C121" s="2">
        <v>45329</v>
      </c>
      <c r="D121" t="s">
        <v>1824</v>
      </c>
      <c r="E121" t="s">
        <v>1845</v>
      </c>
      <c r="F121" t="s">
        <v>1847</v>
      </c>
      <c r="G121">
        <v>13.94</v>
      </c>
      <c r="H121">
        <v>27.88</v>
      </c>
      <c r="I121">
        <v>4.18</v>
      </c>
      <c r="J121">
        <v>23.7</v>
      </c>
      <c r="K121">
        <v>247</v>
      </c>
    </row>
    <row r="122" spans="1:11" x14ac:dyDescent="0.25">
      <c r="A122" t="s">
        <v>131</v>
      </c>
      <c r="B122" t="s">
        <v>1810</v>
      </c>
      <c r="C122" s="2">
        <v>45664</v>
      </c>
      <c r="D122" t="s">
        <v>1827</v>
      </c>
      <c r="E122" t="s">
        <v>1836</v>
      </c>
      <c r="F122" t="s">
        <v>1849</v>
      </c>
      <c r="G122">
        <v>28.04</v>
      </c>
      <c r="H122">
        <v>112.16</v>
      </c>
      <c r="I122">
        <v>0</v>
      </c>
      <c r="J122">
        <v>112.16</v>
      </c>
      <c r="K122">
        <v>445</v>
      </c>
    </row>
    <row r="123" spans="1:11" x14ac:dyDescent="0.25">
      <c r="A123" t="s">
        <v>132</v>
      </c>
      <c r="B123" t="s">
        <v>1817</v>
      </c>
      <c r="C123" s="2">
        <v>45311</v>
      </c>
      <c r="D123" t="s">
        <v>1824</v>
      </c>
      <c r="E123" t="s">
        <v>1836</v>
      </c>
      <c r="F123" t="s">
        <v>1847</v>
      </c>
      <c r="G123">
        <v>25.81</v>
      </c>
      <c r="H123">
        <v>51.62</v>
      </c>
      <c r="I123">
        <v>7.74</v>
      </c>
      <c r="J123">
        <v>43.88</v>
      </c>
      <c r="K123">
        <v>210</v>
      </c>
    </row>
    <row r="124" spans="1:11" x14ac:dyDescent="0.25">
      <c r="A124" t="s">
        <v>133</v>
      </c>
      <c r="B124" t="s">
        <v>1813</v>
      </c>
      <c r="C124" s="2">
        <v>45247</v>
      </c>
      <c r="D124" t="s">
        <v>1821</v>
      </c>
      <c r="E124" t="s">
        <v>1836</v>
      </c>
      <c r="F124" t="s">
        <v>1847</v>
      </c>
      <c r="G124">
        <v>15.35</v>
      </c>
      <c r="H124">
        <v>30.7</v>
      </c>
      <c r="I124">
        <v>4.8600000000000003</v>
      </c>
      <c r="J124">
        <v>25.84</v>
      </c>
      <c r="K124">
        <v>18</v>
      </c>
    </row>
    <row r="125" spans="1:11" x14ac:dyDescent="0.25">
      <c r="A125" t="s">
        <v>134</v>
      </c>
      <c r="B125" t="s">
        <v>1816</v>
      </c>
      <c r="C125" s="2">
        <v>45333</v>
      </c>
      <c r="D125" t="s">
        <v>1819</v>
      </c>
      <c r="E125" t="s">
        <v>1837</v>
      </c>
      <c r="F125" t="s">
        <v>1848</v>
      </c>
      <c r="G125">
        <v>16.239999999999998</v>
      </c>
      <c r="H125">
        <v>16.239999999999998</v>
      </c>
      <c r="I125">
        <v>0</v>
      </c>
      <c r="J125">
        <v>16.239999999999998</v>
      </c>
      <c r="K125">
        <v>233</v>
      </c>
    </row>
    <row r="126" spans="1:11" x14ac:dyDescent="0.25">
      <c r="A126" t="s">
        <v>135</v>
      </c>
      <c r="B126" t="s">
        <v>1811</v>
      </c>
      <c r="C126" s="2">
        <v>45772</v>
      </c>
      <c r="D126" t="s">
        <v>1821</v>
      </c>
      <c r="E126" t="s">
        <v>1841</v>
      </c>
      <c r="F126" t="s">
        <v>1848</v>
      </c>
      <c r="G126">
        <v>14.61</v>
      </c>
      <c r="H126">
        <v>14.61</v>
      </c>
      <c r="I126">
        <v>2.19</v>
      </c>
      <c r="J126">
        <v>12.42</v>
      </c>
      <c r="K126">
        <v>496</v>
      </c>
    </row>
    <row r="127" spans="1:11" x14ac:dyDescent="0.25">
      <c r="A127" t="s">
        <v>136</v>
      </c>
      <c r="B127" t="s">
        <v>1812</v>
      </c>
      <c r="C127" s="2">
        <v>45292</v>
      </c>
      <c r="D127" t="s">
        <v>1823</v>
      </c>
      <c r="E127" t="s">
        <v>1842</v>
      </c>
      <c r="F127" t="s">
        <v>1850</v>
      </c>
      <c r="G127">
        <v>25.71</v>
      </c>
      <c r="H127">
        <v>77.13</v>
      </c>
      <c r="I127">
        <v>11.57</v>
      </c>
      <c r="J127">
        <v>65.56</v>
      </c>
      <c r="K127">
        <v>439</v>
      </c>
    </row>
    <row r="128" spans="1:11" x14ac:dyDescent="0.25">
      <c r="A128" t="s">
        <v>137</v>
      </c>
      <c r="B128" t="s">
        <v>1813</v>
      </c>
      <c r="C128" s="2">
        <v>45220</v>
      </c>
      <c r="D128" t="s">
        <v>1827</v>
      </c>
      <c r="E128" t="s">
        <v>1840</v>
      </c>
      <c r="F128" t="s">
        <v>1851</v>
      </c>
      <c r="G128">
        <v>2.97</v>
      </c>
      <c r="H128">
        <v>14.85</v>
      </c>
      <c r="I128">
        <v>2.97</v>
      </c>
      <c r="J128">
        <v>11.88</v>
      </c>
      <c r="K128">
        <v>323</v>
      </c>
    </row>
    <row r="129" spans="1:11" x14ac:dyDescent="0.25">
      <c r="A129" t="s">
        <v>138</v>
      </c>
      <c r="B129" t="s">
        <v>1809</v>
      </c>
      <c r="C129" s="2">
        <v>45420</v>
      </c>
      <c r="D129" t="s">
        <v>1821</v>
      </c>
      <c r="E129" t="s">
        <v>1846</v>
      </c>
      <c r="F129" t="s">
        <v>1848</v>
      </c>
      <c r="G129">
        <v>13.86</v>
      </c>
      <c r="H129">
        <v>13.86</v>
      </c>
      <c r="I129">
        <v>1.18</v>
      </c>
      <c r="J129">
        <v>12.68</v>
      </c>
      <c r="K129">
        <v>355</v>
      </c>
    </row>
    <row r="130" spans="1:11" x14ac:dyDescent="0.25">
      <c r="A130" t="s">
        <v>139</v>
      </c>
      <c r="B130" t="s">
        <v>1815</v>
      </c>
      <c r="C130" s="2">
        <v>45464</v>
      </c>
      <c r="D130" t="s">
        <v>1826</v>
      </c>
      <c r="E130" t="s">
        <v>1833</v>
      </c>
      <c r="F130" t="s">
        <v>1850</v>
      </c>
      <c r="G130">
        <v>13.48</v>
      </c>
      <c r="H130">
        <v>40.44</v>
      </c>
      <c r="I130">
        <v>3.73</v>
      </c>
      <c r="J130">
        <v>36.71</v>
      </c>
      <c r="K130">
        <v>125</v>
      </c>
    </row>
    <row r="131" spans="1:11" x14ac:dyDescent="0.25">
      <c r="A131" t="s">
        <v>140</v>
      </c>
      <c r="B131" t="s">
        <v>1811</v>
      </c>
      <c r="C131" s="2">
        <v>45815</v>
      </c>
      <c r="D131" t="s">
        <v>1825</v>
      </c>
      <c r="E131" t="s">
        <v>1835</v>
      </c>
      <c r="F131" t="s">
        <v>1848</v>
      </c>
      <c r="G131">
        <v>18.670000000000002</v>
      </c>
      <c r="H131">
        <v>18.670000000000002</v>
      </c>
      <c r="I131">
        <v>1.87</v>
      </c>
      <c r="J131">
        <v>16.8</v>
      </c>
      <c r="K131">
        <v>195</v>
      </c>
    </row>
    <row r="132" spans="1:11" x14ac:dyDescent="0.25">
      <c r="A132" t="s">
        <v>141</v>
      </c>
      <c r="B132" t="s">
        <v>1811</v>
      </c>
      <c r="C132" s="2">
        <v>45668</v>
      </c>
      <c r="D132" t="s">
        <v>1820</v>
      </c>
      <c r="E132" t="s">
        <v>1837</v>
      </c>
      <c r="F132" t="s">
        <v>1850</v>
      </c>
      <c r="G132">
        <v>14.32</v>
      </c>
      <c r="H132">
        <v>42.96</v>
      </c>
      <c r="I132">
        <v>4.3</v>
      </c>
      <c r="J132">
        <v>38.659999999999997</v>
      </c>
      <c r="K132">
        <v>341</v>
      </c>
    </row>
    <row r="133" spans="1:11" x14ac:dyDescent="0.25">
      <c r="A133" t="s">
        <v>142</v>
      </c>
      <c r="B133" t="s">
        <v>1814</v>
      </c>
      <c r="C133" s="2">
        <v>45192</v>
      </c>
      <c r="D133" t="s">
        <v>1823</v>
      </c>
      <c r="E133" t="s">
        <v>1831</v>
      </c>
      <c r="F133" t="s">
        <v>1847</v>
      </c>
      <c r="G133">
        <v>3.13</v>
      </c>
      <c r="H133">
        <v>6.26</v>
      </c>
      <c r="I133">
        <v>2.2000000000000002</v>
      </c>
      <c r="J133">
        <v>4.0599999999999996</v>
      </c>
      <c r="K133">
        <v>483</v>
      </c>
    </row>
    <row r="134" spans="1:11" x14ac:dyDescent="0.25">
      <c r="A134" t="s">
        <v>143</v>
      </c>
      <c r="B134" t="s">
        <v>1812</v>
      </c>
      <c r="C134" s="2">
        <v>45710</v>
      </c>
      <c r="D134" t="s">
        <v>1826</v>
      </c>
      <c r="E134" t="s">
        <v>1837</v>
      </c>
      <c r="F134" t="s">
        <v>1850</v>
      </c>
      <c r="G134">
        <v>6.77</v>
      </c>
      <c r="H134">
        <v>20.309999999999999</v>
      </c>
      <c r="I134">
        <v>1.95</v>
      </c>
      <c r="J134">
        <v>18.36</v>
      </c>
      <c r="K134">
        <v>196</v>
      </c>
    </row>
    <row r="135" spans="1:11" x14ac:dyDescent="0.25">
      <c r="A135" t="s">
        <v>144</v>
      </c>
      <c r="B135" t="s">
        <v>1816</v>
      </c>
      <c r="C135" s="2">
        <v>45766</v>
      </c>
      <c r="D135" t="s">
        <v>1824</v>
      </c>
      <c r="E135" t="s">
        <v>1838</v>
      </c>
      <c r="F135" t="s">
        <v>1850</v>
      </c>
      <c r="G135">
        <v>1.63</v>
      </c>
      <c r="H135">
        <v>4.8899999999999997</v>
      </c>
      <c r="I135">
        <v>0.73</v>
      </c>
      <c r="J135">
        <v>4.16</v>
      </c>
      <c r="K135">
        <v>424</v>
      </c>
    </row>
    <row r="136" spans="1:11" x14ac:dyDescent="0.25">
      <c r="A136" t="s">
        <v>145</v>
      </c>
      <c r="B136" t="s">
        <v>1815</v>
      </c>
      <c r="C136" s="2">
        <v>45338</v>
      </c>
      <c r="D136" t="s">
        <v>1824</v>
      </c>
      <c r="E136" t="s">
        <v>1840</v>
      </c>
      <c r="F136" t="s">
        <v>1851</v>
      </c>
      <c r="G136">
        <v>22.6</v>
      </c>
      <c r="H136">
        <v>113</v>
      </c>
      <c r="I136">
        <v>22.6</v>
      </c>
      <c r="J136">
        <v>90.4</v>
      </c>
      <c r="K136">
        <v>426</v>
      </c>
    </row>
    <row r="137" spans="1:11" x14ac:dyDescent="0.25">
      <c r="A137" t="s">
        <v>146</v>
      </c>
      <c r="B137" t="s">
        <v>1816</v>
      </c>
      <c r="C137" s="2">
        <v>45292</v>
      </c>
      <c r="D137" t="s">
        <v>1820</v>
      </c>
      <c r="E137" t="s">
        <v>1843</v>
      </c>
      <c r="F137" t="s">
        <v>1851</v>
      </c>
      <c r="G137">
        <v>8.26</v>
      </c>
      <c r="H137">
        <v>41.3</v>
      </c>
      <c r="I137">
        <v>0</v>
      </c>
      <c r="J137">
        <v>41.3</v>
      </c>
      <c r="K137">
        <v>386</v>
      </c>
    </row>
    <row r="138" spans="1:11" x14ac:dyDescent="0.25">
      <c r="A138" t="s">
        <v>147</v>
      </c>
      <c r="B138" t="s">
        <v>1809</v>
      </c>
      <c r="C138" s="2">
        <v>45493</v>
      </c>
      <c r="D138" t="s">
        <v>1823</v>
      </c>
      <c r="E138" t="s">
        <v>1840</v>
      </c>
      <c r="F138" t="s">
        <v>1850</v>
      </c>
      <c r="G138">
        <v>23.86</v>
      </c>
      <c r="H138">
        <v>71.58</v>
      </c>
      <c r="I138">
        <v>0</v>
      </c>
      <c r="J138">
        <v>71.58</v>
      </c>
      <c r="K138">
        <v>17</v>
      </c>
    </row>
    <row r="139" spans="1:11" x14ac:dyDescent="0.25">
      <c r="A139" t="s">
        <v>148</v>
      </c>
      <c r="B139" t="s">
        <v>1811</v>
      </c>
      <c r="C139" s="2">
        <v>45472</v>
      </c>
      <c r="D139" t="s">
        <v>1819</v>
      </c>
      <c r="E139" t="s">
        <v>1838</v>
      </c>
      <c r="F139" t="s">
        <v>1850</v>
      </c>
      <c r="G139">
        <v>22.67</v>
      </c>
      <c r="H139">
        <v>68.010000000000005</v>
      </c>
      <c r="I139">
        <v>13.6</v>
      </c>
      <c r="J139">
        <v>54.41</v>
      </c>
      <c r="K139">
        <v>89</v>
      </c>
    </row>
    <row r="140" spans="1:11" x14ac:dyDescent="0.25">
      <c r="A140" t="s">
        <v>149</v>
      </c>
      <c r="B140" t="s">
        <v>1810</v>
      </c>
      <c r="C140" s="2">
        <v>45361</v>
      </c>
      <c r="D140" t="s">
        <v>1822</v>
      </c>
      <c r="E140" t="s">
        <v>1844</v>
      </c>
      <c r="F140" t="s">
        <v>1851</v>
      </c>
      <c r="G140">
        <v>27.48</v>
      </c>
      <c r="H140">
        <v>137.4</v>
      </c>
      <c r="I140">
        <v>20.61</v>
      </c>
      <c r="J140">
        <v>116.79</v>
      </c>
      <c r="K140">
        <v>425</v>
      </c>
    </row>
    <row r="141" spans="1:11" x14ac:dyDescent="0.25">
      <c r="A141" t="s">
        <v>150</v>
      </c>
      <c r="B141" t="s">
        <v>1813</v>
      </c>
      <c r="C141" s="2">
        <v>45339</v>
      </c>
      <c r="D141" t="s">
        <v>1826</v>
      </c>
      <c r="E141" t="s">
        <v>1832</v>
      </c>
      <c r="F141" t="s">
        <v>1848</v>
      </c>
      <c r="G141">
        <v>14.57</v>
      </c>
      <c r="H141">
        <v>14.57</v>
      </c>
      <c r="I141">
        <v>2.91</v>
      </c>
      <c r="J141">
        <v>11.66</v>
      </c>
      <c r="K141">
        <v>38</v>
      </c>
    </row>
    <row r="142" spans="1:11" x14ac:dyDescent="0.25">
      <c r="A142" t="s">
        <v>151</v>
      </c>
      <c r="B142" t="s">
        <v>1812</v>
      </c>
      <c r="C142" s="2">
        <v>45489</v>
      </c>
      <c r="D142" t="s">
        <v>1827</v>
      </c>
      <c r="E142" t="s">
        <v>1833</v>
      </c>
      <c r="F142" t="s">
        <v>1848</v>
      </c>
      <c r="G142">
        <v>23.92</v>
      </c>
      <c r="H142">
        <v>23.92</v>
      </c>
      <c r="I142">
        <v>1.49</v>
      </c>
      <c r="J142">
        <v>22.43</v>
      </c>
      <c r="K142">
        <v>7</v>
      </c>
    </row>
    <row r="143" spans="1:11" x14ac:dyDescent="0.25">
      <c r="A143" t="s">
        <v>152</v>
      </c>
      <c r="B143" t="s">
        <v>1816</v>
      </c>
      <c r="C143" s="2">
        <v>45184</v>
      </c>
      <c r="D143" t="s">
        <v>1823</v>
      </c>
      <c r="E143" t="s">
        <v>1829</v>
      </c>
      <c r="F143" t="s">
        <v>1851</v>
      </c>
      <c r="G143">
        <v>12.04</v>
      </c>
      <c r="H143">
        <v>60.2</v>
      </c>
      <c r="I143">
        <v>3.7</v>
      </c>
      <c r="J143">
        <v>56.5</v>
      </c>
      <c r="K143">
        <v>326</v>
      </c>
    </row>
    <row r="144" spans="1:11" x14ac:dyDescent="0.25">
      <c r="A144" t="s">
        <v>153</v>
      </c>
      <c r="B144" t="s">
        <v>1813</v>
      </c>
      <c r="C144" s="2">
        <v>45794</v>
      </c>
      <c r="D144" t="s">
        <v>1818</v>
      </c>
      <c r="E144" t="s">
        <v>1831</v>
      </c>
      <c r="F144" t="s">
        <v>1850</v>
      </c>
      <c r="G144">
        <v>27.53</v>
      </c>
      <c r="H144">
        <v>82.59</v>
      </c>
      <c r="I144">
        <v>0</v>
      </c>
      <c r="J144">
        <v>82.59</v>
      </c>
      <c r="K144">
        <v>113</v>
      </c>
    </row>
    <row r="145" spans="1:11" x14ac:dyDescent="0.25">
      <c r="A145" t="s">
        <v>154</v>
      </c>
      <c r="B145" t="s">
        <v>1813</v>
      </c>
      <c r="C145" s="2">
        <v>45217</v>
      </c>
      <c r="D145" t="s">
        <v>1826</v>
      </c>
      <c r="E145" t="s">
        <v>1830</v>
      </c>
      <c r="F145" t="s">
        <v>1848</v>
      </c>
      <c r="G145">
        <v>5.04</v>
      </c>
      <c r="H145">
        <v>5.04</v>
      </c>
      <c r="I145">
        <v>0.76</v>
      </c>
      <c r="J145">
        <v>4.28</v>
      </c>
      <c r="K145">
        <v>484</v>
      </c>
    </row>
    <row r="146" spans="1:11" x14ac:dyDescent="0.25">
      <c r="A146" t="s">
        <v>155</v>
      </c>
      <c r="B146" t="s">
        <v>1813</v>
      </c>
      <c r="C146" s="2">
        <v>45274</v>
      </c>
      <c r="D146" t="s">
        <v>1819</v>
      </c>
      <c r="E146" t="s">
        <v>1846</v>
      </c>
      <c r="F146" t="s">
        <v>1847</v>
      </c>
      <c r="G146">
        <v>26.72</v>
      </c>
      <c r="H146">
        <v>53.44</v>
      </c>
      <c r="I146">
        <v>5.34</v>
      </c>
      <c r="J146">
        <v>48.1</v>
      </c>
      <c r="K146">
        <v>69</v>
      </c>
    </row>
    <row r="147" spans="1:11" x14ac:dyDescent="0.25">
      <c r="A147" t="s">
        <v>156</v>
      </c>
      <c r="B147" t="s">
        <v>1816</v>
      </c>
      <c r="C147" s="2">
        <v>45522</v>
      </c>
      <c r="D147" t="s">
        <v>1823</v>
      </c>
      <c r="E147" t="s">
        <v>1831</v>
      </c>
      <c r="F147" t="s">
        <v>1849</v>
      </c>
      <c r="G147">
        <v>18.02</v>
      </c>
      <c r="H147">
        <v>72.08</v>
      </c>
      <c r="I147">
        <v>7.21</v>
      </c>
      <c r="J147">
        <v>64.87</v>
      </c>
      <c r="K147">
        <v>372</v>
      </c>
    </row>
    <row r="148" spans="1:11" x14ac:dyDescent="0.25">
      <c r="A148" t="s">
        <v>157</v>
      </c>
      <c r="B148" t="s">
        <v>1809</v>
      </c>
      <c r="C148" s="2">
        <v>45311</v>
      </c>
      <c r="D148" t="s">
        <v>1828</v>
      </c>
      <c r="E148" t="s">
        <v>1830</v>
      </c>
      <c r="F148" t="s">
        <v>1850</v>
      </c>
      <c r="G148">
        <v>1.94</v>
      </c>
      <c r="H148">
        <v>5.82</v>
      </c>
      <c r="I148">
        <v>0.57999999999999996</v>
      </c>
      <c r="J148">
        <v>5.24</v>
      </c>
      <c r="K148">
        <v>189</v>
      </c>
    </row>
    <row r="149" spans="1:11" x14ac:dyDescent="0.25">
      <c r="A149" t="s">
        <v>158</v>
      </c>
      <c r="B149" t="s">
        <v>1813</v>
      </c>
      <c r="C149" s="2">
        <v>45845</v>
      </c>
      <c r="D149" t="s">
        <v>1820</v>
      </c>
      <c r="E149" t="s">
        <v>1833</v>
      </c>
      <c r="F149" t="s">
        <v>1848</v>
      </c>
      <c r="G149">
        <v>29.44</v>
      </c>
      <c r="H149">
        <v>29.44</v>
      </c>
      <c r="I149">
        <v>2.59</v>
      </c>
      <c r="J149">
        <v>26.85</v>
      </c>
      <c r="K149">
        <v>188</v>
      </c>
    </row>
    <row r="150" spans="1:11" x14ac:dyDescent="0.25">
      <c r="A150" t="s">
        <v>159</v>
      </c>
      <c r="B150" t="s">
        <v>1817</v>
      </c>
      <c r="C150" s="2">
        <v>45272</v>
      </c>
      <c r="D150" t="s">
        <v>1819</v>
      </c>
      <c r="E150" t="s">
        <v>1837</v>
      </c>
      <c r="F150" t="s">
        <v>1848</v>
      </c>
      <c r="G150">
        <v>20.21</v>
      </c>
      <c r="H150">
        <v>20.21</v>
      </c>
      <c r="I150">
        <v>4.1500000000000004</v>
      </c>
      <c r="J150">
        <v>16.059999999999999</v>
      </c>
      <c r="K150">
        <v>328</v>
      </c>
    </row>
    <row r="151" spans="1:11" x14ac:dyDescent="0.25">
      <c r="A151" t="s">
        <v>160</v>
      </c>
      <c r="B151" t="s">
        <v>1817</v>
      </c>
      <c r="C151" s="2">
        <v>45146</v>
      </c>
      <c r="D151" t="s">
        <v>1825</v>
      </c>
      <c r="E151" t="s">
        <v>1843</v>
      </c>
      <c r="F151" t="s">
        <v>1848</v>
      </c>
      <c r="G151">
        <v>25.05</v>
      </c>
      <c r="H151">
        <v>25.05</v>
      </c>
      <c r="I151">
        <v>1.86</v>
      </c>
      <c r="J151">
        <v>23.19</v>
      </c>
      <c r="K151">
        <v>283</v>
      </c>
    </row>
    <row r="152" spans="1:11" x14ac:dyDescent="0.25">
      <c r="A152" t="s">
        <v>161</v>
      </c>
      <c r="B152" t="s">
        <v>1817</v>
      </c>
      <c r="C152" s="2">
        <v>45350</v>
      </c>
      <c r="D152" t="s">
        <v>1822</v>
      </c>
      <c r="E152" t="s">
        <v>1841</v>
      </c>
      <c r="F152" t="s">
        <v>1851</v>
      </c>
      <c r="G152">
        <v>1.07</v>
      </c>
      <c r="H152">
        <v>5.35</v>
      </c>
      <c r="I152">
        <v>1.07</v>
      </c>
      <c r="J152">
        <v>4.28</v>
      </c>
      <c r="K152">
        <v>439</v>
      </c>
    </row>
    <row r="153" spans="1:11" x14ac:dyDescent="0.25">
      <c r="A153" t="s">
        <v>162</v>
      </c>
      <c r="B153" t="s">
        <v>1810</v>
      </c>
      <c r="C153" s="2">
        <v>45366</v>
      </c>
      <c r="D153" t="s">
        <v>1826</v>
      </c>
      <c r="E153" t="s">
        <v>1835</v>
      </c>
      <c r="F153" t="s">
        <v>1848</v>
      </c>
      <c r="G153">
        <v>20.16</v>
      </c>
      <c r="H153">
        <v>20.16</v>
      </c>
      <c r="I153">
        <v>2.4300000000000002</v>
      </c>
      <c r="J153">
        <v>17.73</v>
      </c>
      <c r="K153">
        <v>13</v>
      </c>
    </row>
    <row r="154" spans="1:11" x14ac:dyDescent="0.25">
      <c r="A154" t="s">
        <v>163</v>
      </c>
      <c r="B154" t="s">
        <v>1817</v>
      </c>
      <c r="C154" s="2">
        <v>45686</v>
      </c>
      <c r="D154" t="s">
        <v>1824</v>
      </c>
      <c r="E154" t="s">
        <v>1832</v>
      </c>
      <c r="F154" t="s">
        <v>1848</v>
      </c>
      <c r="G154">
        <v>6.04</v>
      </c>
      <c r="H154">
        <v>6.04</v>
      </c>
      <c r="I154">
        <v>0</v>
      </c>
      <c r="J154">
        <v>6.04</v>
      </c>
      <c r="K154">
        <v>26</v>
      </c>
    </row>
    <row r="155" spans="1:11" x14ac:dyDescent="0.25">
      <c r="A155" t="s">
        <v>164</v>
      </c>
      <c r="B155" t="s">
        <v>1812</v>
      </c>
      <c r="C155" s="2">
        <v>45265</v>
      </c>
      <c r="D155" t="s">
        <v>1827</v>
      </c>
      <c r="E155" t="s">
        <v>1846</v>
      </c>
      <c r="F155" t="s">
        <v>1848</v>
      </c>
      <c r="G155">
        <v>14.8</v>
      </c>
      <c r="H155">
        <v>14.8</v>
      </c>
      <c r="I155">
        <v>3.37</v>
      </c>
      <c r="J155">
        <v>11.43</v>
      </c>
      <c r="K155">
        <v>398</v>
      </c>
    </row>
    <row r="156" spans="1:11" x14ac:dyDescent="0.25">
      <c r="A156" t="s">
        <v>165</v>
      </c>
      <c r="B156" t="s">
        <v>1813</v>
      </c>
      <c r="C156" s="2">
        <v>45375</v>
      </c>
      <c r="D156" t="s">
        <v>1827</v>
      </c>
      <c r="E156" t="s">
        <v>1834</v>
      </c>
      <c r="F156" t="s">
        <v>1851</v>
      </c>
      <c r="G156">
        <v>2.25</v>
      </c>
      <c r="H156">
        <v>11.25</v>
      </c>
      <c r="I156">
        <v>1.1200000000000001</v>
      </c>
      <c r="J156">
        <v>10.130000000000001</v>
      </c>
      <c r="K156">
        <v>401</v>
      </c>
    </row>
    <row r="157" spans="1:11" x14ac:dyDescent="0.25">
      <c r="A157" t="s">
        <v>166</v>
      </c>
      <c r="B157" t="s">
        <v>1815</v>
      </c>
      <c r="C157" s="2">
        <v>45190</v>
      </c>
      <c r="D157" t="s">
        <v>1818</v>
      </c>
      <c r="E157" t="s">
        <v>1845</v>
      </c>
      <c r="F157" t="s">
        <v>1849</v>
      </c>
      <c r="G157">
        <v>13.35</v>
      </c>
      <c r="H157">
        <v>53.4</v>
      </c>
      <c r="I157">
        <v>0</v>
      </c>
      <c r="J157">
        <v>53.4</v>
      </c>
      <c r="K157">
        <v>55</v>
      </c>
    </row>
    <row r="158" spans="1:11" x14ac:dyDescent="0.25">
      <c r="A158" t="s">
        <v>167</v>
      </c>
      <c r="B158" t="s">
        <v>1813</v>
      </c>
      <c r="C158" s="2">
        <v>45192</v>
      </c>
      <c r="D158" t="s">
        <v>1819</v>
      </c>
      <c r="E158" t="s">
        <v>1842</v>
      </c>
      <c r="F158" t="s">
        <v>1850</v>
      </c>
      <c r="G158">
        <v>18.63</v>
      </c>
      <c r="H158">
        <v>55.89</v>
      </c>
      <c r="I158">
        <v>8.3800000000000008</v>
      </c>
      <c r="J158">
        <v>47.51</v>
      </c>
      <c r="K158">
        <v>33</v>
      </c>
    </row>
    <row r="159" spans="1:11" x14ac:dyDescent="0.25">
      <c r="A159" t="s">
        <v>168</v>
      </c>
      <c r="B159" t="s">
        <v>1810</v>
      </c>
      <c r="C159" s="2">
        <v>45189</v>
      </c>
      <c r="D159" t="s">
        <v>1822</v>
      </c>
      <c r="E159" t="s">
        <v>1836</v>
      </c>
      <c r="F159" t="s">
        <v>1851</v>
      </c>
      <c r="G159">
        <v>16.38</v>
      </c>
      <c r="H159">
        <v>81.900000000000006</v>
      </c>
      <c r="I159">
        <v>4.17</v>
      </c>
      <c r="J159">
        <v>77.73</v>
      </c>
      <c r="K159">
        <v>232</v>
      </c>
    </row>
    <row r="160" spans="1:11" x14ac:dyDescent="0.25">
      <c r="A160" t="s">
        <v>169</v>
      </c>
      <c r="B160" t="s">
        <v>1809</v>
      </c>
      <c r="C160" s="2">
        <v>45598</v>
      </c>
      <c r="D160" t="s">
        <v>1823</v>
      </c>
      <c r="E160" t="s">
        <v>1831</v>
      </c>
      <c r="F160" t="s">
        <v>1847</v>
      </c>
      <c r="G160">
        <v>13.46</v>
      </c>
      <c r="H160">
        <v>26.92</v>
      </c>
      <c r="I160">
        <v>2.69</v>
      </c>
      <c r="J160">
        <v>24.23</v>
      </c>
      <c r="K160">
        <v>454</v>
      </c>
    </row>
    <row r="161" spans="1:11" x14ac:dyDescent="0.25">
      <c r="A161" t="s">
        <v>170</v>
      </c>
      <c r="B161" t="s">
        <v>1816</v>
      </c>
      <c r="C161" s="2">
        <v>45535</v>
      </c>
      <c r="D161" t="s">
        <v>1828</v>
      </c>
      <c r="E161" t="s">
        <v>1836</v>
      </c>
      <c r="F161" t="s">
        <v>1849</v>
      </c>
      <c r="G161">
        <v>22.15</v>
      </c>
      <c r="H161">
        <v>88.6</v>
      </c>
      <c r="I161">
        <v>13.29</v>
      </c>
      <c r="J161">
        <v>75.31</v>
      </c>
      <c r="K161">
        <v>160</v>
      </c>
    </row>
    <row r="162" spans="1:11" x14ac:dyDescent="0.25">
      <c r="A162" t="s">
        <v>171</v>
      </c>
      <c r="B162" t="s">
        <v>1814</v>
      </c>
      <c r="C162" s="2">
        <v>45267</v>
      </c>
      <c r="D162" t="s">
        <v>1822</v>
      </c>
      <c r="E162" t="s">
        <v>1841</v>
      </c>
      <c r="F162" t="s">
        <v>1849</v>
      </c>
      <c r="G162">
        <v>2.94</v>
      </c>
      <c r="H162">
        <v>11.76</v>
      </c>
      <c r="I162">
        <v>2.73</v>
      </c>
      <c r="J162">
        <v>9.0299999999999994</v>
      </c>
      <c r="K162">
        <v>425</v>
      </c>
    </row>
    <row r="163" spans="1:11" x14ac:dyDescent="0.25">
      <c r="A163" t="s">
        <v>172</v>
      </c>
      <c r="B163" t="s">
        <v>1816</v>
      </c>
      <c r="C163" s="2">
        <v>45539</v>
      </c>
      <c r="D163" t="s">
        <v>1825</v>
      </c>
      <c r="E163" t="s">
        <v>1831</v>
      </c>
      <c r="F163" t="s">
        <v>1848</v>
      </c>
      <c r="G163">
        <v>18</v>
      </c>
      <c r="H163">
        <v>18</v>
      </c>
      <c r="I163">
        <v>0</v>
      </c>
      <c r="J163">
        <v>18</v>
      </c>
      <c r="K163">
        <v>287</v>
      </c>
    </row>
    <row r="164" spans="1:11" x14ac:dyDescent="0.25">
      <c r="A164" t="s">
        <v>173</v>
      </c>
      <c r="B164" t="s">
        <v>1809</v>
      </c>
      <c r="C164" s="2">
        <v>45806</v>
      </c>
      <c r="D164" t="s">
        <v>1821</v>
      </c>
      <c r="E164" t="s">
        <v>1833</v>
      </c>
      <c r="F164" t="s">
        <v>1849</v>
      </c>
      <c r="G164">
        <v>26.16</v>
      </c>
      <c r="H164">
        <v>104.64</v>
      </c>
      <c r="I164">
        <v>15.7</v>
      </c>
      <c r="J164">
        <v>88.94</v>
      </c>
      <c r="K164">
        <v>369</v>
      </c>
    </row>
    <row r="165" spans="1:11" x14ac:dyDescent="0.25">
      <c r="A165" t="s">
        <v>174</v>
      </c>
      <c r="B165" t="s">
        <v>1814</v>
      </c>
      <c r="C165" s="2">
        <v>45198</v>
      </c>
      <c r="D165" t="s">
        <v>1822</v>
      </c>
      <c r="E165" t="s">
        <v>1846</v>
      </c>
      <c r="F165" t="s">
        <v>1851</v>
      </c>
      <c r="G165">
        <v>15.7</v>
      </c>
      <c r="H165">
        <v>78.5</v>
      </c>
      <c r="I165">
        <v>15.7</v>
      </c>
      <c r="J165">
        <v>62.8</v>
      </c>
      <c r="K165">
        <v>79</v>
      </c>
    </row>
    <row r="166" spans="1:11" x14ac:dyDescent="0.25">
      <c r="A166" t="s">
        <v>175</v>
      </c>
      <c r="B166" t="s">
        <v>1809</v>
      </c>
      <c r="C166" s="2">
        <v>45669</v>
      </c>
      <c r="D166" t="s">
        <v>1822</v>
      </c>
      <c r="E166" t="s">
        <v>1831</v>
      </c>
      <c r="F166" t="s">
        <v>1850</v>
      </c>
      <c r="G166">
        <v>4.32</v>
      </c>
      <c r="H166">
        <v>12.96</v>
      </c>
      <c r="I166">
        <v>1.3</v>
      </c>
      <c r="J166">
        <v>11.66</v>
      </c>
      <c r="K166">
        <v>142</v>
      </c>
    </row>
    <row r="167" spans="1:11" x14ac:dyDescent="0.25">
      <c r="A167" t="s">
        <v>176</v>
      </c>
      <c r="B167" t="s">
        <v>1810</v>
      </c>
      <c r="C167" s="2">
        <v>45458</v>
      </c>
      <c r="D167" t="s">
        <v>1824</v>
      </c>
      <c r="E167" t="s">
        <v>1831</v>
      </c>
      <c r="F167" t="s">
        <v>1848</v>
      </c>
      <c r="G167">
        <v>18.649999999999999</v>
      </c>
      <c r="H167">
        <v>18.649999999999999</v>
      </c>
      <c r="I167">
        <v>1.72</v>
      </c>
      <c r="J167">
        <v>16.93</v>
      </c>
      <c r="K167">
        <v>336</v>
      </c>
    </row>
    <row r="168" spans="1:11" x14ac:dyDescent="0.25">
      <c r="A168" t="s">
        <v>177</v>
      </c>
      <c r="B168" t="s">
        <v>1814</v>
      </c>
      <c r="C168" s="2">
        <v>45836</v>
      </c>
      <c r="D168" t="s">
        <v>1822</v>
      </c>
      <c r="E168" t="s">
        <v>1833</v>
      </c>
      <c r="F168" t="s">
        <v>1848</v>
      </c>
      <c r="G168">
        <v>6.25</v>
      </c>
      <c r="H168">
        <v>6.25</v>
      </c>
      <c r="I168">
        <v>1.57</v>
      </c>
      <c r="J168">
        <v>4.68</v>
      </c>
      <c r="K168">
        <v>73</v>
      </c>
    </row>
    <row r="169" spans="1:11" x14ac:dyDescent="0.25">
      <c r="A169" t="s">
        <v>178</v>
      </c>
      <c r="B169" t="s">
        <v>1815</v>
      </c>
      <c r="C169" s="2">
        <v>45594</v>
      </c>
      <c r="D169" t="s">
        <v>1819</v>
      </c>
      <c r="E169" t="s">
        <v>1844</v>
      </c>
      <c r="F169" t="s">
        <v>1847</v>
      </c>
      <c r="G169">
        <v>11.9</v>
      </c>
      <c r="H169">
        <v>23.8</v>
      </c>
      <c r="I169">
        <v>4.76</v>
      </c>
      <c r="J169">
        <v>19.04</v>
      </c>
      <c r="K169">
        <v>232</v>
      </c>
    </row>
    <row r="170" spans="1:11" x14ac:dyDescent="0.25">
      <c r="A170" t="s">
        <v>179</v>
      </c>
      <c r="B170" t="s">
        <v>1816</v>
      </c>
      <c r="C170" s="2">
        <v>45626</v>
      </c>
      <c r="D170" t="s">
        <v>1826</v>
      </c>
      <c r="E170" t="s">
        <v>1832</v>
      </c>
      <c r="F170" t="s">
        <v>1851</v>
      </c>
      <c r="G170">
        <v>18.28</v>
      </c>
      <c r="H170">
        <v>91.4</v>
      </c>
      <c r="I170">
        <v>18.28</v>
      </c>
      <c r="J170">
        <v>73.12</v>
      </c>
      <c r="K170">
        <v>452</v>
      </c>
    </row>
    <row r="171" spans="1:11" x14ac:dyDescent="0.25">
      <c r="A171" t="s">
        <v>180</v>
      </c>
      <c r="B171" t="s">
        <v>1811</v>
      </c>
      <c r="C171" s="2">
        <v>45470</v>
      </c>
      <c r="D171" t="s">
        <v>1824</v>
      </c>
      <c r="E171" t="s">
        <v>1840</v>
      </c>
      <c r="F171" t="s">
        <v>1848</v>
      </c>
      <c r="G171">
        <v>8.8800000000000008</v>
      </c>
      <c r="H171">
        <v>8.8800000000000008</v>
      </c>
      <c r="I171">
        <v>0.89</v>
      </c>
      <c r="J171">
        <v>7.99</v>
      </c>
      <c r="K171">
        <v>338</v>
      </c>
    </row>
    <row r="172" spans="1:11" x14ac:dyDescent="0.25">
      <c r="A172" t="s">
        <v>181</v>
      </c>
      <c r="B172" t="s">
        <v>1813</v>
      </c>
      <c r="C172" s="2">
        <v>45390</v>
      </c>
      <c r="D172" t="s">
        <v>1821</v>
      </c>
      <c r="E172" t="s">
        <v>1829</v>
      </c>
      <c r="F172" t="s">
        <v>1847</v>
      </c>
      <c r="G172">
        <v>22.88</v>
      </c>
      <c r="H172">
        <v>45.76</v>
      </c>
      <c r="I172">
        <v>4.58</v>
      </c>
      <c r="J172">
        <v>41.18</v>
      </c>
      <c r="K172">
        <v>58</v>
      </c>
    </row>
    <row r="173" spans="1:11" x14ac:dyDescent="0.25">
      <c r="A173" t="s">
        <v>182</v>
      </c>
      <c r="B173" t="s">
        <v>1809</v>
      </c>
      <c r="C173" s="2">
        <v>45303</v>
      </c>
      <c r="D173" t="s">
        <v>1826</v>
      </c>
      <c r="E173" t="s">
        <v>1845</v>
      </c>
      <c r="F173" t="s">
        <v>1851</v>
      </c>
      <c r="G173">
        <v>20.34</v>
      </c>
      <c r="H173">
        <v>101.7</v>
      </c>
      <c r="I173">
        <v>10.17</v>
      </c>
      <c r="J173">
        <v>91.53</v>
      </c>
      <c r="K173">
        <v>23</v>
      </c>
    </row>
    <row r="174" spans="1:11" x14ac:dyDescent="0.25">
      <c r="A174" t="s">
        <v>183</v>
      </c>
      <c r="B174" t="s">
        <v>1815</v>
      </c>
      <c r="C174" s="2">
        <v>45330</v>
      </c>
      <c r="D174" t="s">
        <v>1818</v>
      </c>
      <c r="E174" t="s">
        <v>1843</v>
      </c>
      <c r="F174" t="s">
        <v>1850</v>
      </c>
      <c r="G174">
        <v>28.4</v>
      </c>
      <c r="H174">
        <v>85.2</v>
      </c>
      <c r="I174">
        <v>12.78</v>
      </c>
      <c r="J174">
        <v>72.42</v>
      </c>
      <c r="K174">
        <v>392</v>
      </c>
    </row>
    <row r="175" spans="1:11" x14ac:dyDescent="0.25">
      <c r="A175" t="s">
        <v>184</v>
      </c>
      <c r="B175" t="s">
        <v>1814</v>
      </c>
      <c r="C175" s="2">
        <v>45452</v>
      </c>
      <c r="D175" t="s">
        <v>1822</v>
      </c>
      <c r="E175" t="s">
        <v>1846</v>
      </c>
      <c r="F175" t="s">
        <v>1848</v>
      </c>
      <c r="G175">
        <v>15.41</v>
      </c>
      <c r="H175">
        <v>15.41</v>
      </c>
      <c r="I175">
        <v>3.08</v>
      </c>
      <c r="J175">
        <v>12.33</v>
      </c>
      <c r="K175">
        <v>220</v>
      </c>
    </row>
    <row r="176" spans="1:11" x14ac:dyDescent="0.25">
      <c r="A176" t="s">
        <v>185</v>
      </c>
      <c r="B176" t="s">
        <v>1812</v>
      </c>
      <c r="C176" s="2">
        <v>45666</v>
      </c>
      <c r="D176" t="s">
        <v>1827</v>
      </c>
      <c r="E176" t="s">
        <v>1834</v>
      </c>
      <c r="F176" t="s">
        <v>1851</v>
      </c>
      <c r="G176">
        <v>17.190000000000001</v>
      </c>
      <c r="H176">
        <v>85.95</v>
      </c>
      <c r="I176">
        <v>2.59</v>
      </c>
      <c r="J176">
        <v>83.36</v>
      </c>
      <c r="K176">
        <v>342</v>
      </c>
    </row>
    <row r="177" spans="1:11" x14ac:dyDescent="0.25">
      <c r="A177" t="s">
        <v>186</v>
      </c>
      <c r="B177" t="s">
        <v>1815</v>
      </c>
      <c r="C177" s="2">
        <v>45500</v>
      </c>
      <c r="D177" t="s">
        <v>1821</v>
      </c>
      <c r="E177" t="s">
        <v>1839</v>
      </c>
      <c r="F177" t="s">
        <v>1849</v>
      </c>
      <c r="G177">
        <v>27.7</v>
      </c>
      <c r="H177">
        <v>110.8</v>
      </c>
      <c r="I177">
        <v>2.72</v>
      </c>
      <c r="J177">
        <v>108.08</v>
      </c>
      <c r="K177">
        <v>441</v>
      </c>
    </row>
    <row r="178" spans="1:11" x14ac:dyDescent="0.25">
      <c r="A178" t="s">
        <v>187</v>
      </c>
      <c r="B178" t="s">
        <v>1812</v>
      </c>
      <c r="C178" s="2">
        <v>45866</v>
      </c>
      <c r="D178" t="s">
        <v>1823</v>
      </c>
      <c r="E178" t="s">
        <v>1830</v>
      </c>
      <c r="F178" t="s">
        <v>1850</v>
      </c>
      <c r="G178">
        <v>4.33</v>
      </c>
      <c r="H178">
        <v>12.99</v>
      </c>
      <c r="I178">
        <v>2.6</v>
      </c>
      <c r="J178">
        <v>10.39</v>
      </c>
      <c r="K178">
        <v>10</v>
      </c>
    </row>
    <row r="179" spans="1:11" x14ac:dyDescent="0.25">
      <c r="A179" t="s">
        <v>188</v>
      </c>
      <c r="B179" t="s">
        <v>1813</v>
      </c>
      <c r="C179" s="2">
        <v>45152</v>
      </c>
      <c r="D179" t="s">
        <v>1822</v>
      </c>
      <c r="E179" t="s">
        <v>1842</v>
      </c>
      <c r="F179" t="s">
        <v>1849</v>
      </c>
      <c r="G179">
        <v>25.48</v>
      </c>
      <c r="H179">
        <v>101.92</v>
      </c>
      <c r="I179">
        <v>2.6</v>
      </c>
      <c r="J179">
        <v>99.32</v>
      </c>
      <c r="K179">
        <v>124</v>
      </c>
    </row>
    <row r="180" spans="1:11" x14ac:dyDescent="0.25">
      <c r="A180" t="s">
        <v>189</v>
      </c>
      <c r="B180" t="s">
        <v>1809</v>
      </c>
      <c r="C180" s="2">
        <v>45627</v>
      </c>
      <c r="D180" t="s">
        <v>1821</v>
      </c>
      <c r="E180" t="s">
        <v>1838</v>
      </c>
      <c r="F180" t="s">
        <v>1850</v>
      </c>
      <c r="G180">
        <v>7.42</v>
      </c>
      <c r="H180">
        <v>22.26</v>
      </c>
      <c r="I180">
        <v>3.04</v>
      </c>
      <c r="J180">
        <v>19.22</v>
      </c>
      <c r="K180">
        <v>398</v>
      </c>
    </row>
    <row r="181" spans="1:11" x14ac:dyDescent="0.25">
      <c r="A181" t="s">
        <v>190</v>
      </c>
      <c r="B181" t="s">
        <v>1809</v>
      </c>
      <c r="C181" s="2">
        <v>45201</v>
      </c>
      <c r="D181" t="s">
        <v>1827</v>
      </c>
      <c r="E181" t="s">
        <v>1844</v>
      </c>
      <c r="F181" t="s">
        <v>1847</v>
      </c>
      <c r="G181">
        <v>27.26</v>
      </c>
      <c r="H181">
        <v>54.52</v>
      </c>
      <c r="I181">
        <v>0</v>
      </c>
      <c r="J181">
        <v>54.52</v>
      </c>
      <c r="K181">
        <v>178</v>
      </c>
    </row>
    <row r="182" spans="1:11" x14ac:dyDescent="0.25">
      <c r="A182" t="s">
        <v>191</v>
      </c>
      <c r="B182" t="s">
        <v>1811</v>
      </c>
      <c r="C182" s="2">
        <v>45310</v>
      </c>
      <c r="D182" t="s">
        <v>1820</v>
      </c>
      <c r="E182" t="s">
        <v>1846</v>
      </c>
      <c r="F182" t="s">
        <v>1847</v>
      </c>
      <c r="G182">
        <v>8.41</v>
      </c>
      <c r="H182">
        <v>16.82</v>
      </c>
      <c r="I182">
        <v>0</v>
      </c>
      <c r="J182">
        <v>16.82</v>
      </c>
      <c r="K182">
        <v>88</v>
      </c>
    </row>
    <row r="183" spans="1:11" x14ac:dyDescent="0.25">
      <c r="A183" t="s">
        <v>192</v>
      </c>
      <c r="B183" t="s">
        <v>1809</v>
      </c>
      <c r="C183" s="2">
        <v>45350</v>
      </c>
      <c r="D183" t="s">
        <v>1825</v>
      </c>
      <c r="E183" t="s">
        <v>1845</v>
      </c>
      <c r="F183" t="s">
        <v>1849</v>
      </c>
      <c r="G183">
        <v>22.87</v>
      </c>
      <c r="H183">
        <v>91.48</v>
      </c>
      <c r="I183">
        <v>0</v>
      </c>
      <c r="J183">
        <v>91.48</v>
      </c>
      <c r="K183">
        <v>389</v>
      </c>
    </row>
    <row r="184" spans="1:11" x14ac:dyDescent="0.25">
      <c r="A184" t="s">
        <v>193</v>
      </c>
      <c r="B184" t="s">
        <v>1816</v>
      </c>
      <c r="C184" s="2">
        <v>45869</v>
      </c>
      <c r="D184" t="s">
        <v>1823</v>
      </c>
      <c r="E184" t="s">
        <v>1832</v>
      </c>
      <c r="F184" t="s">
        <v>1847</v>
      </c>
      <c r="G184">
        <v>13.74</v>
      </c>
      <c r="H184">
        <v>27.48</v>
      </c>
      <c r="I184">
        <v>0</v>
      </c>
      <c r="J184">
        <v>27.48</v>
      </c>
      <c r="K184">
        <v>240</v>
      </c>
    </row>
    <row r="185" spans="1:11" x14ac:dyDescent="0.25">
      <c r="A185" t="s">
        <v>194</v>
      </c>
      <c r="B185" t="s">
        <v>1814</v>
      </c>
      <c r="C185" s="2">
        <v>45829</v>
      </c>
      <c r="D185" t="s">
        <v>1826</v>
      </c>
      <c r="E185" t="s">
        <v>1840</v>
      </c>
      <c r="F185" t="s">
        <v>1850</v>
      </c>
      <c r="G185">
        <v>15.7</v>
      </c>
      <c r="H185">
        <v>47.1</v>
      </c>
      <c r="I185">
        <v>4.71</v>
      </c>
      <c r="J185">
        <v>42.39</v>
      </c>
      <c r="K185">
        <v>158</v>
      </c>
    </row>
    <row r="186" spans="1:11" x14ac:dyDescent="0.25">
      <c r="A186" t="s">
        <v>195</v>
      </c>
      <c r="B186" t="s">
        <v>1815</v>
      </c>
      <c r="C186" s="2">
        <v>45827</v>
      </c>
      <c r="D186" t="s">
        <v>1818</v>
      </c>
      <c r="E186" t="s">
        <v>1833</v>
      </c>
      <c r="F186" t="s">
        <v>1850</v>
      </c>
      <c r="G186">
        <v>3.22</v>
      </c>
      <c r="H186">
        <v>9.66</v>
      </c>
      <c r="I186">
        <v>3.38</v>
      </c>
      <c r="J186">
        <v>6.28</v>
      </c>
      <c r="K186">
        <v>442</v>
      </c>
    </row>
    <row r="187" spans="1:11" x14ac:dyDescent="0.25">
      <c r="A187" t="s">
        <v>196</v>
      </c>
      <c r="B187" t="s">
        <v>1812</v>
      </c>
      <c r="C187" s="2">
        <v>45432</v>
      </c>
      <c r="D187" t="s">
        <v>1828</v>
      </c>
      <c r="E187" t="s">
        <v>1831</v>
      </c>
      <c r="F187" t="s">
        <v>1848</v>
      </c>
      <c r="G187">
        <v>14.03</v>
      </c>
      <c r="H187">
        <v>14.03</v>
      </c>
      <c r="I187">
        <v>2.1</v>
      </c>
      <c r="J187">
        <v>11.93</v>
      </c>
      <c r="K187">
        <v>414</v>
      </c>
    </row>
    <row r="188" spans="1:11" x14ac:dyDescent="0.25">
      <c r="A188" t="s">
        <v>197</v>
      </c>
      <c r="B188" t="s">
        <v>1813</v>
      </c>
      <c r="C188" s="2">
        <v>45267</v>
      </c>
      <c r="D188" t="s">
        <v>1827</v>
      </c>
      <c r="E188" t="s">
        <v>1841</v>
      </c>
      <c r="F188" t="s">
        <v>1848</v>
      </c>
      <c r="G188">
        <v>14.06</v>
      </c>
      <c r="H188">
        <v>14.06</v>
      </c>
      <c r="I188">
        <v>0</v>
      </c>
      <c r="J188">
        <v>14.06</v>
      </c>
      <c r="K188">
        <v>415</v>
      </c>
    </row>
    <row r="189" spans="1:11" x14ac:dyDescent="0.25">
      <c r="A189" t="s">
        <v>198</v>
      </c>
      <c r="B189" t="s">
        <v>1809</v>
      </c>
      <c r="C189" s="2">
        <v>45792</v>
      </c>
      <c r="D189" t="s">
        <v>1827</v>
      </c>
      <c r="E189" t="s">
        <v>1835</v>
      </c>
      <c r="F189" t="s">
        <v>1848</v>
      </c>
      <c r="G189">
        <v>8.17</v>
      </c>
      <c r="H189">
        <v>8.17</v>
      </c>
      <c r="I189">
        <v>3.09</v>
      </c>
      <c r="J189">
        <v>5.08</v>
      </c>
      <c r="K189">
        <v>224</v>
      </c>
    </row>
    <row r="190" spans="1:11" x14ac:dyDescent="0.25">
      <c r="A190" t="s">
        <v>199</v>
      </c>
      <c r="B190" t="s">
        <v>1811</v>
      </c>
      <c r="C190" s="2">
        <v>45691</v>
      </c>
      <c r="D190" t="s">
        <v>1822</v>
      </c>
      <c r="E190" t="s">
        <v>1833</v>
      </c>
      <c r="F190" t="s">
        <v>1850</v>
      </c>
      <c r="G190">
        <v>12.23</v>
      </c>
      <c r="H190">
        <v>36.69</v>
      </c>
      <c r="I190">
        <v>0</v>
      </c>
      <c r="J190">
        <v>36.69</v>
      </c>
      <c r="K190">
        <v>396</v>
      </c>
    </row>
    <row r="191" spans="1:11" x14ac:dyDescent="0.25">
      <c r="A191" t="s">
        <v>200</v>
      </c>
      <c r="B191" t="s">
        <v>1815</v>
      </c>
      <c r="C191" s="2">
        <v>45620</v>
      </c>
      <c r="D191" t="s">
        <v>1823</v>
      </c>
      <c r="E191" t="s">
        <v>1832</v>
      </c>
      <c r="F191" t="s">
        <v>1848</v>
      </c>
      <c r="G191">
        <v>10.55</v>
      </c>
      <c r="H191">
        <v>10.55</v>
      </c>
      <c r="I191">
        <v>1.58</v>
      </c>
      <c r="J191">
        <v>8.9700000000000006</v>
      </c>
      <c r="K191">
        <v>285</v>
      </c>
    </row>
    <row r="192" spans="1:11" x14ac:dyDescent="0.25">
      <c r="A192" t="s">
        <v>201</v>
      </c>
      <c r="B192" t="s">
        <v>1814</v>
      </c>
      <c r="C192" s="2">
        <v>45151</v>
      </c>
      <c r="D192" t="s">
        <v>1823</v>
      </c>
      <c r="E192" t="s">
        <v>1841</v>
      </c>
      <c r="F192" t="s">
        <v>1850</v>
      </c>
      <c r="G192">
        <v>3.35</v>
      </c>
      <c r="H192">
        <v>10.050000000000001</v>
      </c>
      <c r="I192">
        <v>1.51</v>
      </c>
      <c r="J192">
        <v>8.5399999999999991</v>
      </c>
      <c r="K192">
        <v>339</v>
      </c>
    </row>
    <row r="193" spans="1:11" x14ac:dyDescent="0.25">
      <c r="A193" t="s">
        <v>202</v>
      </c>
      <c r="B193" t="s">
        <v>1814</v>
      </c>
      <c r="C193" s="2">
        <v>45868</v>
      </c>
      <c r="D193" t="s">
        <v>1823</v>
      </c>
      <c r="E193" t="s">
        <v>1836</v>
      </c>
      <c r="F193" t="s">
        <v>1847</v>
      </c>
      <c r="G193">
        <v>18.25</v>
      </c>
      <c r="H193">
        <v>36.5</v>
      </c>
      <c r="I193">
        <v>5.47</v>
      </c>
      <c r="J193">
        <v>31.03</v>
      </c>
      <c r="K193">
        <v>480</v>
      </c>
    </row>
    <row r="194" spans="1:11" x14ac:dyDescent="0.25">
      <c r="A194" t="s">
        <v>203</v>
      </c>
      <c r="B194" t="s">
        <v>1810</v>
      </c>
      <c r="C194" s="2">
        <v>45874</v>
      </c>
      <c r="D194" t="s">
        <v>1821</v>
      </c>
      <c r="E194" t="s">
        <v>1832</v>
      </c>
      <c r="F194" t="s">
        <v>1847</v>
      </c>
      <c r="G194">
        <v>20.420000000000002</v>
      </c>
      <c r="H194">
        <v>40.840000000000003</v>
      </c>
      <c r="I194">
        <v>0</v>
      </c>
      <c r="J194">
        <v>40.840000000000003</v>
      </c>
      <c r="K194">
        <v>424</v>
      </c>
    </row>
    <row r="195" spans="1:11" x14ac:dyDescent="0.25">
      <c r="A195" t="s">
        <v>204</v>
      </c>
      <c r="B195" t="s">
        <v>1812</v>
      </c>
      <c r="C195" s="2">
        <v>45350</v>
      </c>
      <c r="D195" t="s">
        <v>1827</v>
      </c>
      <c r="E195" t="s">
        <v>1833</v>
      </c>
      <c r="F195" t="s">
        <v>1848</v>
      </c>
      <c r="G195">
        <v>11.51</v>
      </c>
      <c r="H195">
        <v>11.51</v>
      </c>
      <c r="I195">
        <v>1.73</v>
      </c>
      <c r="J195">
        <v>9.7799999999999994</v>
      </c>
      <c r="K195">
        <v>92</v>
      </c>
    </row>
    <row r="196" spans="1:11" x14ac:dyDescent="0.25">
      <c r="A196" t="s">
        <v>205</v>
      </c>
      <c r="B196" t="s">
        <v>1813</v>
      </c>
      <c r="C196" s="2">
        <v>45836</v>
      </c>
      <c r="D196" t="s">
        <v>1820</v>
      </c>
      <c r="E196" t="s">
        <v>1834</v>
      </c>
      <c r="F196" t="s">
        <v>1847</v>
      </c>
      <c r="G196">
        <v>5.48</v>
      </c>
      <c r="H196">
        <v>10.96</v>
      </c>
      <c r="I196">
        <v>4.08</v>
      </c>
      <c r="J196">
        <v>6.88</v>
      </c>
      <c r="K196">
        <v>151</v>
      </c>
    </row>
    <row r="197" spans="1:11" x14ac:dyDescent="0.25">
      <c r="A197" t="s">
        <v>206</v>
      </c>
      <c r="B197" t="s">
        <v>1810</v>
      </c>
      <c r="C197" s="2">
        <v>45721</v>
      </c>
      <c r="D197" t="s">
        <v>1818</v>
      </c>
      <c r="E197" t="s">
        <v>1832</v>
      </c>
      <c r="F197" t="s">
        <v>1851</v>
      </c>
      <c r="G197">
        <v>4.79</v>
      </c>
      <c r="H197">
        <v>23.95</v>
      </c>
      <c r="I197">
        <v>4.79</v>
      </c>
      <c r="J197">
        <v>19.16</v>
      </c>
      <c r="K197">
        <v>192</v>
      </c>
    </row>
    <row r="198" spans="1:11" x14ac:dyDescent="0.25">
      <c r="A198" t="s">
        <v>207</v>
      </c>
      <c r="B198" t="s">
        <v>1811</v>
      </c>
      <c r="C198" s="2">
        <v>45356</v>
      </c>
      <c r="D198" t="s">
        <v>1824</v>
      </c>
      <c r="E198" t="s">
        <v>1835</v>
      </c>
      <c r="F198" t="s">
        <v>1849</v>
      </c>
      <c r="G198">
        <v>2.2599999999999998</v>
      </c>
      <c r="H198">
        <v>9.0399999999999991</v>
      </c>
      <c r="I198">
        <v>0.9</v>
      </c>
      <c r="J198">
        <v>8.14</v>
      </c>
      <c r="K198">
        <v>186</v>
      </c>
    </row>
    <row r="199" spans="1:11" x14ac:dyDescent="0.25">
      <c r="A199" t="s">
        <v>208</v>
      </c>
      <c r="B199" t="s">
        <v>1814</v>
      </c>
      <c r="C199" s="2">
        <v>45614</v>
      </c>
      <c r="D199" t="s">
        <v>1828</v>
      </c>
      <c r="E199" t="s">
        <v>1834</v>
      </c>
      <c r="F199" t="s">
        <v>1851</v>
      </c>
      <c r="G199">
        <v>7.93</v>
      </c>
      <c r="H199">
        <v>39.65</v>
      </c>
      <c r="I199">
        <v>7.93</v>
      </c>
      <c r="J199">
        <v>31.72</v>
      </c>
      <c r="K199">
        <v>494</v>
      </c>
    </row>
    <row r="200" spans="1:11" x14ac:dyDescent="0.25">
      <c r="A200" t="s">
        <v>209</v>
      </c>
      <c r="B200" t="s">
        <v>1816</v>
      </c>
      <c r="C200" s="2">
        <v>45702</v>
      </c>
      <c r="D200" t="s">
        <v>1823</v>
      </c>
      <c r="E200" t="s">
        <v>1837</v>
      </c>
      <c r="F200" t="s">
        <v>1849</v>
      </c>
      <c r="G200">
        <v>23.3</v>
      </c>
      <c r="H200">
        <v>93.2</v>
      </c>
      <c r="I200">
        <v>3.11</v>
      </c>
      <c r="J200">
        <v>90.09</v>
      </c>
      <c r="K200">
        <v>398</v>
      </c>
    </row>
    <row r="201" spans="1:11" x14ac:dyDescent="0.25">
      <c r="A201" t="s">
        <v>210</v>
      </c>
      <c r="B201" t="s">
        <v>1811</v>
      </c>
      <c r="C201" s="2">
        <v>45303</v>
      </c>
      <c r="D201" t="s">
        <v>1820</v>
      </c>
      <c r="E201" t="s">
        <v>1841</v>
      </c>
      <c r="F201" t="s">
        <v>1850</v>
      </c>
      <c r="G201">
        <v>2.5</v>
      </c>
      <c r="H201">
        <v>7.5</v>
      </c>
      <c r="I201">
        <v>4.74</v>
      </c>
      <c r="J201">
        <v>2.76</v>
      </c>
      <c r="K201">
        <v>246</v>
      </c>
    </row>
    <row r="202" spans="1:11" x14ac:dyDescent="0.25">
      <c r="A202" t="s">
        <v>211</v>
      </c>
      <c r="B202" t="s">
        <v>1810</v>
      </c>
      <c r="C202" s="2">
        <v>45537</v>
      </c>
      <c r="D202" t="s">
        <v>1819</v>
      </c>
      <c r="E202" t="s">
        <v>1838</v>
      </c>
      <c r="F202" t="s">
        <v>1848</v>
      </c>
      <c r="G202">
        <v>23.12</v>
      </c>
      <c r="H202">
        <v>23.12</v>
      </c>
      <c r="I202">
        <v>1.59</v>
      </c>
      <c r="J202">
        <v>21.53</v>
      </c>
      <c r="K202">
        <v>139</v>
      </c>
    </row>
    <row r="203" spans="1:11" x14ac:dyDescent="0.25">
      <c r="A203" t="s">
        <v>212</v>
      </c>
      <c r="B203" t="s">
        <v>1812</v>
      </c>
      <c r="C203" s="2">
        <v>45340</v>
      </c>
      <c r="D203" t="s">
        <v>1819</v>
      </c>
      <c r="E203" t="s">
        <v>1834</v>
      </c>
      <c r="F203" t="s">
        <v>1849</v>
      </c>
      <c r="G203">
        <v>26.64</v>
      </c>
      <c r="H203">
        <v>106.56</v>
      </c>
      <c r="I203">
        <v>10.66</v>
      </c>
      <c r="J203">
        <v>95.9</v>
      </c>
      <c r="K203">
        <v>476</v>
      </c>
    </row>
    <row r="204" spans="1:11" x14ac:dyDescent="0.25">
      <c r="A204" t="s">
        <v>213</v>
      </c>
      <c r="B204" t="s">
        <v>1815</v>
      </c>
      <c r="C204" s="2">
        <v>45216</v>
      </c>
      <c r="D204" t="s">
        <v>1821</v>
      </c>
      <c r="E204" t="s">
        <v>1844</v>
      </c>
      <c r="F204" t="s">
        <v>1850</v>
      </c>
      <c r="G204">
        <v>7.83</v>
      </c>
      <c r="H204">
        <v>23.49</v>
      </c>
      <c r="I204">
        <v>4.7</v>
      </c>
      <c r="J204">
        <v>18.79</v>
      </c>
      <c r="K204">
        <v>41</v>
      </c>
    </row>
    <row r="205" spans="1:11" x14ac:dyDescent="0.25">
      <c r="A205" t="s">
        <v>139</v>
      </c>
      <c r="B205" t="s">
        <v>1815</v>
      </c>
      <c r="C205" s="2">
        <v>45789</v>
      </c>
      <c r="D205" t="s">
        <v>1822</v>
      </c>
      <c r="E205" t="s">
        <v>1846</v>
      </c>
      <c r="F205" t="s">
        <v>1850</v>
      </c>
      <c r="G205">
        <v>23.94</v>
      </c>
      <c r="H205">
        <v>71.819999999999993</v>
      </c>
      <c r="I205">
        <v>10.77</v>
      </c>
      <c r="J205">
        <v>61.05</v>
      </c>
      <c r="K205">
        <v>70</v>
      </c>
    </row>
    <row r="206" spans="1:11" x14ac:dyDescent="0.25">
      <c r="A206" t="s">
        <v>214</v>
      </c>
      <c r="B206" t="s">
        <v>1813</v>
      </c>
      <c r="C206" s="2">
        <v>45179</v>
      </c>
      <c r="D206" t="s">
        <v>1825</v>
      </c>
      <c r="E206" t="s">
        <v>1845</v>
      </c>
      <c r="F206" t="s">
        <v>1849</v>
      </c>
      <c r="G206">
        <v>18.84</v>
      </c>
      <c r="H206">
        <v>75.36</v>
      </c>
      <c r="I206">
        <v>2.02</v>
      </c>
      <c r="J206">
        <v>73.34</v>
      </c>
      <c r="K206">
        <v>463</v>
      </c>
    </row>
    <row r="207" spans="1:11" x14ac:dyDescent="0.25">
      <c r="A207" t="s">
        <v>215</v>
      </c>
      <c r="B207" t="s">
        <v>1811</v>
      </c>
      <c r="C207" s="2">
        <v>45404</v>
      </c>
      <c r="D207" t="s">
        <v>1827</v>
      </c>
      <c r="E207" t="s">
        <v>1844</v>
      </c>
      <c r="F207" t="s">
        <v>1849</v>
      </c>
      <c r="G207">
        <v>4.21</v>
      </c>
      <c r="H207">
        <v>16.84</v>
      </c>
      <c r="I207">
        <v>2.5299999999999998</v>
      </c>
      <c r="J207">
        <v>14.31</v>
      </c>
      <c r="K207">
        <v>147</v>
      </c>
    </row>
    <row r="208" spans="1:11" x14ac:dyDescent="0.25">
      <c r="A208" t="s">
        <v>216</v>
      </c>
      <c r="B208" t="s">
        <v>1809</v>
      </c>
      <c r="C208" s="2">
        <v>45639</v>
      </c>
      <c r="D208" t="s">
        <v>1818</v>
      </c>
      <c r="E208" t="s">
        <v>1834</v>
      </c>
      <c r="F208" t="s">
        <v>1849</v>
      </c>
      <c r="G208">
        <v>19.52</v>
      </c>
      <c r="H208">
        <v>78.08</v>
      </c>
      <c r="I208">
        <v>1.44</v>
      </c>
      <c r="J208">
        <v>76.64</v>
      </c>
      <c r="K208">
        <v>318</v>
      </c>
    </row>
    <row r="209" spans="1:11" x14ac:dyDescent="0.25">
      <c r="A209" t="s">
        <v>217</v>
      </c>
      <c r="B209" t="s">
        <v>1813</v>
      </c>
      <c r="C209" s="2">
        <v>45270</v>
      </c>
      <c r="D209" t="s">
        <v>1824</v>
      </c>
      <c r="E209" t="s">
        <v>1831</v>
      </c>
      <c r="F209" t="s">
        <v>1848</v>
      </c>
      <c r="G209">
        <v>19.32</v>
      </c>
      <c r="H209">
        <v>19.32</v>
      </c>
      <c r="I209">
        <v>0</v>
      </c>
      <c r="J209">
        <v>19.32</v>
      </c>
      <c r="K209">
        <v>294</v>
      </c>
    </row>
    <row r="210" spans="1:11" x14ac:dyDescent="0.25">
      <c r="A210" t="s">
        <v>218</v>
      </c>
      <c r="B210" t="s">
        <v>1811</v>
      </c>
      <c r="C210" s="2">
        <v>45573</v>
      </c>
      <c r="D210" t="s">
        <v>1826</v>
      </c>
      <c r="E210" t="s">
        <v>1830</v>
      </c>
      <c r="F210" t="s">
        <v>1848</v>
      </c>
      <c r="G210">
        <v>18.82</v>
      </c>
      <c r="H210">
        <v>18.82</v>
      </c>
      <c r="I210">
        <v>3.76</v>
      </c>
      <c r="J210">
        <v>15.06</v>
      </c>
      <c r="K210">
        <v>123</v>
      </c>
    </row>
    <row r="211" spans="1:11" x14ac:dyDescent="0.25">
      <c r="A211" t="s">
        <v>219</v>
      </c>
      <c r="B211" t="s">
        <v>1809</v>
      </c>
      <c r="C211" s="2">
        <v>45580</v>
      </c>
      <c r="D211" t="s">
        <v>1827</v>
      </c>
      <c r="E211" t="s">
        <v>1833</v>
      </c>
      <c r="F211" t="s">
        <v>1848</v>
      </c>
      <c r="G211">
        <v>28.64</v>
      </c>
      <c r="H211">
        <v>28.64</v>
      </c>
      <c r="I211">
        <v>2.86</v>
      </c>
      <c r="J211">
        <v>25.78</v>
      </c>
      <c r="K211">
        <v>278</v>
      </c>
    </row>
    <row r="212" spans="1:11" x14ac:dyDescent="0.25">
      <c r="A212" t="s">
        <v>220</v>
      </c>
      <c r="B212" t="s">
        <v>1813</v>
      </c>
      <c r="C212" s="2">
        <v>45231</v>
      </c>
      <c r="D212" t="s">
        <v>1818</v>
      </c>
      <c r="E212" t="s">
        <v>1836</v>
      </c>
      <c r="F212" t="s">
        <v>1850</v>
      </c>
      <c r="G212">
        <v>8.35</v>
      </c>
      <c r="H212">
        <v>25.05</v>
      </c>
      <c r="I212">
        <v>2.38</v>
      </c>
      <c r="J212">
        <v>22.67</v>
      </c>
      <c r="K212">
        <v>8</v>
      </c>
    </row>
    <row r="213" spans="1:11" x14ac:dyDescent="0.25">
      <c r="A213" t="s">
        <v>221</v>
      </c>
      <c r="B213" t="s">
        <v>1809</v>
      </c>
      <c r="C213" s="2">
        <v>45830</v>
      </c>
      <c r="D213" t="s">
        <v>1824</v>
      </c>
      <c r="E213" t="s">
        <v>1832</v>
      </c>
      <c r="F213" t="s">
        <v>1847</v>
      </c>
      <c r="G213">
        <v>2.2799999999999998</v>
      </c>
      <c r="H213">
        <v>4.5599999999999996</v>
      </c>
      <c r="I213">
        <v>0</v>
      </c>
      <c r="J213">
        <v>4.5599999999999996</v>
      </c>
      <c r="K213">
        <v>279</v>
      </c>
    </row>
    <row r="214" spans="1:11" x14ac:dyDescent="0.25">
      <c r="A214" t="s">
        <v>222</v>
      </c>
      <c r="B214" t="s">
        <v>1811</v>
      </c>
      <c r="C214" s="2">
        <v>45568</v>
      </c>
      <c r="D214" t="s">
        <v>1823</v>
      </c>
      <c r="E214" t="s">
        <v>1837</v>
      </c>
      <c r="F214" t="s">
        <v>1849</v>
      </c>
      <c r="G214">
        <v>19.309999999999999</v>
      </c>
      <c r="H214">
        <v>77.239999999999995</v>
      </c>
      <c r="I214">
        <v>3.86</v>
      </c>
      <c r="J214">
        <v>73.38</v>
      </c>
      <c r="K214">
        <v>415</v>
      </c>
    </row>
    <row r="215" spans="1:11" x14ac:dyDescent="0.25">
      <c r="A215" t="s">
        <v>223</v>
      </c>
      <c r="B215" t="s">
        <v>1813</v>
      </c>
      <c r="C215" s="2">
        <v>45793</v>
      </c>
      <c r="D215" t="s">
        <v>1818</v>
      </c>
      <c r="E215" t="s">
        <v>1838</v>
      </c>
      <c r="F215" t="s">
        <v>1847</v>
      </c>
      <c r="G215">
        <v>2.2599999999999998</v>
      </c>
      <c r="H215">
        <v>4.5199999999999996</v>
      </c>
      <c r="I215">
        <v>0.68</v>
      </c>
      <c r="J215">
        <v>3.84</v>
      </c>
      <c r="K215">
        <v>102</v>
      </c>
    </row>
    <row r="216" spans="1:11" x14ac:dyDescent="0.25">
      <c r="A216" t="s">
        <v>224</v>
      </c>
      <c r="B216" t="s">
        <v>1814</v>
      </c>
      <c r="C216" s="2">
        <v>45597</v>
      </c>
      <c r="D216" t="s">
        <v>1827</v>
      </c>
      <c r="E216" t="s">
        <v>1836</v>
      </c>
      <c r="F216" t="s">
        <v>1851</v>
      </c>
      <c r="G216">
        <v>14.72</v>
      </c>
      <c r="H216">
        <v>73.599999999999994</v>
      </c>
      <c r="I216">
        <v>11.04</v>
      </c>
      <c r="J216">
        <v>62.56</v>
      </c>
      <c r="K216">
        <v>18</v>
      </c>
    </row>
    <row r="217" spans="1:11" x14ac:dyDescent="0.25">
      <c r="A217" t="s">
        <v>225</v>
      </c>
      <c r="B217" t="s">
        <v>1816</v>
      </c>
      <c r="C217" s="2">
        <v>45478</v>
      </c>
      <c r="D217" t="s">
        <v>1818</v>
      </c>
      <c r="E217" t="s">
        <v>1832</v>
      </c>
      <c r="F217" t="s">
        <v>1850</v>
      </c>
      <c r="G217">
        <v>4.5999999999999996</v>
      </c>
      <c r="H217">
        <v>13.8</v>
      </c>
      <c r="I217">
        <v>1.38</v>
      </c>
      <c r="J217">
        <v>12.42</v>
      </c>
      <c r="K217">
        <v>188</v>
      </c>
    </row>
    <row r="218" spans="1:11" x14ac:dyDescent="0.25">
      <c r="A218" t="s">
        <v>226</v>
      </c>
      <c r="B218" t="s">
        <v>1813</v>
      </c>
      <c r="C218" s="2">
        <v>45177</v>
      </c>
      <c r="D218" t="s">
        <v>1821</v>
      </c>
      <c r="E218" t="s">
        <v>1832</v>
      </c>
      <c r="F218" t="s">
        <v>1847</v>
      </c>
      <c r="G218">
        <v>15.38</v>
      </c>
      <c r="H218">
        <v>30.76</v>
      </c>
      <c r="I218">
        <v>2.0699999999999998</v>
      </c>
      <c r="J218">
        <v>28.69</v>
      </c>
      <c r="K218">
        <v>254</v>
      </c>
    </row>
    <row r="219" spans="1:11" x14ac:dyDescent="0.25">
      <c r="A219" t="s">
        <v>227</v>
      </c>
      <c r="B219" t="s">
        <v>1809</v>
      </c>
      <c r="C219" s="2">
        <v>45428</v>
      </c>
      <c r="D219" t="s">
        <v>1821</v>
      </c>
      <c r="E219" t="s">
        <v>1842</v>
      </c>
      <c r="F219" t="s">
        <v>1849</v>
      </c>
      <c r="G219">
        <v>18.46</v>
      </c>
      <c r="H219">
        <v>73.84</v>
      </c>
      <c r="I219">
        <v>2.1800000000000002</v>
      </c>
      <c r="J219">
        <v>71.66</v>
      </c>
      <c r="K219">
        <v>421</v>
      </c>
    </row>
    <row r="220" spans="1:11" x14ac:dyDescent="0.25">
      <c r="A220" t="s">
        <v>228</v>
      </c>
      <c r="B220" t="s">
        <v>1809</v>
      </c>
      <c r="C220" s="2">
        <v>45843</v>
      </c>
      <c r="D220" t="s">
        <v>1819</v>
      </c>
      <c r="E220" t="s">
        <v>1832</v>
      </c>
      <c r="F220" t="s">
        <v>1850</v>
      </c>
      <c r="G220">
        <v>9.8800000000000008</v>
      </c>
      <c r="H220">
        <v>29.64</v>
      </c>
      <c r="I220">
        <v>5.93</v>
      </c>
      <c r="J220">
        <v>23.71</v>
      </c>
      <c r="K220">
        <v>308</v>
      </c>
    </row>
    <row r="221" spans="1:11" x14ac:dyDescent="0.25">
      <c r="A221" t="s">
        <v>229</v>
      </c>
      <c r="B221" t="s">
        <v>1813</v>
      </c>
      <c r="C221" s="2">
        <v>45308</v>
      </c>
      <c r="D221" t="s">
        <v>1822</v>
      </c>
      <c r="E221" t="s">
        <v>1837</v>
      </c>
      <c r="F221" t="s">
        <v>1848</v>
      </c>
      <c r="G221">
        <v>22.07</v>
      </c>
      <c r="H221">
        <v>22.07</v>
      </c>
      <c r="I221">
        <v>4.99</v>
      </c>
      <c r="J221">
        <v>17.079999999999998</v>
      </c>
      <c r="K221">
        <v>466</v>
      </c>
    </row>
    <row r="222" spans="1:11" x14ac:dyDescent="0.25">
      <c r="A222" t="s">
        <v>230</v>
      </c>
      <c r="B222" t="s">
        <v>1814</v>
      </c>
      <c r="C222" s="2">
        <v>45663</v>
      </c>
      <c r="D222" t="s">
        <v>1823</v>
      </c>
      <c r="E222" t="s">
        <v>1840</v>
      </c>
      <c r="F222" t="s">
        <v>1848</v>
      </c>
      <c r="G222">
        <v>20.45</v>
      </c>
      <c r="H222">
        <v>20.45</v>
      </c>
      <c r="I222">
        <v>4.2</v>
      </c>
      <c r="J222">
        <v>16.25</v>
      </c>
      <c r="K222">
        <v>207</v>
      </c>
    </row>
    <row r="223" spans="1:11" x14ac:dyDescent="0.25">
      <c r="A223" t="s">
        <v>231</v>
      </c>
      <c r="B223" t="s">
        <v>1811</v>
      </c>
      <c r="C223" s="2">
        <v>45419</v>
      </c>
      <c r="D223" t="s">
        <v>1818</v>
      </c>
      <c r="E223" t="s">
        <v>1841</v>
      </c>
      <c r="F223" t="s">
        <v>1851</v>
      </c>
      <c r="G223">
        <v>20.65</v>
      </c>
      <c r="H223">
        <v>103.25</v>
      </c>
      <c r="I223">
        <v>20.65</v>
      </c>
      <c r="J223">
        <v>82.6</v>
      </c>
      <c r="K223">
        <v>224</v>
      </c>
    </row>
    <row r="224" spans="1:11" x14ac:dyDescent="0.25">
      <c r="A224" t="s">
        <v>156</v>
      </c>
      <c r="B224" t="s">
        <v>1809</v>
      </c>
      <c r="C224" s="2">
        <v>45627</v>
      </c>
      <c r="D224" t="s">
        <v>1820</v>
      </c>
      <c r="E224" t="s">
        <v>1833</v>
      </c>
      <c r="F224" t="s">
        <v>1850</v>
      </c>
      <c r="G224">
        <v>12.09</v>
      </c>
      <c r="H224">
        <v>36.270000000000003</v>
      </c>
      <c r="I224">
        <v>1.61</v>
      </c>
      <c r="J224">
        <v>34.659999999999997</v>
      </c>
      <c r="K224">
        <v>290</v>
      </c>
    </row>
    <row r="225" spans="1:11" x14ac:dyDescent="0.25">
      <c r="A225" t="s">
        <v>232</v>
      </c>
      <c r="B225" t="s">
        <v>1813</v>
      </c>
      <c r="C225" s="2">
        <v>45864</v>
      </c>
      <c r="D225" t="s">
        <v>1822</v>
      </c>
      <c r="E225" t="s">
        <v>1833</v>
      </c>
      <c r="F225" t="s">
        <v>1849</v>
      </c>
      <c r="G225">
        <v>23.12</v>
      </c>
      <c r="H225">
        <v>92.48</v>
      </c>
      <c r="I225">
        <v>2.4700000000000002</v>
      </c>
      <c r="J225">
        <v>90.01</v>
      </c>
      <c r="K225">
        <v>293</v>
      </c>
    </row>
    <row r="226" spans="1:11" x14ac:dyDescent="0.25">
      <c r="A226" t="s">
        <v>233</v>
      </c>
      <c r="B226" t="s">
        <v>1816</v>
      </c>
      <c r="C226" s="2">
        <v>45816</v>
      </c>
      <c r="D226" t="s">
        <v>1823</v>
      </c>
      <c r="E226" t="s">
        <v>1829</v>
      </c>
      <c r="F226" t="s">
        <v>1847</v>
      </c>
      <c r="G226">
        <v>28.85</v>
      </c>
      <c r="H226">
        <v>57.7</v>
      </c>
      <c r="I226">
        <v>5.77</v>
      </c>
      <c r="J226">
        <v>51.93</v>
      </c>
      <c r="K226">
        <v>13</v>
      </c>
    </row>
    <row r="227" spans="1:11" x14ac:dyDescent="0.25">
      <c r="A227" t="s">
        <v>234</v>
      </c>
      <c r="B227" t="s">
        <v>1810</v>
      </c>
      <c r="C227" s="2">
        <v>45766</v>
      </c>
      <c r="D227" t="s">
        <v>1821</v>
      </c>
      <c r="E227" t="s">
        <v>1831</v>
      </c>
      <c r="F227" t="s">
        <v>1848</v>
      </c>
      <c r="G227">
        <v>8.58</v>
      </c>
      <c r="H227">
        <v>8.58</v>
      </c>
      <c r="I227">
        <v>1.72</v>
      </c>
      <c r="J227">
        <v>6.86</v>
      </c>
      <c r="K227">
        <v>133</v>
      </c>
    </row>
    <row r="228" spans="1:11" x14ac:dyDescent="0.25">
      <c r="A228" t="s">
        <v>235</v>
      </c>
      <c r="B228" t="s">
        <v>1814</v>
      </c>
      <c r="C228" s="2">
        <v>45829</v>
      </c>
      <c r="D228" t="s">
        <v>1828</v>
      </c>
      <c r="E228" t="s">
        <v>1843</v>
      </c>
      <c r="F228" t="s">
        <v>1848</v>
      </c>
      <c r="G228">
        <v>4.93</v>
      </c>
      <c r="H228">
        <v>4.93</v>
      </c>
      <c r="I228">
        <v>0.99</v>
      </c>
      <c r="J228">
        <v>3.94</v>
      </c>
      <c r="K228">
        <v>37</v>
      </c>
    </row>
    <row r="229" spans="1:11" x14ac:dyDescent="0.25">
      <c r="A229" t="s">
        <v>236</v>
      </c>
      <c r="B229" t="s">
        <v>1813</v>
      </c>
      <c r="C229" s="2">
        <v>45164</v>
      </c>
      <c r="D229" t="s">
        <v>1819</v>
      </c>
      <c r="E229" t="s">
        <v>1832</v>
      </c>
      <c r="F229" t="s">
        <v>1850</v>
      </c>
      <c r="G229">
        <v>21.57</v>
      </c>
      <c r="H229">
        <v>64.709999999999994</v>
      </c>
      <c r="I229">
        <v>9.7100000000000009</v>
      </c>
      <c r="J229">
        <v>55</v>
      </c>
      <c r="K229">
        <v>281</v>
      </c>
    </row>
    <row r="230" spans="1:11" x14ac:dyDescent="0.25">
      <c r="A230" t="s">
        <v>237</v>
      </c>
      <c r="B230" t="s">
        <v>1811</v>
      </c>
      <c r="C230" s="2">
        <v>45717</v>
      </c>
      <c r="D230" t="s">
        <v>1823</v>
      </c>
      <c r="E230" t="s">
        <v>1835</v>
      </c>
      <c r="F230" t="s">
        <v>1850</v>
      </c>
      <c r="G230">
        <v>15.74</v>
      </c>
      <c r="H230">
        <v>47.22</v>
      </c>
      <c r="I230">
        <v>9.44</v>
      </c>
      <c r="J230">
        <v>37.78</v>
      </c>
      <c r="K230">
        <v>62</v>
      </c>
    </row>
    <row r="231" spans="1:11" x14ac:dyDescent="0.25">
      <c r="A231" t="s">
        <v>238</v>
      </c>
      <c r="B231" t="s">
        <v>1817</v>
      </c>
      <c r="C231" s="2">
        <v>45752</v>
      </c>
      <c r="D231" t="s">
        <v>1828</v>
      </c>
      <c r="E231" t="s">
        <v>1839</v>
      </c>
      <c r="F231" t="s">
        <v>1850</v>
      </c>
      <c r="G231">
        <v>17.059999999999999</v>
      </c>
      <c r="H231">
        <v>51.18</v>
      </c>
      <c r="I231">
        <v>1.52</v>
      </c>
      <c r="J231">
        <v>49.66</v>
      </c>
      <c r="K231">
        <v>188</v>
      </c>
    </row>
    <row r="232" spans="1:11" x14ac:dyDescent="0.25">
      <c r="A232" t="s">
        <v>239</v>
      </c>
      <c r="B232" t="s">
        <v>1809</v>
      </c>
      <c r="C232" s="2">
        <v>45768</v>
      </c>
      <c r="D232" t="s">
        <v>1819</v>
      </c>
      <c r="E232" t="s">
        <v>1838</v>
      </c>
      <c r="F232" t="s">
        <v>1849</v>
      </c>
      <c r="G232">
        <v>29.98</v>
      </c>
      <c r="H232">
        <v>119.92</v>
      </c>
      <c r="I232">
        <v>2.64</v>
      </c>
      <c r="J232">
        <v>117.28</v>
      </c>
      <c r="K232">
        <v>368</v>
      </c>
    </row>
    <row r="233" spans="1:11" x14ac:dyDescent="0.25">
      <c r="A233" t="s">
        <v>240</v>
      </c>
      <c r="B233" t="s">
        <v>1812</v>
      </c>
      <c r="C233" s="2">
        <v>45352</v>
      </c>
      <c r="D233" t="s">
        <v>1824</v>
      </c>
      <c r="E233" t="s">
        <v>1842</v>
      </c>
      <c r="F233" t="s">
        <v>1847</v>
      </c>
      <c r="G233">
        <v>29.19</v>
      </c>
      <c r="H233">
        <v>58.38</v>
      </c>
      <c r="I233">
        <v>5.84</v>
      </c>
      <c r="J233">
        <v>52.54</v>
      </c>
      <c r="K233">
        <v>328</v>
      </c>
    </row>
    <row r="234" spans="1:11" x14ac:dyDescent="0.25">
      <c r="A234" t="s">
        <v>241</v>
      </c>
      <c r="B234" t="s">
        <v>1813</v>
      </c>
      <c r="C234" s="2">
        <v>45756</v>
      </c>
      <c r="D234" t="s">
        <v>1823</v>
      </c>
      <c r="E234" t="s">
        <v>1844</v>
      </c>
      <c r="F234" t="s">
        <v>1850</v>
      </c>
      <c r="G234">
        <v>4.71</v>
      </c>
      <c r="H234">
        <v>14.13</v>
      </c>
      <c r="I234">
        <v>2.83</v>
      </c>
      <c r="J234">
        <v>11.3</v>
      </c>
      <c r="K234">
        <v>424</v>
      </c>
    </row>
    <row r="235" spans="1:11" x14ac:dyDescent="0.25">
      <c r="A235" t="s">
        <v>242</v>
      </c>
      <c r="B235" t="s">
        <v>1812</v>
      </c>
      <c r="C235" s="2">
        <v>45442</v>
      </c>
      <c r="D235" t="s">
        <v>1827</v>
      </c>
      <c r="E235" t="s">
        <v>1840</v>
      </c>
      <c r="F235" t="s">
        <v>1848</v>
      </c>
      <c r="G235">
        <v>16.010000000000002</v>
      </c>
      <c r="H235">
        <v>16.010000000000002</v>
      </c>
      <c r="I235">
        <v>3.2</v>
      </c>
      <c r="J235">
        <v>12.81</v>
      </c>
      <c r="K235">
        <v>155</v>
      </c>
    </row>
    <row r="236" spans="1:11" x14ac:dyDescent="0.25">
      <c r="A236" t="s">
        <v>243</v>
      </c>
      <c r="B236" t="s">
        <v>1816</v>
      </c>
      <c r="C236" s="2">
        <v>45811</v>
      </c>
      <c r="D236" t="s">
        <v>1820</v>
      </c>
      <c r="E236" t="s">
        <v>1833</v>
      </c>
      <c r="F236" t="s">
        <v>1851</v>
      </c>
      <c r="G236">
        <v>26.94</v>
      </c>
      <c r="H236">
        <v>134.69999999999999</v>
      </c>
      <c r="I236">
        <v>20.2</v>
      </c>
      <c r="J236">
        <v>114.5</v>
      </c>
      <c r="K236">
        <v>433</v>
      </c>
    </row>
    <row r="237" spans="1:11" x14ac:dyDescent="0.25">
      <c r="A237" t="s">
        <v>244</v>
      </c>
      <c r="B237" t="s">
        <v>1817</v>
      </c>
      <c r="C237" s="2">
        <v>45317</v>
      </c>
      <c r="D237" t="s">
        <v>1823</v>
      </c>
      <c r="E237" t="s">
        <v>1831</v>
      </c>
      <c r="F237" t="s">
        <v>1850</v>
      </c>
      <c r="G237">
        <v>4.62</v>
      </c>
      <c r="H237">
        <v>13.86</v>
      </c>
      <c r="I237">
        <v>3.56</v>
      </c>
      <c r="J237">
        <v>10.3</v>
      </c>
      <c r="K237">
        <v>155</v>
      </c>
    </row>
    <row r="238" spans="1:11" x14ac:dyDescent="0.25">
      <c r="A238" t="s">
        <v>245</v>
      </c>
      <c r="B238" t="s">
        <v>1811</v>
      </c>
      <c r="C238" s="2">
        <v>45779</v>
      </c>
      <c r="D238" t="s">
        <v>1825</v>
      </c>
      <c r="E238" t="s">
        <v>1832</v>
      </c>
      <c r="F238" t="s">
        <v>1851</v>
      </c>
      <c r="G238">
        <v>2.1800000000000002</v>
      </c>
      <c r="H238">
        <v>10.9</v>
      </c>
      <c r="I238">
        <v>1.18</v>
      </c>
      <c r="J238">
        <v>9.7200000000000006</v>
      </c>
      <c r="K238">
        <v>442</v>
      </c>
    </row>
    <row r="239" spans="1:11" x14ac:dyDescent="0.25">
      <c r="A239" t="s">
        <v>246</v>
      </c>
      <c r="B239" t="s">
        <v>1814</v>
      </c>
      <c r="C239" s="2">
        <v>45416</v>
      </c>
      <c r="D239" t="s">
        <v>1823</v>
      </c>
      <c r="E239" t="s">
        <v>1843</v>
      </c>
      <c r="F239" t="s">
        <v>1851</v>
      </c>
      <c r="G239">
        <v>13.07</v>
      </c>
      <c r="H239">
        <v>65.349999999999994</v>
      </c>
      <c r="I239">
        <v>6.54</v>
      </c>
      <c r="J239">
        <v>58.81</v>
      </c>
      <c r="K239">
        <v>327</v>
      </c>
    </row>
    <row r="240" spans="1:11" x14ac:dyDescent="0.25">
      <c r="A240" t="s">
        <v>247</v>
      </c>
      <c r="B240" t="s">
        <v>1810</v>
      </c>
      <c r="C240" s="2">
        <v>45782</v>
      </c>
      <c r="D240" t="s">
        <v>1826</v>
      </c>
      <c r="E240" t="s">
        <v>1838</v>
      </c>
      <c r="F240" t="s">
        <v>1849</v>
      </c>
      <c r="G240">
        <v>8.09</v>
      </c>
      <c r="H240">
        <v>32.36</v>
      </c>
      <c r="I240">
        <v>4.8499999999999996</v>
      </c>
      <c r="J240">
        <v>27.51</v>
      </c>
      <c r="K240">
        <v>413</v>
      </c>
    </row>
    <row r="241" spans="1:11" x14ac:dyDescent="0.25">
      <c r="A241" t="s">
        <v>248</v>
      </c>
      <c r="B241" t="s">
        <v>1813</v>
      </c>
      <c r="C241" s="2">
        <v>45318</v>
      </c>
      <c r="D241" t="s">
        <v>1819</v>
      </c>
      <c r="E241" t="s">
        <v>1840</v>
      </c>
      <c r="F241" t="s">
        <v>1847</v>
      </c>
      <c r="G241">
        <v>13.74</v>
      </c>
      <c r="H241">
        <v>27.48</v>
      </c>
      <c r="I241">
        <v>5.5</v>
      </c>
      <c r="J241">
        <v>21.98</v>
      </c>
      <c r="K241">
        <v>247</v>
      </c>
    </row>
    <row r="242" spans="1:11" x14ac:dyDescent="0.25">
      <c r="A242" t="s">
        <v>249</v>
      </c>
      <c r="B242" t="s">
        <v>1816</v>
      </c>
      <c r="C242" s="2">
        <v>45657</v>
      </c>
      <c r="D242" t="s">
        <v>1824</v>
      </c>
      <c r="E242" t="s">
        <v>1841</v>
      </c>
      <c r="F242" t="s">
        <v>1850</v>
      </c>
      <c r="G242">
        <v>25.97</v>
      </c>
      <c r="H242">
        <v>77.91</v>
      </c>
      <c r="I242">
        <v>7.79</v>
      </c>
      <c r="J242">
        <v>70.12</v>
      </c>
      <c r="K242">
        <v>163</v>
      </c>
    </row>
    <row r="243" spans="1:11" x14ac:dyDescent="0.25">
      <c r="A243" t="s">
        <v>250</v>
      </c>
      <c r="B243" t="s">
        <v>1811</v>
      </c>
      <c r="C243" s="2">
        <v>45454</v>
      </c>
      <c r="D243" t="s">
        <v>1822</v>
      </c>
      <c r="E243" t="s">
        <v>1844</v>
      </c>
      <c r="F243" t="s">
        <v>1851</v>
      </c>
      <c r="G243">
        <v>4.07</v>
      </c>
      <c r="H243">
        <v>20.350000000000001</v>
      </c>
      <c r="I243">
        <v>2.0699999999999998</v>
      </c>
      <c r="J243">
        <v>18.28</v>
      </c>
      <c r="K243">
        <v>123</v>
      </c>
    </row>
    <row r="244" spans="1:11" x14ac:dyDescent="0.25">
      <c r="A244" t="s">
        <v>251</v>
      </c>
      <c r="B244" t="s">
        <v>1817</v>
      </c>
      <c r="C244" s="2">
        <v>45361</v>
      </c>
      <c r="D244" t="s">
        <v>1825</v>
      </c>
      <c r="E244" t="s">
        <v>1846</v>
      </c>
      <c r="F244" t="s">
        <v>1848</v>
      </c>
      <c r="G244">
        <v>9.41</v>
      </c>
      <c r="H244">
        <v>9.41</v>
      </c>
      <c r="I244">
        <v>1.88</v>
      </c>
      <c r="J244">
        <v>7.53</v>
      </c>
      <c r="K244">
        <v>196</v>
      </c>
    </row>
    <row r="245" spans="1:11" x14ac:dyDescent="0.25">
      <c r="A245" t="s">
        <v>252</v>
      </c>
      <c r="B245" t="s">
        <v>1811</v>
      </c>
      <c r="C245" s="2">
        <v>45745</v>
      </c>
      <c r="D245" t="s">
        <v>1822</v>
      </c>
      <c r="E245" t="s">
        <v>1832</v>
      </c>
      <c r="F245" t="s">
        <v>1847</v>
      </c>
      <c r="G245">
        <v>23.12</v>
      </c>
      <c r="H245">
        <v>46.24</v>
      </c>
      <c r="I245">
        <v>4.62</v>
      </c>
      <c r="J245">
        <v>41.62</v>
      </c>
      <c r="K245">
        <v>255</v>
      </c>
    </row>
    <row r="246" spans="1:11" x14ac:dyDescent="0.25">
      <c r="A246" t="s">
        <v>253</v>
      </c>
      <c r="B246" t="s">
        <v>1814</v>
      </c>
      <c r="C246" s="2">
        <v>45417</v>
      </c>
      <c r="D246" t="s">
        <v>1828</v>
      </c>
      <c r="E246" t="s">
        <v>1839</v>
      </c>
      <c r="F246" t="s">
        <v>1848</v>
      </c>
      <c r="G246">
        <v>28.4</v>
      </c>
      <c r="H246">
        <v>28.4</v>
      </c>
      <c r="I246">
        <v>5.68</v>
      </c>
      <c r="J246">
        <v>22.72</v>
      </c>
      <c r="K246">
        <v>258</v>
      </c>
    </row>
    <row r="247" spans="1:11" x14ac:dyDescent="0.25">
      <c r="A247" t="s">
        <v>254</v>
      </c>
      <c r="B247" t="s">
        <v>1817</v>
      </c>
      <c r="C247" s="2">
        <v>45455</v>
      </c>
      <c r="D247" t="s">
        <v>1824</v>
      </c>
      <c r="E247" t="s">
        <v>1833</v>
      </c>
      <c r="F247" t="s">
        <v>1848</v>
      </c>
      <c r="G247">
        <v>2.46</v>
      </c>
      <c r="H247">
        <v>2.46</v>
      </c>
      <c r="I247">
        <v>0.37</v>
      </c>
      <c r="J247">
        <v>2.09</v>
      </c>
      <c r="K247">
        <v>253</v>
      </c>
    </row>
    <row r="248" spans="1:11" x14ac:dyDescent="0.25">
      <c r="A248" t="s">
        <v>255</v>
      </c>
      <c r="B248" t="s">
        <v>1810</v>
      </c>
      <c r="C248" s="2">
        <v>45402</v>
      </c>
      <c r="D248" t="s">
        <v>1818</v>
      </c>
      <c r="E248" t="s">
        <v>1846</v>
      </c>
      <c r="F248" t="s">
        <v>1849</v>
      </c>
      <c r="G248">
        <v>4.87</v>
      </c>
      <c r="H248">
        <v>19.48</v>
      </c>
      <c r="I248">
        <v>1.95</v>
      </c>
      <c r="J248">
        <v>17.53</v>
      </c>
      <c r="K248">
        <v>135</v>
      </c>
    </row>
    <row r="249" spans="1:11" x14ac:dyDescent="0.25">
      <c r="A249" t="s">
        <v>256</v>
      </c>
      <c r="B249" t="s">
        <v>1816</v>
      </c>
      <c r="C249" s="2">
        <v>45234</v>
      </c>
      <c r="D249" t="s">
        <v>1818</v>
      </c>
      <c r="E249" t="s">
        <v>1836</v>
      </c>
      <c r="F249" t="s">
        <v>1848</v>
      </c>
      <c r="G249">
        <v>17.53</v>
      </c>
      <c r="H249">
        <v>17.53</v>
      </c>
      <c r="I249">
        <v>2.15</v>
      </c>
      <c r="J249">
        <v>15.38</v>
      </c>
      <c r="K249">
        <v>99</v>
      </c>
    </row>
    <row r="250" spans="1:11" x14ac:dyDescent="0.25">
      <c r="A250" t="s">
        <v>257</v>
      </c>
      <c r="B250" t="s">
        <v>1812</v>
      </c>
      <c r="C250" s="2">
        <v>45283</v>
      </c>
      <c r="D250" t="s">
        <v>1827</v>
      </c>
      <c r="E250" t="s">
        <v>1837</v>
      </c>
      <c r="F250" t="s">
        <v>1851</v>
      </c>
      <c r="G250">
        <v>9.1</v>
      </c>
      <c r="H250">
        <v>45.5</v>
      </c>
      <c r="I250">
        <v>9.1</v>
      </c>
      <c r="J250">
        <v>36.4</v>
      </c>
      <c r="K250">
        <v>319</v>
      </c>
    </row>
    <row r="251" spans="1:11" x14ac:dyDescent="0.25">
      <c r="A251" t="s">
        <v>258</v>
      </c>
      <c r="B251" t="s">
        <v>1809</v>
      </c>
      <c r="C251" s="2">
        <v>45174</v>
      </c>
      <c r="D251" t="s">
        <v>1821</v>
      </c>
      <c r="E251" t="s">
        <v>1833</v>
      </c>
      <c r="F251" t="s">
        <v>1850</v>
      </c>
      <c r="G251">
        <v>17.170000000000002</v>
      </c>
      <c r="H251">
        <v>51.51</v>
      </c>
      <c r="I251">
        <v>10.3</v>
      </c>
      <c r="J251">
        <v>41.21</v>
      </c>
      <c r="K251">
        <v>187</v>
      </c>
    </row>
    <row r="252" spans="1:11" x14ac:dyDescent="0.25">
      <c r="A252" t="s">
        <v>259</v>
      </c>
      <c r="B252" t="s">
        <v>1810</v>
      </c>
      <c r="C252" s="2">
        <v>45608</v>
      </c>
      <c r="D252" t="s">
        <v>1821</v>
      </c>
      <c r="E252" t="s">
        <v>1844</v>
      </c>
      <c r="F252" t="s">
        <v>1848</v>
      </c>
      <c r="G252">
        <v>2.2999999999999998</v>
      </c>
      <c r="H252">
        <v>2.2999999999999998</v>
      </c>
      <c r="I252">
        <v>0.23</v>
      </c>
      <c r="J252">
        <v>2.0699999999999998</v>
      </c>
      <c r="K252">
        <v>70</v>
      </c>
    </row>
    <row r="253" spans="1:11" x14ac:dyDescent="0.25">
      <c r="A253" t="s">
        <v>260</v>
      </c>
      <c r="B253" t="s">
        <v>1810</v>
      </c>
      <c r="C253" s="2">
        <v>45413</v>
      </c>
      <c r="D253" t="s">
        <v>1828</v>
      </c>
      <c r="E253" t="s">
        <v>1841</v>
      </c>
      <c r="F253" t="s">
        <v>1851</v>
      </c>
      <c r="G253">
        <v>26.89</v>
      </c>
      <c r="H253">
        <v>134.44999999999999</v>
      </c>
      <c r="I253">
        <v>2.27</v>
      </c>
      <c r="J253">
        <v>132.18</v>
      </c>
      <c r="K253">
        <v>71</v>
      </c>
    </row>
    <row r="254" spans="1:11" x14ac:dyDescent="0.25">
      <c r="A254" t="s">
        <v>261</v>
      </c>
      <c r="B254" t="s">
        <v>1812</v>
      </c>
      <c r="C254" s="2">
        <v>45483</v>
      </c>
      <c r="D254" t="s">
        <v>1824</v>
      </c>
      <c r="E254" t="s">
        <v>1838</v>
      </c>
      <c r="F254" t="s">
        <v>1851</v>
      </c>
      <c r="G254">
        <v>10.74</v>
      </c>
      <c r="H254">
        <v>53.7</v>
      </c>
      <c r="I254">
        <v>0</v>
      </c>
      <c r="J254">
        <v>53.7</v>
      </c>
      <c r="K254">
        <v>424</v>
      </c>
    </row>
    <row r="255" spans="1:11" x14ac:dyDescent="0.25">
      <c r="A255" t="s">
        <v>262</v>
      </c>
      <c r="B255" t="s">
        <v>1814</v>
      </c>
      <c r="C255" s="2">
        <v>45234</v>
      </c>
      <c r="D255" t="s">
        <v>1828</v>
      </c>
      <c r="E255" t="s">
        <v>1839</v>
      </c>
      <c r="F255" t="s">
        <v>1850</v>
      </c>
      <c r="G255">
        <v>10.6</v>
      </c>
      <c r="H255">
        <v>31.8</v>
      </c>
      <c r="I255">
        <v>2.23</v>
      </c>
      <c r="J255">
        <v>29.57</v>
      </c>
      <c r="K255">
        <v>56</v>
      </c>
    </row>
    <row r="256" spans="1:11" x14ac:dyDescent="0.25">
      <c r="A256" t="s">
        <v>263</v>
      </c>
      <c r="B256" t="s">
        <v>1815</v>
      </c>
      <c r="C256" s="2">
        <v>45843</v>
      </c>
      <c r="D256" t="s">
        <v>1824</v>
      </c>
      <c r="E256" t="s">
        <v>1845</v>
      </c>
      <c r="F256" t="s">
        <v>1850</v>
      </c>
      <c r="G256">
        <v>29.04</v>
      </c>
      <c r="H256">
        <v>87.12</v>
      </c>
      <c r="I256">
        <v>0</v>
      </c>
      <c r="J256">
        <v>87.12</v>
      </c>
      <c r="K256">
        <v>400</v>
      </c>
    </row>
    <row r="257" spans="1:11" x14ac:dyDescent="0.25">
      <c r="A257" t="s">
        <v>264</v>
      </c>
      <c r="B257" t="s">
        <v>1815</v>
      </c>
      <c r="C257" s="2">
        <v>45342</v>
      </c>
      <c r="D257" t="s">
        <v>1824</v>
      </c>
      <c r="E257" t="s">
        <v>1845</v>
      </c>
      <c r="F257" t="s">
        <v>1847</v>
      </c>
      <c r="G257">
        <v>16.190000000000001</v>
      </c>
      <c r="H257">
        <v>32.380000000000003</v>
      </c>
      <c r="I257">
        <v>6.48</v>
      </c>
      <c r="J257">
        <v>25.9</v>
      </c>
      <c r="K257">
        <v>369</v>
      </c>
    </row>
    <row r="258" spans="1:11" x14ac:dyDescent="0.25">
      <c r="A258" t="s">
        <v>265</v>
      </c>
      <c r="B258" t="s">
        <v>1817</v>
      </c>
      <c r="C258" s="2">
        <v>45695</v>
      </c>
      <c r="D258" t="s">
        <v>1818</v>
      </c>
      <c r="E258" t="s">
        <v>1846</v>
      </c>
      <c r="F258" t="s">
        <v>1847</v>
      </c>
      <c r="G258">
        <v>1.54</v>
      </c>
      <c r="H258">
        <v>3.08</v>
      </c>
      <c r="I258">
        <v>0.62</v>
      </c>
      <c r="J258">
        <v>2.46</v>
      </c>
      <c r="K258">
        <v>160</v>
      </c>
    </row>
    <row r="259" spans="1:11" x14ac:dyDescent="0.25">
      <c r="A259" t="s">
        <v>266</v>
      </c>
      <c r="B259" t="s">
        <v>1812</v>
      </c>
      <c r="C259" s="2">
        <v>45146</v>
      </c>
      <c r="D259" t="s">
        <v>1820</v>
      </c>
      <c r="E259" t="s">
        <v>1830</v>
      </c>
      <c r="F259" t="s">
        <v>1851</v>
      </c>
      <c r="G259">
        <v>23.46</v>
      </c>
      <c r="H259">
        <v>117.3</v>
      </c>
      <c r="I259">
        <v>0</v>
      </c>
      <c r="J259">
        <v>117.3</v>
      </c>
      <c r="K259">
        <v>471</v>
      </c>
    </row>
    <row r="260" spans="1:11" x14ac:dyDescent="0.25">
      <c r="A260" t="s">
        <v>267</v>
      </c>
      <c r="B260" t="s">
        <v>1815</v>
      </c>
      <c r="C260" s="2">
        <v>45863</v>
      </c>
      <c r="D260" t="s">
        <v>1825</v>
      </c>
      <c r="E260" t="s">
        <v>1844</v>
      </c>
      <c r="F260" t="s">
        <v>1847</v>
      </c>
      <c r="G260">
        <v>17.260000000000002</v>
      </c>
      <c r="H260">
        <v>34.520000000000003</v>
      </c>
      <c r="I260">
        <v>2.5099999999999998</v>
      </c>
      <c r="J260">
        <v>32.01</v>
      </c>
      <c r="K260">
        <v>339</v>
      </c>
    </row>
    <row r="261" spans="1:11" x14ac:dyDescent="0.25">
      <c r="A261" t="s">
        <v>268</v>
      </c>
      <c r="B261" t="s">
        <v>1811</v>
      </c>
      <c r="C261" s="2">
        <v>45678</v>
      </c>
      <c r="D261" t="s">
        <v>1828</v>
      </c>
      <c r="E261" t="s">
        <v>1831</v>
      </c>
      <c r="F261" t="s">
        <v>1850</v>
      </c>
      <c r="G261">
        <v>16.829999999999998</v>
      </c>
      <c r="H261">
        <v>50.49</v>
      </c>
      <c r="I261">
        <v>2.94</v>
      </c>
      <c r="J261">
        <v>47.55</v>
      </c>
      <c r="K261">
        <v>346</v>
      </c>
    </row>
    <row r="262" spans="1:11" x14ac:dyDescent="0.25">
      <c r="A262" t="s">
        <v>269</v>
      </c>
      <c r="B262" t="s">
        <v>1817</v>
      </c>
      <c r="C262" s="2">
        <v>45427</v>
      </c>
      <c r="D262" t="s">
        <v>1826</v>
      </c>
      <c r="E262" t="s">
        <v>1831</v>
      </c>
      <c r="F262" t="s">
        <v>1850</v>
      </c>
      <c r="G262">
        <v>7.51</v>
      </c>
      <c r="H262">
        <v>22.53</v>
      </c>
      <c r="I262">
        <v>3.38</v>
      </c>
      <c r="J262">
        <v>19.149999999999999</v>
      </c>
      <c r="K262">
        <v>498</v>
      </c>
    </row>
    <row r="263" spans="1:11" x14ac:dyDescent="0.25">
      <c r="A263" t="s">
        <v>270</v>
      </c>
      <c r="B263" t="s">
        <v>1817</v>
      </c>
      <c r="C263" s="2">
        <v>45199</v>
      </c>
      <c r="D263" t="s">
        <v>1828</v>
      </c>
      <c r="E263" t="s">
        <v>1832</v>
      </c>
      <c r="F263" t="s">
        <v>1849</v>
      </c>
      <c r="G263">
        <v>11.11</v>
      </c>
      <c r="H263">
        <v>44.44</v>
      </c>
      <c r="I263">
        <v>6.67</v>
      </c>
      <c r="J263">
        <v>37.770000000000003</v>
      </c>
      <c r="K263">
        <v>478</v>
      </c>
    </row>
    <row r="264" spans="1:11" x14ac:dyDescent="0.25">
      <c r="A264" t="s">
        <v>271</v>
      </c>
      <c r="B264" t="s">
        <v>1809</v>
      </c>
      <c r="C264" s="2">
        <v>45629</v>
      </c>
      <c r="D264" t="s">
        <v>1824</v>
      </c>
      <c r="E264" t="s">
        <v>1831</v>
      </c>
      <c r="F264" t="s">
        <v>1849</v>
      </c>
      <c r="G264">
        <v>26.97</v>
      </c>
      <c r="H264">
        <v>107.88</v>
      </c>
      <c r="I264">
        <v>21.58</v>
      </c>
      <c r="J264">
        <v>86.3</v>
      </c>
      <c r="K264">
        <v>202</v>
      </c>
    </row>
    <row r="265" spans="1:11" x14ac:dyDescent="0.25">
      <c r="A265" t="s">
        <v>272</v>
      </c>
      <c r="B265" t="s">
        <v>1814</v>
      </c>
      <c r="C265" s="2">
        <v>45660</v>
      </c>
      <c r="D265" t="s">
        <v>1818</v>
      </c>
      <c r="E265" t="s">
        <v>1838</v>
      </c>
      <c r="F265" t="s">
        <v>1848</v>
      </c>
      <c r="G265">
        <v>11.03</v>
      </c>
      <c r="H265">
        <v>11.03</v>
      </c>
      <c r="I265">
        <v>0</v>
      </c>
      <c r="J265">
        <v>11.03</v>
      </c>
      <c r="K265">
        <v>226</v>
      </c>
    </row>
    <row r="266" spans="1:11" x14ac:dyDescent="0.25">
      <c r="A266" t="s">
        <v>273</v>
      </c>
      <c r="B266" t="s">
        <v>1813</v>
      </c>
      <c r="C266" s="2">
        <v>45704</v>
      </c>
      <c r="D266" t="s">
        <v>1820</v>
      </c>
      <c r="E266" t="s">
        <v>1843</v>
      </c>
      <c r="F266" t="s">
        <v>1851</v>
      </c>
      <c r="G266">
        <v>8.85</v>
      </c>
      <c r="H266">
        <v>44.25</v>
      </c>
      <c r="I266">
        <v>8.85</v>
      </c>
      <c r="J266">
        <v>35.4</v>
      </c>
      <c r="K266">
        <v>287</v>
      </c>
    </row>
    <row r="267" spans="1:11" x14ac:dyDescent="0.25">
      <c r="A267" t="s">
        <v>274</v>
      </c>
      <c r="B267" t="s">
        <v>1809</v>
      </c>
      <c r="C267" s="2">
        <v>45538</v>
      </c>
      <c r="D267" t="s">
        <v>1824</v>
      </c>
      <c r="E267" t="s">
        <v>1834</v>
      </c>
      <c r="F267" t="s">
        <v>1847</v>
      </c>
      <c r="G267">
        <v>2.46</v>
      </c>
      <c r="H267">
        <v>4.92</v>
      </c>
      <c r="I267">
        <v>0</v>
      </c>
      <c r="J267">
        <v>4.92</v>
      </c>
      <c r="K267">
        <v>463</v>
      </c>
    </row>
    <row r="268" spans="1:11" x14ac:dyDescent="0.25">
      <c r="A268" t="s">
        <v>275</v>
      </c>
      <c r="B268" t="s">
        <v>1817</v>
      </c>
      <c r="C268" s="2">
        <v>45662</v>
      </c>
      <c r="D268" t="s">
        <v>1818</v>
      </c>
      <c r="E268" t="s">
        <v>1846</v>
      </c>
      <c r="F268" t="s">
        <v>1849</v>
      </c>
      <c r="G268">
        <v>10.57</v>
      </c>
      <c r="H268">
        <v>42.28</v>
      </c>
      <c r="I268">
        <v>0</v>
      </c>
      <c r="J268">
        <v>42.28</v>
      </c>
      <c r="K268">
        <v>241</v>
      </c>
    </row>
    <row r="269" spans="1:11" x14ac:dyDescent="0.25">
      <c r="A269" t="s">
        <v>276</v>
      </c>
      <c r="B269" t="s">
        <v>1811</v>
      </c>
      <c r="C269" s="2">
        <v>45398</v>
      </c>
      <c r="D269" t="s">
        <v>1818</v>
      </c>
      <c r="E269" t="s">
        <v>1831</v>
      </c>
      <c r="F269" t="s">
        <v>1847</v>
      </c>
      <c r="G269">
        <v>12.79</v>
      </c>
      <c r="H269">
        <v>25.58</v>
      </c>
      <c r="I269">
        <v>2.56</v>
      </c>
      <c r="J269">
        <v>23.02</v>
      </c>
      <c r="K269">
        <v>478</v>
      </c>
    </row>
    <row r="270" spans="1:11" x14ac:dyDescent="0.25">
      <c r="A270" t="s">
        <v>277</v>
      </c>
      <c r="B270" t="s">
        <v>1817</v>
      </c>
      <c r="C270" s="2">
        <v>45686</v>
      </c>
      <c r="D270" t="s">
        <v>1826</v>
      </c>
      <c r="E270" t="s">
        <v>1832</v>
      </c>
      <c r="F270" t="s">
        <v>1850</v>
      </c>
      <c r="G270">
        <v>19.72</v>
      </c>
      <c r="H270">
        <v>59.16</v>
      </c>
      <c r="I270">
        <v>0</v>
      </c>
      <c r="J270">
        <v>59.16</v>
      </c>
      <c r="K270">
        <v>464</v>
      </c>
    </row>
    <row r="271" spans="1:11" x14ac:dyDescent="0.25">
      <c r="A271" t="s">
        <v>278</v>
      </c>
      <c r="B271" t="s">
        <v>1817</v>
      </c>
      <c r="C271" s="2">
        <v>45575</v>
      </c>
      <c r="D271" t="s">
        <v>1827</v>
      </c>
      <c r="E271" t="s">
        <v>1840</v>
      </c>
      <c r="F271" t="s">
        <v>1847</v>
      </c>
      <c r="G271">
        <v>13.11</v>
      </c>
      <c r="H271">
        <v>26.22</v>
      </c>
      <c r="I271">
        <v>4.99</v>
      </c>
      <c r="J271">
        <v>21.23</v>
      </c>
      <c r="K271">
        <v>428</v>
      </c>
    </row>
    <row r="272" spans="1:11" x14ac:dyDescent="0.25">
      <c r="A272" t="s">
        <v>279</v>
      </c>
      <c r="B272" t="s">
        <v>1812</v>
      </c>
      <c r="C272" s="2">
        <v>45294</v>
      </c>
      <c r="D272" t="s">
        <v>1828</v>
      </c>
      <c r="E272" t="s">
        <v>1835</v>
      </c>
      <c r="F272" t="s">
        <v>1850</v>
      </c>
      <c r="G272">
        <v>26.42</v>
      </c>
      <c r="H272">
        <v>79.260000000000005</v>
      </c>
      <c r="I272">
        <v>3.41</v>
      </c>
      <c r="J272">
        <v>75.849999999999994</v>
      </c>
      <c r="K272">
        <v>4</v>
      </c>
    </row>
    <row r="273" spans="1:11" x14ac:dyDescent="0.25">
      <c r="A273" t="s">
        <v>280</v>
      </c>
      <c r="B273" t="s">
        <v>1816</v>
      </c>
      <c r="C273" s="2">
        <v>45661</v>
      </c>
      <c r="D273" t="s">
        <v>1826</v>
      </c>
      <c r="E273" t="s">
        <v>1837</v>
      </c>
      <c r="F273" t="s">
        <v>1851</v>
      </c>
      <c r="G273">
        <v>16.2</v>
      </c>
      <c r="H273">
        <v>81</v>
      </c>
      <c r="I273">
        <v>2.87</v>
      </c>
      <c r="J273">
        <v>78.13</v>
      </c>
      <c r="K273">
        <v>455</v>
      </c>
    </row>
    <row r="274" spans="1:11" x14ac:dyDescent="0.25">
      <c r="A274" t="s">
        <v>281</v>
      </c>
      <c r="B274" t="s">
        <v>1817</v>
      </c>
      <c r="C274" s="2">
        <v>45671</v>
      </c>
      <c r="D274" t="s">
        <v>1819</v>
      </c>
      <c r="E274" t="s">
        <v>1832</v>
      </c>
      <c r="F274" t="s">
        <v>1847</v>
      </c>
      <c r="G274">
        <v>22.19</v>
      </c>
      <c r="H274">
        <v>44.38</v>
      </c>
      <c r="I274">
        <v>0</v>
      </c>
      <c r="J274">
        <v>44.38</v>
      </c>
      <c r="K274">
        <v>331</v>
      </c>
    </row>
    <row r="275" spans="1:11" x14ac:dyDescent="0.25">
      <c r="A275" t="s">
        <v>282</v>
      </c>
      <c r="B275" t="s">
        <v>1811</v>
      </c>
      <c r="C275" s="2">
        <v>45623</v>
      </c>
      <c r="D275" t="s">
        <v>1818</v>
      </c>
      <c r="E275" t="s">
        <v>1832</v>
      </c>
      <c r="F275" t="s">
        <v>1850</v>
      </c>
      <c r="G275">
        <v>17.46</v>
      </c>
      <c r="H275">
        <v>52.38</v>
      </c>
      <c r="I275">
        <v>10.48</v>
      </c>
      <c r="J275">
        <v>41.9</v>
      </c>
      <c r="K275">
        <v>387</v>
      </c>
    </row>
    <row r="276" spans="1:11" x14ac:dyDescent="0.25">
      <c r="A276" t="s">
        <v>283</v>
      </c>
      <c r="B276" t="s">
        <v>1812</v>
      </c>
      <c r="C276" s="2">
        <v>45460</v>
      </c>
      <c r="D276" t="s">
        <v>1821</v>
      </c>
      <c r="E276" t="s">
        <v>1844</v>
      </c>
      <c r="F276" t="s">
        <v>1850</v>
      </c>
      <c r="G276">
        <v>3.51</v>
      </c>
      <c r="H276">
        <v>10.53</v>
      </c>
      <c r="I276">
        <v>2.11</v>
      </c>
      <c r="J276">
        <v>8.42</v>
      </c>
      <c r="K276">
        <v>342</v>
      </c>
    </row>
    <row r="277" spans="1:11" x14ac:dyDescent="0.25">
      <c r="A277" t="s">
        <v>284</v>
      </c>
      <c r="B277" t="s">
        <v>1811</v>
      </c>
      <c r="C277" s="2">
        <v>45792</v>
      </c>
      <c r="D277" t="s">
        <v>1828</v>
      </c>
      <c r="E277" t="s">
        <v>1832</v>
      </c>
      <c r="F277" t="s">
        <v>1847</v>
      </c>
      <c r="G277">
        <v>1.19</v>
      </c>
      <c r="H277">
        <v>2.38</v>
      </c>
      <c r="I277">
        <v>0.24</v>
      </c>
      <c r="J277">
        <v>2.14</v>
      </c>
      <c r="K277">
        <v>196</v>
      </c>
    </row>
    <row r="278" spans="1:11" x14ac:dyDescent="0.25">
      <c r="A278" t="s">
        <v>285</v>
      </c>
      <c r="B278" t="s">
        <v>1814</v>
      </c>
      <c r="C278" s="2">
        <v>45381</v>
      </c>
      <c r="D278" t="s">
        <v>1822</v>
      </c>
      <c r="E278" t="s">
        <v>1838</v>
      </c>
      <c r="F278" t="s">
        <v>1851</v>
      </c>
      <c r="G278">
        <v>21.95</v>
      </c>
      <c r="H278">
        <v>109.75</v>
      </c>
      <c r="I278">
        <v>0</v>
      </c>
      <c r="J278">
        <v>109.75</v>
      </c>
      <c r="K278">
        <v>5</v>
      </c>
    </row>
    <row r="279" spans="1:11" x14ac:dyDescent="0.25">
      <c r="A279" t="s">
        <v>286</v>
      </c>
      <c r="B279" t="s">
        <v>1816</v>
      </c>
      <c r="C279" s="2">
        <v>45308</v>
      </c>
      <c r="D279" t="s">
        <v>1820</v>
      </c>
      <c r="E279" t="s">
        <v>1840</v>
      </c>
      <c r="F279" t="s">
        <v>1848</v>
      </c>
      <c r="G279">
        <v>14.49</v>
      </c>
      <c r="H279">
        <v>14.49</v>
      </c>
      <c r="I279">
        <v>0</v>
      </c>
      <c r="J279">
        <v>14.49</v>
      </c>
      <c r="K279">
        <v>81</v>
      </c>
    </row>
    <row r="280" spans="1:11" x14ac:dyDescent="0.25">
      <c r="A280" t="s">
        <v>287</v>
      </c>
      <c r="B280" t="s">
        <v>1810</v>
      </c>
      <c r="C280" s="2">
        <v>45755</v>
      </c>
      <c r="D280" t="s">
        <v>1826</v>
      </c>
      <c r="E280" t="s">
        <v>1846</v>
      </c>
      <c r="F280" t="s">
        <v>1850</v>
      </c>
      <c r="G280">
        <v>11.65</v>
      </c>
      <c r="H280">
        <v>34.950000000000003</v>
      </c>
      <c r="I280">
        <v>6.99</v>
      </c>
      <c r="J280">
        <v>27.96</v>
      </c>
      <c r="K280">
        <v>113</v>
      </c>
    </row>
    <row r="281" spans="1:11" x14ac:dyDescent="0.25">
      <c r="A281" t="s">
        <v>288</v>
      </c>
      <c r="B281" t="s">
        <v>1813</v>
      </c>
      <c r="C281" s="2">
        <v>45506</v>
      </c>
      <c r="D281" t="s">
        <v>1825</v>
      </c>
      <c r="E281" t="s">
        <v>1837</v>
      </c>
      <c r="F281" t="s">
        <v>1851</v>
      </c>
      <c r="G281">
        <v>11.83</v>
      </c>
      <c r="H281">
        <v>59.15</v>
      </c>
      <c r="I281">
        <v>4.21</v>
      </c>
      <c r="J281">
        <v>54.94</v>
      </c>
      <c r="K281">
        <v>359</v>
      </c>
    </row>
    <row r="282" spans="1:11" x14ac:dyDescent="0.25">
      <c r="A282" t="s">
        <v>289</v>
      </c>
      <c r="B282" t="s">
        <v>1817</v>
      </c>
      <c r="C282" s="2">
        <v>45488</v>
      </c>
      <c r="D282" t="s">
        <v>1820</v>
      </c>
      <c r="E282" t="s">
        <v>1842</v>
      </c>
      <c r="F282" t="s">
        <v>1851</v>
      </c>
      <c r="G282">
        <v>13.95</v>
      </c>
      <c r="H282">
        <v>69.75</v>
      </c>
      <c r="I282">
        <v>4.67</v>
      </c>
      <c r="J282">
        <v>65.08</v>
      </c>
      <c r="K282">
        <v>360</v>
      </c>
    </row>
    <row r="283" spans="1:11" x14ac:dyDescent="0.25">
      <c r="A283" t="s">
        <v>290</v>
      </c>
      <c r="B283" t="s">
        <v>1809</v>
      </c>
      <c r="C283" s="2">
        <v>45542</v>
      </c>
      <c r="D283" t="s">
        <v>1818</v>
      </c>
      <c r="E283" t="s">
        <v>1831</v>
      </c>
      <c r="F283" t="s">
        <v>1851</v>
      </c>
      <c r="G283">
        <v>6.85</v>
      </c>
      <c r="H283">
        <v>34.25</v>
      </c>
      <c r="I283">
        <v>6.85</v>
      </c>
      <c r="J283">
        <v>27.4</v>
      </c>
      <c r="K283">
        <v>274</v>
      </c>
    </row>
    <row r="284" spans="1:11" x14ac:dyDescent="0.25">
      <c r="A284" t="s">
        <v>291</v>
      </c>
      <c r="B284" t="s">
        <v>1816</v>
      </c>
      <c r="C284" s="2">
        <v>45761</v>
      </c>
      <c r="D284" t="s">
        <v>1827</v>
      </c>
      <c r="E284" t="s">
        <v>1837</v>
      </c>
      <c r="F284" t="s">
        <v>1848</v>
      </c>
      <c r="G284">
        <v>20.72</v>
      </c>
      <c r="H284">
        <v>20.72</v>
      </c>
      <c r="I284">
        <v>4.5999999999999996</v>
      </c>
      <c r="J284">
        <v>16.12</v>
      </c>
      <c r="K284">
        <v>367</v>
      </c>
    </row>
    <row r="285" spans="1:11" x14ac:dyDescent="0.25">
      <c r="A285" t="s">
        <v>292</v>
      </c>
      <c r="B285" t="s">
        <v>1813</v>
      </c>
      <c r="C285" s="2">
        <v>45656</v>
      </c>
      <c r="D285" t="s">
        <v>1818</v>
      </c>
      <c r="E285" t="s">
        <v>1837</v>
      </c>
      <c r="F285" t="s">
        <v>1847</v>
      </c>
      <c r="G285">
        <v>15.87</v>
      </c>
      <c r="H285">
        <v>31.74</v>
      </c>
      <c r="I285">
        <v>2.85</v>
      </c>
      <c r="J285">
        <v>28.89</v>
      </c>
      <c r="K285">
        <v>233</v>
      </c>
    </row>
    <row r="286" spans="1:11" x14ac:dyDescent="0.25">
      <c r="A286" t="s">
        <v>293</v>
      </c>
      <c r="B286" t="s">
        <v>1814</v>
      </c>
      <c r="C286" s="2">
        <v>45365</v>
      </c>
      <c r="D286" t="s">
        <v>1818</v>
      </c>
      <c r="E286" t="s">
        <v>1836</v>
      </c>
      <c r="F286" t="s">
        <v>1850</v>
      </c>
      <c r="G286">
        <v>24.67</v>
      </c>
      <c r="H286">
        <v>74.010000000000005</v>
      </c>
      <c r="I286">
        <v>1.29</v>
      </c>
      <c r="J286">
        <v>72.72</v>
      </c>
      <c r="K286">
        <v>381</v>
      </c>
    </row>
    <row r="287" spans="1:11" x14ac:dyDescent="0.25">
      <c r="A287" t="s">
        <v>294</v>
      </c>
      <c r="C287" s="2">
        <v>45660</v>
      </c>
      <c r="D287" t="s">
        <v>1822</v>
      </c>
      <c r="E287" t="s">
        <v>1842</v>
      </c>
      <c r="F287" t="s">
        <v>1851</v>
      </c>
      <c r="G287">
        <v>29.82</v>
      </c>
      <c r="H287">
        <v>149.1</v>
      </c>
      <c r="I287">
        <v>14.91</v>
      </c>
      <c r="J287">
        <v>134.19</v>
      </c>
      <c r="K287">
        <v>478</v>
      </c>
    </row>
    <row r="288" spans="1:11" x14ac:dyDescent="0.25">
      <c r="A288" t="s">
        <v>295</v>
      </c>
      <c r="B288" t="s">
        <v>1815</v>
      </c>
      <c r="C288" s="2">
        <v>45217</v>
      </c>
      <c r="D288" t="s">
        <v>1826</v>
      </c>
      <c r="E288" t="s">
        <v>1830</v>
      </c>
      <c r="F288" t="s">
        <v>1847</v>
      </c>
      <c r="G288">
        <v>23.29</v>
      </c>
      <c r="H288">
        <v>46.58</v>
      </c>
      <c r="I288">
        <v>6.99</v>
      </c>
      <c r="J288">
        <v>39.590000000000003</v>
      </c>
      <c r="K288">
        <v>392</v>
      </c>
    </row>
    <row r="289" spans="1:11" x14ac:dyDescent="0.25">
      <c r="A289" t="s">
        <v>296</v>
      </c>
      <c r="B289" t="s">
        <v>1812</v>
      </c>
      <c r="C289" s="2">
        <v>45667</v>
      </c>
      <c r="D289" t="s">
        <v>1828</v>
      </c>
      <c r="E289" t="s">
        <v>1836</v>
      </c>
      <c r="F289" t="s">
        <v>1849</v>
      </c>
      <c r="G289">
        <v>3.32</v>
      </c>
      <c r="H289">
        <v>13.28</v>
      </c>
      <c r="I289">
        <v>0</v>
      </c>
      <c r="J289">
        <v>13.28</v>
      </c>
      <c r="K289">
        <v>493</v>
      </c>
    </row>
    <row r="290" spans="1:11" x14ac:dyDescent="0.25">
      <c r="A290" t="s">
        <v>297</v>
      </c>
      <c r="B290" t="s">
        <v>1816</v>
      </c>
      <c r="C290" s="2">
        <v>45319</v>
      </c>
      <c r="D290" t="s">
        <v>1819</v>
      </c>
      <c r="E290" t="s">
        <v>1835</v>
      </c>
      <c r="F290" t="s">
        <v>1851</v>
      </c>
      <c r="G290">
        <v>12.39</v>
      </c>
      <c r="H290">
        <v>61.95</v>
      </c>
      <c r="I290">
        <v>4.0199999999999996</v>
      </c>
      <c r="J290">
        <v>57.93</v>
      </c>
      <c r="K290">
        <v>65</v>
      </c>
    </row>
    <row r="291" spans="1:11" x14ac:dyDescent="0.25">
      <c r="A291" t="s">
        <v>298</v>
      </c>
      <c r="B291" t="s">
        <v>1814</v>
      </c>
      <c r="C291" s="2">
        <v>45259</v>
      </c>
      <c r="D291" t="s">
        <v>1828</v>
      </c>
      <c r="E291" t="s">
        <v>1831</v>
      </c>
      <c r="F291" t="s">
        <v>1849</v>
      </c>
      <c r="G291">
        <v>16.420000000000002</v>
      </c>
      <c r="H291">
        <v>65.680000000000007</v>
      </c>
      <c r="I291">
        <v>13.14</v>
      </c>
      <c r="J291">
        <v>52.54</v>
      </c>
      <c r="K291">
        <v>421</v>
      </c>
    </row>
    <row r="292" spans="1:11" x14ac:dyDescent="0.25">
      <c r="A292" t="s">
        <v>299</v>
      </c>
      <c r="B292" t="s">
        <v>1813</v>
      </c>
      <c r="C292" s="2">
        <v>45180</v>
      </c>
      <c r="D292" t="s">
        <v>1822</v>
      </c>
      <c r="E292" t="s">
        <v>1841</v>
      </c>
      <c r="F292" t="s">
        <v>1850</v>
      </c>
      <c r="G292">
        <v>6.46</v>
      </c>
      <c r="H292">
        <v>19.38</v>
      </c>
      <c r="I292">
        <v>4.24</v>
      </c>
      <c r="J292">
        <v>15.14</v>
      </c>
      <c r="K292">
        <v>448</v>
      </c>
    </row>
    <row r="293" spans="1:11" x14ac:dyDescent="0.25">
      <c r="A293" t="s">
        <v>300</v>
      </c>
      <c r="B293" t="s">
        <v>1812</v>
      </c>
      <c r="C293" s="2">
        <v>45514</v>
      </c>
      <c r="D293" t="s">
        <v>1824</v>
      </c>
      <c r="E293" t="s">
        <v>1839</v>
      </c>
      <c r="F293" t="s">
        <v>1847</v>
      </c>
      <c r="G293">
        <v>6.97</v>
      </c>
      <c r="H293">
        <v>13.94</v>
      </c>
      <c r="I293">
        <v>1.39</v>
      </c>
      <c r="J293">
        <v>12.55</v>
      </c>
      <c r="K293">
        <v>51</v>
      </c>
    </row>
    <row r="294" spans="1:11" x14ac:dyDescent="0.25">
      <c r="A294" t="s">
        <v>301</v>
      </c>
      <c r="B294" t="s">
        <v>1815</v>
      </c>
      <c r="C294" s="2">
        <v>45498</v>
      </c>
      <c r="D294" t="s">
        <v>1820</v>
      </c>
      <c r="E294" t="s">
        <v>1840</v>
      </c>
      <c r="F294" t="s">
        <v>1849</v>
      </c>
      <c r="G294">
        <v>13.72</v>
      </c>
      <c r="H294">
        <v>54.88</v>
      </c>
      <c r="I294">
        <v>1.56</v>
      </c>
      <c r="J294">
        <v>53.32</v>
      </c>
      <c r="K294">
        <v>276</v>
      </c>
    </row>
    <row r="295" spans="1:11" x14ac:dyDescent="0.25">
      <c r="A295" t="s">
        <v>302</v>
      </c>
      <c r="B295" t="s">
        <v>1814</v>
      </c>
      <c r="C295" s="2">
        <v>45833</v>
      </c>
      <c r="D295" t="s">
        <v>1820</v>
      </c>
      <c r="E295" t="s">
        <v>1832</v>
      </c>
      <c r="F295" t="s">
        <v>1851</v>
      </c>
      <c r="G295">
        <v>18.329999999999998</v>
      </c>
      <c r="H295">
        <v>91.65</v>
      </c>
      <c r="I295">
        <v>18.329999999999998</v>
      </c>
      <c r="J295">
        <v>73.319999999999993</v>
      </c>
      <c r="K295">
        <v>344</v>
      </c>
    </row>
    <row r="296" spans="1:11" x14ac:dyDescent="0.25">
      <c r="A296" t="s">
        <v>303</v>
      </c>
      <c r="B296" t="s">
        <v>1814</v>
      </c>
      <c r="C296" s="2">
        <v>45702</v>
      </c>
      <c r="D296" t="s">
        <v>1825</v>
      </c>
      <c r="E296" t="s">
        <v>1844</v>
      </c>
      <c r="F296" t="s">
        <v>1847</v>
      </c>
      <c r="G296">
        <v>12.98</v>
      </c>
      <c r="H296">
        <v>25.96</v>
      </c>
      <c r="I296">
        <v>4.79</v>
      </c>
      <c r="J296">
        <v>21.17</v>
      </c>
      <c r="K296">
        <v>140</v>
      </c>
    </row>
    <row r="297" spans="1:11" x14ac:dyDescent="0.25">
      <c r="A297" t="s">
        <v>304</v>
      </c>
      <c r="B297" t="s">
        <v>1811</v>
      </c>
      <c r="C297" s="2">
        <v>45528</v>
      </c>
      <c r="D297" t="s">
        <v>1823</v>
      </c>
      <c r="E297" t="s">
        <v>1830</v>
      </c>
      <c r="F297" t="s">
        <v>1851</v>
      </c>
      <c r="G297">
        <v>15.36</v>
      </c>
      <c r="H297">
        <v>76.8</v>
      </c>
      <c r="I297">
        <v>0</v>
      </c>
      <c r="J297">
        <v>76.8</v>
      </c>
      <c r="K297">
        <v>497</v>
      </c>
    </row>
    <row r="298" spans="1:11" x14ac:dyDescent="0.25">
      <c r="A298" t="s">
        <v>305</v>
      </c>
      <c r="B298" t="s">
        <v>1812</v>
      </c>
      <c r="C298" s="2">
        <v>45334</v>
      </c>
      <c r="D298" t="s">
        <v>1827</v>
      </c>
      <c r="E298" t="s">
        <v>1832</v>
      </c>
      <c r="F298" t="s">
        <v>1849</v>
      </c>
      <c r="G298">
        <v>12.83</v>
      </c>
      <c r="H298">
        <v>51.32</v>
      </c>
      <c r="I298">
        <v>10.26</v>
      </c>
      <c r="J298">
        <v>41.06</v>
      </c>
      <c r="K298">
        <v>153</v>
      </c>
    </row>
    <row r="299" spans="1:11" x14ac:dyDescent="0.25">
      <c r="A299" t="s">
        <v>306</v>
      </c>
      <c r="B299" t="s">
        <v>1810</v>
      </c>
      <c r="C299" s="2">
        <v>45654</v>
      </c>
      <c r="D299" t="s">
        <v>1828</v>
      </c>
      <c r="E299" t="s">
        <v>1834</v>
      </c>
      <c r="F299" t="s">
        <v>1847</v>
      </c>
      <c r="G299">
        <v>9.7100000000000009</v>
      </c>
      <c r="H299">
        <v>19.420000000000002</v>
      </c>
      <c r="I299">
        <v>1.94</v>
      </c>
      <c r="J299">
        <v>17.48</v>
      </c>
      <c r="K299">
        <v>362</v>
      </c>
    </row>
    <row r="300" spans="1:11" x14ac:dyDescent="0.25">
      <c r="A300" t="s">
        <v>307</v>
      </c>
      <c r="B300" t="s">
        <v>1815</v>
      </c>
      <c r="C300" s="2">
        <v>45838</v>
      </c>
      <c r="D300" t="s">
        <v>1827</v>
      </c>
      <c r="E300" t="s">
        <v>1830</v>
      </c>
      <c r="F300" t="s">
        <v>1849</v>
      </c>
      <c r="G300">
        <v>17.149999999999999</v>
      </c>
      <c r="H300">
        <v>68.599999999999994</v>
      </c>
      <c r="I300">
        <v>13.72</v>
      </c>
      <c r="J300">
        <v>54.88</v>
      </c>
      <c r="K300">
        <v>68</v>
      </c>
    </row>
    <row r="301" spans="1:11" x14ac:dyDescent="0.25">
      <c r="A301" t="s">
        <v>308</v>
      </c>
      <c r="B301" t="s">
        <v>1814</v>
      </c>
      <c r="C301" s="2">
        <v>45749</v>
      </c>
      <c r="D301" t="s">
        <v>1820</v>
      </c>
      <c r="E301" t="s">
        <v>1832</v>
      </c>
      <c r="F301" t="s">
        <v>1848</v>
      </c>
      <c r="G301">
        <v>27.73</v>
      </c>
      <c r="H301">
        <v>27.73</v>
      </c>
      <c r="I301">
        <v>3.14</v>
      </c>
      <c r="J301">
        <v>24.59</v>
      </c>
      <c r="K301">
        <v>433</v>
      </c>
    </row>
    <row r="302" spans="1:11" x14ac:dyDescent="0.25">
      <c r="A302" t="s">
        <v>309</v>
      </c>
      <c r="B302" t="s">
        <v>1817</v>
      </c>
      <c r="C302" s="2">
        <v>45314</v>
      </c>
      <c r="D302" t="s">
        <v>1818</v>
      </c>
      <c r="E302" t="s">
        <v>1829</v>
      </c>
      <c r="F302" t="s">
        <v>1849</v>
      </c>
      <c r="G302">
        <v>20.53</v>
      </c>
      <c r="H302">
        <v>82.12</v>
      </c>
      <c r="I302">
        <v>1.75</v>
      </c>
      <c r="J302">
        <v>80.37</v>
      </c>
      <c r="K302">
        <v>308</v>
      </c>
    </row>
    <row r="303" spans="1:11" x14ac:dyDescent="0.25">
      <c r="A303" t="s">
        <v>310</v>
      </c>
      <c r="B303" t="s">
        <v>1810</v>
      </c>
      <c r="C303" s="2">
        <v>45769</v>
      </c>
      <c r="D303" t="s">
        <v>1820</v>
      </c>
      <c r="E303" t="s">
        <v>1845</v>
      </c>
      <c r="F303" t="s">
        <v>1847</v>
      </c>
      <c r="G303">
        <v>26.2</v>
      </c>
      <c r="H303">
        <v>52.4</v>
      </c>
      <c r="I303">
        <v>1.85</v>
      </c>
      <c r="J303">
        <v>50.55</v>
      </c>
      <c r="K303">
        <v>170</v>
      </c>
    </row>
    <row r="304" spans="1:11" x14ac:dyDescent="0.25">
      <c r="A304" t="s">
        <v>311</v>
      </c>
      <c r="B304" t="s">
        <v>1817</v>
      </c>
      <c r="C304" s="2">
        <v>45505</v>
      </c>
      <c r="D304" t="s">
        <v>1819</v>
      </c>
      <c r="E304" t="s">
        <v>1845</v>
      </c>
      <c r="F304" t="s">
        <v>1847</v>
      </c>
      <c r="G304">
        <v>21.16</v>
      </c>
      <c r="H304">
        <v>42.32</v>
      </c>
      <c r="I304">
        <v>4.2300000000000004</v>
      </c>
      <c r="J304">
        <v>38.090000000000003</v>
      </c>
      <c r="K304">
        <v>360</v>
      </c>
    </row>
    <row r="305" spans="1:11" x14ac:dyDescent="0.25">
      <c r="A305" t="s">
        <v>312</v>
      </c>
      <c r="B305" t="s">
        <v>1817</v>
      </c>
      <c r="C305" s="2">
        <v>45577</v>
      </c>
      <c r="D305" t="s">
        <v>1827</v>
      </c>
      <c r="E305" t="s">
        <v>1832</v>
      </c>
      <c r="F305" t="s">
        <v>1850</v>
      </c>
      <c r="G305">
        <v>12.03</v>
      </c>
      <c r="H305">
        <v>36.090000000000003</v>
      </c>
      <c r="I305">
        <v>5.41</v>
      </c>
      <c r="J305">
        <v>30.68</v>
      </c>
      <c r="K305">
        <v>273</v>
      </c>
    </row>
    <row r="306" spans="1:11" x14ac:dyDescent="0.25">
      <c r="A306" t="s">
        <v>313</v>
      </c>
      <c r="B306" t="s">
        <v>1814</v>
      </c>
      <c r="C306" s="2">
        <v>45857</v>
      </c>
      <c r="D306" t="s">
        <v>1822</v>
      </c>
      <c r="E306" t="s">
        <v>1844</v>
      </c>
      <c r="F306" t="s">
        <v>1849</v>
      </c>
      <c r="G306">
        <v>14.5</v>
      </c>
      <c r="H306">
        <v>58</v>
      </c>
      <c r="I306">
        <v>8.6999999999999993</v>
      </c>
      <c r="J306">
        <v>49.3</v>
      </c>
      <c r="K306">
        <v>411</v>
      </c>
    </row>
    <row r="307" spans="1:11" x14ac:dyDescent="0.25">
      <c r="A307" t="s">
        <v>314</v>
      </c>
      <c r="B307" t="s">
        <v>1817</v>
      </c>
      <c r="C307" s="2">
        <v>45499</v>
      </c>
      <c r="D307" t="s">
        <v>1822</v>
      </c>
      <c r="E307" t="s">
        <v>1832</v>
      </c>
      <c r="F307" t="s">
        <v>1849</v>
      </c>
      <c r="G307">
        <v>2.3199999999999998</v>
      </c>
      <c r="H307">
        <v>9.2799999999999994</v>
      </c>
      <c r="I307">
        <v>0</v>
      </c>
      <c r="J307">
        <v>9.2799999999999994</v>
      </c>
      <c r="K307">
        <v>442</v>
      </c>
    </row>
    <row r="308" spans="1:11" x14ac:dyDescent="0.25">
      <c r="A308" t="s">
        <v>315</v>
      </c>
      <c r="B308" t="s">
        <v>1811</v>
      </c>
      <c r="C308" s="2">
        <v>45767</v>
      </c>
      <c r="D308" t="s">
        <v>1818</v>
      </c>
      <c r="E308" t="s">
        <v>1829</v>
      </c>
      <c r="F308" t="s">
        <v>1851</v>
      </c>
      <c r="G308">
        <v>28.1</v>
      </c>
      <c r="H308">
        <v>140.5</v>
      </c>
      <c r="I308">
        <v>21.07</v>
      </c>
      <c r="J308">
        <v>119.43</v>
      </c>
      <c r="K308">
        <v>296</v>
      </c>
    </row>
    <row r="309" spans="1:11" x14ac:dyDescent="0.25">
      <c r="A309" t="s">
        <v>316</v>
      </c>
      <c r="B309" t="s">
        <v>1811</v>
      </c>
      <c r="C309" s="2">
        <v>45663</v>
      </c>
      <c r="D309" t="s">
        <v>1820</v>
      </c>
      <c r="E309" t="s">
        <v>1832</v>
      </c>
      <c r="F309" t="s">
        <v>1847</v>
      </c>
      <c r="G309">
        <v>12.01</v>
      </c>
      <c r="H309">
        <v>24.02</v>
      </c>
      <c r="I309">
        <v>2.4</v>
      </c>
      <c r="J309">
        <v>21.62</v>
      </c>
      <c r="K309">
        <v>426</v>
      </c>
    </row>
    <row r="310" spans="1:11" x14ac:dyDescent="0.25">
      <c r="A310" t="s">
        <v>317</v>
      </c>
      <c r="B310" t="s">
        <v>1810</v>
      </c>
      <c r="C310" s="2">
        <v>45579</v>
      </c>
      <c r="D310" t="s">
        <v>1823</v>
      </c>
      <c r="E310" t="s">
        <v>1832</v>
      </c>
      <c r="F310" t="s">
        <v>1850</v>
      </c>
      <c r="G310">
        <v>23.13</v>
      </c>
      <c r="H310">
        <v>69.39</v>
      </c>
      <c r="I310">
        <v>6.94</v>
      </c>
      <c r="J310">
        <v>62.45</v>
      </c>
      <c r="K310">
        <v>250</v>
      </c>
    </row>
    <row r="311" spans="1:11" x14ac:dyDescent="0.25">
      <c r="A311" t="s">
        <v>318</v>
      </c>
      <c r="B311" t="s">
        <v>1811</v>
      </c>
      <c r="C311" s="2">
        <v>45731</v>
      </c>
      <c r="D311" t="s">
        <v>1822</v>
      </c>
      <c r="E311" t="s">
        <v>1835</v>
      </c>
      <c r="F311" t="s">
        <v>1847</v>
      </c>
      <c r="G311">
        <v>21.88</v>
      </c>
      <c r="H311">
        <v>43.76</v>
      </c>
      <c r="I311">
        <v>4.96</v>
      </c>
      <c r="J311">
        <v>38.799999999999997</v>
      </c>
      <c r="K311">
        <v>250</v>
      </c>
    </row>
    <row r="312" spans="1:11" x14ac:dyDescent="0.25">
      <c r="A312" t="s">
        <v>319</v>
      </c>
      <c r="B312" t="s">
        <v>1815</v>
      </c>
      <c r="C312" s="2">
        <v>45620</v>
      </c>
      <c r="D312" t="s">
        <v>1827</v>
      </c>
      <c r="E312" t="s">
        <v>1840</v>
      </c>
      <c r="F312" t="s">
        <v>1848</v>
      </c>
      <c r="G312">
        <v>28.4</v>
      </c>
      <c r="H312">
        <v>28.4</v>
      </c>
      <c r="I312">
        <v>2.65</v>
      </c>
      <c r="J312">
        <v>25.75</v>
      </c>
      <c r="K312">
        <v>342</v>
      </c>
    </row>
    <row r="313" spans="1:11" x14ac:dyDescent="0.25">
      <c r="A313" t="s">
        <v>320</v>
      </c>
      <c r="B313" t="s">
        <v>1817</v>
      </c>
      <c r="C313" s="2">
        <v>45476</v>
      </c>
      <c r="D313" t="s">
        <v>1819</v>
      </c>
      <c r="E313" t="s">
        <v>1841</v>
      </c>
      <c r="F313" t="s">
        <v>1848</v>
      </c>
      <c r="G313">
        <v>7.33</v>
      </c>
      <c r="H313">
        <v>7.33</v>
      </c>
      <c r="I313">
        <v>3.47</v>
      </c>
      <c r="J313">
        <v>3.86</v>
      </c>
      <c r="K313">
        <v>233</v>
      </c>
    </row>
    <row r="314" spans="1:11" x14ac:dyDescent="0.25">
      <c r="A314" t="s">
        <v>321</v>
      </c>
      <c r="B314" t="s">
        <v>1813</v>
      </c>
      <c r="C314" s="2">
        <v>45491</v>
      </c>
      <c r="D314" t="s">
        <v>1823</v>
      </c>
      <c r="E314" t="s">
        <v>1845</v>
      </c>
      <c r="F314" t="s">
        <v>1848</v>
      </c>
      <c r="G314">
        <v>1.18</v>
      </c>
      <c r="H314">
        <v>1.18</v>
      </c>
      <c r="I314">
        <v>1.07</v>
      </c>
      <c r="J314">
        <v>0.11</v>
      </c>
      <c r="K314">
        <v>282</v>
      </c>
    </row>
    <row r="315" spans="1:11" x14ac:dyDescent="0.25">
      <c r="A315" t="s">
        <v>322</v>
      </c>
      <c r="B315" t="s">
        <v>1814</v>
      </c>
      <c r="C315" s="2">
        <v>45722</v>
      </c>
      <c r="D315" t="s">
        <v>1827</v>
      </c>
      <c r="E315" t="s">
        <v>1838</v>
      </c>
      <c r="F315" t="s">
        <v>1848</v>
      </c>
      <c r="G315">
        <v>15.55</v>
      </c>
      <c r="H315">
        <v>15.55</v>
      </c>
      <c r="I315">
        <v>3.11</v>
      </c>
      <c r="J315">
        <v>12.44</v>
      </c>
      <c r="K315">
        <v>357</v>
      </c>
    </row>
    <row r="316" spans="1:11" x14ac:dyDescent="0.25">
      <c r="A316" t="s">
        <v>323</v>
      </c>
      <c r="B316" t="s">
        <v>1809</v>
      </c>
      <c r="C316" s="2">
        <v>45494</v>
      </c>
      <c r="D316" t="s">
        <v>1819</v>
      </c>
      <c r="E316" t="s">
        <v>1844</v>
      </c>
      <c r="F316" t="s">
        <v>1847</v>
      </c>
      <c r="G316">
        <v>7.98</v>
      </c>
      <c r="H316">
        <v>15.96</v>
      </c>
      <c r="I316">
        <v>2.39</v>
      </c>
      <c r="J316">
        <v>13.57</v>
      </c>
      <c r="K316">
        <v>317</v>
      </c>
    </row>
    <row r="317" spans="1:11" x14ac:dyDescent="0.25">
      <c r="A317" t="s">
        <v>324</v>
      </c>
      <c r="B317" t="s">
        <v>1814</v>
      </c>
      <c r="C317" s="2">
        <v>45728</v>
      </c>
      <c r="D317" t="s">
        <v>1821</v>
      </c>
      <c r="E317" t="s">
        <v>1842</v>
      </c>
      <c r="F317" t="s">
        <v>1850</v>
      </c>
      <c r="G317">
        <v>28.81</v>
      </c>
      <c r="H317">
        <v>86.43</v>
      </c>
      <c r="I317">
        <v>0</v>
      </c>
      <c r="J317">
        <v>86.43</v>
      </c>
      <c r="K317">
        <v>235</v>
      </c>
    </row>
    <row r="318" spans="1:11" x14ac:dyDescent="0.25">
      <c r="A318" t="s">
        <v>325</v>
      </c>
      <c r="B318" t="s">
        <v>1817</v>
      </c>
      <c r="C318" s="2">
        <v>45797</v>
      </c>
      <c r="D318" t="s">
        <v>1826</v>
      </c>
      <c r="E318" t="s">
        <v>1842</v>
      </c>
      <c r="F318" t="s">
        <v>1848</v>
      </c>
      <c r="G318">
        <v>3.7</v>
      </c>
      <c r="H318">
        <v>3.7</v>
      </c>
      <c r="I318">
        <v>2.9</v>
      </c>
      <c r="J318">
        <v>0.8</v>
      </c>
      <c r="K318">
        <v>194</v>
      </c>
    </row>
    <row r="319" spans="1:11" x14ac:dyDescent="0.25">
      <c r="A319" t="s">
        <v>326</v>
      </c>
      <c r="B319" t="s">
        <v>1815</v>
      </c>
      <c r="C319" s="2">
        <v>45739</v>
      </c>
      <c r="D319" t="s">
        <v>1825</v>
      </c>
      <c r="E319" t="s">
        <v>1842</v>
      </c>
      <c r="F319" t="s">
        <v>1849</v>
      </c>
      <c r="G319">
        <v>25.5</v>
      </c>
      <c r="H319">
        <v>102</v>
      </c>
      <c r="I319">
        <v>4.91</v>
      </c>
      <c r="J319">
        <v>97.09</v>
      </c>
      <c r="K319">
        <v>330</v>
      </c>
    </row>
    <row r="320" spans="1:11" x14ac:dyDescent="0.25">
      <c r="A320" t="s">
        <v>327</v>
      </c>
      <c r="B320" t="s">
        <v>1809</v>
      </c>
      <c r="C320" s="2">
        <v>45521</v>
      </c>
      <c r="D320" t="s">
        <v>1827</v>
      </c>
      <c r="E320" t="s">
        <v>1840</v>
      </c>
      <c r="F320" t="s">
        <v>1847</v>
      </c>
      <c r="G320">
        <v>7.12</v>
      </c>
      <c r="H320">
        <v>14.24</v>
      </c>
      <c r="I320">
        <v>2.14</v>
      </c>
      <c r="J320">
        <v>12.1</v>
      </c>
      <c r="K320">
        <v>444</v>
      </c>
    </row>
    <row r="321" spans="1:11" x14ac:dyDescent="0.25">
      <c r="A321" t="s">
        <v>328</v>
      </c>
      <c r="B321" t="s">
        <v>1815</v>
      </c>
      <c r="C321" s="2">
        <v>45358</v>
      </c>
      <c r="D321" t="s">
        <v>1819</v>
      </c>
      <c r="E321" t="s">
        <v>1829</v>
      </c>
      <c r="F321" t="s">
        <v>1851</v>
      </c>
      <c r="G321">
        <v>17.329999999999998</v>
      </c>
      <c r="H321">
        <v>86.65</v>
      </c>
      <c r="I321">
        <v>13</v>
      </c>
      <c r="J321">
        <v>73.650000000000006</v>
      </c>
      <c r="K321">
        <v>16</v>
      </c>
    </row>
    <row r="322" spans="1:11" x14ac:dyDescent="0.25">
      <c r="A322" t="s">
        <v>329</v>
      </c>
      <c r="B322" t="s">
        <v>1815</v>
      </c>
      <c r="C322" s="2">
        <v>45205</v>
      </c>
      <c r="D322" t="s">
        <v>1820</v>
      </c>
      <c r="E322" t="s">
        <v>1841</v>
      </c>
      <c r="F322" t="s">
        <v>1849</v>
      </c>
      <c r="G322">
        <v>27.93</v>
      </c>
      <c r="H322">
        <v>111.72</v>
      </c>
      <c r="I322">
        <v>1.96</v>
      </c>
      <c r="J322">
        <v>109.76</v>
      </c>
      <c r="K322">
        <v>153</v>
      </c>
    </row>
    <row r="323" spans="1:11" x14ac:dyDescent="0.25">
      <c r="A323" t="s">
        <v>330</v>
      </c>
      <c r="B323" t="s">
        <v>1812</v>
      </c>
      <c r="C323" s="2">
        <v>45327</v>
      </c>
      <c r="D323" t="s">
        <v>1823</v>
      </c>
      <c r="E323" t="s">
        <v>1831</v>
      </c>
      <c r="F323" t="s">
        <v>1850</v>
      </c>
      <c r="G323">
        <v>12.12</v>
      </c>
      <c r="H323">
        <v>36.36</v>
      </c>
      <c r="I323">
        <v>0</v>
      </c>
      <c r="J323">
        <v>36.36</v>
      </c>
      <c r="K323">
        <v>378</v>
      </c>
    </row>
    <row r="324" spans="1:11" x14ac:dyDescent="0.25">
      <c r="A324" t="s">
        <v>331</v>
      </c>
      <c r="B324" t="s">
        <v>1809</v>
      </c>
      <c r="C324" s="2">
        <v>45405</v>
      </c>
      <c r="D324" t="s">
        <v>1827</v>
      </c>
      <c r="E324" t="s">
        <v>1833</v>
      </c>
      <c r="F324" t="s">
        <v>1848</v>
      </c>
      <c r="G324">
        <v>3.82</v>
      </c>
      <c r="H324">
        <v>3.82</v>
      </c>
      <c r="I324">
        <v>0.56999999999999995</v>
      </c>
      <c r="J324">
        <v>3.25</v>
      </c>
      <c r="K324">
        <v>118</v>
      </c>
    </row>
    <row r="325" spans="1:11" x14ac:dyDescent="0.25">
      <c r="A325" t="s">
        <v>332</v>
      </c>
      <c r="B325" t="s">
        <v>1812</v>
      </c>
      <c r="C325" s="2">
        <v>45838</v>
      </c>
      <c r="D325" t="s">
        <v>1822</v>
      </c>
      <c r="E325" t="s">
        <v>1839</v>
      </c>
      <c r="F325" t="s">
        <v>1850</v>
      </c>
      <c r="G325">
        <v>23.71</v>
      </c>
      <c r="H325">
        <v>71.13</v>
      </c>
      <c r="I325">
        <v>14.23</v>
      </c>
      <c r="J325">
        <v>56.9</v>
      </c>
      <c r="K325">
        <v>230</v>
      </c>
    </row>
    <row r="326" spans="1:11" x14ac:dyDescent="0.25">
      <c r="A326" t="s">
        <v>333</v>
      </c>
      <c r="B326" t="s">
        <v>1816</v>
      </c>
      <c r="C326" s="2">
        <v>45207</v>
      </c>
      <c r="D326" t="s">
        <v>1827</v>
      </c>
      <c r="E326" t="s">
        <v>1836</v>
      </c>
      <c r="F326" t="s">
        <v>1849</v>
      </c>
      <c r="G326">
        <v>6.38</v>
      </c>
      <c r="H326">
        <v>25.52</v>
      </c>
      <c r="I326">
        <v>4.09</v>
      </c>
      <c r="J326">
        <v>21.43</v>
      </c>
      <c r="K326">
        <v>299</v>
      </c>
    </row>
    <row r="327" spans="1:11" x14ac:dyDescent="0.25">
      <c r="A327" t="s">
        <v>334</v>
      </c>
      <c r="B327" t="s">
        <v>1814</v>
      </c>
      <c r="C327" s="2">
        <v>45262</v>
      </c>
      <c r="D327" t="s">
        <v>1820</v>
      </c>
      <c r="E327" t="s">
        <v>1842</v>
      </c>
      <c r="F327" t="s">
        <v>1848</v>
      </c>
      <c r="G327">
        <v>8.76</v>
      </c>
      <c r="H327">
        <v>8.76</v>
      </c>
      <c r="I327">
        <v>0</v>
      </c>
      <c r="J327">
        <v>8.76</v>
      </c>
      <c r="K327">
        <v>194</v>
      </c>
    </row>
    <row r="328" spans="1:11" x14ac:dyDescent="0.25">
      <c r="A328" t="s">
        <v>335</v>
      </c>
      <c r="B328" t="s">
        <v>1812</v>
      </c>
      <c r="C328" s="2">
        <v>45442</v>
      </c>
      <c r="D328" t="s">
        <v>1822</v>
      </c>
      <c r="E328" t="s">
        <v>1833</v>
      </c>
      <c r="F328" t="s">
        <v>1848</v>
      </c>
      <c r="G328">
        <v>3.64</v>
      </c>
      <c r="H328">
        <v>3.64</v>
      </c>
      <c r="I328">
        <v>0.36</v>
      </c>
      <c r="J328">
        <v>3.28</v>
      </c>
      <c r="K328">
        <v>482</v>
      </c>
    </row>
    <row r="329" spans="1:11" x14ac:dyDescent="0.25">
      <c r="A329" t="s">
        <v>336</v>
      </c>
      <c r="B329" t="s">
        <v>1816</v>
      </c>
      <c r="C329" s="2">
        <v>45693</v>
      </c>
      <c r="D329" t="s">
        <v>1826</v>
      </c>
      <c r="E329" t="s">
        <v>1846</v>
      </c>
      <c r="F329" t="s">
        <v>1847</v>
      </c>
      <c r="G329">
        <v>3.52</v>
      </c>
      <c r="H329">
        <v>7.04</v>
      </c>
      <c r="I329">
        <v>3.22</v>
      </c>
      <c r="J329">
        <v>3.82</v>
      </c>
      <c r="K329">
        <v>220</v>
      </c>
    </row>
    <row r="330" spans="1:11" x14ac:dyDescent="0.25">
      <c r="A330" t="s">
        <v>337</v>
      </c>
      <c r="B330" t="s">
        <v>1812</v>
      </c>
      <c r="C330" s="2">
        <v>45194</v>
      </c>
      <c r="D330" t="s">
        <v>1819</v>
      </c>
      <c r="E330" t="s">
        <v>1839</v>
      </c>
      <c r="F330" t="s">
        <v>1848</v>
      </c>
      <c r="G330">
        <v>11.25</v>
      </c>
      <c r="H330">
        <v>11.25</v>
      </c>
      <c r="I330">
        <v>1.1200000000000001</v>
      </c>
      <c r="J330">
        <v>10.130000000000001</v>
      </c>
      <c r="K330">
        <v>47</v>
      </c>
    </row>
    <row r="331" spans="1:11" x14ac:dyDescent="0.25">
      <c r="A331" t="s">
        <v>338</v>
      </c>
      <c r="B331" t="s">
        <v>1815</v>
      </c>
      <c r="C331" s="2">
        <v>45461</v>
      </c>
      <c r="D331" t="s">
        <v>1826</v>
      </c>
      <c r="E331" t="s">
        <v>1830</v>
      </c>
      <c r="F331" t="s">
        <v>1849</v>
      </c>
      <c r="G331">
        <v>23.59</v>
      </c>
      <c r="H331">
        <v>94.36</v>
      </c>
      <c r="I331">
        <v>3.08</v>
      </c>
      <c r="J331">
        <v>91.28</v>
      </c>
      <c r="K331">
        <v>371</v>
      </c>
    </row>
    <row r="332" spans="1:11" x14ac:dyDescent="0.25">
      <c r="A332" t="s">
        <v>339</v>
      </c>
      <c r="B332" t="s">
        <v>1812</v>
      </c>
      <c r="C332" s="2">
        <v>45566</v>
      </c>
      <c r="D332" t="s">
        <v>1825</v>
      </c>
      <c r="E332" t="s">
        <v>1841</v>
      </c>
      <c r="F332" t="s">
        <v>1850</v>
      </c>
      <c r="G332">
        <v>9.7200000000000006</v>
      </c>
      <c r="H332">
        <v>29.16</v>
      </c>
      <c r="I332">
        <v>1.67</v>
      </c>
      <c r="J332">
        <v>27.49</v>
      </c>
      <c r="K332">
        <v>252</v>
      </c>
    </row>
    <row r="333" spans="1:11" x14ac:dyDescent="0.25">
      <c r="A333" t="s">
        <v>340</v>
      </c>
      <c r="B333" t="s">
        <v>1814</v>
      </c>
      <c r="C333" s="2">
        <v>45467</v>
      </c>
      <c r="D333" t="s">
        <v>1821</v>
      </c>
      <c r="E333" t="s">
        <v>1838</v>
      </c>
      <c r="F333" t="s">
        <v>1849</v>
      </c>
      <c r="G333">
        <v>23.69</v>
      </c>
      <c r="H333">
        <v>94.76</v>
      </c>
      <c r="I333">
        <v>18.95</v>
      </c>
      <c r="J333">
        <v>75.81</v>
      </c>
      <c r="K333">
        <v>184</v>
      </c>
    </row>
    <row r="334" spans="1:11" x14ac:dyDescent="0.25">
      <c r="A334" t="s">
        <v>341</v>
      </c>
      <c r="B334" t="s">
        <v>1813</v>
      </c>
      <c r="C334" s="2">
        <v>45305</v>
      </c>
      <c r="D334" t="s">
        <v>1824</v>
      </c>
      <c r="E334" t="s">
        <v>1843</v>
      </c>
      <c r="F334" t="s">
        <v>1849</v>
      </c>
      <c r="G334">
        <v>4.09</v>
      </c>
      <c r="H334">
        <v>16.36</v>
      </c>
      <c r="I334">
        <v>1.64</v>
      </c>
      <c r="J334">
        <v>14.72</v>
      </c>
      <c r="K334">
        <v>155</v>
      </c>
    </row>
    <row r="335" spans="1:11" x14ac:dyDescent="0.25">
      <c r="A335" t="s">
        <v>342</v>
      </c>
      <c r="B335" t="s">
        <v>1816</v>
      </c>
      <c r="C335" s="2">
        <v>45447</v>
      </c>
      <c r="D335" t="s">
        <v>1824</v>
      </c>
      <c r="E335" t="s">
        <v>1836</v>
      </c>
      <c r="F335" t="s">
        <v>1850</v>
      </c>
      <c r="G335">
        <v>13.76</v>
      </c>
      <c r="H335">
        <v>41.28</v>
      </c>
      <c r="I335">
        <v>6.19</v>
      </c>
      <c r="J335">
        <v>35.090000000000003</v>
      </c>
      <c r="K335">
        <v>220</v>
      </c>
    </row>
    <row r="336" spans="1:11" x14ac:dyDescent="0.25">
      <c r="A336" t="s">
        <v>343</v>
      </c>
      <c r="B336" t="s">
        <v>1816</v>
      </c>
      <c r="C336" s="2">
        <v>45810</v>
      </c>
      <c r="D336" t="s">
        <v>1824</v>
      </c>
      <c r="E336" t="s">
        <v>1843</v>
      </c>
      <c r="F336" t="s">
        <v>1849</v>
      </c>
      <c r="G336">
        <v>10.1</v>
      </c>
      <c r="H336">
        <v>40.4</v>
      </c>
      <c r="I336">
        <v>6.06</v>
      </c>
      <c r="J336">
        <v>34.340000000000003</v>
      </c>
      <c r="K336">
        <v>493</v>
      </c>
    </row>
    <row r="337" spans="1:11" x14ac:dyDescent="0.25">
      <c r="A337" t="s">
        <v>344</v>
      </c>
      <c r="B337" t="s">
        <v>1814</v>
      </c>
      <c r="C337" s="2">
        <v>45515</v>
      </c>
      <c r="D337" t="s">
        <v>1823</v>
      </c>
      <c r="E337" t="s">
        <v>1845</v>
      </c>
      <c r="F337" t="s">
        <v>1851</v>
      </c>
      <c r="G337">
        <v>23.67</v>
      </c>
      <c r="H337">
        <v>118.35</v>
      </c>
      <c r="I337">
        <v>17.75</v>
      </c>
      <c r="J337">
        <v>100.6</v>
      </c>
      <c r="K337">
        <v>166</v>
      </c>
    </row>
    <row r="338" spans="1:11" x14ac:dyDescent="0.25">
      <c r="A338" t="s">
        <v>345</v>
      </c>
      <c r="B338" t="s">
        <v>1812</v>
      </c>
      <c r="C338" s="2">
        <v>45418</v>
      </c>
      <c r="D338" t="s">
        <v>1822</v>
      </c>
      <c r="E338" t="s">
        <v>1846</v>
      </c>
      <c r="F338" t="s">
        <v>1851</v>
      </c>
      <c r="G338">
        <v>6.78</v>
      </c>
      <c r="H338">
        <v>33.9</v>
      </c>
      <c r="I338">
        <v>0</v>
      </c>
      <c r="J338">
        <v>33.9</v>
      </c>
      <c r="K338">
        <v>279</v>
      </c>
    </row>
    <row r="339" spans="1:11" x14ac:dyDescent="0.25">
      <c r="A339" t="s">
        <v>346</v>
      </c>
      <c r="B339" t="s">
        <v>1810</v>
      </c>
      <c r="C339" s="2">
        <v>45730</v>
      </c>
      <c r="D339" t="s">
        <v>1818</v>
      </c>
      <c r="E339" t="s">
        <v>1837</v>
      </c>
      <c r="F339" t="s">
        <v>1847</v>
      </c>
      <c r="G339">
        <v>13.71</v>
      </c>
      <c r="H339">
        <v>27.42</v>
      </c>
      <c r="I339">
        <v>2.74</v>
      </c>
      <c r="J339">
        <v>24.68</v>
      </c>
      <c r="K339">
        <v>149</v>
      </c>
    </row>
    <row r="340" spans="1:11" x14ac:dyDescent="0.25">
      <c r="A340" t="s">
        <v>347</v>
      </c>
      <c r="B340" t="s">
        <v>1813</v>
      </c>
      <c r="C340" s="2">
        <v>45807</v>
      </c>
      <c r="D340" t="s">
        <v>1825</v>
      </c>
      <c r="E340" t="s">
        <v>1838</v>
      </c>
      <c r="F340" t="s">
        <v>1847</v>
      </c>
      <c r="G340">
        <v>8.32</v>
      </c>
      <c r="H340">
        <v>16.64</v>
      </c>
      <c r="I340">
        <v>1.66</v>
      </c>
      <c r="J340">
        <v>14.98</v>
      </c>
      <c r="K340">
        <v>78</v>
      </c>
    </row>
    <row r="341" spans="1:11" x14ac:dyDescent="0.25">
      <c r="A341" t="s">
        <v>348</v>
      </c>
      <c r="B341" t="s">
        <v>1809</v>
      </c>
      <c r="C341" s="2">
        <v>45563</v>
      </c>
      <c r="D341" t="s">
        <v>1828</v>
      </c>
      <c r="E341" t="s">
        <v>1845</v>
      </c>
      <c r="F341" t="s">
        <v>1851</v>
      </c>
      <c r="G341">
        <v>12.61</v>
      </c>
      <c r="H341">
        <v>63.05</v>
      </c>
      <c r="I341">
        <v>1.1499999999999999</v>
      </c>
      <c r="J341">
        <v>61.9</v>
      </c>
      <c r="K341">
        <v>259</v>
      </c>
    </row>
    <row r="342" spans="1:11" x14ac:dyDescent="0.25">
      <c r="A342" t="s">
        <v>349</v>
      </c>
      <c r="B342" t="s">
        <v>1816</v>
      </c>
      <c r="C342" s="2">
        <v>45766</v>
      </c>
      <c r="D342" t="s">
        <v>1827</v>
      </c>
      <c r="E342" t="s">
        <v>1842</v>
      </c>
      <c r="F342" t="s">
        <v>1848</v>
      </c>
      <c r="G342">
        <v>23.29</v>
      </c>
      <c r="H342">
        <v>23.29</v>
      </c>
      <c r="I342">
        <v>4.66</v>
      </c>
      <c r="J342">
        <v>18.63</v>
      </c>
      <c r="K342">
        <v>336</v>
      </c>
    </row>
    <row r="343" spans="1:11" x14ac:dyDescent="0.25">
      <c r="A343" t="s">
        <v>350</v>
      </c>
      <c r="B343" t="s">
        <v>1815</v>
      </c>
      <c r="C343" s="2">
        <v>45524</v>
      </c>
      <c r="D343" t="s">
        <v>1824</v>
      </c>
      <c r="E343" t="s">
        <v>1836</v>
      </c>
      <c r="F343" t="s">
        <v>1850</v>
      </c>
      <c r="G343">
        <v>29</v>
      </c>
      <c r="H343">
        <v>87</v>
      </c>
      <c r="I343">
        <v>1.39</v>
      </c>
      <c r="J343">
        <v>85.61</v>
      </c>
      <c r="K343">
        <v>220</v>
      </c>
    </row>
    <row r="344" spans="1:11" x14ac:dyDescent="0.25">
      <c r="A344" t="s">
        <v>351</v>
      </c>
      <c r="B344" t="s">
        <v>1817</v>
      </c>
      <c r="C344" s="2">
        <v>45356</v>
      </c>
      <c r="D344" t="s">
        <v>1827</v>
      </c>
      <c r="E344" t="s">
        <v>1844</v>
      </c>
      <c r="F344" t="s">
        <v>1851</v>
      </c>
      <c r="G344">
        <v>17.829999999999998</v>
      </c>
      <c r="H344">
        <v>89.15</v>
      </c>
      <c r="I344">
        <v>8.92</v>
      </c>
      <c r="J344">
        <v>80.23</v>
      </c>
      <c r="K344">
        <v>294</v>
      </c>
    </row>
    <row r="345" spans="1:11" x14ac:dyDescent="0.25">
      <c r="A345" t="s">
        <v>352</v>
      </c>
      <c r="B345" t="s">
        <v>1816</v>
      </c>
      <c r="C345" s="2">
        <v>45522</v>
      </c>
      <c r="D345" t="s">
        <v>1821</v>
      </c>
      <c r="E345" t="s">
        <v>1837</v>
      </c>
      <c r="F345" t="s">
        <v>1851</v>
      </c>
      <c r="G345">
        <v>21.01</v>
      </c>
      <c r="H345">
        <v>105.05</v>
      </c>
      <c r="I345">
        <v>2.93</v>
      </c>
      <c r="J345">
        <v>102.12</v>
      </c>
      <c r="K345">
        <v>77</v>
      </c>
    </row>
    <row r="346" spans="1:11" x14ac:dyDescent="0.25">
      <c r="A346" t="s">
        <v>353</v>
      </c>
      <c r="B346" t="s">
        <v>1814</v>
      </c>
      <c r="C346" s="2">
        <v>45447</v>
      </c>
      <c r="D346" t="s">
        <v>1821</v>
      </c>
      <c r="E346" t="s">
        <v>1842</v>
      </c>
      <c r="F346" t="s">
        <v>1848</v>
      </c>
      <c r="G346">
        <v>25.1</v>
      </c>
      <c r="H346">
        <v>25.1</v>
      </c>
      <c r="I346">
        <v>3.77</v>
      </c>
      <c r="J346">
        <v>21.33</v>
      </c>
      <c r="K346">
        <v>373</v>
      </c>
    </row>
    <row r="347" spans="1:11" x14ac:dyDescent="0.25">
      <c r="A347" t="s">
        <v>354</v>
      </c>
      <c r="B347" t="s">
        <v>1814</v>
      </c>
      <c r="C347" s="2">
        <v>45664</v>
      </c>
      <c r="D347" t="s">
        <v>1822</v>
      </c>
      <c r="E347" t="s">
        <v>1837</v>
      </c>
      <c r="F347" t="s">
        <v>1847</v>
      </c>
      <c r="G347">
        <v>16.100000000000001</v>
      </c>
      <c r="H347">
        <v>32.200000000000003</v>
      </c>
      <c r="I347">
        <v>2.75</v>
      </c>
      <c r="J347">
        <v>29.45</v>
      </c>
      <c r="K347">
        <v>178</v>
      </c>
    </row>
    <row r="348" spans="1:11" x14ac:dyDescent="0.25">
      <c r="A348" t="s">
        <v>355</v>
      </c>
      <c r="B348" t="s">
        <v>1813</v>
      </c>
      <c r="C348" s="2">
        <v>45707</v>
      </c>
      <c r="D348" t="s">
        <v>1822</v>
      </c>
      <c r="E348" t="s">
        <v>1842</v>
      </c>
      <c r="F348" t="s">
        <v>1850</v>
      </c>
      <c r="G348">
        <v>2.29</v>
      </c>
      <c r="H348">
        <v>6.87</v>
      </c>
      <c r="I348">
        <v>4.4000000000000004</v>
      </c>
      <c r="J348">
        <v>2.4700000000000002</v>
      </c>
      <c r="K348">
        <v>363</v>
      </c>
    </row>
    <row r="349" spans="1:11" x14ac:dyDescent="0.25">
      <c r="A349" t="s">
        <v>356</v>
      </c>
      <c r="B349" t="s">
        <v>1809</v>
      </c>
      <c r="C349" s="2">
        <v>45797</v>
      </c>
      <c r="D349" t="s">
        <v>1823</v>
      </c>
      <c r="E349" t="s">
        <v>1835</v>
      </c>
      <c r="F349" t="s">
        <v>1847</v>
      </c>
      <c r="G349">
        <v>15.95</v>
      </c>
      <c r="H349">
        <v>31.9</v>
      </c>
      <c r="I349">
        <v>4.78</v>
      </c>
      <c r="J349">
        <v>27.12</v>
      </c>
      <c r="K349">
        <v>282</v>
      </c>
    </row>
    <row r="350" spans="1:11" x14ac:dyDescent="0.25">
      <c r="A350" t="s">
        <v>357</v>
      </c>
      <c r="B350" t="s">
        <v>1810</v>
      </c>
      <c r="C350" s="2">
        <v>45859</v>
      </c>
      <c r="D350" t="s">
        <v>1821</v>
      </c>
      <c r="E350" t="s">
        <v>1837</v>
      </c>
      <c r="F350" t="s">
        <v>1847</v>
      </c>
      <c r="G350">
        <v>24.12</v>
      </c>
      <c r="H350">
        <v>48.24</v>
      </c>
      <c r="I350">
        <v>9.65</v>
      </c>
      <c r="J350">
        <v>38.590000000000003</v>
      </c>
      <c r="K350">
        <v>322</v>
      </c>
    </row>
    <row r="351" spans="1:11" x14ac:dyDescent="0.25">
      <c r="A351" t="s">
        <v>358</v>
      </c>
      <c r="B351" t="s">
        <v>1812</v>
      </c>
      <c r="C351" s="2">
        <v>45628</v>
      </c>
      <c r="D351" t="s">
        <v>1821</v>
      </c>
      <c r="E351" t="s">
        <v>1839</v>
      </c>
      <c r="F351" t="s">
        <v>1851</v>
      </c>
      <c r="G351">
        <v>26.6</v>
      </c>
      <c r="H351">
        <v>133</v>
      </c>
      <c r="I351">
        <v>13.3</v>
      </c>
      <c r="J351">
        <v>119.7</v>
      </c>
      <c r="K351">
        <v>230</v>
      </c>
    </row>
    <row r="352" spans="1:11" x14ac:dyDescent="0.25">
      <c r="A352" t="s">
        <v>359</v>
      </c>
      <c r="B352" t="s">
        <v>1815</v>
      </c>
      <c r="C352" s="2">
        <v>45165</v>
      </c>
      <c r="D352" t="s">
        <v>1820</v>
      </c>
      <c r="E352" t="s">
        <v>1843</v>
      </c>
      <c r="F352" t="s">
        <v>1850</v>
      </c>
      <c r="G352">
        <v>22.81</v>
      </c>
      <c r="H352">
        <v>68.430000000000007</v>
      </c>
      <c r="I352">
        <v>1.41</v>
      </c>
      <c r="J352">
        <v>67.02</v>
      </c>
      <c r="K352">
        <v>414</v>
      </c>
    </row>
    <row r="353" spans="1:11" x14ac:dyDescent="0.25">
      <c r="A353" t="s">
        <v>360</v>
      </c>
      <c r="B353" t="s">
        <v>1810</v>
      </c>
      <c r="C353" s="2">
        <v>45604</v>
      </c>
      <c r="D353" t="s">
        <v>1825</v>
      </c>
      <c r="E353" t="s">
        <v>1833</v>
      </c>
      <c r="F353" t="s">
        <v>1850</v>
      </c>
      <c r="G353">
        <v>6.71</v>
      </c>
      <c r="H353">
        <v>20.13</v>
      </c>
      <c r="I353">
        <v>0</v>
      </c>
      <c r="J353">
        <v>20.13</v>
      </c>
      <c r="K353">
        <v>58</v>
      </c>
    </row>
    <row r="354" spans="1:11" x14ac:dyDescent="0.25">
      <c r="A354" t="s">
        <v>361</v>
      </c>
      <c r="B354" t="s">
        <v>1813</v>
      </c>
      <c r="C354" s="2">
        <v>45210</v>
      </c>
      <c r="D354" t="s">
        <v>1827</v>
      </c>
      <c r="E354" t="s">
        <v>1832</v>
      </c>
      <c r="F354" t="s">
        <v>1851</v>
      </c>
      <c r="G354">
        <v>12.26</v>
      </c>
      <c r="H354">
        <v>61.3</v>
      </c>
      <c r="I354">
        <v>9.19</v>
      </c>
      <c r="J354">
        <v>52.11</v>
      </c>
      <c r="K354">
        <v>200</v>
      </c>
    </row>
    <row r="355" spans="1:11" x14ac:dyDescent="0.25">
      <c r="A355" t="s">
        <v>362</v>
      </c>
      <c r="B355" t="s">
        <v>1816</v>
      </c>
      <c r="C355" s="2">
        <v>45250</v>
      </c>
      <c r="D355" t="s">
        <v>1828</v>
      </c>
      <c r="E355" t="s">
        <v>1835</v>
      </c>
      <c r="F355" t="s">
        <v>1850</v>
      </c>
      <c r="G355">
        <v>27.63</v>
      </c>
      <c r="H355">
        <v>82.89</v>
      </c>
      <c r="I355">
        <v>0</v>
      </c>
      <c r="J355">
        <v>82.89</v>
      </c>
      <c r="K355">
        <v>302</v>
      </c>
    </row>
    <row r="356" spans="1:11" x14ac:dyDescent="0.25">
      <c r="A356" t="s">
        <v>363</v>
      </c>
      <c r="B356" t="s">
        <v>1811</v>
      </c>
      <c r="C356" s="2">
        <v>45286</v>
      </c>
      <c r="D356" t="s">
        <v>1822</v>
      </c>
      <c r="E356" t="s">
        <v>1846</v>
      </c>
      <c r="F356" t="s">
        <v>1847</v>
      </c>
      <c r="G356">
        <v>9.85</v>
      </c>
      <c r="H356">
        <v>19.7</v>
      </c>
      <c r="I356">
        <v>0</v>
      </c>
      <c r="J356">
        <v>19.7</v>
      </c>
      <c r="K356">
        <v>93</v>
      </c>
    </row>
    <row r="357" spans="1:11" x14ac:dyDescent="0.25">
      <c r="A357" t="s">
        <v>364</v>
      </c>
      <c r="B357" t="s">
        <v>1811</v>
      </c>
      <c r="C357" s="2">
        <v>45347</v>
      </c>
      <c r="D357" t="s">
        <v>1827</v>
      </c>
      <c r="E357" t="s">
        <v>1836</v>
      </c>
      <c r="F357" t="s">
        <v>1849</v>
      </c>
      <c r="G357">
        <v>18.29</v>
      </c>
      <c r="H357">
        <v>73.16</v>
      </c>
      <c r="I357">
        <v>7.32</v>
      </c>
      <c r="J357">
        <v>65.84</v>
      </c>
      <c r="K357">
        <v>294</v>
      </c>
    </row>
    <row r="358" spans="1:11" x14ac:dyDescent="0.25">
      <c r="A358" t="s">
        <v>281</v>
      </c>
      <c r="B358" t="s">
        <v>1811</v>
      </c>
      <c r="C358" s="2">
        <v>45399</v>
      </c>
      <c r="D358" t="s">
        <v>1828</v>
      </c>
      <c r="E358" t="s">
        <v>1831</v>
      </c>
      <c r="F358" t="s">
        <v>1847</v>
      </c>
      <c r="G358">
        <v>17.079999999999998</v>
      </c>
      <c r="H358">
        <v>34.159999999999997</v>
      </c>
      <c r="I358">
        <v>6.83</v>
      </c>
      <c r="J358">
        <v>27.33</v>
      </c>
      <c r="K358">
        <v>250</v>
      </c>
    </row>
    <row r="359" spans="1:11" x14ac:dyDescent="0.25">
      <c r="A359" t="s">
        <v>365</v>
      </c>
      <c r="B359" t="s">
        <v>1811</v>
      </c>
      <c r="C359" s="2">
        <v>45498</v>
      </c>
      <c r="D359" t="s">
        <v>1822</v>
      </c>
      <c r="E359" t="s">
        <v>1837</v>
      </c>
      <c r="F359" t="s">
        <v>1851</v>
      </c>
      <c r="G359">
        <v>2.54</v>
      </c>
      <c r="H359">
        <v>12.7</v>
      </c>
      <c r="I359">
        <v>1.27</v>
      </c>
      <c r="J359">
        <v>11.43</v>
      </c>
      <c r="K359">
        <v>183</v>
      </c>
    </row>
    <row r="360" spans="1:11" x14ac:dyDescent="0.25">
      <c r="A360" t="s">
        <v>366</v>
      </c>
      <c r="B360" t="s">
        <v>1811</v>
      </c>
      <c r="C360" s="2">
        <v>45407</v>
      </c>
      <c r="D360" t="s">
        <v>1820</v>
      </c>
      <c r="E360" t="s">
        <v>1836</v>
      </c>
      <c r="F360" t="s">
        <v>1851</v>
      </c>
      <c r="G360">
        <v>15.65</v>
      </c>
      <c r="H360">
        <v>78.25</v>
      </c>
      <c r="I360">
        <v>0</v>
      </c>
      <c r="J360">
        <v>78.25</v>
      </c>
      <c r="K360">
        <v>253</v>
      </c>
    </row>
    <row r="361" spans="1:11" x14ac:dyDescent="0.25">
      <c r="A361" t="s">
        <v>281</v>
      </c>
      <c r="B361" t="s">
        <v>1813</v>
      </c>
      <c r="C361" s="2">
        <v>45361</v>
      </c>
      <c r="D361" t="s">
        <v>1821</v>
      </c>
      <c r="E361" t="s">
        <v>1837</v>
      </c>
      <c r="F361" t="s">
        <v>1849</v>
      </c>
      <c r="G361">
        <v>5.84</v>
      </c>
      <c r="H361">
        <v>23.36</v>
      </c>
      <c r="I361">
        <v>4.67</v>
      </c>
      <c r="J361">
        <v>18.690000000000001</v>
      </c>
      <c r="K361">
        <v>289</v>
      </c>
    </row>
    <row r="362" spans="1:11" x14ac:dyDescent="0.25">
      <c r="A362" t="s">
        <v>367</v>
      </c>
      <c r="B362" t="s">
        <v>1814</v>
      </c>
      <c r="C362" s="2">
        <v>45340</v>
      </c>
      <c r="D362" t="s">
        <v>1818</v>
      </c>
      <c r="E362" t="s">
        <v>1829</v>
      </c>
      <c r="F362" t="s">
        <v>1847</v>
      </c>
      <c r="G362">
        <v>16.579999999999998</v>
      </c>
      <c r="H362">
        <v>33.159999999999997</v>
      </c>
      <c r="I362">
        <v>3.97</v>
      </c>
      <c r="J362">
        <v>29.19</v>
      </c>
      <c r="K362">
        <v>86</v>
      </c>
    </row>
    <row r="363" spans="1:11" x14ac:dyDescent="0.25">
      <c r="A363" t="s">
        <v>368</v>
      </c>
      <c r="B363" t="s">
        <v>1813</v>
      </c>
      <c r="C363" s="2">
        <v>45510</v>
      </c>
      <c r="D363" t="s">
        <v>1827</v>
      </c>
      <c r="E363" t="s">
        <v>1844</v>
      </c>
      <c r="F363" t="s">
        <v>1848</v>
      </c>
      <c r="G363">
        <v>17.600000000000001</v>
      </c>
      <c r="H363">
        <v>17.600000000000001</v>
      </c>
      <c r="I363">
        <v>4.29</v>
      </c>
      <c r="J363">
        <v>13.31</v>
      </c>
      <c r="K363">
        <v>137</v>
      </c>
    </row>
    <row r="364" spans="1:11" x14ac:dyDescent="0.25">
      <c r="A364" t="s">
        <v>369</v>
      </c>
      <c r="B364" t="s">
        <v>1815</v>
      </c>
      <c r="C364" s="2">
        <v>45726</v>
      </c>
      <c r="D364" t="s">
        <v>1828</v>
      </c>
      <c r="E364" t="s">
        <v>1831</v>
      </c>
      <c r="F364" t="s">
        <v>1847</v>
      </c>
      <c r="G364">
        <v>29.69</v>
      </c>
      <c r="H364">
        <v>59.38</v>
      </c>
      <c r="I364">
        <v>8.91</v>
      </c>
      <c r="J364">
        <v>50.47</v>
      </c>
      <c r="K364">
        <v>52</v>
      </c>
    </row>
    <row r="365" spans="1:11" x14ac:dyDescent="0.25">
      <c r="A365" t="s">
        <v>370</v>
      </c>
      <c r="B365" t="s">
        <v>1815</v>
      </c>
      <c r="C365" s="2">
        <v>45185</v>
      </c>
      <c r="D365" t="s">
        <v>1828</v>
      </c>
      <c r="E365" t="s">
        <v>1829</v>
      </c>
      <c r="F365" t="s">
        <v>1850</v>
      </c>
      <c r="G365">
        <v>25.99</v>
      </c>
      <c r="H365">
        <v>77.97</v>
      </c>
      <c r="I365">
        <v>4.0999999999999996</v>
      </c>
      <c r="J365">
        <v>73.87</v>
      </c>
      <c r="K365">
        <v>44</v>
      </c>
    </row>
    <row r="366" spans="1:11" x14ac:dyDescent="0.25">
      <c r="A366" t="s">
        <v>371</v>
      </c>
      <c r="B366" t="s">
        <v>1817</v>
      </c>
      <c r="C366" s="2">
        <v>45319</v>
      </c>
      <c r="D366" t="s">
        <v>1820</v>
      </c>
      <c r="E366" t="s">
        <v>1833</v>
      </c>
      <c r="F366" t="s">
        <v>1851</v>
      </c>
      <c r="G366">
        <v>19.34</v>
      </c>
      <c r="H366">
        <v>96.7</v>
      </c>
      <c r="I366">
        <v>19.34</v>
      </c>
      <c r="J366">
        <v>77.36</v>
      </c>
      <c r="K366">
        <v>84</v>
      </c>
    </row>
    <row r="367" spans="1:11" x14ac:dyDescent="0.25">
      <c r="A367" t="s">
        <v>372</v>
      </c>
      <c r="B367" t="s">
        <v>1817</v>
      </c>
      <c r="C367" s="2">
        <v>45751</v>
      </c>
      <c r="D367" t="s">
        <v>1818</v>
      </c>
      <c r="E367" t="s">
        <v>1833</v>
      </c>
      <c r="F367" t="s">
        <v>1851</v>
      </c>
      <c r="G367">
        <v>9.14</v>
      </c>
      <c r="H367">
        <v>45.7</v>
      </c>
      <c r="I367">
        <v>6.86</v>
      </c>
      <c r="J367">
        <v>38.840000000000003</v>
      </c>
      <c r="K367">
        <v>275</v>
      </c>
    </row>
    <row r="368" spans="1:11" x14ac:dyDescent="0.25">
      <c r="A368" t="s">
        <v>373</v>
      </c>
      <c r="B368" t="s">
        <v>1814</v>
      </c>
      <c r="C368" s="2">
        <v>45730</v>
      </c>
      <c r="D368" t="s">
        <v>1826</v>
      </c>
      <c r="E368" t="s">
        <v>1829</v>
      </c>
      <c r="F368" t="s">
        <v>1851</v>
      </c>
      <c r="G368">
        <v>29.57</v>
      </c>
      <c r="H368">
        <v>147.85</v>
      </c>
      <c r="I368">
        <v>29.57</v>
      </c>
      <c r="J368">
        <v>118.28</v>
      </c>
      <c r="K368">
        <v>347</v>
      </c>
    </row>
    <row r="369" spans="1:11" x14ac:dyDescent="0.25">
      <c r="A369" t="s">
        <v>374</v>
      </c>
      <c r="B369" t="s">
        <v>1812</v>
      </c>
      <c r="C369" s="2">
        <v>45337</v>
      </c>
      <c r="D369" t="s">
        <v>1818</v>
      </c>
      <c r="E369" t="s">
        <v>1829</v>
      </c>
      <c r="F369" t="s">
        <v>1847</v>
      </c>
      <c r="G369">
        <v>21.33</v>
      </c>
      <c r="H369">
        <v>42.66</v>
      </c>
      <c r="I369">
        <v>8.5299999999999994</v>
      </c>
      <c r="J369">
        <v>34.130000000000003</v>
      </c>
      <c r="K369">
        <v>67</v>
      </c>
    </row>
    <row r="370" spans="1:11" x14ac:dyDescent="0.25">
      <c r="A370" t="s">
        <v>375</v>
      </c>
      <c r="B370" t="s">
        <v>1816</v>
      </c>
      <c r="C370" s="2">
        <v>45796</v>
      </c>
      <c r="D370" t="s">
        <v>1820</v>
      </c>
      <c r="E370" t="s">
        <v>1836</v>
      </c>
      <c r="F370" t="s">
        <v>1849</v>
      </c>
      <c r="G370">
        <v>5.1100000000000003</v>
      </c>
      <c r="H370">
        <v>20.440000000000001</v>
      </c>
      <c r="I370">
        <v>0</v>
      </c>
      <c r="J370">
        <v>20.440000000000001</v>
      </c>
      <c r="K370">
        <v>323</v>
      </c>
    </row>
    <row r="371" spans="1:11" x14ac:dyDescent="0.25">
      <c r="A371" t="s">
        <v>376</v>
      </c>
      <c r="B371" t="s">
        <v>1812</v>
      </c>
      <c r="C371" s="2">
        <v>45627</v>
      </c>
      <c r="D371" t="s">
        <v>1821</v>
      </c>
      <c r="E371" t="s">
        <v>1837</v>
      </c>
      <c r="F371" t="s">
        <v>1848</v>
      </c>
      <c r="G371">
        <v>19.37</v>
      </c>
      <c r="H371">
        <v>19.37</v>
      </c>
      <c r="I371">
        <v>1.94</v>
      </c>
      <c r="J371">
        <v>17.43</v>
      </c>
      <c r="K371">
        <v>450</v>
      </c>
    </row>
    <row r="372" spans="1:11" x14ac:dyDescent="0.25">
      <c r="A372" t="s">
        <v>377</v>
      </c>
      <c r="B372" t="s">
        <v>1810</v>
      </c>
      <c r="C372" s="2">
        <v>45330</v>
      </c>
      <c r="D372" t="s">
        <v>1826</v>
      </c>
      <c r="E372" t="s">
        <v>1833</v>
      </c>
      <c r="F372" t="s">
        <v>1849</v>
      </c>
      <c r="G372">
        <v>28.55</v>
      </c>
      <c r="H372">
        <v>114.2</v>
      </c>
      <c r="I372">
        <v>0</v>
      </c>
      <c r="J372">
        <v>114.2</v>
      </c>
      <c r="K372">
        <v>167</v>
      </c>
    </row>
    <row r="373" spans="1:11" x14ac:dyDescent="0.25">
      <c r="A373" t="s">
        <v>378</v>
      </c>
      <c r="B373" t="s">
        <v>1809</v>
      </c>
      <c r="C373" s="2">
        <v>45512</v>
      </c>
      <c r="D373" t="s">
        <v>1828</v>
      </c>
      <c r="E373" t="s">
        <v>1833</v>
      </c>
      <c r="F373" t="s">
        <v>1848</v>
      </c>
      <c r="G373">
        <v>24.06</v>
      </c>
      <c r="H373">
        <v>24.06</v>
      </c>
      <c r="I373">
        <v>2.41</v>
      </c>
      <c r="J373">
        <v>21.65</v>
      </c>
      <c r="K373">
        <v>203</v>
      </c>
    </row>
    <row r="374" spans="1:11" x14ac:dyDescent="0.25">
      <c r="A374" t="s">
        <v>379</v>
      </c>
      <c r="B374" t="s">
        <v>1817</v>
      </c>
      <c r="C374" s="2">
        <v>45583</v>
      </c>
      <c r="D374" t="s">
        <v>1828</v>
      </c>
      <c r="E374" t="s">
        <v>1829</v>
      </c>
      <c r="F374" t="s">
        <v>1850</v>
      </c>
      <c r="G374">
        <v>25.01</v>
      </c>
      <c r="H374">
        <v>75.03</v>
      </c>
      <c r="I374">
        <v>4.41</v>
      </c>
      <c r="J374">
        <v>70.62</v>
      </c>
      <c r="K374">
        <v>172</v>
      </c>
    </row>
    <row r="375" spans="1:11" x14ac:dyDescent="0.25">
      <c r="A375" t="s">
        <v>380</v>
      </c>
      <c r="B375" t="s">
        <v>1816</v>
      </c>
      <c r="C375" s="2">
        <v>45506</v>
      </c>
      <c r="D375" t="s">
        <v>1823</v>
      </c>
      <c r="E375" t="s">
        <v>1840</v>
      </c>
      <c r="F375" t="s">
        <v>1848</v>
      </c>
      <c r="G375">
        <v>3.88</v>
      </c>
      <c r="H375">
        <v>3.88</v>
      </c>
      <c r="I375">
        <v>1.5</v>
      </c>
      <c r="J375">
        <v>2.38</v>
      </c>
      <c r="K375">
        <v>401</v>
      </c>
    </row>
    <row r="376" spans="1:11" x14ac:dyDescent="0.25">
      <c r="A376" t="s">
        <v>381</v>
      </c>
      <c r="B376" t="s">
        <v>1811</v>
      </c>
      <c r="C376" s="2">
        <v>45740</v>
      </c>
      <c r="D376" t="s">
        <v>1828</v>
      </c>
      <c r="E376" t="s">
        <v>1837</v>
      </c>
      <c r="F376" t="s">
        <v>1848</v>
      </c>
      <c r="G376">
        <v>29.75</v>
      </c>
      <c r="H376">
        <v>29.75</v>
      </c>
      <c r="I376">
        <v>0</v>
      </c>
      <c r="J376">
        <v>29.75</v>
      </c>
      <c r="K376">
        <v>219</v>
      </c>
    </row>
    <row r="377" spans="1:11" x14ac:dyDescent="0.25">
      <c r="A377" t="s">
        <v>382</v>
      </c>
      <c r="B377" t="s">
        <v>1811</v>
      </c>
      <c r="C377" s="2">
        <v>45275</v>
      </c>
      <c r="D377" t="s">
        <v>1823</v>
      </c>
      <c r="E377" t="s">
        <v>1838</v>
      </c>
      <c r="F377" t="s">
        <v>1847</v>
      </c>
      <c r="G377">
        <v>26.35</v>
      </c>
      <c r="H377">
        <v>52.7</v>
      </c>
      <c r="I377">
        <v>3.62</v>
      </c>
      <c r="J377">
        <v>49.08</v>
      </c>
      <c r="K377">
        <v>448</v>
      </c>
    </row>
    <row r="378" spans="1:11" x14ac:dyDescent="0.25">
      <c r="A378" t="s">
        <v>84</v>
      </c>
      <c r="B378" t="s">
        <v>1814</v>
      </c>
      <c r="C378" s="2">
        <v>45749</v>
      </c>
      <c r="D378" t="s">
        <v>1819</v>
      </c>
      <c r="E378" t="s">
        <v>1833</v>
      </c>
      <c r="F378" t="s">
        <v>1847</v>
      </c>
      <c r="G378">
        <v>2.4900000000000002</v>
      </c>
      <c r="H378">
        <v>4.9800000000000004</v>
      </c>
      <c r="I378">
        <v>0</v>
      </c>
      <c r="J378">
        <v>4.9800000000000004</v>
      </c>
      <c r="K378">
        <v>320</v>
      </c>
    </row>
    <row r="379" spans="1:11" x14ac:dyDescent="0.25">
      <c r="A379" t="s">
        <v>383</v>
      </c>
      <c r="B379" t="s">
        <v>1817</v>
      </c>
      <c r="C379" s="2">
        <v>45386</v>
      </c>
      <c r="D379" t="s">
        <v>1821</v>
      </c>
      <c r="E379" t="s">
        <v>1842</v>
      </c>
      <c r="F379" t="s">
        <v>1848</v>
      </c>
      <c r="G379">
        <v>1.02</v>
      </c>
      <c r="H379">
        <v>1.02</v>
      </c>
      <c r="I379">
        <v>0.2</v>
      </c>
      <c r="J379">
        <v>0.82</v>
      </c>
      <c r="K379">
        <v>244</v>
      </c>
    </row>
    <row r="380" spans="1:11" x14ac:dyDescent="0.25">
      <c r="A380" t="s">
        <v>242</v>
      </c>
      <c r="B380" t="s">
        <v>1817</v>
      </c>
      <c r="C380" s="2">
        <v>45594</v>
      </c>
      <c r="D380" t="s">
        <v>1827</v>
      </c>
      <c r="E380" t="s">
        <v>1837</v>
      </c>
      <c r="F380" t="s">
        <v>1848</v>
      </c>
      <c r="G380">
        <v>1.22</v>
      </c>
      <c r="H380">
        <v>1.22</v>
      </c>
      <c r="I380">
        <v>0.12</v>
      </c>
      <c r="J380">
        <v>1.1000000000000001</v>
      </c>
      <c r="K380">
        <v>175</v>
      </c>
    </row>
    <row r="381" spans="1:11" x14ac:dyDescent="0.25">
      <c r="A381" t="s">
        <v>384</v>
      </c>
      <c r="B381" t="s">
        <v>1811</v>
      </c>
      <c r="C381" s="2">
        <v>45866</v>
      </c>
      <c r="D381" t="s">
        <v>1828</v>
      </c>
      <c r="E381" t="s">
        <v>1842</v>
      </c>
      <c r="F381" t="s">
        <v>1847</v>
      </c>
      <c r="G381">
        <v>12.1</v>
      </c>
      <c r="H381">
        <v>24.2</v>
      </c>
      <c r="I381">
        <v>2.25</v>
      </c>
      <c r="J381">
        <v>21.95</v>
      </c>
      <c r="K381">
        <v>374</v>
      </c>
    </row>
    <row r="382" spans="1:11" x14ac:dyDescent="0.25">
      <c r="A382" t="s">
        <v>385</v>
      </c>
      <c r="B382" t="s">
        <v>1814</v>
      </c>
      <c r="C382" s="2">
        <v>45592</v>
      </c>
      <c r="D382" t="s">
        <v>1825</v>
      </c>
      <c r="E382" t="s">
        <v>1836</v>
      </c>
      <c r="F382" t="s">
        <v>1847</v>
      </c>
      <c r="G382">
        <v>19.600000000000001</v>
      </c>
      <c r="H382">
        <v>39.200000000000003</v>
      </c>
      <c r="I382">
        <v>3.12</v>
      </c>
      <c r="J382">
        <v>36.08</v>
      </c>
      <c r="K382">
        <v>346</v>
      </c>
    </row>
    <row r="383" spans="1:11" x14ac:dyDescent="0.25">
      <c r="A383" t="s">
        <v>386</v>
      </c>
      <c r="B383" t="s">
        <v>1815</v>
      </c>
      <c r="C383" s="2">
        <v>45453</v>
      </c>
      <c r="D383" t="s">
        <v>1824</v>
      </c>
      <c r="E383" t="s">
        <v>1835</v>
      </c>
      <c r="F383" t="s">
        <v>1849</v>
      </c>
      <c r="G383">
        <v>11.17</v>
      </c>
      <c r="H383">
        <v>44.68</v>
      </c>
      <c r="I383">
        <v>4.47</v>
      </c>
      <c r="J383">
        <v>40.21</v>
      </c>
      <c r="K383">
        <v>109</v>
      </c>
    </row>
    <row r="384" spans="1:11" x14ac:dyDescent="0.25">
      <c r="A384" t="s">
        <v>387</v>
      </c>
      <c r="B384" t="s">
        <v>1813</v>
      </c>
      <c r="C384" s="2">
        <v>45204</v>
      </c>
      <c r="D384" t="s">
        <v>1820</v>
      </c>
      <c r="E384" t="s">
        <v>1842</v>
      </c>
      <c r="F384" t="s">
        <v>1848</v>
      </c>
      <c r="G384">
        <v>5.05</v>
      </c>
      <c r="H384">
        <v>5.05</v>
      </c>
      <c r="I384">
        <v>0.76</v>
      </c>
      <c r="J384">
        <v>4.29</v>
      </c>
      <c r="K384">
        <v>63</v>
      </c>
    </row>
    <row r="385" spans="1:11" x14ac:dyDescent="0.25">
      <c r="A385" t="s">
        <v>388</v>
      </c>
      <c r="B385" t="s">
        <v>1812</v>
      </c>
      <c r="C385" s="2">
        <v>45224</v>
      </c>
      <c r="D385" t="s">
        <v>1822</v>
      </c>
      <c r="E385" t="s">
        <v>1841</v>
      </c>
      <c r="F385" t="s">
        <v>1847</v>
      </c>
      <c r="G385">
        <v>9.02</v>
      </c>
      <c r="H385">
        <v>18.04</v>
      </c>
      <c r="I385">
        <v>3.4</v>
      </c>
      <c r="J385">
        <v>14.64</v>
      </c>
      <c r="K385">
        <v>43</v>
      </c>
    </row>
    <row r="386" spans="1:11" x14ac:dyDescent="0.25">
      <c r="A386" t="s">
        <v>389</v>
      </c>
      <c r="B386" t="s">
        <v>1814</v>
      </c>
      <c r="C386" s="2">
        <v>45805</v>
      </c>
      <c r="D386" t="s">
        <v>1818</v>
      </c>
      <c r="E386" t="s">
        <v>1838</v>
      </c>
      <c r="F386" t="s">
        <v>1847</v>
      </c>
      <c r="G386">
        <v>16</v>
      </c>
      <c r="H386">
        <v>32</v>
      </c>
      <c r="I386">
        <v>0</v>
      </c>
      <c r="J386">
        <v>32</v>
      </c>
      <c r="K386">
        <v>260</v>
      </c>
    </row>
    <row r="387" spans="1:11" x14ac:dyDescent="0.25">
      <c r="A387" t="s">
        <v>390</v>
      </c>
      <c r="C387" s="2">
        <v>45763</v>
      </c>
      <c r="D387" t="s">
        <v>1826</v>
      </c>
      <c r="E387" t="s">
        <v>1840</v>
      </c>
      <c r="F387" t="s">
        <v>1847</v>
      </c>
      <c r="G387">
        <v>15.34</v>
      </c>
      <c r="H387">
        <v>30.68</v>
      </c>
      <c r="I387">
        <v>3.07</v>
      </c>
      <c r="J387">
        <v>27.61</v>
      </c>
      <c r="K387">
        <v>57</v>
      </c>
    </row>
    <row r="388" spans="1:11" x14ac:dyDescent="0.25">
      <c r="A388" t="s">
        <v>391</v>
      </c>
      <c r="B388" t="s">
        <v>1809</v>
      </c>
      <c r="C388" s="2">
        <v>45414</v>
      </c>
      <c r="D388" t="s">
        <v>1827</v>
      </c>
      <c r="E388" t="s">
        <v>1839</v>
      </c>
      <c r="F388" t="s">
        <v>1850</v>
      </c>
      <c r="G388">
        <v>28.07</v>
      </c>
      <c r="H388">
        <v>84.21</v>
      </c>
      <c r="I388">
        <v>2.68</v>
      </c>
      <c r="J388">
        <v>81.53</v>
      </c>
      <c r="K388">
        <v>67</v>
      </c>
    </row>
    <row r="389" spans="1:11" x14ac:dyDescent="0.25">
      <c r="A389" t="s">
        <v>392</v>
      </c>
      <c r="B389" t="s">
        <v>1810</v>
      </c>
      <c r="C389" s="2">
        <v>45477</v>
      </c>
      <c r="D389" t="s">
        <v>1823</v>
      </c>
      <c r="E389" t="s">
        <v>1835</v>
      </c>
      <c r="F389" t="s">
        <v>1849</v>
      </c>
      <c r="G389">
        <v>28.67</v>
      </c>
      <c r="H389">
        <v>114.68</v>
      </c>
      <c r="I389">
        <v>3.35</v>
      </c>
      <c r="J389">
        <v>111.33</v>
      </c>
      <c r="K389">
        <v>394</v>
      </c>
    </row>
    <row r="390" spans="1:11" x14ac:dyDescent="0.25">
      <c r="A390" t="s">
        <v>393</v>
      </c>
      <c r="B390" t="s">
        <v>1815</v>
      </c>
      <c r="C390" s="2">
        <v>45198</v>
      </c>
      <c r="D390" t="s">
        <v>1826</v>
      </c>
      <c r="E390" t="s">
        <v>1843</v>
      </c>
      <c r="F390" t="s">
        <v>1848</v>
      </c>
      <c r="G390">
        <v>27.74</v>
      </c>
      <c r="H390">
        <v>27.74</v>
      </c>
      <c r="I390">
        <v>2.15</v>
      </c>
      <c r="J390">
        <v>25.59</v>
      </c>
      <c r="K390">
        <v>485</v>
      </c>
    </row>
    <row r="391" spans="1:11" x14ac:dyDescent="0.25">
      <c r="A391" t="s">
        <v>394</v>
      </c>
      <c r="C391" s="2">
        <v>45647</v>
      </c>
      <c r="D391" t="s">
        <v>1821</v>
      </c>
      <c r="E391" t="s">
        <v>1830</v>
      </c>
      <c r="F391" t="s">
        <v>1849</v>
      </c>
      <c r="G391">
        <v>3.38</v>
      </c>
      <c r="H391">
        <v>13.52</v>
      </c>
      <c r="I391">
        <v>2.0299999999999998</v>
      </c>
      <c r="J391">
        <v>11.49</v>
      </c>
      <c r="K391">
        <v>274</v>
      </c>
    </row>
    <row r="392" spans="1:11" x14ac:dyDescent="0.25">
      <c r="A392" t="s">
        <v>395</v>
      </c>
      <c r="B392" t="s">
        <v>1809</v>
      </c>
      <c r="C392" s="2">
        <v>45154</v>
      </c>
      <c r="D392" t="s">
        <v>1826</v>
      </c>
      <c r="E392" t="s">
        <v>1842</v>
      </c>
      <c r="F392" t="s">
        <v>1851</v>
      </c>
      <c r="G392">
        <v>27.7</v>
      </c>
      <c r="H392">
        <v>138.5</v>
      </c>
      <c r="I392">
        <v>2.31</v>
      </c>
      <c r="J392">
        <v>136.19</v>
      </c>
      <c r="K392">
        <v>498</v>
      </c>
    </row>
    <row r="393" spans="1:11" x14ac:dyDescent="0.25">
      <c r="A393" t="s">
        <v>396</v>
      </c>
      <c r="B393" t="s">
        <v>1809</v>
      </c>
      <c r="C393" s="2">
        <v>45783</v>
      </c>
      <c r="D393" t="s">
        <v>1826</v>
      </c>
      <c r="E393" t="s">
        <v>1830</v>
      </c>
      <c r="F393" t="s">
        <v>1847</v>
      </c>
      <c r="G393">
        <v>2.67</v>
      </c>
      <c r="H393">
        <v>5.34</v>
      </c>
      <c r="I393">
        <v>2.81</v>
      </c>
      <c r="J393">
        <v>2.5299999999999998</v>
      </c>
      <c r="K393">
        <v>44</v>
      </c>
    </row>
    <row r="394" spans="1:11" x14ac:dyDescent="0.25">
      <c r="A394" t="s">
        <v>397</v>
      </c>
      <c r="B394" t="s">
        <v>1815</v>
      </c>
      <c r="C394" s="2">
        <v>45226</v>
      </c>
      <c r="D394" t="s">
        <v>1826</v>
      </c>
      <c r="E394" t="s">
        <v>1835</v>
      </c>
      <c r="F394" t="s">
        <v>1848</v>
      </c>
      <c r="G394">
        <v>1.36</v>
      </c>
      <c r="H394">
        <v>1.36</v>
      </c>
      <c r="I394">
        <v>0.27</v>
      </c>
      <c r="J394">
        <v>1.0900000000000001</v>
      </c>
      <c r="K394">
        <v>70</v>
      </c>
    </row>
    <row r="395" spans="1:11" x14ac:dyDescent="0.25">
      <c r="A395" t="s">
        <v>398</v>
      </c>
      <c r="B395" t="s">
        <v>1813</v>
      </c>
      <c r="C395" s="2">
        <v>45426</v>
      </c>
      <c r="D395" t="s">
        <v>1822</v>
      </c>
      <c r="E395" t="s">
        <v>1844</v>
      </c>
      <c r="F395" t="s">
        <v>1851</v>
      </c>
      <c r="G395">
        <v>23.7</v>
      </c>
      <c r="H395">
        <v>118.5</v>
      </c>
      <c r="I395">
        <v>23.7</v>
      </c>
      <c r="J395">
        <v>94.8</v>
      </c>
      <c r="K395">
        <v>369</v>
      </c>
    </row>
    <row r="396" spans="1:11" x14ac:dyDescent="0.25">
      <c r="A396" t="s">
        <v>399</v>
      </c>
      <c r="B396" t="s">
        <v>1816</v>
      </c>
      <c r="C396" s="2">
        <v>45694</v>
      </c>
      <c r="D396" t="s">
        <v>1825</v>
      </c>
      <c r="E396" t="s">
        <v>1829</v>
      </c>
      <c r="F396" t="s">
        <v>1848</v>
      </c>
      <c r="G396">
        <v>23.36</v>
      </c>
      <c r="H396">
        <v>23.36</v>
      </c>
      <c r="I396">
        <v>2.34</v>
      </c>
      <c r="J396">
        <v>21.02</v>
      </c>
      <c r="K396">
        <v>15</v>
      </c>
    </row>
    <row r="397" spans="1:11" x14ac:dyDescent="0.25">
      <c r="A397" t="s">
        <v>400</v>
      </c>
      <c r="B397" t="s">
        <v>1814</v>
      </c>
      <c r="C397" s="2">
        <v>45483</v>
      </c>
      <c r="D397" t="s">
        <v>1827</v>
      </c>
      <c r="E397" t="s">
        <v>1842</v>
      </c>
      <c r="F397" t="s">
        <v>1850</v>
      </c>
      <c r="G397">
        <v>21.65</v>
      </c>
      <c r="H397">
        <v>64.95</v>
      </c>
      <c r="I397">
        <v>6.5</v>
      </c>
      <c r="J397">
        <v>58.45</v>
      </c>
      <c r="K397">
        <v>295</v>
      </c>
    </row>
    <row r="398" spans="1:11" x14ac:dyDescent="0.25">
      <c r="A398" t="s">
        <v>401</v>
      </c>
      <c r="B398" t="s">
        <v>1813</v>
      </c>
      <c r="C398" s="2">
        <v>45714</v>
      </c>
      <c r="D398" t="s">
        <v>1827</v>
      </c>
      <c r="E398" t="s">
        <v>1833</v>
      </c>
      <c r="F398" t="s">
        <v>1848</v>
      </c>
      <c r="G398">
        <v>15.48</v>
      </c>
      <c r="H398">
        <v>15.48</v>
      </c>
      <c r="I398">
        <v>2.3199999999999998</v>
      </c>
      <c r="J398">
        <v>13.16</v>
      </c>
      <c r="K398">
        <v>290</v>
      </c>
    </row>
    <row r="399" spans="1:11" x14ac:dyDescent="0.25">
      <c r="A399" t="s">
        <v>402</v>
      </c>
      <c r="B399" t="s">
        <v>1811</v>
      </c>
      <c r="C399" s="2">
        <v>45650</v>
      </c>
      <c r="D399" t="s">
        <v>1826</v>
      </c>
      <c r="E399" t="s">
        <v>1846</v>
      </c>
      <c r="F399" t="s">
        <v>1851</v>
      </c>
      <c r="G399">
        <v>20.54</v>
      </c>
      <c r="H399">
        <v>102.7</v>
      </c>
      <c r="I399">
        <v>0</v>
      </c>
      <c r="J399">
        <v>102.7</v>
      </c>
      <c r="K399">
        <v>59</v>
      </c>
    </row>
    <row r="400" spans="1:11" x14ac:dyDescent="0.25">
      <c r="A400" t="s">
        <v>403</v>
      </c>
      <c r="B400" t="s">
        <v>1810</v>
      </c>
      <c r="C400" s="2">
        <v>45623</v>
      </c>
      <c r="D400" t="s">
        <v>1818</v>
      </c>
      <c r="E400" t="s">
        <v>1840</v>
      </c>
      <c r="F400" t="s">
        <v>1848</v>
      </c>
      <c r="G400">
        <v>8.08</v>
      </c>
      <c r="H400">
        <v>8.08</v>
      </c>
      <c r="I400">
        <v>0.81</v>
      </c>
      <c r="J400">
        <v>7.27</v>
      </c>
      <c r="K400">
        <v>241</v>
      </c>
    </row>
    <row r="401" spans="1:11" x14ac:dyDescent="0.25">
      <c r="A401" t="s">
        <v>404</v>
      </c>
      <c r="B401" t="s">
        <v>1811</v>
      </c>
      <c r="C401" s="2">
        <v>45746</v>
      </c>
      <c r="D401" t="s">
        <v>1825</v>
      </c>
      <c r="E401" t="s">
        <v>1840</v>
      </c>
      <c r="F401" t="s">
        <v>1851</v>
      </c>
      <c r="G401">
        <v>24.28</v>
      </c>
      <c r="H401">
        <v>121.4</v>
      </c>
      <c r="I401">
        <v>24.28</v>
      </c>
      <c r="J401">
        <v>97.12</v>
      </c>
      <c r="K401">
        <v>365</v>
      </c>
    </row>
    <row r="402" spans="1:11" x14ac:dyDescent="0.25">
      <c r="A402" t="s">
        <v>405</v>
      </c>
      <c r="B402" t="s">
        <v>1816</v>
      </c>
      <c r="C402" s="2">
        <v>45506</v>
      </c>
      <c r="D402" t="s">
        <v>1820</v>
      </c>
      <c r="E402" t="s">
        <v>1830</v>
      </c>
      <c r="F402" t="s">
        <v>1850</v>
      </c>
      <c r="G402">
        <v>8.86</v>
      </c>
      <c r="H402">
        <v>26.58</v>
      </c>
      <c r="I402">
        <v>3.01</v>
      </c>
      <c r="J402">
        <v>23.57</v>
      </c>
      <c r="K402">
        <v>39</v>
      </c>
    </row>
    <row r="403" spans="1:11" x14ac:dyDescent="0.25">
      <c r="A403" t="s">
        <v>406</v>
      </c>
      <c r="B403" t="s">
        <v>1815</v>
      </c>
      <c r="C403" s="2">
        <v>45786</v>
      </c>
      <c r="D403" t="s">
        <v>1825</v>
      </c>
      <c r="E403" t="s">
        <v>1834</v>
      </c>
      <c r="F403" t="s">
        <v>1851</v>
      </c>
      <c r="G403">
        <v>29.45</v>
      </c>
      <c r="H403">
        <v>147.25</v>
      </c>
      <c r="I403">
        <v>4.51</v>
      </c>
      <c r="J403">
        <v>142.74</v>
      </c>
      <c r="K403">
        <v>488</v>
      </c>
    </row>
    <row r="404" spans="1:11" x14ac:dyDescent="0.25">
      <c r="A404" t="s">
        <v>407</v>
      </c>
      <c r="B404" t="s">
        <v>1814</v>
      </c>
      <c r="C404" s="2">
        <v>45395</v>
      </c>
      <c r="D404" t="s">
        <v>1826</v>
      </c>
      <c r="E404" t="s">
        <v>1832</v>
      </c>
      <c r="F404" t="s">
        <v>1848</v>
      </c>
      <c r="G404">
        <v>17.03</v>
      </c>
      <c r="H404">
        <v>17.03</v>
      </c>
      <c r="I404">
        <v>3.41</v>
      </c>
      <c r="J404">
        <v>13.62</v>
      </c>
      <c r="K404">
        <v>4</v>
      </c>
    </row>
    <row r="405" spans="1:11" x14ac:dyDescent="0.25">
      <c r="A405" t="s">
        <v>408</v>
      </c>
      <c r="B405" t="s">
        <v>1814</v>
      </c>
      <c r="C405" s="2">
        <v>45790</v>
      </c>
      <c r="D405" t="s">
        <v>1824</v>
      </c>
      <c r="E405" t="s">
        <v>1838</v>
      </c>
      <c r="F405" t="s">
        <v>1851</v>
      </c>
      <c r="G405">
        <v>8.02</v>
      </c>
      <c r="H405">
        <v>40.1</v>
      </c>
      <c r="I405">
        <v>8.02</v>
      </c>
      <c r="J405">
        <v>32.08</v>
      </c>
      <c r="K405">
        <v>188</v>
      </c>
    </row>
    <row r="406" spans="1:11" x14ac:dyDescent="0.25">
      <c r="A406" t="s">
        <v>409</v>
      </c>
      <c r="B406" t="s">
        <v>1810</v>
      </c>
      <c r="C406" s="2">
        <v>45361</v>
      </c>
      <c r="D406" t="s">
        <v>1820</v>
      </c>
      <c r="E406" t="s">
        <v>1841</v>
      </c>
      <c r="F406" t="s">
        <v>1848</v>
      </c>
      <c r="G406">
        <v>28.03</v>
      </c>
      <c r="H406">
        <v>28.03</v>
      </c>
      <c r="I406">
        <v>2.39</v>
      </c>
      <c r="J406">
        <v>25.64</v>
      </c>
      <c r="K406">
        <v>12</v>
      </c>
    </row>
    <row r="407" spans="1:11" x14ac:dyDescent="0.25">
      <c r="A407" t="s">
        <v>410</v>
      </c>
      <c r="B407" t="s">
        <v>1815</v>
      </c>
      <c r="C407" s="2">
        <v>45334</v>
      </c>
      <c r="D407" t="s">
        <v>1822</v>
      </c>
      <c r="E407" t="s">
        <v>1839</v>
      </c>
      <c r="F407" t="s">
        <v>1849</v>
      </c>
      <c r="G407">
        <v>25.61</v>
      </c>
      <c r="H407">
        <v>102.44</v>
      </c>
      <c r="I407">
        <v>1.82</v>
      </c>
      <c r="J407">
        <v>100.62</v>
      </c>
      <c r="K407">
        <v>372</v>
      </c>
    </row>
    <row r="408" spans="1:11" x14ac:dyDescent="0.25">
      <c r="A408" t="s">
        <v>411</v>
      </c>
      <c r="B408" t="s">
        <v>1817</v>
      </c>
      <c r="C408" s="2">
        <v>45587</v>
      </c>
      <c r="D408" t="s">
        <v>1821</v>
      </c>
      <c r="E408" t="s">
        <v>1845</v>
      </c>
      <c r="F408" t="s">
        <v>1848</v>
      </c>
      <c r="G408">
        <v>29.19</v>
      </c>
      <c r="H408">
        <v>29.19</v>
      </c>
      <c r="I408">
        <v>1.18</v>
      </c>
      <c r="J408">
        <v>28.01</v>
      </c>
      <c r="K408">
        <v>72</v>
      </c>
    </row>
    <row r="409" spans="1:11" x14ac:dyDescent="0.25">
      <c r="A409" t="s">
        <v>160</v>
      </c>
      <c r="B409" t="s">
        <v>1817</v>
      </c>
      <c r="C409" s="2">
        <v>45406</v>
      </c>
      <c r="D409" t="s">
        <v>1827</v>
      </c>
      <c r="E409" t="s">
        <v>1830</v>
      </c>
      <c r="F409" t="s">
        <v>1853</v>
      </c>
      <c r="G409">
        <v>14.29</v>
      </c>
      <c r="H409">
        <v>42.87</v>
      </c>
      <c r="I409">
        <v>1.38</v>
      </c>
      <c r="J409">
        <v>41.49</v>
      </c>
      <c r="K409">
        <v>382</v>
      </c>
    </row>
    <row r="410" spans="1:11" x14ac:dyDescent="0.25">
      <c r="A410" t="s">
        <v>412</v>
      </c>
      <c r="B410" t="s">
        <v>1811</v>
      </c>
      <c r="C410" s="2">
        <v>45528</v>
      </c>
      <c r="D410" t="s">
        <v>1823</v>
      </c>
      <c r="E410" t="s">
        <v>1836</v>
      </c>
      <c r="F410" t="s">
        <v>1848</v>
      </c>
      <c r="G410">
        <v>18.149999999999999</v>
      </c>
      <c r="H410">
        <v>18.149999999999999</v>
      </c>
      <c r="I410">
        <v>0</v>
      </c>
      <c r="J410">
        <v>18.149999999999999</v>
      </c>
      <c r="K410">
        <v>31</v>
      </c>
    </row>
    <row r="411" spans="1:11" x14ac:dyDescent="0.25">
      <c r="A411" t="s">
        <v>413</v>
      </c>
      <c r="B411" t="s">
        <v>1811</v>
      </c>
      <c r="C411" s="2">
        <v>45286</v>
      </c>
      <c r="D411" t="s">
        <v>1820</v>
      </c>
      <c r="E411" t="s">
        <v>1838</v>
      </c>
      <c r="F411" t="s">
        <v>1850</v>
      </c>
      <c r="G411">
        <v>25.67</v>
      </c>
      <c r="H411">
        <v>77.010000000000005</v>
      </c>
      <c r="I411">
        <v>0</v>
      </c>
      <c r="J411">
        <v>77.010000000000005</v>
      </c>
      <c r="K411">
        <v>474</v>
      </c>
    </row>
    <row r="412" spans="1:11" x14ac:dyDescent="0.25">
      <c r="A412" t="s">
        <v>414</v>
      </c>
      <c r="B412" t="s">
        <v>1816</v>
      </c>
      <c r="C412" s="2">
        <v>45309</v>
      </c>
      <c r="D412" t="s">
        <v>1822</v>
      </c>
      <c r="E412" t="s">
        <v>1837</v>
      </c>
      <c r="F412" t="s">
        <v>1850</v>
      </c>
      <c r="G412">
        <v>7.76</v>
      </c>
      <c r="H412">
        <v>23.28</v>
      </c>
      <c r="I412">
        <v>4.66</v>
      </c>
      <c r="J412">
        <v>18.62</v>
      </c>
      <c r="K412">
        <v>483</v>
      </c>
    </row>
    <row r="413" spans="1:11" x14ac:dyDescent="0.25">
      <c r="A413" t="s">
        <v>415</v>
      </c>
      <c r="B413" t="s">
        <v>1809</v>
      </c>
      <c r="C413" s="2">
        <v>45764</v>
      </c>
      <c r="D413" t="s">
        <v>1825</v>
      </c>
      <c r="E413" t="s">
        <v>1846</v>
      </c>
      <c r="F413" t="s">
        <v>1847</v>
      </c>
      <c r="G413">
        <v>14.03</v>
      </c>
      <c r="H413">
        <v>28.06</v>
      </c>
      <c r="I413">
        <v>3.14</v>
      </c>
      <c r="J413">
        <v>24.92</v>
      </c>
      <c r="K413">
        <v>160</v>
      </c>
    </row>
    <row r="414" spans="1:11" x14ac:dyDescent="0.25">
      <c r="A414" t="s">
        <v>416</v>
      </c>
      <c r="B414" t="s">
        <v>1817</v>
      </c>
      <c r="C414" s="2">
        <v>45409</v>
      </c>
      <c r="D414" t="s">
        <v>1828</v>
      </c>
      <c r="E414" t="s">
        <v>1838</v>
      </c>
      <c r="F414" t="s">
        <v>1849</v>
      </c>
      <c r="G414">
        <v>8.68</v>
      </c>
      <c r="H414">
        <v>34.72</v>
      </c>
      <c r="I414">
        <v>6.94</v>
      </c>
      <c r="J414">
        <v>27.78</v>
      </c>
      <c r="K414">
        <v>61</v>
      </c>
    </row>
    <row r="415" spans="1:11" x14ac:dyDescent="0.25">
      <c r="A415" t="s">
        <v>417</v>
      </c>
      <c r="B415" t="s">
        <v>1814</v>
      </c>
      <c r="C415" s="2">
        <v>45828</v>
      </c>
      <c r="D415" t="s">
        <v>1824</v>
      </c>
      <c r="E415" t="s">
        <v>1840</v>
      </c>
      <c r="F415" t="s">
        <v>1847</v>
      </c>
      <c r="G415">
        <v>25.23</v>
      </c>
      <c r="H415">
        <v>50.46</v>
      </c>
      <c r="I415">
        <v>3.84</v>
      </c>
      <c r="J415">
        <v>46.62</v>
      </c>
      <c r="K415">
        <v>167</v>
      </c>
    </row>
    <row r="416" spans="1:11" x14ac:dyDescent="0.25">
      <c r="A416" t="s">
        <v>418</v>
      </c>
      <c r="B416" t="s">
        <v>1816</v>
      </c>
      <c r="C416" s="2">
        <v>45576</v>
      </c>
      <c r="D416" t="s">
        <v>1821</v>
      </c>
      <c r="E416" t="s">
        <v>1844</v>
      </c>
      <c r="F416" t="s">
        <v>1848</v>
      </c>
      <c r="G416">
        <v>20.63</v>
      </c>
      <c r="H416">
        <v>20.63</v>
      </c>
      <c r="I416">
        <v>4.8099999999999996</v>
      </c>
      <c r="J416">
        <v>15.82</v>
      </c>
      <c r="K416">
        <v>133</v>
      </c>
    </row>
    <row r="417" spans="1:11" x14ac:dyDescent="0.25">
      <c r="A417" t="s">
        <v>419</v>
      </c>
      <c r="B417" t="s">
        <v>1813</v>
      </c>
      <c r="C417" s="2">
        <v>45546</v>
      </c>
      <c r="D417" t="s">
        <v>1827</v>
      </c>
      <c r="E417" t="s">
        <v>1831</v>
      </c>
      <c r="F417" t="s">
        <v>1847</v>
      </c>
      <c r="G417">
        <v>3.74</v>
      </c>
      <c r="H417">
        <v>7.48</v>
      </c>
      <c r="I417">
        <v>1.05</v>
      </c>
      <c r="J417">
        <v>6.43</v>
      </c>
      <c r="K417">
        <v>52</v>
      </c>
    </row>
    <row r="418" spans="1:11" x14ac:dyDescent="0.25">
      <c r="A418" t="s">
        <v>420</v>
      </c>
      <c r="B418" t="s">
        <v>1817</v>
      </c>
      <c r="C418" s="2">
        <v>45211</v>
      </c>
      <c r="D418" t="s">
        <v>1825</v>
      </c>
      <c r="E418" t="s">
        <v>1843</v>
      </c>
      <c r="F418" t="s">
        <v>1849</v>
      </c>
      <c r="G418">
        <v>11.78</v>
      </c>
      <c r="H418">
        <v>47.12</v>
      </c>
      <c r="I418">
        <v>3.34</v>
      </c>
      <c r="J418">
        <v>43.78</v>
      </c>
      <c r="K418">
        <v>322</v>
      </c>
    </row>
    <row r="419" spans="1:11" x14ac:dyDescent="0.25">
      <c r="A419" t="s">
        <v>421</v>
      </c>
      <c r="B419" t="s">
        <v>1809</v>
      </c>
      <c r="C419" s="2">
        <v>45704</v>
      </c>
      <c r="D419" t="s">
        <v>1818</v>
      </c>
      <c r="E419" t="s">
        <v>1842</v>
      </c>
      <c r="F419" t="s">
        <v>1847</v>
      </c>
      <c r="G419">
        <v>27.16</v>
      </c>
      <c r="H419">
        <v>54.32</v>
      </c>
      <c r="I419">
        <v>4.62</v>
      </c>
      <c r="J419">
        <v>49.7</v>
      </c>
      <c r="K419">
        <v>227</v>
      </c>
    </row>
    <row r="420" spans="1:11" x14ac:dyDescent="0.25">
      <c r="A420" t="s">
        <v>156</v>
      </c>
      <c r="C420" s="2">
        <v>45524</v>
      </c>
      <c r="D420" t="s">
        <v>1819</v>
      </c>
      <c r="E420" t="s">
        <v>1840</v>
      </c>
      <c r="F420" t="s">
        <v>1849</v>
      </c>
      <c r="G420">
        <v>2.46</v>
      </c>
      <c r="H420">
        <v>9.84</v>
      </c>
      <c r="I420">
        <v>0</v>
      </c>
      <c r="J420">
        <v>9.84</v>
      </c>
      <c r="K420">
        <v>473</v>
      </c>
    </row>
    <row r="421" spans="1:11" x14ac:dyDescent="0.25">
      <c r="A421" t="s">
        <v>422</v>
      </c>
      <c r="B421" t="s">
        <v>1812</v>
      </c>
      <c r="C421" s="2">
        <v>45681</v>
      </c>
      <c r="D421" t="s">
        <v>1828</v>
      </c>
      <c r="E421" t="s">
        <v>1839</v>
      </c>
      <c r="F421" t="s">
        <v>1849</v>
      </c>
      <c r="G421">
        <v>20.8</v>
      </c>
      <c r="H421">
        <v>83.2</v>
      </c>
      <c r="I421">
        <v>16.64</v>
      </c>
      <c r="J421">
        <v>66.56</v>
      </c>
      <c r="K421">
        <v>88</v>
      </c>
    </row>
    <row r="422" spans="1:11" x14ac:dyDescent="0.25">
      <c r="A422" t="s">
        <v>423</v>
      </c>
      <c r="B422" t="s">
        <v>1811</v>
      </c>
      <c r="C422" s="2">
        <v>45646</v>
      </c>
      <c r="D422" t="s">
        <v>1826</v>
      </c>
      <c r="E422" t="s">
        <v>1829</v>
      </c>
      <c r="F422" t="s">
        <v>1849</v>
      </c>
      <c r="G422">
        <v>26.61</v>
      </c>
      <c r="H422">
        <v>106.44</v>
      </c>
      <c r="I422">
        <v>0</v>
      </c>
      <c r="J422">
        <v>106.44</v>
      </c>
      <c r="K422">
        <v>17</v>
      </c>
    </row>
    <row r="423" spans="1:11" x14ac:dyDescent="0.25">
      <c r="A423" t="s">
        <v>424</v>
      </c>
      <c r="B423" t="s">
        <v>1814</v>
      </c>
      <c r="C423" s="2">
        <v>45493</v>
      </c>
      <c r="D423" t="s">
        <v>1828</v>
      </c>
      <c r="E423" t="s">
        <v>1830</v>
      </c>
      <c r="F423" t="s">
        <v>1851</v>
      </c>
      <c r="G423">
        <v>14.88</v>
      </c>
      <c r="H423">
        <v>74.400000000000006</v>
      </c>
      <c r="I423">
        <v>7.44</v>
      </c>
      <c r="J423">
        <v>66.959999999999994</v>
      </c>
      <c r="K423">
        <v>44</v>
      </c>
    </row>
    <row r="424" spans="1:11" x14ac:dyDescent="0.25">
      <c r="A424" t="s">
        <v>425</v>
      </c>
      <c r="B424" t="s">
        <v>1811</v>
      </c>
      <c r="C424" s="2">
        <v>45217</v>
      </c>
      <c r="D424" t="s">
        <v>1821</v>
      </c>
      <c r="E424" t="s">
        <v>1843</v>
      </c>
      <c r="F424" t="s">
        <v>1851</v>
      </c>
      <c r="G424">
        <v>8.2200000000000006</v>
      </c>
      <c r="H424">
        <v>41.1</v>
      </c>
      <c r="I424">
        <v>4.1100000000000003</v>
      </c>
      <c r="J424">
        <v>36.99</v>
      </c>
      <c r="K424">
        <v>410</v>
      </c>
    </row>
    <row r="425" spans="1:11" x14ac:dyDescent="0.25">
      <c r="A425" t="s">
        <v>426</v>
      </c>
      <c r="B425" t="s">
        <v>1816</v>
      </c>
      <c r="C425" s="2">
        <v>45317</v>
      </c>
      <c r="D425" t="s">
        <v>1828</v>
      </c>
      <c r="E425" t="s">
        <v>1831</v>
      </c>
      <c r="F425" t="s">
        <v>1849</v>
      </c>
      <c r="G425">
        <v>10.97</v>
      </c>
      <c r="H425">
        <v>43.88</v>
      </c>
      <c r="I425">
        <v>4.3899999999999997</v>
      </c>
      <c r="J425">
        <v>39.49</v>
      </c>
      <c r="K425">
        <v>289</v>
      </c>
    </row>
    <row r="426" spans="1:11" x14ac:dyDescent="0.25">
      <c r="A426" t="s">
        <v>427</v>
      </c>
      <c r="B426" t="s">
        <v>1814</v>
      </c>
      <c r="C426" s="2">
        <v>45682</v>
      </c>
      <c r="D426" t="s">
        <v>1825</v>
      </c>
      <c r="E426" t="s">
        <v>1839</v>
      </c>
      <c r="F426" t="s">
        <v>1850</v>
      </c>
      <c r="G426">
        <v>18.309999999999999</v>
      </c>
      <c r="H426">
        <v>54.93</v>
      </c>
      <c r="I426">
        <v>4.2300000000000004</v>
      </c>
      <c r="J426">
        <v>50.7</v>
      </c>
      <c r="K426">
        <v>15</v>
      </c>
    </row>
    <row r="427" spans="1:11" x14ac:dyDescent="0.25">
      <c r="A427" t="s">
        <v>428</v>
      </c>
      <c r="B427" t="s">
        <v>1813</v>
      </c>
      <c r="C427" s="2">
        <v>45382</v>
      </c>
      <c r="D427" t="s">
        <v>1827</v>
      </c>
      <c r="E427" t="s">
        <v>1833</v>
      </c>
      <c r="F427" t="s">
        <v>1851</v>
      </c>
      <c r="G427">
        <v>29.98</v>
      </c>
      <c r="H427">
        <v>149.9</v>
      </c>
      <c r="I427">
        <v>1.99</v>
      </c>
      <c r="J427">
        <v>147.91</v>
      </c>
      <c r="K427">
        <v>498</v>
      </c>
    </row>
    <row r="428" spans="1:11" x14ac:dyDescent="0.25">
      <c r="A428" t="s">
        <v>429</v>
      </c>
      <c r="B428" t="s">
        <v>1817</v>
      </c>
      <c r="C428" s="2">
        <v>45512</v>
      </c>
      <c r="D428" t="s">
        <v>1826</v>
      </c>
      <c r="E428" t="s">
        <v>1831</v>
      </c>
      <c r="F428" t="s">
        <v>1848</v>
      </c>
      <c r="G428">
        <v>23.15</v>
      </c>
      <c r="H428">
        <v>23.15</v>
      </c>
      <c r="I428">
        <v>4.3899999999999997</v>
      </c>
      <c r="J428">
        <v>18.760000000000002</v>
      </c>
      <c r="K428">
        <v>485</v>
      </c>
    </row>
    <row r="429" spans="1:11" x14ac:dyDescent="0.25">
      <c r="A429" t="s">
        <v>430</v>
      </c>
      <c r="B429" t="s">
        <v>1812</v>
      </c>
      <c r="C429" s="2">
        <v>45412</v>
      </c>
      <c r="D429" t="s">
        <v>1822</v>
      </c>
      <c r="E429" t="s">
        <v>1835</v>
      </c>
      <c r="F429" t="s">
        <v>1847</v>
      </c>
      <c r="G429">
        <v>7.85</v>
      </c>
      <c r="H429">
        <v>15.7</v>
      </c>
      <c r="I429">
        <v>1.1100000000000001</v>
      </c>
      <c r="J429">
        <v>14.59</v>
      </c>
      <c r="K429">
        <v>162</v>
      </c>
    </row>
    <row r="430" spans="1:11" x14ac:dyDescent="0.25">
      <c r="A430" t="s">
        <v>431</v>
      </c>
      <c r="B430" t="s">
        <v>1816</v>
      </c>
      <c r="C430" s="2">
        <v>45724</v>
      </c>
      <c r="D430" t="s">
        <v>1824</v>
      </c>
      <c r="E430" t="s">
        <v>1841</v>
      </c>
      <c r="F430" t="s">
        <v>1851</v>
      </c>
      <c r="G430">
        <v>28.49</v>
      </c>
      <c r="H430">
        <v>142.44999999999999</v>
      </c>
      <c r="I430">
        <v>2.2400000000000002</v>
      </c>
      <c r="J430">
        <v>140.21</v>
      </c>
      <c r="K430">
        <v>428</v>
      </c>
    </row>
    <row r="431" spans="1:11" x14ac:dyDescent="0.25">
      <c r="A431" t="s">
        <v>432</v>
      </c>
      <c r="B431" t="s">
        <v>1813</v>
      </c>
      <c r="C431" s="2">
        <v>45418</v>
      </c>
      <c r="D431" t="s">
        <v>1818</v>
      </c>
      <c r="E431" t="s">
        <v>1842</v>
      </c>
      <c r="F431" t="s">
        <v>1848</v>
      </c>
      <c r="G431">
        <v>7.74</v>
      </c>
      <c r="H431">
        <v>7.74</v>
      </c>
      <c r="I431">
        <v>2.91</v>
      </c>
      <c r="J431">
        <v>4.83</v>
      </c>
      <c r="K431">
        <v>112</v>
      </c>
    </row>
    <row r="432" spans="1:11" x14ac:dyDescent="0.25">
      <c r="A432" t="s">
        <v>433</v>
      </c>
      <c r="B432" t="s">
        <v>1816</v>
      </c>
      <c r="C432" s="2">
        <v>45355</v>
      </c>
      <c r="D432" t="s">
        <v>1824</v>
      </c>
      <c r="E432" t="s">
        <v>1843</v>
      </c>
      <c r="F432" t="s">
        <v>1847</v>
      </c>
      <c r="G432">
        <v>10.87</v>
      </c>
      <c r="H432">
        <v>21.74</v>
      </c>
      <c r="I432">
        <v>1.0900000000000001</v>
      </c>
      <c r="J432">
        <v>20.65</v>
      </c>
      <c r="K432">
        <v>90</v>
      </c>
    </row>
    <row r="433" spans="1:11" x14ac:dyDescent="0.25">
      <c r="A433" t="s">
        <v>434</v>
      </c>
      <c r="B433" t="s">
        <v>1811</v>
      </c>
      <c r="C433" s="2">
        <v>45340</v>
      </c>
      <c r="D433" t="s">
        <v>1819</v>
      </c>
      <c r="E433" t="s">
        <v>1844</v>
      </c>
      <c r="F433" t="s">
        <v>1850</v>
      </c>
      <c r="G433">
        <v>28.85</v>
      </c>
      <c r="H433">
        <v>86.55</v>
      </c>
      <c r="I433">
        <v>1.4</v>
      </c>
      <c r="J433">
        <v>85.15</v>
      </c>
      <c r="K433">
        <v>191</v>
      </c>
    </row>
    <row r="434" spans="1:11" x14ac:dyDescent="0.25">
      <c r="A434" t="s">
        <v>435</v>
      </c>
      <c r="B434" t="s">
        <v>1814</v>
      </c>
      <c r="C434" s="2">
        <v>45238</v>
      </c>
      <c r="D434" t="s">
        <v>1822</v>
      </c>
      <c r="E434" t="s">
        <v>1841</v>
      </c>
      <c r="F434" t="s">
        <v>1847</v>
      </c>
      <c r="G434">
        <v>22.23</v>
      </c>
      <c r="H434">
        <v>44.46</v>
      </c>
      <c r="I434">
        <v>0</v>
      </c>
      <c r="J434">
        <v>44.46</v>
      </c>
      <c r="K434">
        <v>223</v>
      </c>
    </row>
    <row r="435" spans="1:11" x14ac:dyDescent="0.25">
      <c r="A435" t="s">
        <v>436</v>
      </c>
      <c r="B435" t="s">
        <v>1816</v>
      </c>
      <c r="C435" s="2">
        <v>45390</v>
      </c>
      <c r="D435" t="s">
        <v>1825</v>
      </c>
      <c r="E435" t="s">
        <v>1831</v>
      </c>
      <c r="F435" t="s">
        <v>1851</v>
      </c>
      <c r="G435">
        <v>23.81</v>
      </c>
      <c r="H435">
        <v>119.05</v>
      </c>
      <c r="I435">
        <v>11.91</v>
      </c>
      <c r="J435">
        <v>107.14</v>
      </c>
      <c r="K435">
        <v>114</v>
      </c>
    </row>
    <row r="436" spans="1:11" x14ac:dyDescent="0.25">
      <c r="A436" t="s">
        <v>437</v>
      </c>
      <c r="B436" t="s">
        <v>1814</v>
      </c>
      <c r="C436" s="2">
        <v>45722</v>
      </c>
      <c r="D436" t="s">
        <v>1826</v>
      </c>
      <c r="E436" t="s">
        <v>1841</v>
      </c>
      <c r="F436" t="s">
        <v>1847</v>
      </c>
      <c r="G436">
        <v>22.13</v>
      </c>
      <c r="H436">
        <v>44.26</v>
      </c>
      <c r="I436">
        <v>1.1299999999999999</v>
      </c>
      <c r="J436">
        <v>43.13</v>
      </c>
      <c r="K436">
        <v>485</v>
      </c>
    </row>
    <row r="437" spans="1:11" x14ac:dyDescent="0.25">
      <c r="A437" t="s">
        <v>438</v>
      </c>
      <c r="B437" t="s">
        <v>1816</v>
      </c>
      <c r="C437" s="2">
        <v>45737</v>
      </c>
      <c r="D437" t="s">
        <v>1824</v>
      </c>
      <c r="E437" t="s">
        <v>1834</v>
      </c>
      <c r="F437" t="s">
        <v>1851</v>
      </c>
      <c r="G437">
        <v>4.01</v>
      </c>
      <c r="H437">
        <v>20.05</v>
      </c>
      <c r="I437">
        <v>3.01</v>
      </c>
      <c r="J437">
        <v>17.04</v>
      </c>
      <c r="K437">
        <v>254</v>
      </c>
    </row>
    <row r="438" spans="1:11" x14ac:dyDescent="0.25">
      <c r="A438" t="s">
        <v>439</v>
      </c>
      <c r="B438" t="s">
        <v>1809</v>
      </c>
      <c r="C438" s="2">
        <v>45293</v>
      </c>
      <c r="D438" t="s">
        <v>1820</v>
      </c>
      <c r="E438" t="s">
        <v>1833</v>
      </c>
      <c r="F438" t="s">
        <v>1850</v>
      </c>
      <c r="G438">
        <v>5.86</v>
      </c>
      <c r="H438">
        <v>17.579999999999998</v>
      </c>
      <c r="I438">
        <v>0</v>
      </c>
      <c r="J438">
        <v>17.579999999999998</v>
      </c>
      <c r="K438">
        <v>453</v>
      </c>
    </row>
    <row r="439" spans="1:11" x14ac:dyDescent="0.25">
      <c r="A439" t="s">
        <v>440</v>
      </c>
      <c r="B439" t="s">
        <v>1816</v>
      </c>
      <c r="C439" s="2">
        <v>45718</v>
      </c>
      <c r="D439" t="s">
        <v>1828</v>
      </c>
      <c r="E439" t="s">
        <v>1839</v>
      </c>
      <c r="F439" t="s">
        <v>1850</v>
      </c>
      <c r="G439">
        <v>7.07</v>
      </c>
      <c r="H439">
        <v>21.21</v>
      </c>
      <c r="I439">
        <v>3.18</v>
      </c>
      <c r="J439">
        <v>18.03</v>
      </c>
      <c r="K439">
        <v>354</v>
      </c>
    </row>
    <row r="440" spans="1:11" x14ac:dyDescent="0.25">
      <c r="A440" t="s">
        <v>441</v>
      </c>
      <c r="B440" t="s">
        <v>1814</v>
      </c>
      <c r="C440" s="2">
        <v>45359</v>
      </c>
      <c r="D440" t="s">
        <v>1819</v>
      </c>
      <c r="E440" t="s">
        <v>1839</v>
      </c>
      <c r="F440" t="s">
        <v>1848</v>
      </c>
      <c r="G440">
        <v>12.18</v>
      </c>
      <c r="H440">
        <v>12.18</v>
      </c>
      <c r="I440">
        <v>2.44</v>
      </c>
      <c r="J440">
        <v>9.74</v>
      </c>
      <c r="K440">
        <v>375</v>
      </c>
    </row>
    <row r="441" spans="1:11" x14ac:dyDescent="0.25">
      <c r="A441" t="s">
        <v>442</v>
      </c>
      <c r="B441" t="s">
        <v>1812</v>
      </c>
      <c r="C441" s="2">
        <v>45608</v>
      </c>
      <c r="D441" t="s">
        <v>1828</v>
      </c>
      <c r="E441" t="s">
        <v>1836</v>
      </c>
      <c r="F441" t="s">
        <v>1850</v>
      </c>
      <c r="G441">
        <v>16.82</v>
      </c>
      <c r="H441">
        <v>50.46</v>
      </c>
      <c r="I441">
        <v>3.6</v>
      </c>
      <c r="J441">
        <v>46.86</v>
      </c>
      <c r="K441">
        <v>51</v>
      </c>
    </row>
    <row r="442" spans="1:11" x14ac:dyDescent="0.25">
      <c r="A442" t="s">
        <v>443</v>
      </c>
      <c r="B442" t="s">
        <v>1817</v>
      </c>
      <c r="C442" s="2">
        <v>45223</v>
      </c>
      <c r="D442" t="s">
        <v>1825</v>
      </c>
      <c r="E442" t="s">
        <v>1837</v>
      </c>
      <c r="F442" t="s">
        <v>1848</v>
      </c>
      <c r="G442">
        <v>24.17</v>
      </c>
      <c r="H442">
        <v>24.17</v>
      </c>
      <c r="I442">
        <v>2.27</v>
      </c>
      <c r="J442">
        <v>21.9</v>
      </c>
      <c r="K442">
        <v>17</v>
      </c>
    </row>
    <row r="443" spans="1:11" x14ac:dyDescent="0.25">
      <c r="A443" t="s">
        <v>444</v>
      </c>
      <c r="B443" t="s">
        <v>1809</v>
      </c>
      <c r="C443" s="2">
        <v>45375</v>
      </c>
      <c r="D443" t="s">
        <v>1819</v>
      </c>
      <c r="E443" t="s">
        <v>1832</v>
      </c>
      <c r="F443" t="s">
        <v>1847</v>
      </c>
      <c r="G443">
        <v>26.74</v>
      </c>
      <c r="H443">
        <v>53.48</v>
      </c>
      <c r="I443">
        <v>4.7699999999999996</v>
      </c>
      <c r="J443">
        <v>48.71</v>
      </c>
      <c r="K443">
        <v>82</v>
      </c>
    </row>
    <row r="444" spans="1:11" x14ac:dyDescent="0.25">
      <c r="A444" t="s">
        <v>445</v>
      </c>
      <c r="B444" t="s">
        <v>1809</v>
      </c>
      <c r="C444" s="2">
        <v>45425</v>
      </c>
      <c r="D444" t="s">
        <v>1822</v>
      </c>
      <c r="E444" t="s">
        <v>1845</v>
      </c>
      <c r="F444" t="s">
        <v>1848</v>
      </c>
      <c r="G444">
        <v>13.5</v>
      </c>
      <c r="H444">
        <v>13.5</v>
      </c>
      <c r="I444">
        <v>4.5599999999999996</v>
      </c>
      <c r="J444">
        <v>8.94</v>
      </c>
      <c r="K444">
        <v>334</v>
      </c>
    </row>
    <row r="445" spans="1:11" x14ac:dyDescent="0.25">
      <c r="A445" t="s">
        <v>446</v>
      </c>
      <c r="B445" t="s">
        <v>1811</v>
      </c>
      <c r="C445" s="2">
        <v>45379</v>
      </c>
      <c r="D445" t="s">
        <v>1818</v>
      </c>
      <c r="E445" t="s">
        <v>1846</v>
      </c>
      <c r="F445" t="s">
        <v>1850</v>
      </c>
      <c r="G445">
        <v>6.95</v>
      </c>
      <c r="H445">
        <v>20.85</v>
      </c>
      <c r="I445">
        <v>0</v>
      </c>
      <c r="J445">
        <v>20.85</v>
      </c>
      <c r="K445">
        <v>97</v>
      </c>
    </row>
    <row r="446" spans="1:11" x14ac:dyDescent="0.25">
      <c r="A446" t="s">
        <v>447</v>
      </c>
      <c r="B446" t="s">
        <v>1810</v>
      </c>
      <c r="C446" s="2">
        <v>45694</v>
      </c>
      <c r="D446" t="s">
        <v>1827</v>
      </c>
      <c r="E446" t="s">
        <v>1829</v>
      </c>
      <c r="F446" t="s">
        <v>1850</v>
      </c>
      <c r="G446">
        <v>9.61</v>
      </c>
      <c r="H446">
        <v>28.83</v>
      </c>
      <c r="I446">
        <v>2.88</v>
      </c>
      <c r="J446">
        <v>25.95</v>
      </c>
      <c r="K446">
        <v>49</v>
      </c>
    </row>
    <row r="447" spans="1:11" x14ac:dyDescent="0.25">
      <c r="A447" t="s">
        <v>359</v>
      </c>
      <c r="B447" t="s">
        <v>1810</v>
      </c>
      <c r="C447" s="2">
        <v>45243</v>
      </c>
      <c r="D447" t="s">
        <v>1828</v>
      </c>
      <c r="E447" t="s">
        <v>1841</v>
      </c>
      <c r="F447" t="s">
        <v>1848</v>
      </c>
      <c r="G447">
        <v>11.45</v>
      </c>
      <c r="H447">
        <v>11.45</v>
      </c>
      <c r="I447">
        <v>1.72</v>
      </c>
      <c r="J447">
        <v>9.73</v>
      </c>
      <c r="K447">
        <v>218</v>
      </c>
    </row>
    <row r="448" spans="1:11" x14ac:dyDescent="0.25">
      <c r="A448" t="s">
        <v>448</v>
      </c>
      <c r="B448" t="s">
        <v>1813</v>
      </c>
      <c r="C448" s="2">
        <v>45180</v>
      </c>
      <c r="D448" t="s">
        <v>1820</v>
      </c>
      <c r="E448" t="s">
        <v>1846</v>
      </c>
      <c r="F448" t="s">
        <v>1848</v>
      </c>
      <c r="G448">
        <v>6.99</v>
      </c>
      <c r="H448">
        <v>6.99</v>
      </c>
      <c r="I448">
        <v>2.89</v>
      </c>
      <c r="J448">
        <v>4.0999999999999996</v>
      </c>
      <c r="K448">
        <v>326</v>
      </c>
    </row>
    <row r="449" spans="1:11" x14ac:dyDescent="0.25">
      <c r="A449" t="s">
        <v>449</v>
      </c>
      <c r="B449" t="s">
        <v>1809</v>
      </c>
      <c r="C449" s="2">
        <v>45574</v>
      </c>
      <c r="D449" t="s">
        <v>1826</v>
      </c>
      <c r="E449" t="s">
        <v>1836</v>
      </c>
      <c r="F449" t="s">
        <v>1849</v>
      </c>
      <c r="G449">
        <v>15.17</v>
      </c>
      <c r="H449">
        <v>60.68</v>
      </c>
      <c r="I449">
        <v>3.57</v>
      </c>
      <c r="J449">
        <v>57.11</v>
      </c>
      <c r="K449">
        <v>338</v>
      </c>
    </row>
    <row r="450" spans="1:11" x14ac:dyDescent="0.25">
      <c r="A450" t="s">
        <v>450</v>
      </c>
      <c r="B450" t="s">
        <v>1812</v>
      </c>
      <c r="C450" s="2">
        <v>45686</v>
      </c>
      <c r="D450" t="s">
        <v>1825</v>
      </c>
      <c r="E450" t="s">
        <v>1833</v>
      </c>
      <c r="F450" t="s">
        <v>1849</v>
      </c>
      <c r="G450">
        <v>11.7</v>
      </c>
      <c r="H450">
        <v>46.8</v>
      </c>
      <c r="I450">
        <v>7.02</v>
      </c>
      <c r="J450">
        <v>39.78</v>
      </c>
      <c r="K450">
        <v>228</v>
      </c>
    </row>
    <row r="451" spans="1:11" x14ac:dyDescent="0.25">
      <c r="A451" t="s">
        <v>378</v>
      </c>
      <c r="B451" t="s">
        <v>1813</v>
      </c>
      <c r="C451" s="2">
        <v>45640</v>
      </c>
      <c r="D451" t="s">
        <v>1828</v>
      </c>
      <c r="E451" t="s">
        <v>1829</v>
      </c>
      <c r="F451" t="s">
        <v>1847</v>
      </c>
      <c r="G451">
        <v>25.27</v>
      </c>
      <c r="H451">
        <v>50.54</v>
      </c>
      <c r="I451">
        <v>10.11</v>
      </c>
      <c r="J451">
        <v>40.43</v>
      </c>
      <c r="K451">
        <v>288</v>
      </c>
    </row>
    <row r="452" spans="1:11" x14ac:dyDescent="0.25">
      <c r="A452" t="s">
        <v>451</v>
      </c>
      <c r="B452" t="s">
        <v>1809</v>
      </c>
      <c r="C452" s="2">
        <v>45224</v>
      </c>
      <c r="D452" t="s">
        <v>1819</v>
      </c>
      <c r="E452" t="s">
        <v>1833</v>
      </c>
      <c r="F452" t="s">
        <v>1851</v>
      </c>
      <c r="G452">
        <v>13</v>
      </c>
      <c r="H452">
        <v>65</v>
      </c>
      <c r="I452">
        <v>1.24</v>
      </c>
      <c r="J452">
        <v>63.76</v>
      </c>
      <c r="K452">
        <v>387</v>
      </c>
    </row>
    <row r="453" spans="1:11" x14ac:dyDescent="0.25">
      <c r="A453" t="s">
        <v>452</v>
      </c>
      <c r="B453" t="s">
        <v>1812</v>
      </c>
      <c r="C453" s="2">
        <v>45590</v>
      </c>
      <c r="D453" t="s">
        <v>1827</v>
      </c>
      <c r="E453" t="s">
        <v>1830</v>
      </c>
      <c r="F453" t="s">
        <v>1851</v>
      </c>
      <c r="G453">
        <v>20.91</v>
      </c>
      <c r="H453">
        <v>104.55</v>
      </c>
      <c r="I453">
        <v>4.53</v>
      </c>
      <c r="J453">
        <v>100.02</v>
      </c>
      <c r="K453">
        <v>479</v>
      </c>
    </row>
    <row r="454" spans="1:11" x14ac:dyDescent="0.25">
      <c r="A454" t="s">
        <v>453</v>
      </c>
      <c r="B454" t="s">
        <v>1813</v>
      </c>
      <c r="C454" s="2">
        <v>45509</v>
      </c>
      <c r="D454" t="s">
        <v>1826</v>
      </c>
      <c r="E454" t="s">
        <v>1842</v>
      </c>
      <c r="F454" t="s">
        <v>1849</v>
      </c>
      <c r="G454">
        <v>27.17</v>
      </c>
      <c r="H454">
        <v>108.68</v>
      </c>
      <c r="I454">
        <v>3.28</v>
      </c>
      <c r="J454">
        <v>105.4</v>
      </c>
      <c r="K454">
        <v>365</v>
      </c>
    </row>
    <row r="455" spans="1:11" x14ac:dyDescent="0.25">
      <c r="A455" t="s">
        <v>454</v>
      </c>
      <c r="B455" t="s">
        <v>1810</v>
      </c>
      <c r="C455" s="2">
        <v>45487</v>
      </c>
      <c r="D455" t="s">
        <v>1824</v>
      </c>
      <c r="E455" t="s">
        <v>1841</v>
      </c>
      <c r="F455" t="s">
        <v>1848</v>
      </c>
      <c r="G455">
        <v>28.52</v>
      </c>
      <c r="H455">
        <v>28.52</v>
      </c>
      <c r="I455">
        <v>5.7</v>
      </c>
      <c r="J455">
        <v>22.82</v>
      </c>
      <c r="K455">
        <v>229</v>
      </c>
    </row>
    <row r="456" spans="1:11" x14ac:dyDescent="0.25">
      <c r="A456" t="s">
        <v>455</v>
      </c>
      <c r="B456" t="s">
        <v>1817</v>
      </c>
      <c r="C456" s="2">
        <v>45288</v>
      </c>
      <c r="D456" t="s">
        <v>1820</v>
      </c>
      <c r="E456" t="s">
        <v>1841</v>
      </c>
      <c r="F456" t="s">
        <v>1848</v>
      </c>
      <c r="G456">
        <v>13.27</v>
      </c>
      <c r="H456">
        <v>13.27</v>
      </c>
      <c r="I456">
        <v>2.65</v>
      </c>
      <c r="J456">
        <v>10.62</v>
      </c>
      <c r="K456">
        <v>349</v>
      </c>
    </row>
    <row r="457" spans="1:11" x14ac:dyDescent="0.25">
      <c r="A457" t="s">
        <v>456</v>
      </c>
      <c r="B457" t="s">
        <v>1811</v>
      </c>
      <c r="C457" s="2">
        <v>45341</v>
      </c>
      <c r="D457" t="s">
        <v>1824</v>
      </c>
      <c r="E457" t="s">
        <v>1829</v>
      </c>
      <c r="F457" t="s">
        <v>1850</v>
      </c>
      <c r="G457">
        <v>27.4</v>
      </c>
      <c r="H457">
        <v>82.2</v>
      </c>
      <c r="I457">
        <v>2.5499999999999998</v>
      </c>
      <c r="J457">
        <v>79.650000000000006</v>
      </c>
      <c r="K457">
        <v>468</v>
      </c>
    </row>
    <row r="458" spans="1:11" x14ac:dyDescent="0.25">
      <c r="A458" t="s">
        <v>457</v>
      </c>
      <c r="B458" t="s">
        <v>1812</v>
      </c>
      <c r="C458" s="2">
        <v>45233</v>
      </c>
      <c r="D458" t="s">
        <v>1827</v>
      </c>
      <c r="E458" t="s">
        <v>1832</v>
      </c>
      <c r="F458" t="s">
        <v>1850</v>
      </c>
      <c r="G458">
        <v>16.059999999999999</v>
      </c>
      <c r="H458">
        <v>48.18</v>
      </c>
      <c r="I458">
        <v>0</v>
      </c>
      <c r="J458">
        <v>48.18</v>
      </c>
      <c r="K458">
        <v>469</v>
      </c>
    </row>
    <row r="459" spans="1:11" x14ac:dyDescent="0.25">
      <c r="A459" t="s">
        <v>458</v>
      </c>
      <c r="B459" t="s">
        <v>1810</v>
      </c>
      <c r="C459" s="2">
        <v>45456</v>
      </c>
      <c r="D459" t="s">
        <v>1821</v>
      </c>
      <c r="E459" t="s">
        <v>1846</v>
      </c>
      <c r="F459" t="s">
        <v>1849</v>
      </c>
      <c r="G459">
        <v>5.33</v>
      </c>
      <c r="H459">
        <v>21.32</v>
      </c>
      <c r="I459">
        <v>3.25</v>
      </c>
      <c r="J459">
        <v>18.07</v>
      </c>
      <c r="K459">
        <v>290</v>
      </c>
    </row>
    <row r="460" spans="1:11" x14ac:dyDescent="0.25">
      <c r="A460" t="s">
        <v>459</v>
      </c>
      <c r="B460" t="s">
        <v>1809</v>
      </c>
      <c r="C460" s="2">
        <v>45202</v>
      </c>
      <c r="D460" t="s">
        <v>1826</v>
      </c>
      <c r="E460" t="s">
        <v>1831</v>
      </c>
      <c r="F460" t="s">
        <v>1850</v>
      </c>
      <c r="G460">
        <v>26.45</v>
      </c>
      <c r="H460">
        <v>79.349999999999994</v>
      </c>
      <c r="I460">
        <v>0</v>
      </c>
      <c r="J460">
        <v>79.349999999999994</v>
      </c>
      <c r="K460">
        <v>135</v>
      </c>
    </row>
    <row r="461" spans="1:11" x14ac:dyDescent="0.25">
      <c r="A461" t="s">
        <v>460</v>
      </c>
      <c r="B461" t="s">
        <v>1813</v>
      </c>
      <c r="C461" s="2">
        <v>45262</v>
      </c>
      <c r="D461" t="s">
        <v>1824</v>
      </c>
      <c r="E461" t="s">
        <v>1845</v>
      </c>
      <c r="F461" t="s">
        <v>1848</v>
      </c>
      <c r="G461">
        <v>5.98</v>
      </c>
      <c r="H461">
        <v>5.98</v>
      </c>
      <c r="I461">
        <v>3.43</v>
      </c>
      <c r="J461">
        <v>2.5499999999999998</v>
      </c>
      <c r="K461">
        <v>206</v>
      </c>
    </row>
    <row r="462" spans="1:11" x14ac:dyDescent="0.25">
      <c r="A462" t="s">
        <v>461</v>
      </c>
      <c r="B462" t="s">
        <v>1812</v>
      </c>
      <c r="C462" s="2">
        <v>45775</v>
      </c>
      <c r="D462" t="s">
        <v>1818</v>
      </c>
      <c r="E462" t="s">
        <v>1836</v>
      </c>
      <c r="F462" t="s">
        <v>1850</v>
      </c>
      <c r="G462">
        <v>21.01</v>
      </c>
      <c r="H462">
        <v>63.03</v>
      </c>
      <c r="I462">
        <v>9.4499999999999993</v>
      </c>
      <c r="J462">
        <v>53.58</v>
      </c>
      <c r="K462">
        <v>25</v>
      </c>
    </row>
    <row r="463" spans="1:11" x14ac:dyDescent="0.25">
      <c r="A463" t="s">
        <v>462</v>
      </c>
      <c r="B463" t="s">
        <v>1816</v>
      </c>
      <c r="C463" s="2">
        <v>45211</v>
      </c>
      <c r="D463" t="s">
        <v>1818</v>
      </c>
      <c r="E463" t="s">
        <v>1832</v>
      </c>
      <c r="F463" t="s">
        <v>1850</v>
      </c>
      <c r="G463">
        <v>10.01</v>
      </c>
      <c r="H463">
        <v>30.03</v>
      </c>
      <c r="I463">
        <v>0</v>
      </c>
      <c r="J463">
        <v>30.03</v>
      </c>
      <c r="K463">
        <v>431</v>
      </c>
    </row>
    <row r="464" spans="1:11" x14ac:dyDescent="0.25">
      <c r="A464" t="s">
        <v>463</v>
      </c>
      <c r="B464" t="s">
        <v>1809</v>
      </c>
      <c r="C464" s="2">
        <v>45237</v>
      </c>
      <c r="D464" t="s">
        <v>1820</v>
      </c>
      <c r="E464" t="s">
        <v>1841</v>
      </c>
      <c r="F464" t="s">
        <v>1850</v>
      </c>
      <c r="G464">
        <v>29.24</v>
      </c>
      <c r="H464">
        <v>87.72</v>
      </c>
      <c r="I464">
        <v>13.16</v>
      </c>
      <c r="J464">
        <v>74.56</v>
      </c>
      <c r="K464">
        <v>226</v>
      </c>
    </row>
    <row r="465" spans="1:11" x14ac:dyDescent="0.25">
      <c r="A465" t="s">
        <v>464</v>
      </c>
      <c r="B465" t="s">
        <v>1812</v>
      </c>
      <c r="C465" s="2">
        <v>45615</v>
      </c>
      <c r="D465" t="s">
        <v>1824</v>
      </c>
      <c r="E465" t="s">
        <v>1842</v>
      </c>
      <c r="F465" t="s">
        <v>1847</v>
      </c>
      <c r="G465">
        <v>13.8</v>
      </c>
      <c r="H465">
        <v>27.6</v>
      </c>
      <c r="I465">
        <v>0</v>
      </c>
      <c r="J465">
        <v>27.6</v>
      </c>
      <c r="K465">
        <v>467</v>
      </c>
    </row>
    <row r="466" spans="1:11" x14ac:dyDescent="0.25">
      <c r="A466" t="s">
        <v>465</v>
      </c>
      <c r="B466" t="s">
        <v>1813</v>
      </c>
      <c r="C466" s="2">
        <v>45747</v>
      </c>
      <c r="D466" t="s">
        <v>1827</v>
      </c>
      <c r="E466" t="s">
        <v>1833</v>
      </c>
      <c r="F466" t="s">
        <v>1848</v>
      </c>
      <c r="G466">
        <v>15.93</v>
      </c>
      <c r="H466">
        <v>15.93</v>
      </c>
      <c r="I466">
        <v>2.39</v>
      </c>
      <c r="J466">
        <v>13.54</v>
      </c>
      <c r="K466">
        <v>81</v>
      </c>
    </row>
    <row r="467" spans="1:11" x14ac:dyDescent="0.25">
      <c r="A467" t="s">
        <v>466</v>
      </c>
      <c r="B467" t="s">
        <v>1810</v>
      </c>
      <c r="C467" s="2">
        <v>45440</v>
      </c>
      <c r="D467" t="s">
        <v>1821</v>
      </c>
      <c r="E467" t="s">
        <v>1841</v>
      </c>
      <c r="F467" t="s">
        <v>1851</v>
      </c>
      <c r="G467">
        <v>26.49</v>
      </c>
      <c r="H467">
        <v>132.44999999999999</v>
      </c>
      <c r="I467">
        <v>26.49</v>
      </c>
      <c r="J467">
        <v>105.96</v>
      </c>
      <c r="K467">
        <v>14</v>
      </c>
    </row>
    <row r="468" spans="1:11" x14ac:dyDescent="0.25">
      <c r="A468" t="s">
        <v>467</v>
      </c>
      <c r="B468" t="s">
        <v>1817</v>
      </c>
      <c r="C468" s="2">
        <v>45850</v>
      </c>
      <c r="D468" t="s">
        <v>1818</v>
      </c>
      <c r="E468" t="s">
        <v>1834</v>
      </c>
      <c r="F468" t="s">
        <v>1848</v>
      </c>
      <c r="G468">
        <v>14.23</v>
      </c>
      <c r="H468">
        <v>14.23</v>
      </c>
      <c r="I468">
        <v>0</v>
      </c>
      <c r="J468">
        <v>14.23</v>
      </c>
      <c r="K468">
        <v>470</v>
      </c>
    </row>
    <row r="469" spans="1:11" x14ac:dyDescent="0.25">
      <c r="A469" t="s">
        <v>468</v>
      </c>
      <c r="B469" t="s">
        <v>1817</v>
      </c>
      <c r="C469" s="2">
        <v>45375</v>
      </c>
      <c r="D469" t="s">
        <v>1826</v>
      </c>
      <c r="E469" t="s">
        <v>1833</v>
      </c>
      <c r="F469" t="s">
        <v>1849</v>
      </c>
      <c r="G469">
        <v>15.64</v>
      </c>
      <c r="H469">
        <v>62.56</v>
      </c>
      <c r="I469">
        <v>0</v>
      </c>
      <c r="J469">
        <v>62.56</v>
      </c>
      <c r="K469">
        <v>325</v>
      </c>
    </row>
    <row r="470" spans="1:11" x14ac:dyDescent="0.25">
      <c r="A470" t="s">
        <v>469</v>
      </c>
      <c r="B470" t="s">
        <v>1815</v>
      </c>
      <c r="C470" s="2">
        <v>45382</v>
      </c>
      <c r="D470" t="s">
        <v>1820</v>
      </c>
      <c r="E470" t="s">
        <v>1833</v>
      </c>
      <c r="F470" t="s">
        <v>1849</v>
      </c>
      <c r="G470">
        <v>18.22</v>
      </c>
      <c r="H470">
        <v>72.88</v>
      </c>
      <c r="I470">
        <v>3.21</v>
      </c>
      <c r="J470">
        <v>69.67</v>
      </c>
      <c r="K470">
        <v>90</v>
      </c>
    </row>
    <row r="471" spans="1:11" x14ac:dyDescent="0.25">
      <c r="A471" t="s">
        <v>470</v>
      </c>
      <c r="B471" t="s">
        <v>1816</v>
      </c>
      <c r="C471" s="2">
        <v>45618</v>
      </c>
      <c r="D471" t="s">
        <v>1825</v>
      </c>
      <c r="E471" t="s">
        <v>1829</v>
      </c>
      <c r="F471" t="s">
        <v>1848</v>
      </c>
      <c r="G471">
        <v>9.26</v>
      </c>
      <c r="H471">
        <v>9.26</v>
      </c>
      <c r="I471">
        <v>1.85</v>
      </c>
      <c r="J471">
        <v>7.41</v>
      </c>
      <c r="K471">
        <v>197</v>
      </c>
    </row>
    <row r="472" spans="1:11" x14ac:dyDescent="0.25">
      <c r="A472" t="s">
        <v>471</v>
      </c>
      <c r="B472" t="s">
        <v>1817</v>
      </c>
      <c r="C472" s="2">
        <v>45737</v>
      </c>
      <c r="D472" t="s">
        <v>1820</v>
      </c>
      <c r="E472" t="s">
        <v>1834</v>
      </c>
      <c r="F472" t="s">
        <v>1847</v>
      </c>
      <c r="G472">
        <v>8.7899999999999991</v>
      </c>
      <c r="H472">
        <v>17.579999999999998</v>
      </c>
      <c r="I472">
        <v>0</v>
      </c>
      <c r="J472">
        <v>17.579999999999998</v>
      </c>
      <c r="K472">
        <v>209</v>
      </c>
    </row>
    <row r="473" spans="1:11" x14ac:dyDescent="0.25">
      <c r="A473" t="s">
        <v>472</v>
      </c>
      <c r="B473" t="s">
        <v>1815</v>
      </c>
      <c r="C473" s="2">
        <v>45630</v>
      </c>
      <c r="D473" t="s">
        <v>1828</v>
      </c>
      <c r="E473" t="s">
        <v>1841</v>
      </c>
      <c r="F473" t="s">
        <v>1847</v>
      </c>
      <c r="G473">
        <v>18.420000000000002</v>
      </c>
      <c r="H473">
        <v>36.840000000000003</v>
      </c>
      <c r="I473">
        <v>5.53</v>
      </c>
      <c r="J473">
        <v>31.31</v>
      </c>
      <c r="K473">
        <v>4</v>
      </c>
    </row>
    <row r="474" spans="1:11" x14ac:dyDescent="0.25">
      <c r="A474" t="s">
        <v>473</v>
      </c>
      <c r="B474" t="s">
        <v>1814</v>
      </c>
      <c r="C474" s="2">
        <v>45350</v>
      </c>
      <c r="D474" t="s">
        <v>1823</v>
      </c>
      <c r="E474" t="s">
        <v>1829</v>
      </c>
      <c r="F474" t="s">
        <v>1849</v>
      </c>
      <c r="G474">
        <v>26.96</v>
      </c>
      <c r="H474">
        <v>107.84</v>
      </c>
      <c r="I474">
        <v>10.78</v>
      </c>
      <c r="J474">
        <v>97.06</v>
      </c>
      <c r="K474">
        <v>436</v>
      </c>
    </row>
    <row r="475" spans="1:11" x14ac:dyDescent="0.25">
      <c r="A475" t="s">
        <v>474</v>
      </c>
      <c r="B475" t="s">
        <v>1814</v>
      </c>
      <c r="C475" s="2">
        <v>45266</v>
      </c>
      <c r="D475" t="s">
        <v>1820</v>
      </c>
      <c r="E475" t="s">
        <v>1837</v>
      </c>
      <c r="F475" t="s">
        <v>1850</v>
      </c>
      <c r="G475">
        <v>20.63</v>
      </c>
      <c r="H475">
        <v>61.89</v>
      </c>
      <c r="I475">
        <v>1.41</v>
      </c>
      <c r="J475">
        <v>60.48</v>
      </c>
      <c r="K475">
        <v>422</v>
      </c>
    </row>
    <row r="476" spans="1:11" x14ac:dyDescent="0.25">
      <c r="A476" t="s">
        <v>475</v>
      </c>
      <c r="B476" t="s">
        <v>1810</v>
      </c>
      <c r="C476" s="2">
        <v>45280</v>
      </c>
      <c r="D476" t="s">
        <v>1823</v>
      </c>
      <c r="E476" t="s">
        <v>1833</v>
      </c>
      <c r="F476" t="s">
        <v>1851</v>
      </c>
      <c r="G476">
        <v>19.760000000000002</v>
      </c>
      <c r="H476">
        <v>98.8</v>
      </c>
      <c r="I476">
        <v>14.82</v>
      </c>
      <c r="J476">
        <v>83.98</v>
      </c>
      <c r="K476">
        <v>311</v>
      </c>
    </row>
    <row r="477" spans="1:11" x14ac:dyDescent="0.25">
      <c r="A477" t="s">
        <v>476</v>
      </c>
      <c r="B477" t="s">
        <v>1809</v>
      </c>
      <c r="C477" s="2">
        <v>45266</v>
      </c>
      <c r="D477" t="s">
        <v>1828</v>
      </c>
      <c r="E477" t="s">
        <v>1842</v>
      </c>
      <c r="F477" t="s">
        <v>1850</v>
      </c>
      <c r="G477">
        <v>29.65</v>
      </c>
      <c r="H477">
        <v>88.95</v>
      </c>
      <c r="I477">
        <v>13.34</v>
      </c>
      <c r="J477">
        <v>75.61</v>
      </c>
      <c r="K477">
        <v>327</v>
      </c>
    </row>
    <row r="478" spans="1:11" x14ac:dyDescent="0.25">
      <c r="A478" t="s">
        <v>477</v>
      </c>
      <c r="B478" t="s">
        <v>1814</v>
      </c>
      <c r="C478" s="2">
        <v>45462</v>
      </c>
      <c r="D478" t="s">
        <v>1823</v>
      </c>
      <c r="E478" t="s">
        <v>1838</v>
      </c>
      <c r="F478" t="s">
        <v>1847</v>
      </c>
      <c r="G478">
        <v>5.34</v>
      </c>
      <c r="H478">
        <v>10.68</v>
      </c>
      <c r="I478">
        <v>4.22</v>
      </c>
      <c r="J478">
        <v>6.46</v>
      </c>
      <c r="K478">
        <v>391</v>
      </c>
    </row>
    <row r="479" spans="1:11" x14ac:dyDescent="0.25">
      <c r="A479" t="s">
        <v>467</v>
      </c>
      <c r="B479" t="s">
        <v>1812</v>
      </c>
      <c r="C479" s="2">
        <v>45680</v>
      </c>
      <c r="D479" t="s">
        <v>1823</v>
      </c>
      <c r="E479" t="s">
        <v>1832</v>
      </c>
      <c r="F479" t="s">
        <v>1847</v>
      </c>
      <c r="G479">
        <v>21.91</v>
      </c>
      <c r="H479">
        <v>43.82</v>
      </c>
      <c r="I479">
        <v>6.57</v>
      </c>
      <c r="J479">
        <v>37.25</v>
      </c>
      <c r="K479">
        <v>335</v>
      </c>
    </row>
    <row r="480" spans="1:11" x14ac:dyDescent="0.25">
      <c r="A480" t="s">
        <v>478</v>
      </c>
      <c r="B480" t="s">
        <v>1814</v>
      </c>
      <c r="C480" s="2">
        <v>45371</v>
      </c>
      <c r="D480" t="s">
        <v>1821</v>
      </c>
      <c r="E480" t="s">
        <v>1836</v>
      </c>
      <c r="F480" t="s">
        <v>1849</v>
      </c>
      <c r="G480">
        <v>22.36</v>
      </c>
      <c r="H480">
        <v>89.44</v>
      </c>
      <c r="I480">
        <v>13.42</v>
      </c>
      <c r="J480">
        <v>76.02</v>
      </c>
      <c r="K480">
        <v>298</v>
      </c>
    </row>
    <row r="481" spans="1:11" x14ac:dyDescent="0.25">
      <c r="A481" t="s">
        <v>479</v>
      </c>
      <c r="B481" t="s">
        <v>1817</v>
      </c>
      <c r="C481" s="2">
        <v>45324</v>
      </c>
      <c r="D481" t="s">
        <v>1823</v>
      </c>
      <c r="E481" t="s">
        <v>1831</v>
      </c>
      <c r="F481" t="s">
        <v>1849</v>
      </c>
      <c r="G481">
        <v>27.28</v>
      </c>
      <c r="H481">
        <v>109.12</v>
      </c>
      <c r="I481">
        <v>2.2000000000000002</v>
      </c>
      <c r="J481">
        <v>106.92</v>
      </c>
      <c r="K481">
        <v>343</v>
      </c>
    </row>
    <row r="482" spans="1:11" x14ac:dyDescent="0.25">
      <c r="A482" t="s">
        <v>480</v>
      </c>
      <c r="B482" t="s">
        <v>1811</v>
      </c>
      <c r="C482" s="2">
        <v>45694</v>
      </c>
      <c r="D482" t="s">
        <v>1823</v>
      </c>
      <c r="E482" t="s">
        <v>1831</v>
      </c>
      <c r="F482" t="s">
        <v>1847</v>
      </c>
      <c r="G482">
        <v>9.51</v>
      </c>
      <c r="H482">
        <v>19.02</v>
      </c>
      <c r="I482">
        <v>0</v>
      </c>
      <c r="J482">
        <v>19.02</v>
      </c>
      <c r="K482">
        <v>241</v>
      </c>
    </row>
    <row r="483" spans="1:11" x14ac:dyDescent="0.25">
      <c r="A483" t="s">
        <v>481</v>
      </c>
      <c r="B483" t="s">
        <v>1814</v>
      </c>
      <c r="C483" s="2">
        <v>45691</v>
      </c>
      <c r="D483" t="s">
        <v>1827</v>
      </c>
      <c r="E483" t="s">
        <v>1835</v>
      </c>
      <c r="F483" t="s">
        <v>1850</v>
      </c>
      <c r="G483">
        <v>19.97</v>
      </c>
      <c r="H483">
        <v>59.91</v>
      </c>
      <c r="I483">
        <v>11.98</v>
      </c>
      <c r="J483">
        <v>47.93</v>
      </c>
      <c r="K483">
        <v>113</v>
      </c>
    </row>
    <row r="484" spans="1:11" x14ac:dyDescent="0.25">
      <c r="A484" t="s">
        <v>482</v>
      </c>
      <c r="B484" t="s">
        <v>1814</v>
      </c>
      <c r="C484" s="2">
        <v>45200</v>
      </c>
      <c r="D484" t="s">
        <v>1821</v>
      </c>
      <c r="E484" t="s">
        <v>1832</v>
      </c>
      <c r="F484" t="s">
        <v>1850</v>
      </c>
      <c r="G484">
        <v>8.5500000000000007</v>
      </c>
      <c r="H484">
        <v>25.65</v>
      </c>
      <c r="I484">
        <v>2.88</v>
      </c>
      <c r="J484">
        <v>22.77</v>
      </c>
      <c r="K484">
        <v>150</v>
      </c>
    </row>
    <row r="485" spans="1:11" x14ac:dyDescent="0.25">
      <c r="A485" t="s">
        <v>483</v>
      </c>
      <c r="B485" t="s">
        <v>1809</v>
      </c>
      <c r="C485" s="2">
        <v>45862</v>
      </c>
      <c r="D485" t="s">
        <v>1828</v>
      </c>
      <c r="E485" t="s">
        <v>1843</v>
      </c>
      <c r="F485" t="s">
        <v>1851</v>
      </c>
      <c r="G485">
        <v>4.46</v>
      </c>
      <c r="H485">
        <v>22.3</v>
      </c>
      <c r="I485">
        <v>2.19</v>
      </c>
      <c r="J485">
        <v>20.11</v>
      </c>
      <c r="K485">
        <v>348</v>
      </c>
    </row>
    <row r="486" spans="1:11" x14ac:dyDescent="0.25">
      <c r="A486" t="s">
        <v>484</v>
      </c>
      <c r="B486" t="s">
        <v>1815</v>
      </c>
      <c r="C486" s="2">
        <v>45756</v>
      </c>
      <c r="D486" t="s">
        <v>1825</v>
      </c>
      <c r="E486" t="s">
        <v>1841</v>
      </c>
      <c r="F486" t="s">
        <v>1847</v>
      </c>
      <c r="G486">
        <v>10.93</v>
      </c>
      <c r="H486">
        <v>21.86</v>
      </c>
      <c r="I486">
        <v>4.37</v>
      </c>
      <c r="J486">
        <v>17.489999999999998</v>
      </c>
      <c r="K486">
        <v>291</v>
      </c>
    </row>
    <row r="487" spans="1:11" x14ac:dyDescent="0.25">
      <c r="A487" t="s">
        <v>485</v>
      </c>
      <c r="B487" t="s">
        <v>1816</v>
      </c>
      <c r="C487" s="2">
        <v>45475</v>
      </c>
      <c r="D487" t="s">
        <v>1825</v>
      </c>
      <c r="E487" t="s">
        <v>1842</v>
      </c>
      <c r="F487" t="s">
        <v>1849</v>
      </c>
      <c r="G487">
        <v>10.64</v>
      </c>
      <c r="H487">
        <v>42.56</v>
      </c>
      <c r="I487">
        <v>0</v>
      </c>
      <c r="J487">
        <v>42.56</v>
      </c>
      <c r="K487">
        <v>90</v>
      </c>
    </row>
    <row r="488" spans="1:11" x14ac:dyDescent="0.25">
      <c r="A488" t="s">
        <v>486</v>
      </c>
      <c r="B488" t="s">
        <v>1815</v>
      </c>
      <c r="C488" s="2">
        <v>45567</v>
      </c>
      <c r="D488" t="s">
        <v>1818</v>
      </c>
      <c r="E488" t="s">
        <v>1837</v>
      </c>
      <c r="F488" t="s">
        <v>1850</v>
      </c>
      <c r="G488">
        <v>7.06</v>
      </c>
      <c r="H488">
        <v>21.18</v>
      </c>
      <c r="I488">
        <v>4.0599999999999996</v>
      </c>
      <c r="J488">
        <v>17.12</v>
      </c>
      <c r="K488">
        <v>396</v>
      </c>
    </row>
    <row r="489" spans="1:11" x14ac:dyDescent="0.25">
      <c r="A489" t="s">
        <v>487</v>
      </c>
      <c r="B489" t="s">
        <v>1813</v>
      </c>
      <c r="C489" s="2">
        <v>45648</v>
      </c>
      <c r="D489" t="s">
        <v>1819</v>
      </c>
      <c r="E489" t="s">
        <v>1841</v>
      </c>
      <c r="F489" t="s">
        <v>1851</v>
      </c>
      <c r="G489">
        <v>13.57</v>
      </c>
      <c r="H489">
        <v>67.849999999999994</v>
      </c>
      <c r="I489">
        <v>6.79</v>
      </c>
      <c r="J489">
        <v>61.06</v>
      </c>
      <c r="K489">
        <v>219</v>
      </c>
    </row>
    <row r="490" spans="1:11" x14ac:dyDescent="0.25">
      <c r="A490" t="s">
        <v>488</v>
      </c>
      <c r="B490" t="s">
        <v>1813</v>
      </c>
      <c r="C490" s="2">
        <v>45850</v>
      </c>
      <c r="D490" t="s">
        <v>1821</v>
      </c>
      <c r="E490" t="s">
        <v>1839</v>
      </c>
      <c r="F490" t="s">
        <v>1848</v>
      </c>
      <c r="G490">
        <v>16.47</v>
      </c>
      <c r="H490">
        <v>16.47</v>
      </c>
      <c r="I490">
        <v>4.57</v>
      </c>
      <c r="J490">
        <v>11.9</v>
      </c>
      <c r="K490">
        <v>374</v>
      </c>
    </row>
    <row r="491" spans="1:11" x14ac:dyDescent="0.25">
      <c r="A491" t="s">
        <v>489</v>
      </c>
      <c r="B491" t="s">
        <v>1810</v>
      </c>
      <c r="C491" s="2">
        <v>45787</v>
      </c>
      <c r="D491" t="s">
        <v>1820</v>
      </c>
      <c r="E491" t="s">
        <v>1839</v>
      </c>
      <c r="F491" t="s">
        <v>1848</v>
      </c>
      <c r="G491">
        <v>19.16</v>
      </c>
      <c r="H491">
        <v>19.16</v>
      </c>
      <c r="I491">
        <v>0</v>
      </c>
      <c r="J491">
        <v>19.16</v>
      </c>
      <c r="K491">
        <v>127</v>
      </c>
    </row>
    <row r="492" spans="1:11" x14ac:dyDescent="0.25">
      <c r="A492" t="s">
        <v>490</v>
      </c>
      <c r="B492" t="s">
        <v>1816</v>
      </c>
      <c r="C492" s="2">
        <v>45200</v>
      </c>
      <c r="D492" t="s">
        <v>1826</v>
      </c>
      <c r="E492" t="s">
        <v>1841</v>
      </c>
      <c r="F492" t="s">
        <v>1848</v>
      </c>
      <c r="G492">
        <v>12.11</v>
      </c>
      <c r="H492">
        <v>12.11</v>
      </c>
      <c r="I492">
        <v>2.42</v>
      </c>
      <c r="J492">
        <v>9.69</v>
      </c>
      <c r="K492">
        <v>301</v>
      </c>
    </row>
    <row r="493" spans="1:11" x14ac:dyDescent="0.25">
      <c r="A493" t="s">
        <v>491</v>
      </c>
      <c r="B493" t="s">
        <v>1809</v>
      </c>
      <c r="C493" s="2">
        <v>45273</v>
      </c>
      <c r="D493" t="s">
        <v>1818</v>
      </c>
      <c r="E493" t="s">
        <v>1838</v>
      </c>
      <c r="F493" t="s">
        <v>1850</v>
      </c>
      <c r="G493">
        <v>14.21</v>
      </c>
      <c r="H493">
        <v>42.63</v>
      </c>
      <c r="I493">
        <v>4.26</v>
      </c>
      <c r="J493">
        <v>38.369999999999997</v>
      </c>
      <c r="K493">
        <v>266</v>
      </c>
    </row>
    <row r="494" spans="1:11" x14ac:dyDescent="0.25">
      <c r="A494" t="s">
        <v>492</v>
      </c>
      <c r="B494" t="s">
        <v>1811</v>
      </c>
      <c r="C494" s="2">
        <v>45607</v>
      </c>
      <c r="D494" t="s">
        <v>1822</v>
      </c>
      <c r="E494" t="s">
        <v>1845</v>
      </c>
      <c r="F494" t="s">
        <v>1850</v>
      </c>
      <c r="G494">
        <v>22.74</v>
      </c>
      <c r="H494">
        <v>68.22</v>
      </c>
      <c r="I494">
        <v>1.91</v>
      </c>
      <c r="J494">
        <v>66.31</v>
      </c>
      <c r="K494">
        <v>84</v>
      </c>
    </row>
    <row r="495" spans="1:11" x14ac:dyDescent="0.25">
      <c r="A495" t="s">
        <v>493</v>
      </c>
      <c r="B495" t="s">
        <v>1811</v>
      </c>
      <c r="C495" s="2">
        <v>45486</v>
      </c>
      <c r="D495" t="s">
        <v>1820</v>
      </c>
      <c r="E495" t="s">
        <v>1839</v>
      </c>
      <c r="F495" t="s">
        <v>1851</v>
      </c>
      <c r="G495">
        <v>15.62</v>
      </c>
      <c r="H495">
        <v>78.099999999999994</v>
      </c>
      <c r="I495">
        <v>0</v>
      </c>
      <c r="J495">
        <v>78.099999999999994</v>
      </c>
      <c r="K495">
        <v>63</v>
      </c>
    </row>
    <row r="496" spans="1:11" x14ac:dyDescent="0.25">
      <c r="A496" t="s">
        <v>494</v>
      </c>
      <c r="B496" t="s">
        <v>1815</v>
      </c>
      <c r="C496" s="2">
        <v>45509</v>
      </c>
      <c r="D496" t="s">
        <v>1821</v>
      </c>
      <c r="E496" t="s">
        <v>1829</v>
      </c>
      <c r="F496" t="s">
        <v>1851</v>
      </c>
      <c r="G496">
        <v>19.059999999999999</v>
      </c>
      <c r="H496">
        <v>95.3</v>
      </c>
      <c r="I496">
        <v>0</v>
      </c>
      <c r="J496">
        <v>95.3</v>
      </c>
      <c r="K496">
        <v>304</v>
      </c>
    </row>
    <row r="497" spans="1:11" x14ac:dyDescent="0.25">
      <c r="A497" t="s">
        <v>495</v>
      </c>
      <c r="B497" t="s">
        <v>1809</v>
      </c>
      <c r="C497" s="2">
        <v>45688</v>
      </c>
      <c r="D497" t="s">
        <v>1823</v>
      </c>
      <c r="E497" t="s">
        <v>1839</v>
      </c>
      <c r="F497" t="s">
        <v>1848</v>
      </c>
      <c r="G497">
        <v>20.99</v>
      </c>
      <c r="H497">
        <v>20.99</v>
      </c>
      <c r="I497">
        <v>2.1</v>
      </c>
      <c r="J497">
        <v>18.89</v>
      </c>
      <c r="K497">
        <v>213</v>
      </c>
    </row>
    <row r="498" spans="1:11" x14ac:dyDescent="0.25">
      <c r="A498" t="s">
        <v>496</v>
      </c>
      <c r="B498" t="s">
        <v>1809</v>
      </c>
      <c r="C498" s="2">
        <v>45356</v>
      </c>
      <c r="D498" t="s">
        <v>1827</v>
      </c>
      <c r="E498" t="s">
        <v>1829</v>
      </c>
      <c r="F498" t="s">
        <v>1849</v>
      </c>
      <c r="G498">
        <v>21.34</v>
      </c>
      <c r="H498">
        <v>85.36</v>
      </c>
      <c r="I498">
        <v>12.8</v>
      </c>
      <c r="J498">
        <v>72.56</v>
      </c>
      <c r="K498">
        <v>105</v>
      </c>
    </row>
    <row r="499" spans="1:11" x14ac:dyDescent="0.25">
      <c r="A499" t="s">
        <v>497</v>
      </c>
      <c r="B499" t="s">
        <v>1812</v>
      </c>
      <c r="C499" s="2">
        <v>45564</v>
      </c>
      <c r="D499" t="s">
        <v>1823</v>
      </c>
      <c r="E499" t="s">
        <v>1846</v>
      </c>
      <c r="F499" t="s">
        <v>1851</v>
      </c>
      <c r="G499">
        <v>8.82</v>
      </c>
      <c r="H499">
        <v>44.1</v>
      </c>
      <c r="I499">
        <v>4.41</v>
      </c>
      <c r="J499">
        <v>39.69</v>
      </c>
      <c r="K499">
        <v>310</v>
      </c>
    </row>
    <row r="500" spans="1:11" x14ac:dyDescent="0.25">
      <c r="A500" t="s">
        <v>498</v>
      </c>
      <c r="B500" t="s">
        <v>1809</v>
      </c>
      <c r="C500" s="2">
        <v>45485</v>
      </c>
      <c r="D500" t="s">
        <v>1827</v>
      </c>
      <c r="E500" t="s">
        <v>1846</v>
      </c>
      <c r="F500" t="s">
        <v>1850</v>
      </c>
      <c r="G500">
        <v>4.3</v>
      </c>
      <c r="H500">
        <v>12.9</v>
      </c>
      <c r="I500">
        <v>2.58</v>
      </c>
      <c r="J500">
        <v>10.32</v>
      </c>
      <c r="K500">
        <v>54</v>
      </c>
    </row>
    <row r="501" spans="1:11" x14ac:dyDescent="0.25">
      <c r="A501" t="s">
        <v>499</v>
      </c>
      <c r="B501" t="s">
        <v>1817</v>
      </c>
      <c r="C501" s="2">
        <v>45609</v>
      </c>
      <c r="D501" t="s">
        <v>1826</v>
      </c>
      <c r="E501" t="s">
        <v>1844</v>
      </c>
      <c r="F501" t="s">
        <v>1847</v>
      </c>
      <c r="G501">
        <v>11.37</v>
      </c>
      <c r="H501">
        <v>22.74</v>
      </c>
      <c r="I501">
        <v>4.55</v>
      </c>
      <c r="J501">
        <v>18.190000000000001</v>
      </c>
      <c r="K501">
        <v>209</v>
      </c>
    </row>
    <row r="502" spans="1:11" x14ac:dyDescent="0.25">
      <c r="A502" t="s">
        <v>228</v>
      </c>
      <c r="B502" t="s">
        <v>1815</v>
      </c>
      <c r="C502" s="2">
        <v>45835</v>
      </c>
      <c r="D502" t="s">
        <v>1827</v>
      </c>
      <c r="E502" t="s">
        <v>1845</v>
      </c>
      <c r="F502" t="s">
        <v>1847</v>
      </c>
      <c r="G502">
        <v>20.95</v>
      </c>
      <c r="H502">
        <v>41.9</v>
      </c>
      <c r="I502">
        <v>8.3800000000000008</v>
      </c>
      <c r="J502">
        <v>33.520000000000003</v>
      </c>
      <c r="K502">
        <v>246</v>
      </c>
    </row>
    <row r="503" spans="1:11" x14ac:dyDescent="0.25">
      <c r="A503" t="s">
        <v>500</v>
      </c>
      <c r="B503" t="s">
        <v>1815</v>
      </c>
      <c r="C503" s="2">
        <v>45715</v>
      </c>
      <c r="D503" t="s">
        <v>1818</v>
      </c>
      <c r="E503" t="s">
        <v>1842</v>
      </c>
      <c r="F503" t="s">
        <v>1848</v>
      </c>
      <c r="G503">
        <v>25.21</v>
      </c>
      <c r="H503">
        <v>25.21</v>
      </c>
      <c r="I503">
        <v>5.04</v>
      </c>
      <c r="J503">
        <v>20.170000000000002</v>
      </c>
      <c r="K503">
        <v>342</v>
      </c>
    </row>
    <row r="504" spans="1:11" x14ac:dyDescent="0.25">
      <c r="A504" t="s">
        <v>501</v>
      </c>
      <c r="B504" t="s">
        <v>1809</v>
      </c>
      <c r="C504" s="2">
        <v>45613</v>
      </c>
      <c r="D504" t="s">
        <v>1827</v>
      </c>
      <c r="E504" t="s">
        <v>1842</v>
      </c>
      <c r="F504" t="s">
        <v>1848</v>
      </c>
      <c r="G504">
        <v>27.23</v>
      </c>
      <c r="H504">
        <v>27.23</v>
      </c>
      <c r="I504">
        <v>2.72</v>
      </c>
      <c r="J504">
        <v>24.51</v>
      </c>
      <c r="K504">
        <v>329</v>
      </c>
    </row>
    <row r="505" spans="1:11" x14ac:dyDescent="0.25">
      <c r="A505" t="s">
        <v>502</v>
      </c>
      <c r="B505" t="s">
        <v>1814</v>
      </c>
      <c r="C505" s="2">
        <v>45165</v>
      </c>
      <c r="D505" t="s">
        <v>1826</v>
      </c>
      <c r="E505" t="s">
        <v>1837</v>
      </c>
      <c r="F505" t="s">
        <v>1848</v>
      </c>
      <c r="G505">
        <v>3.88</v>
      </c>
      <c r="H505">
        <v>3.88</v>
      </c>
      <c r="I505">
        <v>0.57999999999999996</v>
      </c>
      <c r="J505">
        <v>3.3</v>
      </c>
      <c r="K505">
        <v>89</v>
      </c>
    </row>
    <row r="506" spans="1:11" x14ac:dyDescent="0.25">
      <c r="A506" t="s">
        <v>503</v>
      </c>
      <c r="B506" t="s">
        <v>1816</v>
      </c>
      <c r="C506" s="2">
        <v>45322</v>
      </c>
      <c r="D506" t="s">
        <v>1823</v>
      </c>
      <c r="E506" t="s">
        <v>1832</v>
      </c>
      <c r="F506" t="s">
        <v>1849</v>
      </c>
      <c r="G506">
        <v>22.41</v>
      </c>
      <c r="H506">
        <v>89.64</v>
      </c>
      <c r="I506">
        <v>4.41</v>
      </c>
      <c r="J506">
        <v>85.23</v>
      </c>
      <c r="K506">
        <v>48</v>
      </c>
    </row>
    <row r="507" spans="1:11" x14ac:dyDescent="0.25">
      <c r="A507" t="s">
        <v>504</v>
      </c>
      <c r="B507" t="s">
        <v>1811</v>
      </c>
      <c r="C507" s="2">
        <v>45739</v>
      </c>
      <c r="D507" t="s">
        <v>1822</v>
      </c>
      <c r="E507" t="s">
        <v>1833</v>
      </c>
      <c r="F507" t="s">
        <v>1849</v>
      </c>
      <c r="G507">
        <v>28.69</v>
      </c>
      <c r="H507">
        <v>114.76</v>
      </c>
      <c r="I507">
        <v>17.21</v>
      </c>
      <c r="J507">
        <v>97.55</v>
      </c>
      <c r="K507">
        <v>137</v>
      </c>
    </row>
    <row r="508" spans="1:11" x14ac:dyDescent="0.25">
      <c r="A508" t="s">
        <v>505</v>
      </c>
      <c r="B508" t="s">
        <v>1816</v>
      </c>
      <c r="C508" s="2">
        <v>45592</v>
      </c>
      <c r="D508" t="s">
        <v>1825</v>
      </c>
      <c r="E508" t="s">
        <v>1846</v>
      </c>
      <c r="F508" t="s">
        <v>1849</v>
      </c>
      <c r="G508">
        <v>12.6</v>
      </c>
      <c r="H508">
        <v>50.4</v>
      </c>
      <c r="I508">
        <v>5.04</v>
      </c>
      <c r="J508">
        <v>45.36</v>
      </c>
      <c r="K508">
        <v>233</v>
      </c>
    </row>
    <row r="509" spans="1:11" x14ac:dyDescent="0.25">
      <c r="A509" t="s">
        <v>373</v>
      </c>
      <c r="B509" t="s">
        <v>1813</v>
      </c>
      <c r="C509" s="2">
        <v>45737</v>
      </c>
      <c r="D509" t="s">
        <v>1821</v>
      </c>
      <c r="E509" t="s">
        <v>1835</v>
      </c>
      <c r="F509" t="s">
        <v>1848</v>
      </c>
      <c r="G509">
        <v>4.83</v>
      </c>
      <c r="H509">
        <v>4.83</v>
      </c>
      <c r="I509">
        <v>0.97</v>
      </c>
      <c r="J509">
        <v>3.86</v>
      </c>
      <c r="K509">
        <v>371</v>
      </c>
    </row>
    <row r="510" spans="1:11" x14ac:dyDescent="0.25">
      <c r="A510" t="s">
        <v>506</v>
      </c>
      <c r="B510" t="s">
        <v>1809</v>
      </c>
      <c r="C510" s="2">
        <v>45510</v>
      </c>
      <c r="D510" t="s">
        <v>1821</v>
      </c>
      <c r="E510" t="s">
        <v>1845</v>
      </c>
      <c r="F510" t="s">
        <v>1851</v>
      </c>
      <c r="G510">
        <v>20.66</v>
      </c>
      <c r="H510">
        <v>103.3</v>
      </c>
      <c r="I510">
        <v>15.49</v>
      </c>
      <c r="J510">
        <v>87.81</v>
      </c>
      <c r="K510">
        <v>92</v>
      </c>
    </row>
    <row r="511" spans="1:11" x14ac:dyDescent="0.25">
      <c r="A511" t="s">
        <v>507</v>
      </c>
      <c r="B511" t="s">
        <v>1815</v>
      </c>
      <c r="C511" s="2">
        <v>45651</v>
      </c>
      <c r="D511" t="s">
        <v>1823</v>
      </c>
      <c r="E511" t="s">
        <v>1841</v>
      </c>
      <c r="F511" t="s">
        <v>1849</v>
      </c>
      <c r="G511">
        <v>27.68</v>
      </c>
      <c r="H511">
        <v>110.72</v>
      </c>
      <c r="I511">
        <v>11.07</v>
      </c>
      <c r="J511">
        <v>99.65</v>
      </c>
      <c r="K511">
        <v>57</v>
      </c>
    </row>
    <row r="512" spans="1:11" x14ac:dyDescent="0.25">
      <c r="A512" t="s">
        <v>508</v>
      </c>
      <c r="B512" t="s">
        <v>1815</v>
      </c>
      <c r="C512" s="2">
        <v>45856</v>
      </c>
      <c r="D512" t="s">
        <v>1819</v>
      </c>
      <c r="E512" t="s">
        <v>1829</v>
      </c>
      <c r="F512" t="s">
        <v>1850</v>
      </c>
      <c r="G512">
        <v>1.35</v>
      </c>
      <c r="H512">
        <v>4.05</v>
      </c>
      <c r="I512">
        <v>0</v>
      </c>
      <c r="J512">
        <v>4.05</v>
      </c>
      <c r="K512">
        <v>444</v>
      </c>
    </row>
    <row r="513" spans="1:11" x14ac:dyDescent="0.25">
      <c r="A513" t="s">
        <v>24</v>
      </c>
      <c r="B513" t="s">
        <v>1816</v>
      </c>
      <c r="C513" s="2">
        <v>45285</v>
      </c>
      <c r="D513" t="s">
        <v>1827</v>
      </c>
      <c r="E513" t="s">
        <v>1844</v>
      </c>
      <c r="F513" t="s">
        <v>1851</v>
      </c>
      <c r="G513">
        <v>3.75</v>
      </c>
      <c r="H513">
        <v>18.75</v>
      </c>
      <c r="I513">
        <v>1.88</v>
      </c>
      <c r="J513">
        <v>16.87</v>
      </c>
      <c r="K513">
        <v>338</v>
      </c>
    </row>
    <row r="514" spans="1:11" x14ac:dyDescent="0.25">
      <c r="A514" t="s">
        <v>509</v>
      </c>
      <c r="B514" t="s">
        <v>1816</v>
      </c>
      <c r="C514" s="2">
        <v>45638</v>
      </c>
      <c r="D514" t="s">
        <v>1823</v>
      </c>
      <c r="E514" t="s">
        <v>1836</v>
      </c>
      <c r="F514" t="s">
        <v>1847</v>
      </c>
      <c r="G514">
        <v>25.32</v>
      </c>
      <c r="H514">
        <v>50.64</v>
      </c>
      <c r="I514">
        <v>3.57</v>
      </c>
      <c r="J514">
        <v>47.07</v>
      </c>
      <c r="K514">
        <v>285</v>
      </c>
    </row>
    <row r="515" spans="1:11" x14ac:dyDescent="0.25">
      <c r="A515" t="s">
        <v>459</v>
      </c>
      <c r="B515" t="s">
        <v>1811</v>
      </c>
      <c r="C515" s="2">
        <v>45215</v>
      </c>
      <c r="D515" t="s">
        <v>1827</v>
      </c>
      <c r="E515" t="s">
        <v>1845</v>
      </c>
      <c r="F515" t="s">
        <v>1849</v>
      </c>
      <c r="G515">
        <v>26.2</v>
      </c>
      <c r="H515">
        <v>104.8</v>
      </c>
      <c r="I515">
        <v>15.72</v>
      </c>
      <c r="J515">
        <v>89.08</v>
      </c>
      <c r="K515">
        <v>38</v>
      </c>
    </row>
    <row r="516" spans="1:11" x14ac:dyDescent="0.25">
      <c r="A516" t="s">
        <v>510</v>
      </c>
      <c r="B516" t="s">
        <v>1817</v>
      </c>
      <c r="C516" s="2">
        <v>45415</v>
      </c>
      <c r="D516" t="s">
        <v>1822</v>
      </c>
      <c r="E516" t="s">
        <v>1829</v>
      </c>
      <c r="F516" t="s">
        <v>1848</v>
      </c>
      <c r="G516">
        <v>15.69</v>
      </c>
      <c r="H516">
        <v>15.69</v>
      </c>
      <c r="I516">
        <v>1.57</v>
      </c>
      <c r="J516">
        <v>14.12</v>
      </c>
      <c r="K516">
        <v>281</v>
      </c>
    </row>
    <row r="517" spans="1:11" x14ac:dyDescent="0.25">
      <c r="A517" t="s">
        <v>511</v>
      </c>
      <c r="B517" t="s">
        <v>1817</v>
      </c>
      <c r="C517" s="2">
        <v>45403</v>
      </c>
      <c r="D517" t="s">
        <v>1819</v>
      </c>
      <c r="E517" t="s">
        <v>1837</v>
      </c>
      <c r="F517" t="s">
        <v>1849</v>
      </c>
      <c r="G517">
        <v>24.23</v>
      </c>
      <c r="H517">
        <v>96.92</v>
      </c>
      <c r="I517">
        <v>9.69</v>
      </c>
      <c r="J517">
        <v>87.23</v>
      </c>
      <c r="K517">
        <v>229</v>
      </c>
    </row>
    <row r="518" spans="1:11" x14ac:dyDescent="0.25">
      <c r="A518" t="s">
        <v>512</v>
      </c>
      <c r="B518" t="s">
        <v>1813</v>
      </c>
      <c r="C518" s="2">
        <v>45665</v>
      </c>
      <c r="D518" t="s">
        <v>1822</v>
      </c>
      <c r="E518" t="s">
        <v>1846</v>
      </c>
      <c r="F518" t="s">
        <v>1849</v>
      </c>
      <c r="G518">
        <v>22.6</v>
      </c>
      <c r="H518">
        <v>90.4</v>
      </c>
      <c r="I518">
        <v>9.0399999999999991</v>
      </c>
      <c r="J518">
        <v>81.36</v>
      </c>
      <c r="K518">
        <v>9</v>
      </c>
    </row>
    <row r="519" spans="1:11" x14ac:dyDescent="0.25">
      <c r="A519" t="s">
        <v>513</v>
      </c>
      <c r="B519" t="s">
        <v>1812</v>
      </c>
      <c r="C519" s="2">
        <v>45811</v>
      </c>
      <c r="D519" t="s">
        <v>1818</v>
      </c>
      <c r="E519" t="s">
        <v>1831</v>
      </c>
      <c r="F519" t="s">
        <v>1851</v>
      </c>
      <c r="G519">
        <v>0.99</v>
      </c>
      <c r="H519">
        <v>4.95</v>
      </c>
      <c r="I519">
        <v>3.25</v>
      </c>
      <c r="J519">
        <v>1.7</v>
      </c>
      <c r="K519">
        <v>46</v>
      </c>
    </row>
    <row r="520" spans="1:11" x14ac:dyDescent="0.25">
      <c r="A520" t="s">
        <v>514</v>
      </c>
      <c r="B520" t="s">
        <v>1813</v>
      </c>
      <c r="C520" s="2">
        <v>45401</v>
      </c>
      <c r="D520" t="s">
        <v>1822</v>
      </c>
      <c r="E520" t="s">
        <v>1833</v>
      </c>
      <c r="F520" t="s">
        <v>1848</v>
      </c>
      <c r="G520">
        <v>24.67</v>
      </c>
      <c r="H520">
        <v>24.67</v>
      </c>
      <c r="I520">
        <v>3.7</v>
      </c>
      <c r="J520">
        <v>20.97</v>
      </c>
      <c r="K520">
        <v>432</v>
      </c>
    </row>
    <row r="521" spans="1:11" x14ac:dyDescent="0.25">
      <c r="A521" t="s">
        <v>515</v>
      </c>
      <c r="B521" t="s">
        <v>1810</v>
      </c>
      <c r="C521" s="2">
        <v>45683</v>
      </c>
      <c r="D521" t="s">
        <v>1824</v>
      </c>
      <c r="E521" t="s">
        <v>1845</v>
      </c>
      <c r="F521" t="s">
        <v>1850</v>
      </c>
      <c r="G521">
        <v>21.75</v>
      </c>
      <c r="H521">
        <v>65.25</v>
      </c>
      <c r="I521">
        <v>0</v>
      </c>
      <c r="J521">
        <v>65.25</v>
      </c>
      <c r="K521">
        <v>58</v>
      </c>
    </row>
    <row r="522" spans="1:11" x14ac:dyDescent="0.25">
      <c r="A522" t="s">
        <v>516</v>
      </c>
      <c r="B522" t="s">
        <v>1817</v>
      </c>
      <c r="C522" s="2">
        <v>45368</v>
      </c>
      <c r="D522" t="s">
        <v>1818</v>
      </c>
      <c r="E522" t="s">
        <v>1832</v>
      </c>
      <c r="F522" t="s">
        <v>1850</v>
      </c>
      <c r="G522">
        <v>25.06</v>
      </c>
      <c r="H522">
        <v>75.180000000000007</v>
      </c>
      <c r="I522">
        <v>3.09</v>
      </c>
      <c r="J522">
        <v>72.09</v>
      </c>
      <c r="K522">
        <v>493</v>
      </c>
    </row>
    <row r="523" spans="1:11" x14ac:dyDescent="0.25">
      <c r="A523" t="s">
        <v>517</v>
      </c>
      <c r="B523" t="s">
        <v>1809</v>
      </c>
      <c r="C523" s="2">
        <v>45776</v>
      </c>
      <c r="D523" t="s">
        <v>1818</v>
      </c>
      <c r="E523" t="s">
        <v>1835</v>
      </c>
      <c r="F523" t="s">
        <v>1849</v>
      </c>
      <c r="G523">
        <v>5.0599999999999996</v>
      </c>
      <c r="H523">
        <v>20.239999999999998</v>
      </c>
      <c r="I523">
        <v>2.02</v>
      </c>
      <c r="J523">
        <v>18.22</v>
      </c>
      <c r="K523">
        <v>367</v>
      </c>
    </row>
    <row r="524" spans="1:11" x14ac:dyDescent="0.25">
      <c r="A524" t="s">
        <v>518</v>
      </c>
      <c r="B524" t="s">
        <v>1817</v>
      </c>
      <c r="C524" s="2">
        <v>45498</v>
      </c>
      <c r="D524" t="s">
        <v>1820</v>
      </c>
      <c r="E524" t="s">
        <v>1846</v>
      </c>
      <c r="F524" t="s">
        <v>1849</v>
      </c>
      <c r="G524">
        <v>7.24</v>
      </c>
      <c r="H524">
        <v>28.96</v>
      </c>
      <c r="I524">
        <v>0</v>
      </c>
      <c r="J524">
        <v>28.96</v>
      </c>
      <c r="K524">
        <v>422</v>
      </c>
    </row>
    <row r="525" spans="1:11" x14ac:dyDescent="0.25">
      <c r="A525" t="s">
        <v>519</v>
      </c>
      <c r="B525" t="s">
        <v>1816</v>
      </c>
      <c r="C525" s="2">
        <v>45389</v>
      </c>
      <c r="D525" t="s">
        <v>1819</v>
      </c>
      <c r="E525" t="s">
        <v>1830</v>
      </c>
      <c r="F525" t="s">
        <v>1848</v>
      </c>
      <c r="G525">
        <v>27.86</v>
      </c>
      <c r="H525">
        <v>27.86</v>
      </c>
      <c r="I525">
        <v>2.79</v>
      </c>
      <c r="J525">
        <v>25.07</v>
      </c>
      <c r="K525">
        <v>428</v>
      </c>
    </row>
    <row r="526" spans="1:11" x14ac:dyDescent="0.25">
      <c r="A526" t="s">
        <v>520</v>
      </c>
      <c r="B526" t="s">
        <v>1813</v>
      </c>
      <c r="C526" s="2">
        <v>45396</v>
      </c>
      <c r="D526" t="s">
        <v>1823</v>
      </c>
      <c r="E526" t="s">
        <v>1844</v>
      </c>
      <c r="F526" t="s">
        <v>1847</v>
      </c>
      <c r="G526">
        <v>28.94</v>
      </c>
      <c r="H526">
        <v>57.88</v>
      </c>
      <c r="I526">
        <v>4.74</v>
      </c>
      <c r="J526">
        <v>53.14</v>
      </c>
      <c r="K526">
        <v>2</v>
      </c>
    </row>
    <row r="527" spans="1:11" x14ac:dyDescent="0.25">
      <c r="A527" t="s">
        <v>521</v>
      </c>
      <c r="B527" t="s">
        <v>1813</v>
      </c>
      <c r="C527" s="2">
        <v>45745</v>
      </c>
      <c r="D527" t="s">
        <v>1827</v>
      </c>
      <c r="E527" t="s">
        <v>1835</v>
      </c>
      <c r="F527" t="s">
        <v>1851</v>
      </c>
      <c r="G527">
        <v>6.03</v>
      </c>
      <c r="H527">
        <v>30.15</v>
      </c>
      <c r="I527">
        <v>2.5499999999999998</v>
      </c>
      <c r="J527">
        <v>27.6</v>
      </c>
      <c r="K527">
        <v>417</v>
      </c>
    </row>
    <row r="528" spans="1:11" x14ac:dyDescent="0.25">
      <c r="A528" t="s">
        <v>522</v>
      </c>
      <c r="B528" t="s">
        <v>1816</v>
      </c>
      <c r="C528" s="2">
        <v>45816</v>
      </c>
      <c r="D528" t="s">
        <v>1827</v>
      </c>
      <c r="E528" t="s">
        <v>1836</v>
      </c>
      <c r="F528" t="s">
        <v>1849</v>
      </c>
      <c r="G528">
        <v>29.4</v>
      </c>
      <c r="H528">
        <v>117.6</v>
      </c>
      <c r="I528">
        <v>17.64</v>
      </c>
      <c r="J528">
        <v>99.96</v>
      </c>
      <c r="K528">
        <v>468</v>
      </c>
    </row>
    <row r="529" spans="1:11" x14ac:dyDescent="0.25">
      <c r="A529" t="s">
        <v>523</v>
      </c>
      <c r="B529" t="s">
        <v>1812</v>
      </c>
      <c r="C529" s="2">
        <v>45785</v>
      </c>
      <c r="D529" t="s">
        <v>1822</v>
      </c>
      <c r="E529" t="s">
        <v>1838</v>
      </c>
      <c r="F529" t="s">
        <v>1849</v>
      </c>
      <c r="G529">
        <v>24.33</v>
      </c>
      <c r="H529">
        <v>97.32</v>
      </c>
      <c r="I529">
        <v>3.8</v>
      </c>
      <c r="J529">
        <v>93.52</v>
      </c>
      <c r="K529">
        <v>70</v>
      </c>
    </row>
    <row r="530" spans="1:11" x14ac:dyDescent="0.25">
      <c r="A530" t="s">
        <v>524</v>
      </c>
      <c r="B530" t="s">
        <v>1810</v>
      </c>
      <c r="C530" s="2">
        <v>45655</v>
      </c>
      <c r="D530" t="s">
        <v>1826</v>
      </c>
      <c r="E530" t="s">
        <v>1831</v>
      </c>
      <c r="F530" t="s">
        <v>1850</v>
      </c>
      <c r="G530">
        <v>21.63</v>
      </c>
      <c r="H530">
        <v>64.89</v>
      </c>
      <c r="I530">
        <v>12.98</v>
      </c>
      <c r="J530">
        <v>51.91</v>
      </c>
      <c r="K530">
        <v>478</v>
      </c>
    </row>
    <row r="531" spans="1:11" x14ac:dyDescent="0.25">
      <c r="A531" t="s">
        <v>525</v>
      </c>
      <c r="B531" t="s">
        <v>1817</v>
      </c>
      <c r="C531" s="2">
        <v>45503</v>
      </c>
      <c r="D531" t="s">
        <v>1824</v>
      </c>
      <c r="E531" t="s">
        <v>1838</v>
      </c>
      <c r="F531" t="s">
        <v>1850</v>
      </c>
      <c r="G531">
        <v>27.7</v>
      </c>
      <c r="H531">
        <v>83.1</v>
      </c>
      <c r="I531">
        <v>3.17</v>
      </c>
      <c r="J531">
        <v>79.930000000000007</v>
      </c>
      <c r="K531">
        <v>67</v>
      </c>
    </row>
    <row r="532" spans="1:11" x14ac:dyDescent="0.25">
      <c r="A532" t="s">
        <v>526</v>
      </c>
      <c r="B532" t="s">
        <v>1816</v>
      </c>
      <c r="C532" s="2">
        <v>45187</v>
      </c>
      <c r="D532" t="s">
        <v>1819</v>
      </c>
      <c r="E532" t="s">
        <v>1833</v>
      </c>
      <c r="F532" t="s">
        <v>1851</v>
      </c>
      <c r="G532">
        <v>14.92</v>
      </c>
      <c r="H532">
        <v>74.599999999999994</v>
      </c>
      <c r="I532">
        <v>0</v>
      </c>
      <c r="J532">
        <v>74.599999999999994</v>
      </c>
      <c r="K532">
        <v>292</v>
      </c>
    </row>
    <row r="533" spans="1:11" x14ac:dyDescent="0.25">
      <c r="A533" t="s">
        <v>527</v>
      </c>
      <c r="B533" t="s">
        <v>1810</v>
      </c>
      <c r="C533" s="2">
        <v>45547</v>
      </c>
      <c r="D533" t="s">
        <v>1826</v>
      </c>
      <c r="E533" t="s">
        <v>1830</v>
      </c>
      <c r="F533" t="s">
        <v>1848</v>
      </c>
      <c r="G533">
        <v>16.149999999999999</v>
      </c>
      <c r="H533">
        <v>16.149999999999999</v>
      </c>
      <c r="I533">
        <v>3.23</v>
      </c>
      <c r="J533">
        <v>12.92</v>
      </c>
      <c r="K533">
        <v>12</v>
      </c>
    </row>
    <row r="534" spans="1:11" x14ac:dyDescent="0.25">
      <c r="A534" t="s">
        <v>528</v>
      </c>
      <c r="B534" t="s">
        <v>1815</v>
      </c>
      <c r="C534" s="2">
        <v>45628</v>
      </c>
      <c r="D534" t="s">
        <v>1823</v>
      </c>
      <c r="E534" t="s">
        <v>1840</v>
      </c>
      <c r="F534" t="s">
        <v>1847</v>
      </c>
      <c r="G534">
        <v>8.73</v>
      </c>
      <c r="H534">
        <v>17.46</v>
      </c>
      <c r="I534">
        <v>2.62</v>
      </c>
      <c r="J534">
        <v>14.84</v>
      </c>
      <c r="K534">
        <v>402</v>
      </c>
    </row>
    <row r="535" spans="1:11" x14ac:dyDescent="0.25">
      <c r="A535" t="s">
        <v>529</v>
      </c>
      <c r="B535" t="s">
        <v>1814</v>
      </c>
      <c r="C535" s="2">
        <v>45630</v>
      </c>
      <c r="D535" t="s">
        <v>1825</v>
      </c>
      <c r="E535" t="s">
        <v>1840</v>
      </c>
      <c r="F535" t="s">
        <v>1850</v>
      </c>
      <c r="G535">
        <v>6.91</v>
      </c>
      <c r="H535">
        <v>20.73</v>
      </c>
      <c r="I535">
        <v>3.11</v>
      </c>
      <c r="J535">
        <v>17.62</v>
      </c>
      <c r="K535">
        <v>277</v>
      </c>
    </row>
    <row r="536" spans="1:11" x14ac:dyDescent="0.25">
      <c r="A536" t="s">
        <v>530</v>
      </c>
      <c r="B536" t="s">
        <v>1813</v>
      </c>
      <c r="C536" s="2">
        <v>45735</v>
      </c>
      <c r="D536" t="s">
        <v>1819</v>
      </c>
      <c r="E536" t="s">
        <v>1831</v>
      </c>
      <c r="F536" t="s">
        <v>1847</v>
      </c>
      <c r="G536">
        <v>22.52</v>
      </c>
      <c r="H536">
        <v>45.04</v>
      </c>
      <c r="I536">
        <v>9.01</v>
      </c>
      <c r="J536">
        <v>36.03</v>
      </c>
      <c r="K536">
        <v>287</v>
      </c>
    </row>
    <row r="537" spans="1:11" x14ac:dyDescent="0.25">
      <c r="A537" t="s">
        <v>531</v>
      </c>
      <c r="B537" t="s">
        <v>1810</v>
      </c>
      <c r="C537" s="2">
        <v>45303</v>
      </c>
      <c r="D537" t="s">
        <v>1826</v>
      </c>
      <c r="E537" t="s">
        <v>1840</v>
      </c>
      <c r="F537" t="s">
        <v>1849</v>
      </c>
      <c r="G537">
        <v>12.23</v>
      </c>
      <c r="H537">
        <v>48.92</v>
      </c>
      <c r="I537">
        <v>1.22</v>
      </c>
      <c r="J537">
        <v>47.7</v>
      </c>
      <c r="K537">
        <v>489</v>
      </c>
    </row>
    <row r="538" spans="1:11" x14ac:dyDescent="0.25">
      <c r="A538" t="s">
        <v>532</v>
      </c>
      <c r="B538" t="s">
        <v>1814</v>
      </c>
      <c r="C538" s="2">
        <v>45571</v>
      </c>
      <c r="D538" t="s">
        <v>1820</v>
      </c>
      <c r="E538" t="s">
        <v>1837</v>
      </c>
      <c r="F538" t="s">
        <v>1847</v>
      </c>
      <c r="G538">
        <v>27.42</v>
      </c>
      <c r="H538">
        <v>54.84</v>
      </c>
      <c r="I538">
        <v>3.19</v>
      </c>
      <c r="J538">
        <v>51.65</v>
      </c>
      <c r="K538">
        <v>360</v>
      </c>
    </row>
    <row r="539" spans="1:11" x14ac:dyDescent="0.25">
      <c r="A539" t="s">
        <v>533</v>
      </c>
      <c r="B539" t="s">
        <v>1817</v>
      </c>
      <c r="C539" s="2">
        <v>45865</v>
      </c>
      <c r="D539" t="s">
        <v>1820</v>
      </c>
      <c r="E539" t="s">
        <v>1838</v>
      </c>
      <c r="F539" t="s">
        <v>1849</v>
      </c>
      <c r="G539">
        <v>6.14</v>
      </c>
      <c r="H539">
        <v>24.56</v>
      </c>
      <c r="I539">
        <v>4.91</v>
      </c>
      <c r="J539">
        <v>19.649999999999999</v>
      </c>
      <c r="K539">
        <v>349</v>
      </c>
    </row>
    <row r="540" spans="1:11" x14ac:dyDescent="0.25">
      <c r="A540" t="s">
        <v>534</v>
      </c>
      <c r="B540" t="s">
        <v>1811</v>
      </c>
      <c r="C540" s="2">
        <v>45485</v>
      </c>
      <c r="D540" t="s">
        <v>1827</v>
      </c>
      <c r="E540" t="s">
        <v>1846</v>
      </c>
      <c r="F540" t="s">
        <v>1849</v>
      </c>
      <c r="G540">
        <v>2.17</v>
      </c>
      <c r="H540">
        <v>8.68</v>
      </c>
      <c r="I540">
        <v>1.74</v>
      </c>
      <c r="J540">
        <v>6.94</v>
      </c>
      <c r="K540">
        <v>142</v>
      </c>
    </row>
    <row r="541" spans="1:11" x14ac:dyDescent="0.25">
      <c r="A541" t="s">
        <v>535</v>
      </c>
      <c r="B541" t="s">
        <v>1811</v>
      </c>
      <c r="C541" s="2">
        <v>45239</v>
      </c>
      <c r="D541" t="s">
        <v>1824</v>
      </c>
      <c r="E541" t="s">
        <v>1829</v>
      </c>
      <c r="F541" t="s">
        <v>1848</v>
      </c>
      <c r="G541">
        <v>10.58</v>
      </c>
      <c r="H541">
        <v>10.58</v>
      </c>
      <c r="I541">
        <v>1.61</v>
      </c>
      <c r="J541">
        <v>8.9700000000000006</v>
      </c>
      <c r="K541">
        <v>363</v>
      </c>
    </row>
    <row r="542" spans="1:11" x14ac:dyDescent="0.25">
      <c r="A542" t="s">
        <v>536</v>
      </c>
      <c r="C542" s="2">
        <v>45634</v>
      </c>
      <c r="D542" t="s">
        <v>1824</v>
      </c>
      <c r="E542" t="s">
        <v>1840</v>
      </c>
      <c r="F542" t="s">
        <v>1851</v>
      </c>
      <c r="G542">
        <v>25.44</v>
      </c>
      <c r="H542">
        <v>127.2</v>
      </c>
      <c r="I542">
        <v>3.2</v>
      </c>
      <c r="J542">
        <v>124</v>
      </c>
      <c r="K542">
        <v>154</v>
      </c>
    </row>
    <row r="543" spans="1:11" x14ac:dyDescent="0.25">
      <c r="A543" t="s">
        <v>537</v>
      </c>
      <c r="B543" t="s">
        <v>1809</v>
      </c>
      <c r="C543" s="2">
        <v>45696</v>
      </c>
      <c r="D543" t="s">
        <v>1822</v>
      </c>
      <c r="E543" t="s">
        <v>1844</v>
      </c>
      <c r="F543" t="s">
        <v>1847</v>
      </c>
      <c r="G543">
        <v>28.74</v>
      </c>
      <c r="H543">
        <v>57.48</v>
      </c>
      <c r="I543">
        <v>1.64</v>
      </c>
      <c r="J543">
        <v>55.84</v>
      </c>
      <c r="K543">
        <v>266</v>
      </c>
    </row>
    <row r="544" spans="1:11" x14ac:dyDescent="0.25">
      <c r="A544" t="s">
        <v>538</v>
      </c>
      <c r="B544" t="s">
        <v>1810</v>
      </c>
      <c r="C544" s="2">
        <v>45386</v>
      </c>
      <c r="D544" t="s">
        <v>1827</v>
      </c>
      <c r="E544" t="s">
        <v>1836</v>
      </c>
      <c r="F544" t="s">
        <v>1848</v>
      </c>
      <c r="G544">
        <v>11.12</v>
      </c>
      <c r="H544">
        <v>11.12</v>
      </c>
      <c r="I544">
        <v>0</v>
      </c>
      <c r="J544">
        <v>11.12</v>
      </c>
      <c r="K544">
        <v>452</v>
      </c>
    </row>
    <row r="545" spans="1:11" x14ac:dyDescent="0.25">
      <c r="A545" t="s">
        <v>539</v>
      </c>
      <c r="B545" t="s">
        <v>1816</v>
      </c>
      <c r="C545" s="2">
        <v>45573</v>
      </c>
      <c r="D545" t="s">
        <v>1822</v>
      </c>
      <c r="E545" t="s">
        <v>1833</v>
      </c>
      <c r="F545" t="s">
        <v>1850</v>
      </c>
      <c r="G545">
        <v>7.32</v>
      </c>
      <c r="H545">
        <v>21.96</v>
      </c>
      <c r="I545">
        <v>4.29</v>
      </c>
      <c r="J545">
        <v>17.670000000000002</v>
      </c>
      <c r="K545">
        <v>385</v>
      </c>
    </row>
    <row r="546" spans="1:11" x14ac:dyDescent="0.25">
      <c r="A546" t="s">
        <v>540</v>
      </c>
      <c r="B546" t="s">
        <v>1815</v>
      </c>
      <c r="C546" s="2">
        <v>45217</v>
      </c>
      <c r="D546" t="s">
        <v>1819</v>
      </c>
      <c r="E546" t="s">
        <v>1833</v>
      </c>
      <c r="F546" t="s">
        <v>1854</v>
      </c>
      <c r="G546">
        <v>7.96</v>
      </c>
      <c r="H546">
        <v>31.84</v>
      </c>
      <c r="I546">
        <v>3.73</v>
      </c>
      <c r="J546">
        <v>28.11</v>
      </c>
      <c r="K546">
        <v>328</v>
      </c>
    </row>
    <row r="547" spans="1:11" x14ac:dyDescent="0.25">
      <c r="A547" t="s">
        <v>121</v>
      </c>
      <c r="B547" t="s">
        <v>1816</v>
      </c>
      <c r="C547" s="2">
        <v>45798</v>
      </c>
      <c r="D547" t="s">
        <v>1821</v>
      </c>
      <c r="E547" t="s">
        <v>1846</v>
      </c>
      <c r="F547" t="s">
        <v>1849</v>
      </c>
      <c r="G547">
        <v>8.43</v>
      </c>
      <c r="H547">
        <v>33.72</v>
      </c>
      <c r="I547">
        <v>4.6500000000000004</v>
      </c>
      <c r="J547">
        <v>29.07</v>
      </c>
      <c r="K547">
        <v>370</v>
      </c>
    </row>
    <row r="548" spans="1:11" x14ac:dyDescent="0.25">
      <c r="A548" t="s">
        <v>541</v>
      </c>
      <c r="B548" t="s">
        <v>1816</v>
      </c>
      <c r="C548" s="2">
        <v>45503</v>
      </c>
      <c r="D548" t="s">
        <v>1827</v>
      </c>
      <c r="E548" t="s">
        <v>1844</v>
      </c>
      <c r="F548" t="s">
        <v>1849</v>
      </c>
      <c r="G548">
        <v>15.11</v>
      </c>
      <c r="H548">
        <v>60.44</v>
      </c>
      <c r="I548">
        <v>9.07</v>
      </c>
      <c r="J548">
        <v>51.37</v>
      </c>
      <c r="K548">
        <v>151</v>
      </c>
    </row>
    <row r="549" spans="1:11" x14ac:dyDescent="0.25">
      <c r="A549" t="s">
        <v>542</v>
      </c>
      <c r="B549" t="s">
        <v>1810</v>
      </c>
      <c r="C549" s="2">
        <v>45648</v>
      </c>
      <c r="D549" t="s">
        <v>1819</v>
      </c>
      <c r="E549" t="s">
        <v>1846</v>
      </c>
      <c r="F549" t="s">
        <v>1847</v>
      </c>
      <c r="G549">
        <v>29.17</v>
      </c>
      <c r="H549">
        <v>58.34</v>
      </c>
      <c r="I549">
        <v>0</v>
      </c>
      <c r="J549">
        <v>58.34</v>
      </c>
      <c r="K549">
        <v>395</v>
      </c>
    </row>
    <row r="550" spans="1:11" x14ac:dyDescent="0.25">
      <c r="A550" t="s">
        <v>543</v>
      </c>
      <c r="B550" t="s">
        <v>1809</v>
      </c>
      <c r="C550" s="2">
        <v>45532</v>
      </c>
      <c r="D550" t="s">
        <v>1820</v>
      </c>
      <c r="E550" t="s">
        <v>1843</v>
      </c>
      <c r="F550" t="s">
        <v>1849</v>
      </c>
      <c r="G550">
        <v>25.22</v>
      </c>
      <c r="H550">
        <v>100.88</v>
      </c>
      <c r="I550">
        <v>0</v>
      </c>
      <c r="J550">
        <v>100.88</v>
      </c>
      <c r="K550">
        <v>105</v>
      </c>
    </row>
    <row r="551" spans="1:11" x14ac:dyDescent="0.25">
      <c r="A551" t="s">
        <v>544</v>
      </c>
      <c r="B551" t="s">
        <v>1809</v>
      </c>
      <c r="C551" s="2">
        <v>45540</v>
      </c>
      <c r="D551" t="s">
        <v>1823</v>
      </c>
      <c r="E551" t="s">
        <v>1841</v>
      </c>
      <c r="F551" t="s">
        <v>1848</v>
      </c>
      <c r="G551">
        <v>14.31</v>
      </c>
      <c r="H551">
        <v>14.31</v>
      </c>
      <c r="I551">
        <v>1.29</v>
      </c>
      <c r="J551">
        <v>13.02</v>
      </c>
      <c r="K551">
        <v>169</v>
      </c>
    </row>
    <row r="552" spans="1:11" x14ac:dyDescent="0.25">
      <c r="A552" t="s">
        <v>545</v>
      </c>
      <c r="B552" t="s">
        <v>1811</v>
      </c>
      <c r="C552" s="2">
        <v>45467</v>
      </c>
      <c r="D552" t="s">
        <v>1826</v>
      </c>
      <c r="E552" t="s">
        <v>1831</v>
      </c>
      <c r="F552" t="s">
        <v>1848</v>
      </c>
      <c r="G552">
        <v>17.66</v>
      </c>
      <c r="H552">
        <v>17.66</v>
      </c>
      <c r="I552">
        <v>1.77</v>
      </c>
      <c r="J552">
        <v>15.89</v>
      </c>
      <c r="K552">
        <v>116</v>
      </c>
    </row>
    <row r="553" spans="1:11" x14ac:dyDescent="0.25">
      <c r="A553" t="s">
        <v>546</v>
      </c>
      <c r="B553" t="s">
        <v>1812</v>
      </c>
      <c r="C553" s="2">
        <v>45511</v>
      </c>
      <c r="D553" t="s">
        <v>1828</v>
      </c>
      <c r="E553" t="s">
        <v>1836</v>
      </c>
      <c r="F553" t="s">
        <v>1849</v>
      </c>
      <c r="G553">
        <v>10.17</v>
      </c>
      <c r="H553">
        <v>40.68</v>
      </c>
      <c r="I553">
        <v>1.02</v>
      </c>
      <c r="J553">
        <v>39.659999999999997</v>
      </c>
      <c r="K553">
        <v>199</v>
      </c>
    </row>
    <row r="554" spans="1:11" x14ac:dyDescent="0.25">
      <c r="A554" t="s">
        <v>547</v>
      </c>
      <c r="B554" t="s">
        <v>1809</v>
      </c>
      <c r="C554" s="2">
        <v>45499</v>
      </c>
      <c r="D554" t="s">
        <v>1824</v>
      </c>
      <c r="E554" t="s">
        <v>1840</v>
      </c>
      <c r="F554" t="s">
        <v>1848</v>
      </c>
      <c r="G554">
        <v>11.36</v>
      </c>
      <c r="H554">
        <v>11.36</v>
      </c>
      <c r="I554">
        <v>1.7</v>
      </c>
      <c r="J554">
        <v>9.66</v>
      </c>
      <c r="K554">
        <v>257</v>
      </c>
    </row>
    <row r="555" spans="1:11" x14ac:dyDescent="0.25">
      <c r="A555" t="s">
        <v>548</v>
      </c>
      <c r="B555" t="s">
        <v>1814</v>
      </c>
      <c r="C555" s="2">
        <v>45442</v>
      </c>
      <c r="D555" t="s">
        <v>1824</v>
      </c>
      <c r="E555" t="s">
        <v>1842</v>
      </c>
      <c r="F555" t="s">
        <v>1850</v>
      </c>
      <c r="G555">
        <v>23.18</v>
      </c>
      <c r="H555">
        <v>69.540000000000006</v>
      </c>
      <c r="I555">
        <v>6.95</v>
      </c>
      <c r="J555">
        <v>62.59</v>
      </c>
      <c r="K555">
        <v>224</v>
      </c>
    </row>
    <row r="556" spans="1:11" x14ac:dyDescent="0.25">
      <c r="A556" t="s">
        <v>549</v>
      </c>
      <c r="B556" t="s">
        <v>1815</v>
      </c>
      <c r="C556" s="2">
        <v>45861</v>
      </c>
      <c r="D556" t="s">
        <v>1828</v>
      </c>
      <c r="E556" t="s">
        <v>1835</v>
      </c>
      <c r="F556" t="s">
        <v>1851</v>
      </c>
      <c r="G556">
        <v>7.37</v>
      </c>
      <c r="H556">
        <v>36.85</v>
      </c>
      <c r="I556">
        <v>2.1800000000000002</v>
      </c>
      <c r="J556">
        <v>34.67</v>
      </c>
      <c r="K556">
        <v>382</v>
      </c>
    </row>
    <row r="557" spans="1:11" x14ac:dyDescent="0.25">
      <c r="A557" t="s">
        <v>550</v>
      </c>
      <c r="B557" t="s">
        <v>1811</v>
      </c>
      <c r="C557" s="2">
        <v>45724</v>
      </c>
      <c r="D557" t="s">
        <v>1826</v>
      </c>
      <c r="E557" t="s">
        <v>1833</v>
      </c>
      <c r="F557" t="s">
        <v>1848</v>
      </c>
      <c r="G557">
        <v>17.04</v>
      </c>
      <c r="H557">
        <v>17.04</v>
      </c>
      <c r="I557">
        <v>1.17</v>
      </c>
      <c r="J557">
        <v>15.87</v>
      </c>
      <c r="K557">
        <v>284</v>
      </c>
    </row>
    <row r="558" spans="1:11" x14ac:dyDescent="0.25">
      <c r="A558" t="s">
        <v>551</v>
      </c>
      <c r="B558" t="s">
        <v>1812</v>
      </c>
      <c r="C558" s="2">
        <v>45816</v>
      </c>
      <c r="D558" t="s">
        <v>1827</v>
      </c>
      <c r="E558" t="s">
        <v>1831</v>
      </c>
      <c r="F558" t="s">
        <v>1848</v>
      </c>
      <c r="G558">
        <v>9.83</v>
      </c>
      <c r="H558">
        <v>9.83</v>
      </c>
      <c r="I558">
        <v>1.97</v>
      </c>
      <c r="J558">
        <v>7.86</v>
      </c>
      <c r="K558">
        <v>383</v>
      </c>
    </row>
    <row r="559" spans="1:11" x14ac:dyDescent="0.25">
      <c r="A559" t="s">
        <v>552</v>
      </c>
      <c r="B559" t="s">
        <v>1812</v>
      </c>
      <c r="C559" s="2">
        <v>45359</v>
      </c>
      <c r="D559" t="s">
        <v>1823</v>
      </c>
      <c r="E559" t="s">
        <v>1844</v>
      </c>
      <c r="F559" t="s">
        <v>1847</v>
      </c>
      <c r="G559">
        <v>5.66</v>
      </c>
      <c r="H559">
        <v>11.32</v>
      </c>
      <c r="I559">
        <v>2.2599999999999998</v>
      </c>
      <c r="J559">
        <v>9.06</v>
      </c>
      <c r="K559">
        <v>113</v>
      </c>
    </row>
    <row r="560" spans="1:11" x14ac:dyDescent="0.25">
      <c r="A560" t="s">
        <v>553</v>
      </c>
      <c r="B560" t="s">
        <v>1809</v>
      </c>
      <c r="C560" s="2">
        <v>45408</v>
      </c>
      <c r="D560" t="s">
        <v>1825</v>
      </c>
      <c r="E560" t="s">
        <v>1840</v>
      </c>
      <c r="F560" t="s">
        <v>1851</v>
      </c>
      <c r="G560">
        <v>14.37</v>
      </c>
      <c r="H560">
        <v>71.849999999999994</v>
      </c>
      <c r="I560">
        <v>10.78</v>
      </c>
      <c r="J560">
        <v>61.07</v>
      </c>
      <c r="K560">
        <v>281</v>
      </c>
    </row>
    <row r="561" spans="1:11" x14ac:dyDescent="0.25">
      <c r="A561" t="s">
        <v>554</v>
      </c>
      <c r="B561" t="s">
        <v>1809</v>
      </c>
      <c r="C561" s="2">
        <v>45352</v>
      </c>
      <c r="D561" t="s">
        <v>1826</v>
      </c>
      <c r="E561" t="s">
        <v>1846</v>
      </c>
      <c r="F561" t="s">
        <v>1847</v>
      </c>
      <c r="G561">
        <v>22.03</v>
      </c>
      <c r="H561">
        <v>44.06</v>
      </c>
      <c r="I561">
        <v>6.61</v>
      </c>
      <c r="J561">
        <v>37.450000000000003</v>
      </c>
      <c r="K561">
        <v>249</v>
      </c>
    </row>
    <row r="562" spans="1:11" x14ac:dyDescent="0.25">
      <c r="A562" t="s">
        <v>555</v>
      </c>
      <c r="B562" t="s">
        <v>1811</v>
      </c>
      <c r="C562" s="2">
        <v>45364</v>
      </c>
      <c r="D562" t="s">
        <v>1823</v>
      </c>
      <c r="E562" t="s">
        <v>1834</v>
      </c>
      <c r="F562" t="s">
        <v>1848</v>
      </c>
      <c r="G562">
        <v>9.26</v>
      </c>
      <c r="H562">
        <v>9.26</v>
      </c>
      <c r="I562">
        <v>1.39</v>
      </c>
      <c r="J562">
        <v>7.87</v>
      </c>
      <c r="K562">
        <v>35</v>
      </c>
    </row>
    <row r="563" spans="1:11" x14ac:dyDescent="0.25">
      <c r="A563" t="s">
        <v>556</v>
      </c>
      <c r="B563" t="s">
        <v>1813</v>
      </c>
      <c r="C563" s="2">
        <v>45795</v>
      </c>
      <c r="D563" t="s">
        <v>1828</v>
      </c>
      <c r="E563" t="s">
        <v>1832</v>
      </c>
      <c r="F563" t="s">
        <v>1851</v>
      </c>
      <c r="G563">
        <v>20.11</v>
      </c>
      <c r="H563">
        <v>100.55</v>
      </c>
      <c r="I563">
        <v>3.27</v>
      </c>
      <c r="J563">
        <v>97.28</v>
      </c>
      <c r="K563">
        <v>355</v>
      </c>
    </row>
    <row r="564" spans="1:11" x14ac:dyDescent="0.25">
      <c r="A564" t="s">
        <v>557</v>
      </c>
      <c r="B564" t="s">
        <v>1816</v>
      </c>
      <c r="C564" s="2">
        <v>45817</v>
      </c>
      <c r="D564" t="s">
        <v>1821</v>
      </c>
      <c r="E564" t="s">
        <v>1835</v>
      </c>
      <c r="F564" t="s">
        <v>1848</v>
      </c>
      <c r="G564">
        <v>10.07</v>
      </c>
      <c r="H564">
        <v>10.07</v>
      </c>
      <c r="I564">
        <v>0</v>
      </c>
      <c r="J564">
        <v>10.07</v>
      </c>
      <c r="K564">
        <v>402</v>
      </c>
    </row>
    <row r="565" spans="1:11" x14ac:dyDescent="0.25">
      <c r="A565" t="s">
        <v>558</v>
      </c>
      <c r="B565" t="s">
        <v>1812</v>
      </c>
      <c r="C565" s="2">
        <v>45491</v>
      </c>
      <c r="D565" t="s">
        <v>1826</v>
      </c>
      <c r="E565" t="s">
        <v>1833</v>
      </c>
      <c r="F565" t="s">
        <v>1847</v>
      </c>
      <c r="G565">
        <v>20.7</v>
      </c>
      <c r="H565">
        <v>41.4</v>
      </c>
      <c r="I565">
        <v>4.1399999999999997</v>
      </c>
      <c r="J565">
        <v>37.26</v>
      </c>
      <c r="K565">
        <v>169</v>
      </c>
    </row>
    <row r="566" spans="1:11" x14ac:dyDescent="0.25">
      <c r="A566" t="s">
        <v>559</v>
      </c>
      <c r="B566" t="s">
        <v>1813</v>
      </c>
      <c r="C566" s="2">
        <v>45521</v>
      </c>
      <c r="D566" t="s">
        <v>1822</v>
      </c>
      <c r="E566" t="s">
        <v>1838</v>
      </c>
      <c r="F566" t="s">
        <v>1849</v>
      </c>
      <c r="G566">
        <v>16.989999999999998</v>
      </c>
      <c r="H566">
        <v>67.959999999999994</v>
      </c>
      <c r="I566">
        <v>10.19</v>
      </c>
      <c r="J566">
        <v>57.77</v>
      </c>
      <c r="K566">
        <v>89</v>
      </c>
    </row>
    <row r="567" spans="1:11" x14ac:dyDescent="0.25">
      <c r="A567" t="s">
        <v>560</v>
      </c>
      <c r="B567" t="s">
        <v>1811</v>
      </c>
      <c r="C567" s="2">
        <v>45403</v>
      </c>
      <c r="D567" t="s">
        <v>1827</v>
      </c>
      <c r="E567" t="s">
        <v>1843</v>
      </c>
      <c r="F567" t="s">
        <v>1850</v>
      </c>
      <c r="G567">
        <v>22.26</v>
      </c>
      <c r="H567">
        <v>66.78</v>
      </c>
      <c r="I567">
        <v>0</v>
      </c>
      <c r="J567">
        <v>66.78</v>
      </c>
      <c r="K567">
        <v>320</v>
      </c>
    </row>
    <row r="568" spans="1:11" x14ac:dyDescent="0.25">
      <c r="A568" t="s">
        <v>561</v>
      </c>
      <c r="B568" t="s">
        <v>1809</v>
      </c>
      <c r="C568" s="2">
        <v>45437</v>
      </c>
      <c r="D568" t="s">
        <v>1818</v>
      </c>
      <c r="E568" t="s">
        <v>1844</v>
      </c>
      <c r="F568" t="s">
        <v>1848</v>
      </c>
      <c r="G568">
        <v>24.56</v>
      </c>
      <c r="H568">
        <v>24.56</v>
      </c>
      <c r="I568">
        <v>1.85</v>
      </c>
      <c r="J568">
        <v>22.71</v>
      </c>
      <c r="K568">
        <v>296</v>
      </c>
    </row>
    <row r="569" spans="1:11" x14ac:dyDescent="0.25">
      <c r="A569" t="s">
        <v>562</v>
      </c>
      <c r="B569" t="s">
        <v>1815</v>
      </c>
      <c r="C569" s="2">
        <v>45869</v>
      </c>
      <c r="D569" t="s">
        <v>1827</v>
      </c>
      <c r="E569" t="s">
        <v>1829</v>
      </c>
      <c r="F569" t="s">
        <v>1855</v>
      </c>
      <c r="G569">
        <v>26.92</v>
      </c>
      <c r="H569">
        <v>134.6</v>
      </c>
      <c r="I569">
        <v>0</v>
      </c>
      <c r="J569">
        <v>134.6</v>
      </c>
      <c r="K569">
        <v>276</v>
      </c>
    </row>
    <row r="570" spans="1:11" x14ac:dyDescent="0.25">
      <c r="A570" t="s">
        <v>563</v>
      </c>
      <c r="B570" t="s">
        <v>1811</v>
      </c>
      <c r="C570" s="2">
        <v>45820</v>
      </c>
      <c r="D570" t="s">
        <v>1822</v>
      </c>
      <c r="E570" t="s">
        <v>1836</v>
      </c>
      <c r="F570" t="s">
        <v>1847</v>
      </c>
      <c r="G570">
        <v>26.84</v>
      </c>
      <c r="H570">
        <v>53.68</v>
      </c>
      <c r="I570">
        <v>10.74</v>
      </c>
      <c r="J570">
        <v>42.94</v>
      </c>
      <c r="K570">
        <v>301</v>
      </c>
    </row>
    <row r="571" spans="1:11" x14ac:dyDescent="0.25">
      <c r="A571" t="s">
        <v>564</v>
      </c>
      <c r="B571" t="s">
        <v>1813</v>
      </c>
      <c r="C571" s="2">
        <v>45686</v>
      </c>
      <c r="D571" t="s">
        <v>1827</v>
      </c>
      <c r="E571" t="s">
        <v>1844</v>
      </c>
      <c r="F571" t="s">
        <v>1848</v>
      </c>
      <c r="G571">
        <v>12.5</v>
      </c>
      <c r="H571">
        <v>12.5</v>
      </c>
      <c r="I571">
        <v>0</v>
      </c>
      <c r="J571">
        <v>12.5</v>
      </c>
      <c r="K571">
        <v>257</v>
      </c>
    </row>
    <row r="572" spans="1:11" x14ac:dyDescent="0.25">
      <c r="A572" t="s">
        <v>565</v>
      </c>
      <c r="B572" t="s">
        <v>1817</v>
      </c>
      <c r="C572" s="2">
        <v>45589</v>
      </c>
      <c r="D572" t="s">
        <v>1824</v>
      </c>
      <c r="E572" t="s">
        <v>1835</v>
      </c>
      <c r="F572" t="s">
        <v>1851</v>
      </c>
      <c r="G572">
        <v>5.0599999999999996</v>
      </c>
      <c r="H572">
        <v>25.3</v>
      </c>
      <c r="I572">
        <v>4.79</v>
      </c>
      <c r="J572">
        <v>20.51</v>
      </c>
      <c r="K572">
        <v>81</v>
      </c>
    </row>
    <row r="573" spans="1:11" x14ac:dyDescent="0.25">
      <c r="A573" t="s">
        <v>566</v>
      </c>
      <c r="B573" t="s">
        <v>1811</v>
      </c>
      <c r="C573" s="2">
        <v>45326</v>
      </c>
      <c r="D573" t="s">
        <v>1828</v>
      </c>
      <c r="E573" t="s">
        <v>1833</v>
      </c>
      <c r="F573" t="s">
        <v>1848</v>
      </c>
      <c r="G573">
        <v>7.34</v>
      </c>
      <c r="H573">
        <v>7.34</v>
      </c>
      <c r="I573">
        <v>2.06</v>
      </c>
      <c r="J573">
        <v>5.28</v>
      </c>
      <c r="K573">
        <v>249</v>
      </c>
    </row>
    <row r="574" spans="1:11" x14ac:dyDescent="0.25">
      <c r="A574" t="s">
        <v>567</v>
      </c>
      <c r="B574" t="s">
        <v>1817</v>
      </c>
      <c r="C574" s="2">
        <v>45178</v>
      </c>
      <c r="D574" t="s">
        <v>1818</v>
      </c>
      <c r="E574" t="s">
        <v>1843</v>
      </c>
      <c r="F574" t="s">
        <v>1851</v>
      </c>
      <c r="G574">
        <v>27.31</v>
      </c>
      <c r="H574">
        <v>136.55000000000001</v>
      </c>
      <c r="I574">
        <v>13.66</v>
      </c>
      <c r="J574">
        <v>122.89</v>
      </c>
      <c r="K574">
        <v>184</v>
      </c>
    </row>
    <row r="575" spans="1:11" x14ac:dyDescent="0.25">
      <c r="A575" t="s">
        <v>568</v>
      </c>
      <c r="B575" t="s">
        <v>1813</v>
      </c>
      <c r="C575" s="2">
        <v>45723</v>
      </c>
      <c r="D575" t="s">
        <v>1818</v>
      </c>
      <c r="E575" t="s">
        <v>1840</v>
      </c>
      <c r="F575" t="s">
        <v>1850</v>
      </c>
      <c r="G575">
        <v>3.98</v>
      </c>
      <c r="H575">
        <v>11.94</v>
      </c>
      <c r="I575">
        <v>0</v>
      </c>
      <c r="J575">
        <v>11.94</v>
      </c>
      <c r="K575">
        <v>495</v>
      </c>
    </row>
    <row r="576" spans="1:11" x14ac:dyDescent="0.25">
      <c r="A576" t="s">
        <v>135</v>
      </c>
      <c r="B576" t="s">
        <v>1814</v>
      </c>
      <c r="C576" s="2">
        <v>45692</v>
      </c>
      <c r="D576" t="s">
        <v>1824</v>
      </c>
      <c r="E576" t="s">
        <v>1831</v>
      </c>
      <c r="F576" t="s">
        <v>1851</v>
      </c>
      <c r="G576">
        <v>6.03</v>
      </c>
      <c r="H576">
        <v>30.15</v>
      </c>
      <c r="I576">
        <v>4.5199999999999996</v>
      </c>
      <c r="J576">
        <v>25.63</v>
      </c>
      <c r="K576">
        <v>334</v>
      </c>
    </row>
    <row r="577" spans="1:11" x14ac:dyDescent="0.25">
      <c r="A577" t="s">
        <v>569</v>
      </c>
      <c r="B577" t="s">
        <v>1809</v>
      </c>
      <c r="C577" s="2">
        <v>45444</v>
      </c>
      <c r="D577" t="s">
        <v>1827</v>
      </c>
      <c r="E577" t="s">
        <v>1829</v>
      </c>
      <c r="F577" t="s">
        <v>1849</v>
      </c>
      <c r="G577">
        <v>29.2</v>
      </c>
      <c r="H577">
        <v>116.8</v>
      </c>
      <c r="I577">
        <v>17.52</v>
      </c>
      <c r="J577">
        <v>99.28</v>
      </c>
      <c r="K577">
        <v>114</v>
      </c>
    </row>
    <row r="578" spans="1:11" x14ac:dyDescent="0.25">
      <c r="A578" t="s">
        <v>570</v>
      </c>
      <c r="B578" t="s">
        <v>1816</v>
      </c>
      <c r="C578" s="2">
        <v>45529</v>
      </c>
      <c r="D578" t="s">
        <v>1828</v>
      </c>
      <c r="E578" t="s">
        <v>1845</v>
      </c>
      <c r="F578" t="s">
        <v>1851</v>
      </c>
      <c r="G578">
        <v>1.18</v>
      </c>
      <c r="H578">
        <v>5.9</v>
      </c>
      <c r="I578">
        <v>0.59</v>
      </c>
      <c r="J578">
        <v>5.31</v>
      </c>
      <c r="K578">
        <v>451</v>
      </c>
    </row>
    <row r="579" spans="1:11" x14ac:dyDescent="0.25">
      <c r="A579" t="s">
        <v>571</v>
      </c>
      <c r="B579" t="s">
        <v>1811</v>
      </c>
      <c r="C579" s="2">
        <v>45243</v>
      </c>
      <c r="D579" t="s">
        <v>1820</v>
      </c>
      <c r="E579" t="s">
        <v>1842</v>
      </c>
      <c r="F579" t="s">
        <v>1851</v>
      </c>
      <c r="G579">
        <v>19.649999999999999</v>
      </c>
      <c r="H579">
        <v>98.25</v>
      </c>
      <c r="I579">
        <v>19.649999999999999</v>
      </c>
      <c r="J579">
        <v>78.599999999999994</v>
      </c>
      <c r="K579">
        <v>108</v>
      </c>
    </row>
    <row r="580" spans="1:11" x14ac:dyDescent="0.25">
      <c r="A580" t="s">
        <v>572</v>
      </c>
      <c r="B580" t="s">
        <v>1811</v>
      </c>
      <c r="C580" s="2">
        <v>45603</v>
      </c>
      <c r="D580" t="s">
        <v>1822</v>
      </c>
      <c r="E580" t="s">
        <v>1846</v>
      </c>
      <c r="F580" t="s">
        <v>1847</v>
      </c>
      <c r="G580">
        <v>13.01</v>
      </c>
      <c r="H580">
        <v>26.02</v>
      </c>
      <c r="I580">
        <v>2.6</v>
      </c>
      <c r="J580">
        <v>23.42</v>
      </c>
      <c r="K580">
        <v>169</v>
      </c>
    </row>
    <row r="581" spans="1:11" x14ac:dyDescent="0.25">
      <c r="A581" t="s">
        <v>573</v>
      </c>
      <c r="B581" t="s">
        <v>1813</v>
      </c>
      <c r="C581" s="2">
        <v>45820</v>
      </c>
      <c r="D581" t="s">
        <v>1828</v>
      </c>
      <c r="E581" t="s">
        <v>1843</v>
      </c>
      <c r="F581" t="s">
        <v>1851</v>
      </c>
      <c r="G581">
        <v>5.67</v>
      </c>
      <c r="H581">
        <v>28.35</v>
      </c>
      <c r="I581">
        <v>1.97</v>
      </c>
      <c r="J581">
        <v>26.38</v>
      </c>
      <c r="K581">
        <v>426</v>
      </c>
    </row>
    <row r="582" spans="1:11" x14ac:dyDescent="0.25">
      <c r="A582" t="s">
        <v>574</v>
      </c>
      <c r="B582" t="s">
        <v>1811</v>
      </c>
      <c r="C582" s="2">
        <v>45824</v>
      </c>
      <c r="D582" t="s">
        <v>1824</v>
      </c>
      <c r="E582" t="s">
        <v>1835</v>
      </c>
      <c r="F582" t="s">
        <v>1847</v>
      </c>
      <c r="G582">
        <v>19.25</v>
      </c>
      <c r="H582">
        <v>38.5</v>
      </c>
      <c r="I582">
        <v>1.67</v>
      </c>
      <c r="J582">
        <v>36.83</v>
      </c>
      <c r="K582">
        <v>20</v>
      </c>
    </row>
    <row r="583" spans="1:11" x14ac:dyDescent="0.25">
      <c r="A583" t="s">
        <v>575</v>
      </c>
      <c r="B583" t="s">
        <v>1811</v>
      </c>
      <c r="C583" s="2">
        <v>45222</v>
      </c>
      <c r="D583" t="s">
        <v>1827</v>
      </c>
      <c r="E583" t="s">
        <v>1836</v>
      </c>
      <c r="F583" t="s">
        <v>1851</v>
      </c>
      <c r="G583">
        <v>29.1</v>
      </c>
      <c r="H583">
        <v>145.5</v>
      </c>
      <c r="I583">
        <v>0</v>
      </c>
      <c r="J583">
        <v>145.5</v>
      </c>
      <c r="K583">
        <v>326</v>
      </c>
    </row>
    <row r="584" spans="1:11" x14ac:dyDescent="0.25">
      <c r="A584" t="s">
        <v>576</v>
      </c>
      <c r="B584" t="s">
        <v>1814</v>
      </c>
      <c r="C584" s="2">
        <v>45852</v>
      </c>
      <c r="D584" t="s">
        <v>1819</v>
      </c>
      <c r="E584" t="s">
        <v>1843</v>
      </c>
      <c r="F584" t="s">
        <v>1849</v>
      </c>
      <c r="G584">
        <v>18.579999999999998</v>
      </c>
      <c r="H584">
        <v>74.319999999999993</v>
      </c>
      <c r="I584">
        <v>14.86</v>
      </c>
      <c r="J584">
        <v>59.46</v>
      </c>
      <c r="K584">
        <v>241</v>
      </c>
    </row>
    <row r="585" spans="1:11" x14ac:dyDescent="0.25">
      <c r="A585" t="s">
        <v>577</v>
      </c>
      <c r="B585" t="s">
        <v>1817</v>
      </c>
      <c r="C585" s="2">
        <v>45156</v>
      </c>
      <c r="D585" t="s">
        <v>1821</v>
      </c>
      <c r="E585" t="s">
        <v>1841</v>
      </c>
      <c r="F585" t="s">
        <v>1851</v>
      </c>
      <c r="G585">
        <v>24.78</v>
      </c>
      <c r="H585">
        <v>123.9</v>
      </c>
      <c r="I585">
        <v>24.78</v>
      </c>
      <c r="J585">
        <v>99.12</v>
      </c>
      <c r="K585">
        <v>93</v>
      </c>
    </row>
    <row r="586" spans="1:11" x14ac:dyDescent="0.25">
      <c r="A586" t="s">
        <v>578</v>
      </c>
      <c r="B586" t="s">
        <v>1816</v>
      </c>
      <c r="C586" s="2">
        <v>45463</v>
      </c>
      <c r="D586" t="s">
        <v>1828</v>
      </c>
      <c r="E586" t="s">
        <v>1842</v>
      </c>
      <c r="F586" t="s">
        <v>1847</v>
      </c>
      <c r="G586">
        <v>11.96</v>
      </c>
      <c r="H586">
        <v>23.92</v>
      </c>
      <c r="I586">
        <v>1.81</v>
      </c>
      <c r="J586">
        <v>22.11</v>
      </c>
      <c r="K586">
        <v>67</v>
      </c>
    </row>
    <row r="587" spans="1:11" x14ac:dyDescent="0.25">
      <c r="A587" t="s">
        <v>579</v>
      </c>
      <c r="B587" t="s">
        <v>1810</v>
      </c>
      <c r="C587" s="2">
        <v>45203</v>
      </c>
      <c r="D587" t="s">
        <v>1823</v>
      </c>
      <c r="E587" t="s">
        <v>1830</v>
      </c>
      <c r="F587" t="s">
        <v>1847</v>
      </c>
      <c r="G587">
        <v>18.55</v>
      </c>
      <c r="H587">
        <v>37.1</v>
      </c>
      <c r="I587">
        <v>3.4</v>
      </c>
      <c r="J587">
        <v>33.700000000000003</v>
      </c>
      <c r="K587">
        <v>90</v>
      </c>
    </row>
    <row r="588" spans="1:11" x14ac:dyDescent="0.25">
      <c r="A588" t="s">
        <v>580</v>
      </c>
      <c r="B588" t="s">
        <v>1810</v>
      </c>
      <c r="C588" s="2">
        <v>45752</v>
      </c>
      <c r="D588" t="s">
        <v>1827</v>
      </c>
      <c r="E588" t="s">
        <v>1846</v>
      </c>
      <c r="F588" t="s">
        <v>1848</v>
      </c>
      <c r="G588">
        <v>14.97</v>
      </c>
      <c r="H588">
        <v>14.97</v>
      </c>
      <c r="I588">
        <v>0</v>
      </c>
      <c r="J588">
        <v>14.97</v>
      </c>
      <c r="K588">
        <v>66</v>
      </c>
    </row>
    <row r="589" spans="1:11" x14ac:dyDescent="0.25">
      <c r="A589" t="s">
        <v>581</v>
      </c>
      <c r="B589" t="s">
        <v>1812</v>
      </c>
      <c r="C589" s="2">
        <v>45407</v>
      </c>
      <c r="D589" t="s">
        <v>1827</v>
      </c>
      <c r="E589" t="s">
        <v>1830</v>
      </c>
      <c r="F589" t="s">
        <v>1850</v>
      </c>
      <c r="G589">
        <v>26.36</v>
      </c>
      <c r="H589">
        <v>79.08</v>
      </c>
      <c r="I589">
        <v>15.82</v>
      </c>
      <c r="J589">
        <v>63.26</v>
      </c>
      <c r="K589">
        <v>357</v>
      </c>
    </row>
    <row r="590" spans="1:11" x14ac:dyDescent="0.25">
      <c r="A590" t="s">
        <v>582</v>
      </c>
      <c r="B590" t="s">
        <v>1813</v>
      </c>
      <c r="C590" s="2">
        <v>45649</v>
      </c>
      <c r="D590" t="s">
        <v>1821</v>
      </c>
      <c r="E590" t="s">
        <v>1833</v>
      </c>
      <c r="F590" t="s">
        <v>1851</v>
      </c>
      <c r="G590">
        <v>24.32</v>
      </c>
      <c r="H590">
        <v>121.6</v>
      </c>
      <c r="I590">
        <v>12.16</v>
      </c>
      <c r="J590">
        <v>109.44</v>
      </c>
      <c r="K590">
        <v>464</v>
      </c>
    </row>
    <row r="591" spans="1:11" x14ac:dyDescent="0.25">
      <c r="A591" t="s">
        <v>583</v>
      </c>
      <c r="B591" t="s">
        <v>1811</v>
      </c>
      <c r="C591" s="2">
        <v>45806</v>
      </c>
      <c r="D591" t="s">
        <v>1826</v>
      </c>
      <c r="E591" t="s">
        <v>1845</v>
      </c>
      <c r="F591" t="s">
        <v>1847</v>
      </c>
      <c r="G591">
        <v>27.38</v>
      </c>
      <c r="H591">
        <v>54.76</v>
      </c>
      <c r="I591">
        <v>4.51</v>
      </c>
      <c r="J591">
        <v>50.25</v>
      </c>
      <c r="K591">
        <v>42</v>
      </c>
    </row>
    <row r="592" spans="1:11" x14ac:dyDescent="0.25">
      <c r="A592" t="s">
        <v>584</v>
      </c>
      <c r="B592" t="s">
        <v>1812</v>
      </c>
      <c r="C592" s="2">
        <v>45807</v>
      </c>
      <c r="D592" t="s">
        <v>1826</v>
      </c>
      <c r="E592" t="s">
        <v>1843</v>
      </c>
      <c r="F592" t="s">
        <v>1848</v>
      </c>
      <c r="G592">
        <v>21.56</v>
      </c>
      <c r="H592">
        <v>21.56</v>
      </c>
      <c r="I592">
        <v>3.09</v>
      </c>
      <c r="J592">
        <v>18.47</v>
      </c>
      <c r="K592">
        <v>404</v>
      </c>
    </row>
    <row r="593" spans="1:11" x14ac:dyDescent="0.25">
      <c r="A593" t="s">
        <v>585</v>
      </c>
      <c r="B593" t="s">
        <v>1810</v>
      </c>
      <c r="C593" s="2">
        <v>45440</v>
      </c>
      <c r="D593" t="s">
        <v>1818</v>
      </c>
      <c r="E593" t="s">
        <v>1836</v>
      </c>
      <c r="F593" t="s">
        <v>1847</v>
      </c>
      <c r="G593">
        <v>20.94</v>
      </c>
      <c r="H593">
        <v>41.88</v>
      </c>
      <c r="I593">
        <v>6.28</v>
      </c>
      <c r="J593">
        <v>35.6</v>
      </c>
      <c r="K593">
        <v>161</v>
      </c>
    </row>
    <row r="594" spans="1:11" x14ac:dyDescent="0.25">
      <c r="A594" t="s">
        <v>586</v>
      </c>
      <c r="B594" t="s">
        <v>1809</v>
      </c>
      <c r="C594" s="2">
        <v>45631</v>
      </c>
      <c r="D594" t="s">
        <v>1825</v>
      </c>
      <c r="E594" t="s">
        <v>1830</v>
      </c>
      <c r="F594" t="s">
        <v>1851</v>
      </c>
      <c r="G594">
        <v>8.35</v>
      </c>
      <c r="H594">
        <v>41.75</v>
      </c>
      <c r="I594">
        <v>2.46</v>
      </c>
      <c r="J594">
        <v>39.29</v>
      </c>
      <c r="K594">
        <v>437</v>
      </c>
    </row>
    <row r="595" spans="1:11" x14ac:dyDescent="0.25">
      <c r="A595" t="s">
        <v>587</v>
      </c>
      <c r="B595" t="s">
        <v>1814</v>
      </c>
      <c r="C595" s="2">
        <v>45822</v>
      </c>
      <c r="D595" t="s">
        <v>1823</v>
      </c>
      <c r="E595" t="s">
        <v>1836</v>
      </c>
      <c r="F595" t="s">
        <v>1847</v>
      </c>
      <c r="G595">
        <v>12.97</v>
      </c>
      <c r="H595">
        <v>25.94</v>
      </c>
      <c r="I595">
        <v>5.19</v>
      </c>
      <c r="J595">
        <v>20.75</v>
      </c>
      <c r="K595">
        <v>401</v>
      </c>
    </row>
    <row r="596" spans="1:11" x14ac:dyDescent="0.25">
      <c r="A596" t="s">
        <v>588</v>
      </c>
      <c r="B596" t="s">
        <v>1816</v>
      </c>
      <c r="C596" s="2">
        <v>45172</v>
      </c>
      <c r="D596" t="s">
        <v>1827</v>
      </c>
      <c r="E596" t="s">
        <v>1831</v>
      </c>
      <c r="F596" t="s">
        <v>1849</v>
      </c>
      <c r="G596">
        <v>8.35</v>
      </c>
      <c r="H596">
        <v>33.4</v>
      </c>
      <c r="I596">
        <v>0</v>
      </c>
      <c r="J596">
        <v>33.4</v>
      </c>
      <c r="K596">
        <v>157</v>
      </c>
    </row>
    <row r="597" spans="1:11" x14ac:dyDescent="0.25">
      <c r="A597" t="s">
        <v>589</v>
      </c>
      <c r="B597" t="s">
        <v>1812</v>
      </c>
      <c r="C597" s="2">
        <v>45327</v>
      </c>
      <c r="D597" t="s">
        <v>1825</v>
      </c>
      <c r="E597" t="s">
        <v>1846</v>
      </c>
      <c r="F597" t="s">
        <v>1847</v>
      </c>
      <c r="G597">
        <v>13.94</v>
      </c>
      <c r="H597">
        <v>27.88</v>
      </c>
      <c r="I597">
        <v>1.86</v>
      </c>
      <c r="J597">
        <v>26.02</v>
      </c>
      <c r="K597">
        <v>358</v>
      </c>
    </row>
    <row r="598" spans="1:11" x14ac:dyDescent="0.25">
      <c r="A598" t="s">
        <v>590</v>
      </c>
      <c r="B598" t="s">
        <v>1812</v>
      </c>
      <c r="C598" s="2">
        <v>45321</v>
      </c>
      <c r="D598" t="s">
        <v>1822</v>
      </c>
      <c r="E598" t="s">
        <v>1831</v>
      </c>
      <c r="F598" t="s">
        <v>1851</v>
      </c>
      <c r="G598">
        <v>21.2</v>
      </c>
      <c r="H598">
        <v>106</v>
      </c>
      <c r="I598">
        <v>21.2</v>
      </c>
      <c r="J598">
        <v>84.8</v>
      </c>
      <c r="K598">
        <v>361</v>
      </c>
    </row>
    <row r="599" spans="1:11" x14ac:dyDescent="0.25">
      <c r="A599" t="s">
        <v>591</v>
      </c>
      <c r="B599" t="s">
        <v>1812</v>
      </c>
      <c r="C599" s="2">
        <v>45482</v>
      </c>
      <c r="D599" t="s">
        <v>1823</v>
      </c>
      <c r="E599" t="s">
        <v>1839</v>
      </c>
      <c r="F599" t="s">
        <v>1848</v>
      </c>
      <c r="G599">
        <v>24.86</v>
      </c>
      <c r="H599">
        <v>24.86</v>
      </c>
      <c r="I599">
        <v>1.26</v>
      </c>
      <c r="J599">
        <v>23.6</v>
      </c>
      <c r="K599">
        <v>241</v>
      </c>
    </row>
    <row r="600" spans="1:11" x14ac:dyDescent="0.25">
      <c r="A600" t="s">
        <v>142</v>
      </c>
      <c r="B600" t="s">
        <v>1817</v>
      </c>
      <c r="C600" s="2">
        <v>45735</v>
      </c>
      <c r="D600" t="s">
        <v>1822</v>
      </c>
      <c r="E600" t="s">
        <v>1842</v>
      </c>
      <c r="F600" t="s">
        <v>1851</v>
      </c>
      <c r="G600">
        <v>2.08</v>
      </c>
      <c r="H600">
        <v>10.4</v>
      </c>
      <c r="I600">
        <v>3.62</v>
      </c>
      <c r="J600">
        <v>6.78</v>
      </c>
      <c r="K600">
        <v>196</v>
      </c>
    </row>
    <row r="601" spans="1:11" x14ac:dyDescent="0.25">
      <c r="A601" t="s">
        <v>592</v>
      </c>
      <c r="B601" t="s">
        <v>1814</v>
      </c>
      <c r="C601" s="2">
        <v>45489</v>
      </c>
      <c r="D601" t="s">
        <v>1824</v>
      </c>
      <c r="E601" t="s">
        <v>1840</v>
      </c>
      <c r="F601" t="s">
        <v>1847</v>
      </c>
      <c r="G601">
        <v>19.559999999999999</v>
      </c>
      <c r="H601">
        <v>39.119999999999997</v>
      </c>
      <c r="I601">
        <v>7.82</v>
      </c>
      <c r="J601">
        <v>31.3</v>
      </c>
      <c r="K601">
        <v>224</v>
      </c>
    </row>
    <row r="602" spans="1:11" x14ac:dyDescent="0.25">
      <c r="A602" t="s">
        <v>593</v>
      </c>
      <c r="B602" t="s">
        <v>1810</v>
      </c>
      <c r="C602" s="2">
        <v>45684</v>
      </c>
      <c r="D602" t="s">
        <v>1826</v>
      </c>
      <c r="E602" t="s">
        <v>1843</v>
      </c>
      <c r="F602" t="s">
        <v>1848</v>
      </c>
      <c r="G602">
        <v>23.72</v>
      </c>
      <c r="H602">
        <v>23.72</v>
      </c>
      <c r="I602">
        <v>1.68</v>
      </c>
      <c r="J602">
        <v>22.04</v>
      </c>
      <c r="K602">
        <v>261</v>
      </c>
    </row>
    <row r="603" spans="1:11" x14ac:dyDescent="0.25">
      <c r="A603" t="s">
        <v>594</v>
      </c>
      <c r="B603" t="s">
        <v>1815</v>
      </c>
      <c r="C603" s="2">
        <v>45846</v>
      </c>
      <c r="D603" t="s">
        <v>1822</v>
      </c>
      <c r="E603" t="s">
        <v>1834</v>
      </c>
      <c r="F603" t="s">
        <v>1848</v>
      </c>
      <c r="G603">
        <v>29.28</v>
      </c>
      <c r="H603">
        <v>29.28</v>
      </c>
      <c r="I603">
        <v>2.93</v>
      </c>
      <c r="J603">
        <v>26.35</v>
      </c>
      <c r="K603">
        <v>44</v>
      </c>
    </row>
    <row r="604" spans="1:11" x14ac:dyDescent="0.25">
      <c r="A604" t="s">
        <v>595</v>
      </c>
      <c r="B604" t="s">
        <v>1816</v>
      </c>
      <c r="C604" s="2">
        <v>45180</v>
      </c>
      <c r="D604" t="s">
        <v>1823</v>
      </c>
      <c r="E604" t="s">
        <v>1836</v>
      </c>
      <c r="F604" t="s">
        <v>1849</v>
      </c>
      <c r="G604">
        <v>17.989999999999998</v>
      </c>
      <c r="H604">
        <v>71.959999999999994</v>
      </c>
      <c r="I604">
        <v>0</v>
      </c>
      <c r="J604">
        <v>71.959999999999994</v>
      </c>
      <c r="K604">
        <v>265</v>
      </c>
    </row>
    <row r="605" spans="1:11" x14ac:dyDescent="0.25">
      <c r="A605" t="s">
        <v>596</v>
      </c>
      <c r="B605" t="s">
        <v>1809</v>
      </c>
      <c r="C605" s="2">
        <v>45763</v>
      </c>
      <c r="D605" t="s">
        <v>1819</v>
      </c>
      <c r="E605" t="s">
        <v>1831</v>
      </c>
      <c r="F605" t="s">
        <v>1850</v>
      </c>
      <c r="G605">
        <v>22.05</v>
      </c>
      <c r="H605">
        <v>66.150000000000006</v>
      </c>
      <c r="I605">
        <v>9.92</v>
      </c>
      <c r="J605">
        <v>56.23</v>
      </c>
      <c r="K605">
        <v>286</v>
      </c>
    </row>
    <row r="606" spans="1:11" x14ac:dyDescent="0.25">
      <c r="A606" t="s">
        <v>597</v>
      </c>
      <c r="C606" s="2">
        <v>45372</v>
      </c>
      <c r="D606" t="s">
        <v>1820</v>
      </c>
      <c r="E606" t="s">
        <v>1843</v>
      </c>
      <c r="F606" t="s">
        <v>1849</v>
      </c>
      <c r="G606">
        <v>27.95</v>
      </c>
      <c r="H606">
        <v>111.8</v>
      </c>
      <c r="I606">
        <v>16.77</v>
      </c>
      <c r="J606">
        <v>95.03</v>
      </c>
      <c r="K606">
        <v>294</v>
      </c>
    </row>
    <row r="607" spans="1:11" x14ac:dyDescent="0.25">
      <c r="A607" t="s">
        <v>598</v>
      </c>
      <c r="B607" t="s">
        <v>1811</v>
      </c>
      <c r="C607" s="2">
        <v>45436</v>
      </c>
      <c r="D607" t="s">
        <v>1821</v>
      </c>
      <c r="E607" t="s">
        <v>1844</v>
      </c>
      <c r="F607" t="s">
        <v>1848</v>
      </c>
      <c r="G607">
        <v>17.190000000000001</v>
      </c>
      <c r="H607">
        <v>17.190000000000001</v>
      </c>
      <c r="I607">
        <v>2.58</v>
      </c>
      <c r="J607">
        <v>14.61</v>
      </c>
      <c r="K607">
        <v>257</v>
      </c>
    </row>
    <row r="608" spans="1:11" x14ac:dyDescent="0.25">
      <c r="A608" t="s">
        <v>599</v>
      </c>
      <c r="B608" t="s">
        <v>1809</v>
      </c>
      <c r="C608" s="2">
        <v>45258</v>
      </c>
      <c r="D608" t="s">
        <v>1827</v>
      </c>
      <c r="E608" t="s">
        <v>1829</v>
      </c>
      <c r="F608" t="s">
        <v>1851</v>
      </c>
      <c r="G608">
        <v>24.57</v>
      </c>
      <c r="H608">
        <v>122.85</v>
      </c>
      <c r="I608">
        <v>0</v>
      </c>
      <c r="J608">
        <v>122.85</v>
      </c>
      <c r="K608">
        <v>294</v>
      </c>
    </row>
    <row r="609" spans="1:11" x14ac:dyDescent="0.25">
      <c r="A609" t="s">
        <v>600</v>
      </c>
      <c r="B609" t="s">
        <v>1813</v>
      </c>
      <c r="C609" s="2">
        <v>45557</v>
      </c>
      <c r="D609" t="s">
        <v>1821</v>
      </c>
      <c r="E609" t="s">
        <v>1845</v>
      </c>
      <c r="F609" t="s">
        <v>1847</v>
      </c>
      <c r="G609">
        <v>22.96</v>
      </c>
      <c r="H609">
        <v>45.92</v>
      </c>
      <c r="I609">
        <v>0</v>
      </c>
      <c r="J609">
        <v>45.92</v>
      </c>
      <c r="K609">
        <v>492</v>
      </c>
    </row>
    <row r="610" spans="1:11" x14ac:dyDescent="0.25">
      <c r="A610" t="s">
        <v>601</v>
      </c>
      <c r="B610" t="s">
        <v>1813</v>
      </c>
      <c r="C610" s="2">
        <v>45584</v>
      </c>
      <c r="D610" t="s">
        <v>1824</v>
      </c>
      <c r="E610" t="s">
        <v>1839</v>
      </c>
      <c r="F610" t="s">
        <v>1849</v>
      </c>
      <c r="G610">
        <v>4.3600000000000003</v>
      </c>
      <c r="H610">
        <v>17.440000000000001</v>
      </c>
      <c r="I610">
        <v>0</v>
      </c>
      <c r="J610">
        <v>17.440000000000001</v>
      </c>
      <c r="K610">
        <v>34</v>
      </c>
    </row>
    <row r="611" spans="1:11" x14ac:dyDescent="0.25">
      <c r="A611" t="s">
        <v>602</v>
      </c>
      <c r="B611" t="s">
        <v>1817</v>
      </c>
      <c r="C611" s="2">
        <v>45277</v>
      </c>
      <c r="D611" t="s">
        <v>1823</v>
      </c>
      <c r="E611" t="s">
        <v>1834</v>
      </c>
      <c r="F611" t="s">
        <v>1850</v>
      </c>
      <c r="G611">
        <v>12.95</v>
      </c>
      <c r="H611">
        <v>38.85</v>
      </c>
      <c r="I611">
        <v>0</v>
      </c>
      <c r="J611">
        <v>38.85</v>
      </c>
      <c r="K611">
        <v>180</v>
      </c>
    </row>
    <row r="612" spans="1:11" x14ac:dyDescent="0.25">
      <c r="A612" t="s">
        <v>603</v>
      </c>
      <c r="B612" t="s">
        <v>1814</v>
      </c>
      <c r="C612" s="2">
        <v>45206</v>
      </c>
      <c r="D612" t="s">
        <v>1820</v>
      </c>
      <c r="E612" t="s">
        <v>1838</v>
      </c>
      <c r="F612" t="s">
        <v>1848</v>
      </c>
      <c r="G612">
        <v>12.56</v>
      </c>
      <c r="H612">
        <v>12.56</v>
      </c>
      <c r="I612">
        <v>3.22</v>
      </c>
      <c r="J612">
        <v>9.34</v>
      </c>
      <c r="K612">
        <v>383</v>
      </c>
    </row>
    <row r="613" spans="1:11" x14ac:dyDescent="0.25">
      <c r="A613" t="s">
        <v>604</v>
      </c>
      <c r="B613" t="s">
        <v>1811</v>
      </c>
      <c r="C613" s="2">
        <v>45626</v>
      </c>
      <c r="D613" t="s">
        <v>1828</v>
      </c>
      <c r="E613" t="s">
        <v>1832</v>
      </c>
      <c r="F613" t="s">
        <v>1850</v>
      </c>
      <c r="G613">
        <v>7.33</v>
      </c>
      <c r="H613">
        <v>21.99</v>
      </c>
      <c r="I613">
        <v>4.4000000000000004</v>
      </c>
      <c r="J613">
        <v>17.59</v>
      </c>
      <c r="K613">
        <v>293</v>
      </c>
    </row>
    <row r="614" spans="1:11" x14ac:dyDescent="0.25">
      <c r="A614" t="s">
        <v>605</v>
      </c>
      <c r="B614" t="s">
        <v>1817</v>
      </c>
      <c r="C614" s="2">
        <v>45531</v>
      </c>
      <c r="D614" t="s">
        <v>1828</v>
      </c>
      <c r="E614" t="s">
        <v>1843</v>
      </c>
      <c r="F614" t="s">
        <v>1847</v>
      </c>
      <c r="G614">
        <v>22.32</v>
      </c>
      <c r="H614">
        <v>44.64</v>
      </c>
      <c r="I614">
        <v>8.93</v>
      </c>
      <c r="J614">
        <v>35.71</v>
      </c>
      <c r="K614">
        <v>446</v>
      </c>
    </row>
    <row r="615" spans="1:11" x14ac:dyDescent="0.25">
      <c r="A615" t="s">
        <v>606</v>
      </c>
      <c r="B615" t="s">
        <v>1817</v>
      </c>
      <c r="C615" s="2">
        <v>45325</v>
      </c>
      <c r="D615" t="s">
        <v>1820</v>
      </c>
      <c r="E615" t="s">
        <v>1834</v>
      </c>
      <c r="F615" t="s">
        <v>1851</v>
      </c>
      <c r="G615">
        <v>11.31</v>
      </c>
      <c r="H615">
        <v>56.55</v>
      </c>
      <c r="I615">
        <v>4.68</v>
      </c>
      <c r="J615">
        <v>51.87</v>
      </c>
      <c r="K615">
        <v>398</v>
      </c>
    </row>
    <row r="616" spans="1:11" x14ac:dyDescent="0.25">
      <c r="A616" t="s">
        <v>607</v>
      </c>
      <c r="B616" t="s">
        <v>1813</v>
      </c>
      <c r="C616" s="2">
        <v>45640</v>
      </c>
      <c r="D616" t="s">
        <v>1824</v>
      </c>
      <c r="E616" t="s">
        <v>1839</v>
      </c>
      <c r="F616" t="s">
        <v>1851</v>
      </c>
      <c r="G616">
        <v>28.77</v>
      </c>
      <c r="H616">
        <v>143.85</v>
      </c>
      <c r="I616">
        <v>21.58</v>
      </c>
      <c r="J616">
        <v>122.27</v>
      </c>
      <c r="K616">
        <v>434</v>
      </c>
    </row>
    <row r="617" spans="1:11" x14ac:dyDescent="0.25">
      <c r="A617" t="s">
        <v>608</v>
      </c>
      <c r="B617" t="s">
        <v>1816</v>
      </c>
      <c r="C617" s="2">
        <v>45501</v>
      </c>
      <c r="D617" t="s">
        <v>1828</v>
      </c>
      <c r="E617" t="s">
        <v>1829</v>
      </c>
      <c r="F617" t="s">
        <v>1849</v>
      </c>
      <c r="G617">
        <v>6.29</v>
      </c>
      <c r="H617">
        <v>25.16</v>
      </c>
      <c r="I617">
        <v>2.52</v>
      </c>
      <c r="J617">
        <v>22.64</v>
      </c>
      <c r="K617">
        <v>391</v>
      </c>
    </row>
    <row r="618" spans="1:11" x14ac:dyDescent="0.25">
      <c r="A618" t="s">
        <v>609</v>
      </c>
      <c r="B618" t="s">
        <v>1817</v>
      </c>
      <c r="C618" s="2">
        <v>45662</v>
      </c>
      <c r="D618" t="s">
        <v>1824</v>
      </c>
      <c r="E618" t="s">
        <v>1841</v>
      </c>
      <c r="F618" t="s">
        <v>1848</v>
      </c>
      <c r="G618">
        <v>16.239999999999998</v>
      </c>
      <c r="H618">
        <v>16.239999999999998</v>
      </c>
      <c r="I618">
        <v>1.1299999999999999</v>
      </c>
      <c r="J618">
        <v>15.11</v>
      </c>
      <c r="K618">
        <v>216</v>
      </c>
    </row>
    <row r="619" spans="1:11" x14ac:dyDescent="0.25">
      <c r="A619" t="s">
        <v>610</v>
      </c>
      <c r="B619" t="s">
        <v>1816</v>
      </c>
      <c r="C619" s="2">
        <v>45843</v>
      </c>
      <c r="D619" t="s">
        <v>1821</v>
      </c>
      <c r="E619" t="s">
        <v>1835</v>
      </c>
      <c r="F619" t="s">
        <v>1849</v>
      </c>
      <c r="G619">
        <v>29.31</v>
      </c>
      <c r="H619">
        <v>117.24</v>
      </c>
      <c r="I619">
        <v>17.59</v>
      </c>
      <c r="J619">
        <v>99.65</v>
      </c>
      <c r="K619">
        <v>357</v>
      </c>
    </row>
    <row r="620" spans="1:11" x14ac:dyDescent="0.25">
      <c r="A620" t="s">
        <v>611</v>
      </c>
      <c r="B620" t="s">
        <v>1815</v>
      </c>
      <c r="C620" s="2">
        <v>45844</v>
      </c>
      <c r="D620" t="s">
        <v>1818</v>
      </c>
      <c r="E620" t="s">
        <v>1843</v>
      </c>
      <c r="F620" t="s">
        <v>1849</v>
      </c>
      <c r="G620">
        <v>17.84</v>
      </c>
      <c r="H620">
        <v>71.36</v>
      </c>
      <c r="I620">
        <v>4.45</v>
      </c>
      <c r="J620">
        <v>66.91</v>
      </c>
      <c r="K620">
        <v>166</v>
      </c>
    </row>
    <row r="621" spans="1:11" x14ac:dyDescent="0.25">
      <c r="A621" t="s">
        <v>612</v>
      </c>
      <c r="B621" t="s">
        <v>1811</v>
      </c>
      <c r="C621" s="2">
        <v>45671</v>
      </c>
      <c r="D621" t="s">
        <v>1827</v>
      </c>
      <c r="E621" t="s">
        <v>1829</v>
      </c>
      <c r="F621" t="s">
        <v>1847</v>
      </c>
      <c r="G621">
        <v>8.8000000000000007</v>
      </c>
      <c r="H621">
        <v>17.600000000000001</v>
      </c>
      <c r="I621">
        <v>2.64</v>
      </c>
      <c r="J621">
        <v>14.96</v>
      </c>
      <c r="K621">
        <v>490</v>
      </c>
    </row>
    <row r="622" spans="1:11" x14ac:dyDescent="0.25">
      <c r="A622" t="s">
        <v>613</v>
      </c>
      <c r="B622" t="s">
        <v>1811</v>
      </c>
      <c r="C622" s="2">
        <v>45267</v>
      </c>
      <c r="D622" t="s">
        <v>1828</v>
      </c>
      <c r="E622" t="s">
        <v>1830</v>
      </c>
      <c r="F622" t="s">
        <v>1847</v>
      </c>
      <c r="G622">
        <v>13.14</v>
      </c>
      <c r="H622">
        <v>26.28</v>
      </c>
      <c r="I622">
        <v>3.94</v>
      </c>
      <c r="J622">
        <v>22.34</v>
      </c>
      <c r="K622">
        <v>385</v>
      </c>
    </row>
    <row r="623" spans="1:11" x14ac:dyDescent="0.25">
      <c r="A623" t="s">
        <v>614</v>
      </c>
      <c r="B623" t="s">
        <v>1812</v>
      </c>
      <c r="C623" s="2">
        <v>45488</v>
      </c>
      <c r="D623" t="s">
        <v>1826</v>
      </c>
      <c r="E623" t="s">
        <v>1837</v>
      </c>
      <c r="F623" t="s">
        <v>1847</v>
      </c>
      <c r="G623">
        <v>17.559999999999999</v>
      </c>
      <c r="H623">
        <v>35.119999999999997</v>
      </c>
      <c r="I623">
        <v>3.88</v>
      </c>
      <c r="J623">
        <v>31.24</v>
      </c>
      <c r="K623">
        <v>294</v>
      </c>
    </row>
    <row r="624" spans="1:11" x14ac:dyDescent="0.25">
      <c r="A624" t="s">
        <v>615</v>
      </c>
      <c r="B624" t="s">
        <v>1817</v>
      </c>
      <c r="C624" s="2">
        <v>45601</v>
      </c>
      <c r="D624" t="s">
        <v>1827</v>
      </c>
      <c r="E624" t="s">
        <v>1830</v>
      </c>
      <c r="F624" t="s">
        <v>1849</v>
      </c>
      <c r="G624">
        <v>6.68</v>
      </c>
      <c r="H624">
        <v>26.72</v>
      </c>
      <c r="I624">
        <v>2.67</v>
      </c>
      <c r="J624">
        <v>24.05</v>
      </c>
      <c r="K624">
        <v>409</v>
      </c>
    </row>
    <row r="625" spans="1:11" x14ac:dyDescent="0.25">
      <c r="A625" t="s">
        <v>616</v>
      </c>
      <c r="B625" t="s">
        <v>1815</v>
      </c>
      <c r="C625" s="2">
        <v>45641</v>
      </c>
      <c r="D625" t="s">
        <v>1825</v>
      </c>
      <c r="E625" t="s">
        <v>1830</v>
      </c>
      <c r="F625" t="s">
        <v>1849</v>
      </c>
      <c r="G625">
        <v>4.8899999999999997</v>
      </c>
      <c r="H625">
        <v>19.559999999999999</v>
      </c>
      <c r="I625">
        <v>1.96</v>
      </c>
      <c r="J625">
        <v>17.600000000000001</v>
      </c>
      <c r="K625">
        <v>457</v>
      </c>
    </row>
    <row r="626" spans="1:11" x14ac:dyDescent="0.25">
      <c r="A626" t="s">
        <v>617</v>
      </c>
      <c r="B626" t="s">
        <v>1814</v>
      </c>
      <c r="C626" s="2">
        <v>45681</v>
      </c>
      <c r="D626" t="s">
        <v>1826</v>
      </c>
      <c r="E626" t="s">
        <v>1831</v>
      </c>
      <c r="F626" t="s">
        <v>1851</v>
      </c>
      <c r="G626">
        <v>2.37</v>
      </c>
      <c r="H626">
        <v>11.85</v>
      </c>
      <c r="I626">
        <v>1.86</v>
      </c>
      <c r="J626">
        <v>9.99</v>
      </c>
      <c r="K626">
        <v>50</v>
      </c>
    </row>
    <row r="627" spans="1:11" x14ac:dyDescent="0.25">
      <c r="A627" t="s">
        <v>618</v>
      </c>
      <c r="B627" t="s">
        <v>1814</v>
      </c>
      <c r="C627" s="2">
        <v>45499</v>
      </c>
      <c r="D627" t="s">
        <v>1828</v>
      </c>
      <c r="E627" t="s">
        <v>1846</v>
      </c>
      <c r="F627" t="s">
        <v>1849</v>
      </c>
      <c r="G627">
        <v>22.58</v>
      </c>
      <c r="H627">
        <v>90.32</v>
      </c>
      <c r="I627">
        <v>13.55</v>
      </c>
      <c r="J627">
        <v>76.77</v>
      </c>
      <c r="K627">
        <v>133</v>
      </c>
    </row>
    <row r="628" spans="1:11" x14ac:dyDescent="0.25">
      <c r="A628" t="s">
        <v>619</v>
      </c>
      <c r="B628" t="s">
        <v>1810</v>
      </c>
      <c r="C628" s="2">
        <v>45299</v>
      </c>
      <c r="D628" t="s">
        <v>1827</v>
      </c>
      <c r="E628" t="s">
        <v>1829</v>
      </c>
      <c r="F628" t="s">
        <v>1850</v>
      </c>
      <c r="G628">
        <v>1.57</v>
      </c>
      <c r="H628">
        <v>4.71</v>
      </c>
      <c r="I628">
        <v>0</v>
      </c>
      <c r="J628">
        <v>4.71</v>
      </c>
      <c r="K628">
        <v>62</v>
      </c>
    </row>
    <row r="629" spans="1:11" x14ac:dyDescent="0.25">
      <c r="A629" t="s">
        <v>620</v>
      </c>
      <c r="B629" t="s">
        <v>1817</v>
      </c>
      <c r="C629" s="2">
        <v>45807</v>
      </c>
      <c r="D629" t="s">
        <v>1824</v>
      </c>
      <c r="E629" t="s">
        <v>1831</v>
      </c>
      <c r="F629" t="s">
        <v>1847</v>
      </c>
      <c r="G629">
        <v>29.39</v>
      </c>
      <c r="H629">
        <v>58.78</v>
      </c>
      <c r="I629">
        <v>8.82</v>
      </c>
      <c r="J629">
        <v>49.96</v>
      </c>
      <c r="K629">
        <v>145</v>
      </c>
    </row>
    <row r="630" spans="1:11" x14ac:dyDescent="0.25">
      <c r="A630" t="s">
        <v>621</v>
      </c>
      <c r="B630" t="s">
        <v>1810</v>
      </c>
      <c r="C630" s="2">
        <v>45227</v>
      </c>
      <c r="D630" t="s">
        <v>1828</v>
      </c>
      <c r="E630" t="s">
        <v>1837</v>
      </c>
      <c r="F630" t="s">
        <v>1848</v>
      </c>
      <c r="G630">
        <v>12.04</v>
      </c>
      <c r="H630">
        <v>12.04</v>
      </c>
      <c r="I630">
        <v>0</v>
      </c>
      <c r="J630">
        <v>12.04</v>
      </c>
      <c r="K630">
        <v>146</v>
      </c>
    </row>
    <row r="631" spans="1:11" x14ac:dyDescent="0.25">
      <c r="A631" t="s">
        <v>622</v>
      </c>
      <c r="B631" t="s">
        <v>1811</v>
      </c>
      <c r="C631" s="2">
        <v>45441</v>
      </c>
      <c r="D631" t="s">
        <v>1825</v>
      </c>
      <c r="E631" t="s">
        <v>1832</v>
      </c>
      <c r="F631" t="s">
        <v>1849</v>
      </c>
      <c r="G631">
        <v>19.3</v>
      </c>
      <c r="H631">
        <v>77.2</v>
      </c>
      <c r="I631">
        <v>1.32</v>
      </c>
      <c r="J631">
        <v>75.88</v>
      </c>
      <c r="K631">
        <v>292</v>
      </c>
    </row>
    <row r="632" spans="1:11" x14ac:dyDescent="0.25">
      <c r="A632" t="s">
        <v>623</v>
      </c>
      <c r="B632" t="s">
        <v>1816</v>
      </c>
      <c r="C632" s="2">
        <v>45591</v>
      </c>
      <c r="D632" t="s">
        <v>1820</v>
      </c>
      <c r="E632" t="s">
        <v>1832</v>
      </c>
      <c r="F632" t="s">
        <v>1850</v>
      </c>
      <c r="G632">
        <v>19.93</v>
      </c>
      <c r="H632">
        <v>59.79</v>
      </c>
      <c r="I632">
        <v>3.58</v>
      </c>
      <c r="J632">
        <v>56.21</v>
      </c>
      <c r="K632">
        <v>363</v>
      </c>
    </row>
    <row r="633" spans="1:11" x14ac:dyDescent="0.25">
      <c r="A633" t="s">
        <v>624</v>
      </c>
      <c r="B633" t="s">
        <v>1814</v>
      </c>
      <c r="C633" s="2">
        <v>45688</v>
      </c>
      <c r="D633" t="s">
        <v>1828</v>
      </c>
      <c r="E633" t="s">
        <v>1833</v>
      </c>
      <c r="F633" t="s">
        <v>1851</v>
      </c>
      <c r="G633">
        <v>16.100000000000001</v>
      </c>
      <c r="H633">
        <v>80.5</v>
      </c>
      <c r="I633">
        <v>16.100000000000001</v>
      </c>
      <c r="J633">
        <v>64.400000000000006</v>
      </c>
      <c r="K633">
        <v>230</v>
      </c>
    </row>
    <row r="634" spans="1:11" x14ac:dyDescent="0.25">
      <c r="A634" t="s">
        <v>625</v>
      </c>
      <c r="B634" t="s">
        <v>1811</v>
      </c>
      <c r="C634" s="2">
        <v>45162</v>
      </c>
      <c r="D634" t="s">
        <v>1818</v>
      </c>
      <c r="E634" t="s">
        <v>1841</v>
      </c>
      <c r="F634" t="s">
        <v>1847</v>
      </c>
      <c r="G634">
        <v>20.190000000000001</v>
      </c>
      <c r="H634">
        <v>40.380000000000003</v>
      </c>
      <c r="I634">
        <v>8.08</v>
      </c>
      <c r="J634">
        <v>32.299999999999997</v>
      </c>
      <c r="K634">
        <v>481</v>
      </c>
    </row>
    <row r="635" spans="1:11" x14ac:dyDescent="0.25">
      <c r="A635" t="s">
        <v>626</v>
      </c>
      <c r="B635" t="s">
        <v>1811</v>
      </c>
      <c r="C635" s="2">
        <v>45358</v>
      </c>
      <c r="D635" t="s">
        <v>1821</v>
      </c>
      <c r="E635" t="s">
        <v>1846</v>
      </c>
      <c r="F635" t="s">
        <v>1848</v>
      </c>
      <c r="G635">
        <v>2.84</v>
      </c>
      <c r="H635">
        <v>2.84</v>
      </c>
      <c r="I635">
        <v>1.22</v>
      </c>
      <c r="J635">
        <v>1.62</v>
      </c>
      <c r="K635">
        <v>449</v>
      </c>
    </row>
    <row r="636" spans="1:11" x14ac:dyDescent="0.25">
      <c r="A636" t="s">
        <v>627</v>
      </c>
      <c r="B636" t="s">
        <v>1812</v>
      </c>
      <c r="C636" s="2">
        <v>45584</v>
      </c>
      <c r="D636" t="s">
        <v>1827</v>
      </c>
      <c r="E636" t="s">
        <v>1842</v>
      </c>
      <c r="F636" t="s">
        <v>1848</v>
      </c>
      <c r="G636">
        <v>8.6</v>
      </c>
      <c r="H636">
        <v>8.6</v>
      </c>
      <c r="I636">
        <v>0</v>
      </c>
      <c r="J636">
        <v>8.6</v>
      </c>
      <c r="K636">
        <v>79</v>
      </c>
    </row>
    <row r="637" spans="1:11" x14ac:dyDescent="0.25">
      <c r="A637" t="s">
        <v>628</v>
      </c>
      <c r="B637" t="s">
        <v>1812</v>
      </c>
      <c r="C637" s="2">
        <v>45852</v>
      </c>
      <c r="D637" t="s">
        <v>1826</v>
      </c>
      <c r="E637" t="s">
        <v>1834</v>
      </c>
      <c r="F637" t="s">
        <v>1847</v>
      </c>
      <c r="G637">
        <v>22.38</v>
      </c>
      <c r="H637">
        <v>44.76</v>
      </c>
      <c r="I637">
        <v>8.9499999999999993</v>
      </c>
      <c r="J637">
        <v>35.81</v>
      </c>
      <c r="K637">
        <v>226</v>
      </c>
    </row>
    <row r="638" spans="1:11" x14ac:dyDescent="0.25">
      <c r="A638" t="s">
        <v>629</v>
      </c>
      <c r="B638" t="s">
        <v>1810</v>
      </c>
      <c r="C638" s="2">
        <v>45791</v>
      </c>
      <c r="D638" t="s">
        <v>1825</v>
      </c>
      <c r="E638" t="s">
        <v>1839</v>
      </c>
      <c r="F638" t="s">
        <v>1848</v>
      </c>
      <c r="G638">
        <v>20.23</v>
      </c>
      <c r="H638">
        <v>20.23</v>
      </c>
      <c r="I638">
        <v>2.02</v>
      </c>
      <c r="J638">
        <v>18.21</v>
      </c>
      <c r="K638">
        <v>440</v>
      </c>
    </row>
    <row r="639" spans="1:11" x14ac:dyDescent="0.25">
      <c r="A639" t="s">
        <v>630</v>
      </c>
      <c r="B639" t="s">
        <v>1813</v>
      </c>
      <c r="C639" s="2">
        <v>45747</v>
      </c>
      <c r="D639" t="s">
        <v>1827</v>
      </c>
      <c r="E639" t="s">
        <v>1829</v>
      </c>
      <c r="F639" t="s">
        <v>1851</v>
      </c>
      <c r="G639">
        <v>13.89</v>
      </c>
      <c r="H639">
        <v>69.45</v>
      </c>
      <c r="I639">
        <v>3.39</v>
      </c>
      <c r="J639">
        <v>66.06</v>
      </c>
      <c r="K639">
        <v>496</v>
      </c>
    </row>
    <row r="640" spans="1:11" x14ac:dyDescent="0.25">
      <c r="A640" t="s">
        <v>123</v>
      </c>
      <c r="B640" t="s">
        <v>1812</v>
      </c>
      <c r="C640" s="2">
        <v>45616</v>
      </c>
      <c r="D640" t="s">
        <v>1827</v>
      </c>
      <c r="E640" t="s">
        <v>1831</v>
      </c>
      <c r="F640" t="s">
        <v>1850</v>
      </c>
      <c r="G640">
        <v>27.35</v>
      </c>
      <c r="H640">
        <v>82.05</v>
      </c>
      <c r="I640">
        <v>2.77</v>
      </c>
      <c r="J640">
        <v>79.28</v>
      </c>
      <c r="K640">
        <v>246</v>
      </c>
    </row>
    <row r="641" spans="1:11" x14ac:dyDescent="0.25">
      <c r="A641" t="s">
        <v>631</v>
      </c>
      <c r="B641" t="s">
        <v>1816</v>
      </c>
      <c r="C641" s="2">
        <v>45315</v>
      </c>
      <c r="D641" t="s">
        <v>1821</v>
      </c>
      <c r="E641" t="s">
        <v>1829</v>
      </c>
      <c r="F641" t="s">
        <v>1847</v>
      </c>
      <c r="G641">
        <v>9.7899999999999991</v>
      </c>
      <c r="H641">
        <v>19.579999999999998</v>
      </c>
      <c r="I641">
        <v>2.94</v>
      </c>
      <c r="J641">
        <v>16.64</v>
      </c>
      <c r="K641">
        <v>0</v>
      </c>
    </row>
    <row r="642" spans="1:11" x14ac:dyDescent="0.25">
      <c r="A642" t="s">
        <v>632</v>
      </c>
      <c r="B642" t="s">
        <v>1814</v>
      </c>
      <c r="C642" s="2">
        <v>45627</v>
      </c>
      <c r="D642" t="s">
        <v>1828</v>
      </c>
      <c r="E642" t="s">
        <v>1831</v>
      </c>
      <c r="F642" t="s">
        <v>1848</v>
      </c>
      <c r="G642">
        <v>20.94</v>
      </c>
      <c r="H642">
        <v>20.94</v>
      </c>
      <c r="I642">
        <v>3.14</v>
      </c>
      <c r="J642">
        <v>17.8</v>
      </c>
      <c r="K642">
        <v>251</v>
      </c>
    </row>
    <row r="643" spans="1:11" x14ac:dyDescent="0.25">
      <c r="A643" t="s">
        <v>633</v>
      </c>
      <c r="B643" t="s">
        <v>1815</v>
      </c>
      <c r="C643" s="2">
        <v>45671</v>
      </c>
      <c r="D643" t="s">
        <v>1821</v>
      </c>
      <c r="E643" t="s">
        <v>1838</v>
      </c>
      <c r="F643" t="s">
        <v>1851</v>
      </c>
      <c r="G643">
        <v>7.7</v>
      </c>
      <c r="H643">
        <v>38.5</v>
      </c>
      <c r="I643">
        <v>7.7</v>
      </c>
      <c r="J643">
        <v>30.8</v>
      </c>
      <c r="K643">
        <v>3</v>
      </c>
    </row>
    <row r="644" spans="1:11" x14ac:dyDescent="0.25">
      <c r="A644" t="s">
        <v>634</v>
      </c>
      <c r="B644" t="s">
        <v>1812</v>
      </c>
      <c r="C644" s="2">
        <v>45632</v>
      </c>
      <c r="D644" t="s">
        <v>1827</v>
      </c>
      <c r="E644" t="s">
        <v>1830</v>
      </c>
      <c r="F644" t="s">
        <v>1849</v>
      </c>
      <c r="G644">
        <v>8.24</v>
      </c>
      <c r="H644">
        <v>32.96</v>
      </c>
      <c r="I644">
        <v>3.3</v>
      </c>
      <c r="J644">
        <v>29.66</v>
      </c>
      <c r="K644">
        <v>366</v>
      </c>
    </row>
    <row r="645" spans="1:11" x14ac:dyDescent="0.25">
      <c r="A645" t="s">
        <v>635</v>
      </c>
      <c r="B645" t="s">
        <v>1817</v>
      </c>
      <c r="C645" s="2">
        <v>45846</v>
      </c>
      <c r="D645" t="s">
        <v>1826</v>
      </c>
      <c r="E645" t="s">
        <v>1842</v>
      </c>
      <c r="F645" t="s">
        <v>1849</v>
      </c>
      <c r="G645">
        <v>19.12</v>
      </c>
      <c r="H645">
        <v>76.48</v>
      </c>
      <c r="I645">
        <v>11.47</v>
      </c>
      <c r="J645">
        <v>65.010000000000005</v>
      </c>
      <c r="K645">
        <v>264</v>
      </c>
    </row>
    <row r="646" spans="1:11" x14ac:dyDescent="0.25">
      <c r="A646" t="s">
        <v>636</v>
      </c>
      <c r="B646" t="s">
        <v>1810</v>
      </c>
      <c r="C646" s="2">
        <v>45384</v>
      </c>
      <c r="D646" t="s">
        <v>1826</v>
      </c>
      <c r="E646" t="s">
        <v>1830</v>
      </c>
      <c r="F646" t="s">
        <v>1847</v>
      </c>
      <c r="G646">
        <v>25.74</v>
      </c>
      <c r="H646">
        <v>51.48</v>
      </c>
      <c r="I646">
        <v>7.72</v>
      </c>
      <c r="J646">
        <v>43.76</v>
      </c>
      <c r="K646">
        <v>93</v>
      </c>
    </row>
    <row r="647" spans="1:11" x14ac:dyDescent="0.25">
      <c r="A647" t="s">
        <v>637</v>
      </c>
      <c r="B647" t="s">
        <v>1809</v>
      </c>
      <c r="C647" s="2">
        <v>45170</v>
      </c>
      <c r="D647" t="s">
        <v>1823</v>
      </c>
      <c r="E647" t="s">
        <v>1837</v>
      </c>
      <c r="F647" t="s">
        <v>1851</v>
      </c>
      <c r="G647">
        <v>14.12</v>
      </c>
      <c r="H647">
        <v>70.599999999999994</v>
      </c>
      <c r="I647">
        <v>14.12</v>
      </c>
      <c r="J647">
        <v>56.48</v>
      </c>
      <c r="K647">
        <v>358</v>
      </c>
    </row>
    <row r="648" spans="1:11" x14ac:dyDescent="0.25">
      <c r="A648" t="s">
        <v>48</v>
      </c>
      <c r="B648" t="s">
        <v>1816</v>
      </c>
      <c r="C648" s="2">
        <v>45713</v>
      </c>
      <c r="D648" t="s">
        <v>1818</v>
      </c>
      <c r="E648" t="s">
        <v>1841</v>
      </c>
      <c r="F648" t="s">
        <v>1848</v>
      </c>
      <c r="G648">
        <v>29.11</v>
      </c>
      <c r="H648">
        <v>29.11</v>
      </c>
      <c r="I648">
        <v>2.13</v>
      </c>
      <c r="J648">
        <v>26.98</v>
      </c>
      <c r="K648">
        <v>11</v>
      </c>
    </row>
    <row r="649" spans="1:11" x14ac:dyDescent="0.25">
      <c r="A649" t="s">
        <v>638</v>
      </c>
      <c r="B649" t="s">
        <v>1811</v>
      </c>
      <c r="C649" s="2">
        <v>45215</v>
      </c>
      <c r="D649" t="s">
        <v>1828</v>
      </c>
      <c r="E649" t="s">
        <v>1839</v>
      </c>
      <c r="F649" t="s">
        <v>1847</v>
      </c>
      <c r="G649">
        <v>3.61</v>
      </c>
      <c r="H649">
        <v>7.22</v>
      </c>
      <c r="I649">
        <v>1.44</v>
      </c>
      <c r="J649">
        <v>5.78</v>
      </c>
      <c r="K649">
        <v>7</v>
      </c>
    </row>
    <row r="650" spans="1:11" x14ac:dyDescent="0.25">
      <c r="A650" t="s">
        <v>639</v>
      </c>
      <c r="B650" t="s">
        <v>1816</v>
      </c>
      <c r="C650" s="2">
        <v>45398</v>
      </c>
      <c r="D650" t="s">
        <v>1821</v>
      </c>
      <c r="E650" t="s">
        <v>1838</v>
      </c>
      <c r="F650" t="s">
        <v>1849</v>
      </c>
      <c r="G650">
        <v>29.93</v>
      </c>
      <c r="H650">
        <v>119.72</v>
      </c>
      <c r="I650">
        <v>17.96</v>
      </c>
      <c r="J650">
        <v>101.76</v>
      </c>
      <c r="K650">
        <v>237</v>
      </c>
    </row>
    <row r="651" spans="1:11" x14ac:dyDescent="0.25">
      <c r="A651" t="s">
        <v>640</v>
      </c>
      <c r="B651" t="s">
        <v>1809</v>
      </c>
      <c r="C651" s="2">
        <v>45281</v>
      </c>
      <c r="D651" t="s">
        <v>1825</v>
      </c>
      <c r="E651" t="s">
        <v>1840</v>
      </c>
      <c r="F651" t="s">
        <v>1850</v>
      </c>
      <c r="G651">
        <v>23.48</v>
      </c>
      <c r="H651">
        <v>70.44</v>
      </c>
      <c r="I651">
        <v>14.09</v>
      </c>
      <c r="J651">
        <v>56.35</v>
      </c>
      <c r="K651">
        <v>36</v>
      </c>
    </row>
    <row r="652" spans="1:11" x14ac:dyDescent="0.25">
      <c r="A652" t="s">
        <v>641</v>
      </c>
      <c r="B652" t="s">
        <v>1817</v>
      </c>
      <c r="C652" s="2">
        <v>45247</v>
      </c>
      <c r="D652" t="s">
        <v>1826</v>
      </c>
      <c r="E652" t="s">
        <v>1836</v>
      </c>
      <c r="F652" t="s">
        <v>1848</v>
      </c>
      <c r="G652">
        <v>4.53</v>
      </c>
      <c r="H652">
        <v>4.53</v>
      </c>
      <c r="I652">
        <v>0.45</v>
      </c>
      <c r="J652">
        <v>4.08</v>
      </c>
      <c r="K652">
        <v>393</v>
      </c>
    </row>
    <row r="653" spans="1:11" x14ac:dyDescent="0.25">
      <c r="A653" t="s">
        <v>370</v>
      </c>
      <c r="B653" t="s">
        <v>1813</v>
      </c>
      <c r="C653" s="2">
        <v>45825</v>
      </c>
      <c r="D653" t="s">
        <v>1820</v>
      </c>
      <c r="E653" t="s">
        <v>1840</v>
      </c>
      <c r="F653" t="s">
        <v>1847</v>
      </c>
      <c r="G653">
        <v>14.35</v>
      </c>
      <c r="H653">
        <v>28.7</v>
      </c>
      <c r="I653">
        <v>3.66</v>
      </c>
      <c r="J653">
        <v>25.04</v>
      </c>
      <c r="K653">
        <v>394</v>
      </c>
    </row>
    <row r="654" spans="1:11" x14ac:dyDescent="0.25">
      <c r="A654" t="s">
        <v>642</v>
      </c>
      <c r="B654" t="s">
        <v>1817</v>
      </c>
      <c r="C654" s="2">
        <v>45557</v>
      </c>
      <c r="D654" t="s">
        <v>1828</v>
      </c>
      <c r="E654" t="s">
        <v>1836</v>
      </c>
      <c r="F654" t="s">
        <v>1850</v>
      </c>
      <c r="G654">
        <v>28.14</v>
      </c>
      <c r="H654">
        <v>84.42</v>
      </c>
      <c r="I654">
        <v>0</v>
      </c>
      <c r="J654">
        <v>84.42</v>
      </c>
      <c r="K654">
        <v>81</v>
      </c>
    </row>
    <row r="655" spans="1:11" x14ac:dyDescent="0.25">
      <c r="A655" t="s">
        <v>643</v>
      </c>
      <c r="B655" t="s">
        <v>1810</v>
      </c>
      <c r="C655" s="2">
        <v>45854</v>
      </c>
      <c r="D655" t="s">
        <v>1827</v>
      </c>
      <c r="E655" t="s">
        <v>1846</v>
      </c>
      <c r="F655" t="s">
        <v>1850</v>
      </c>
      <c r="G655">
        <v>14.95</v>
      </c>
      <c r="H655">
        <v>44.85</v>
      </c>
      <c r="I655">
        <v>6.73</v>
      </c>
      <c r="J655">
        <v>38.119999999999997</v>
      </c>
      <c r="K655">
        <v>152</v>
      </c>
    </row>
    <row r="656" spans="1:11" x14ac:dyDescent="0.25">
      <c r="A656" t="s">
        <v>644</v>
      </c>
      <c r="B656" t="s">
        <v>1815</v>
      </c>
      <c r="C656" s="2">
        <v>45790</v>
      </c>
      <c r="D656" t="s">
        <v>1823</v>
      </c>
      <c r="E656" t="s">
        <v>1843</v>
      </c>
      <c r="F656" t="s">
        <v>1848</v>
      </c>
      <c r="G656">
        <v>7.83</v>
      </c>
      <c r="H656">
        <v>7.83</v>
      </c>
      <c r="I656">
        <v>1.67</v>
      </c>
      <c r="J656">
        <v>6.16</v>
      </c>
      <c r="K656">
        <v>222</v>
      </c>
    </row>
    <row r="657" spans="1:11" x14ac:dyDescent="0.25">
      <c r="A657" t="s">
        <v>645</v>
      </c>
      <c r="B657" t="s">
        <v>1814</v>
      </c>
      <c r="C657" s="2">
        <v>45344</v>
      </c>
      <c r="D657" t="s">
        <v>1824</v>
      </c>
      <c r="E657" t="s">
        <v>1846</v>
      </c>
      <c r="F657" t="s">
        <v>1849</v>
      </c>
      <c r="G657">
        <v>23.88</v>
      </c>
      <c r="H657">
        <v>95.52</v>
      </c>
      <c r="I657">
        <v>4.13</v>
      </c>
      <c r="J657">
        <v>91.39</v>
      </c>
      <c r="K657">
        <v>4</v>
      </c>
    </row>
    <row r="658" spans="1:11" x14ac:dyDescent="0.25">
      <c r="A658" t="s">
        <v>646</v>
      </c>
      <c r="B658" t="s">
        <v>1813</v>
      </c>
      <c r="C658" s="2">
        <v>45771</v>
      </c>
      <c r="D658" t="s">
        <v>1824</v>
      </c>
      <c r="E658" t="s">
        <v>1841</v>
      </c>
      <c r="F658" t="s">
        <v>1850</v>
      </c>
      <c r="G658">
        <v>23.34</v>
      </c>
      <c r="H658">
        <v>70.02</v>
      </c>
      <c r="I658">
        <v>7</v>
      </c>
      <c r="J658">
        <v>63.02</v>
      </c>
      <c r="K658">
        <v>127</v>
      </c>
    </row>
    <row r="659" spans="1:11" x14ac:dyDescent="0.25">
      <c r="A659" t="s">
        <v>639</v>
      </c>
      <c r="C659" s="2">
        <v>45724</v>
      </c>
      <c r="D659" t="s">
        <v>1823</v>
      </c>
      <c r="E659" t="s">
        <v>1832</v>
      </c>
      <c r="F659" t="s">
        <v>1848</v>
      </c>
      <c r="G659">
        <v>2.72</v>
      </c>
      <c r="H659">
        <v>2.72</v>
      </c>
      <c r="I659">
        <v>0</v>
      </c>
      <c r="J659">
        <v>2.72</v>
      </c>
      <c r="K659">
        <v>330</v>
      </c>
    </row>
    <row r="660" spans="1:11" x14ac:dyDescent="0.25">
      <c r="A660" t="s">
        <v>647</v>
      </c>
      <c r="B660" t="s">
        <v>1810</v>
      </c>
      <c r="C660" s="2">
        <v>45769</v>
      </c>
      <c r="D660" t="s">
        <v>1819</v>
      </c>
      <c r="E660" t="s">
        <v>1841</v>
      </c>
      <c r="F660" t="s">
        <v>1849</v>
      </c>
      <c r="G660">
        <v>7.74</v>
      </c>
      <c r="H660">
        <v>30.96</v>
      </c>
      <c r="I660">
        <v>3.1</v>
      </c>
      <c r="J660">
        <v>27.86</v>
      </c>
      <c r="K660">
        <v>285</v>
      </c>
    </row>
    <row r="661" spans="1:11" x14ac:dyDescent="0.25">
      <c r="A661" t="s">
        <v>648</v>
      </c>
      <c r="B661" t="s">
        <v>1817</v>
      </c>
      <c r="C661" s="2">
        <v>45508</v>
      </c>
      <c r="D661" t="s">
        <v>1818</v>
      </c>
      <c r="E661" t="s">
        <v>1836</v>
      </c>
      <c r="F661" t="s">
        <v>1850</v>
      </c>
      <c r="G661">
        <v>22</v>
      </c>
      <c r="H661">
        <v>66</v>
      </c>
      <c r="I661">
        <v>6.6</v>
      </c>
      <c r="J661">
        <v>59.4</v>
      </c>
      <c r="K661">
        <v>128</v>
      </c>
    </row>
    <row r="662" spans="1:11" x14ac:dyDescent="0.25">
      <c r="A662" t="s">
        <v>649</v>
      </c>
      <c r="B662" t="s">
        <v>1813</v>
      </c>
      <c r="C662" s="2">
        <v>45254</v>
      </c>
      <c r="D662" t="s">
        <v>1827</v>
      </c>
      <c r="E662" t="s">
        <v>1838</v>
      </c>
      <c r="F662" t="s">
        <v>1851</v>
      </c>
      <c r="G662">
        <v>21.2</v>
      </c>
      <c r="H662">
        <v>106</v>
      </c>
      <c r="I662">
        <v>2.39</v>
      </c>
      <c r="J662">
        <v>103.61</v>
      </c>
      <c r="K662">
        <v>97</v>
      </c>
    </row>
    <row r="663" spans="1:11" x14ac:dyDescent="0.25">
      <c r="A663" t="s">
        <v>650</v>
      </c>
      <c r="B663" t="s">
        <v>1813</v>
      </c>
      <c r="C663" s="2">
        <v>45813</v>
      </c>
      <c r="D663" t="s">
        <v>1826</v>
      </c>
      <c r="E663" t="s">
        <v>1831</v>
      </c>
      <c r="F663" t="s">
        <v>1847</v>
      </c>
      <c r="G663">
        <v>2.99</v>
      </c>
      <c r="H663">
        <v>5.98</v>
      </c>
      <c r="I663">
        <v>0.9</v>
      </c>
      <c r="J663">
        <v>5.08</v>
      </c>
      <c r="K663">
        <v>79</v>
      </c>
    </row>
    <row r="664" spans="1:11" x14ac:dyDescent="0.25">
      <c r="A664" t="s">
        <v>651</v>
      </c>
      <c r="B664" t="s">
        <v>1814</v>
      </c>
      <c r="C664" s="2">
        <v>45801</v>
      </c>
      <c r="D664" t="s">
        <v>1827</v>
      </c>
      <c r="E664" t="s">
        <v>1833</v>
      </c>
      <c r="F664" t="s">
        <v>1849</v>
      </c>
      <c r="G664">
        <v>1.01</v>
      </c>
      <c r="H664">
        <v>4.04</v>
      </c>
      <c r="I664">
        <v>0</v>
      </c>
      <c r="J664">
        <v>4.04</v>
      </c>
      <c r="K664">
        <v>326</v>
      </c>
    </row>
    <row r="665" spans="1:11" x14ac:dyDescent="0.25">
      <c r="A665" t="s">
        <v>652</v>
      </c>
      <c r="B665" t="s">
        <v>1811</v>
      </c>
      <c r="C665" s="2">
        <v>45215</v>
      </c>
      <c r="D665" t="s">
        <v>1818</v>
      </c>
      <c r="E665" t="s">
        <v>1833</v>
      </c>
      <c r="F665" t="s">
        <v>1851</v>
      </c>
      <c r="G665">
        <v>7.91</v>
      </c>
      <c r="H665">
        <v>39.549999999999997</v>
      </c>
      <c r="I665">
        <v>0</v>
      </c>
      <c r="J665">
        <v>39.549999999999997</v>
      </c>
      <c r="K665">
        <v>369</v>
      </c>
    </row>
    <row r="666" spans="1:11" x14ac:dyDescent="0.25">
      <c r="A666" t="s">
        <v>653</v>
      </c>
      <c r="B666" t="s">
        <v>1810</v>
      </c>
      <c r="C666" s="2">
        <v>45155</v>
      </c>
      <c r="D666" t="s">
        <v>1821</v>
      </c>
      <c r="E666" t="s">
        <v>1843</v>
      </c>
      <c r="F666" t="s">
        <v>1851</v>
      </c>
      <c r="G666">
        <v>20.8</v>
      </c>
      <c r="H666">
        <v>104</v>
      </c>
      <c r="I666">
        <v>2.13</v>
      </c>
      <c r="J666">
        <v>101.87</v>
      </c>
      <c r="K666">
        <v>392</v>
      </c>
    </row>
    <row r="667" spans="1:11" x14ac:dyDescent="0.25">
      <c r="A667" t="s">
        <v>654</v>
      </c>
      <c r="B667" t="s">
        <v>1812</v>
      </c>
      <c r="C667" s="2">
        <v>45561</v>
      </c>
      <c r="D667" t="s">
        <v>1823</v>
      </c>
      <c r="E667" t="s">
        <v>1832</v>
      </c>
      <c r="F667" t="s">
        <v>1848</v>
      </c>
      <c r="G667">
        <v>3.78</v>
      </c>
      <c r="H667">
        <v>3.78</v>
      </c>
      <c r="I667">
        <v>4.34</v>
      </c>
      <c r="J667">
        <v>-0.56000000000000005</v>
      </c>
      <c r="K667">
        <v>337</v>
      </c>
    </row>
    <row r="668" spans="1:11" x14ac:dyDescent="0.25">
      <c r="A668" t="s">
        <v>655</v>
      </c>
      <c r="B668" t="s">
        <v>1811</v>
      </c>
      <c r="C668" s="2">
        <v>45498</v>
      </c>
      <c r="D668" t="s">
        <v>1825</v>
      </c>
      <c r="E668" t="s">
        <v>1840</v>
      </c>
      <c r="F668" t="s">
        <v>1847</v>
      </c>
      <c r="G668">
        <v>4.09</v>
      </c>
      <c r="H668">
        <v>8.18</v>
      </c>
      <c r="I668">
        <v>3.28</v>
      </c>
      <c r="J668">
        <v>4.9000000000000004</v>
      </c>
      <c r="K668">
        <v>98</v>
      </c>
    </row>
    <row r="669" spans="1:11" x14ac:dyDescent="0.25">
      <c r="A669" t="s">
        <v>656</v>
      </c>
      <c r="B669" t="s">
        <v>1812</v>
      </c>
      <c r="C669" s="2">
        <v>45667</v>
      </c>
      <c r="D669" t="s">
        <v>1823</v>
      </c>
      <c r="E669" t="s">
        <v>1845</v>
      </c>
      <c r="F669" t="s">
        <v>1851</v>
      </c>
      <c r="G669">
        <v>19.09</v>
      </c>
      <c r="H669">
        <v>95.45</v>
      </c>
      <c r="I669">
        <v>2.4700000000000002</v>
      </c>
      <c r="J669">
        <v>92.98</v>
      </c>
      <c r="K669">
        <v>302</v>
      </c>
    </row>
    <row r="670" spans="1:11" x14ac:dyDescent="0.25">
      <c r="A670" t="s">
        <v>657</v>
      </c>
      <c r="B670" t="s">
        <v>1809</v>
      </c>
      <c r="C670" s="2">
        <v>45599</v>
      </c>
      <c r="D670" t="s">
        <v>1818</v>
      </c>
      <c r="E670" t="s">
        <v>1843</v>
      </c>
      <c r="F670" t="s">
        <v>1849</v>
      </c>
      <c r="G670">
        <v>27.91</v>
      </c>
      <c r="H670">
        <v>111.64</v>
      </c>
      <c r="I670">
        <v>11.16</v>
      </c>
      <c r="J670">
        <v>100.48</v>
      </c>
      <c r="K670">
        <v>426</v>
      </c>
    </row>
    <row r="671" spans="1:11" x14ac:dyDescent="0.25">
      <c r="A671" t="s">
        <v>658</v>
      </c>
      <c r="B671" t="s">
        <v>1815</v>
      </c>
      <c r="C671" s="2">
        <v>45783</v>
      </c>
      <c r="D671" t="s">
        <v>1822</v>
      </c>
      <c r="E671" t="s">
        <v>1831</v>
      </c>
      <c r="F671" t="s">
        <v>1849</v>
      </c>
      <c r="G671">
        <v>24.83</v>
      </c>
      <c r="H671">
        <v>99.32</v>
      </c>
      <c r="I671">
        <v>2.06</v>
      </c>
      <c r="J671">
        <v>97.26</v>
      </c>
      <c r="K671">
        <v>406</v>
      </c>
    </row>
    <row r="672" spans="1:11" x14ac:dyDescent="0.25">
      <c r="A672" t="s">
        <v>659</v>
      </c>
      <c r="B672" t="s">
        <v>1815</v>
      </c>
      <c r="C672" s="2">
        <v>45229</v>
      </c>
      <c r="D672" t="s">
        <v>1819</v>
      </c>
      <c r="E672" t="s">
        <v>1838</v>
      </c>
      <c r="F672" t="s">
        <v>1848</v>
      </c>
      <c r="G672">
        <v>28.38</v>
      </c>
      <c r="H672">
        <v>28.38</v>
      </c>
      <c r="I672">
        <v>3.9</v>
      </c>
      <c r="J672">
        <v>24.48</v>
      </c>
      <c r="K672">
        <v>491</v>
      </c>
    </row>
    <row r="673" spans="1:11" x14ac:dyDescent="0.25">
      <c r="A673" t="s">
        <v>660</v>
      </c>
      <c r="B673" t="s">
        <v>1810</v>
      </c>
      <c r="C673" s="2">
        <v>45511</v>
      </c>
      <c r="D673" t="s">
        <v>1821</v>
      </c>
      <c r="E673" t="s">
        <v>1843</v>
      </c>
      <c r="F673" t="s">
        <v>1847</v>
      </c>
      <c r="G673">
        <v>16.25</v>
      </c>
      <c r="H673">
        <v>32.5</v>
      </c>
      <c r="I673">
        <v>4</v>
      </c>
      <c r="J673">
        <v>28.5</v>
      </c>
      <c r="K673">
        <v>127</v>
      </c>
    </row>
    <row r="674" spans="1:11" x14ac:dyDescent="0.25">
      <c r="A674" t="s">
        <v>661</v>
      </c>
      <c r="B674" t="s">
        <v>1812</v>
      </c>
      <c r="C674" s="2">
        <v>45626</v>
      </c>
      <c r="D674" t="s">
        <v>1819</v>
      </c>
      <c r="E674" t="s">
        <v>1833</v>
      </c>
      <c r="F674" t="s">
        <v>1849</v>
      </c>
      <c r="G674">
        <v>21.36</v>
      </c>
      <c r="H674">
        <v>85.44</v>
      </c>
      <c r="I674">
        <v>17.09</v>
      </c>
      <c r="J674">
        <v>68.349999999999994</v>
      </c>
      <c r="K674">
        <v>218</v>
      </c>
    </row>
    <row r="675" spans="1:11" x14ac:dyDescent="0.25">
      <c r="A675" t="s">
        <v>662</v>
      </c>
      <c r="B675" t="s">
        <v>1811</v>
      </c>
      <c r="C675" s="2">
        <v>45855</v>
      </c>
      <c r="D675" t="s">
        <v>1827</v>
      </c>
      <c r="E675" t="s">
        <v>1836</v>
      </c>
      <c r="F675" t="s">
        <v>1851</v>
      </c>
      <c r="G675">
        <v>10.78</v>
      </c>
      <c r="H675">
        <v>53.9</v>
      </c>
      <c r="I675">
        <v>8.08</v>
      </c>
      <c r="J675">
        <v>45.82</v>
      </c>
      <c r="K675">
        <v>80</v>
      </c>
    </row>
    <row r="676" spans="1:11" x14ac:dyDescent="0.25">
      <c r="A676" t="s">
        <v>663</v>
      </c>
      <c r="B676" t="s">
        <v>1816</v>
      </c>
      <c r="C676" s="2">
        <v>45648</v>
      </c>
      <c r="D676" t="s">
        <v>1827</v>
      </c>
      <c r="E676" t="s">
        <v>1832</v>
      </c>
      <c r="F676" t="s">
        <v>1850</v>
      </c>
      <c r="G676">
        <v>12.95</v>
      </c>
      <c r="H676">
        <v>38.85</v>
      </c>
      <c r="I676">
        <v>0</v>
      </c>
      <c r="J676">
        <v>38.85</v>
      </c>
      <c r="K676">
        <v>324</v>
      </c>
    </row>
    <row r="677" spans="1:11" x14ac:dyDescent="0.25">
      <c r="A677" t="s">
        <v>664</v>
      </c>
      <c r="B677" t="s">
        <v>1816</v>
      </c>
      <c r="C677" s="2">
        <v>45638</v>
      </c>
      <c r="D677" t="s">
        <v>1824</v>
      </c>
      <c r="E677" t="s">
        <v>1834</v>
      </c>
      <c r="F677" t="s">
        <v>1851</v>
      </c>
      <c r="G677">
        <v>16.809999999999999</v>
      </c>
      <c r="H677">
        <v>84.05</v>
      </c>
      <c r="I677">
        <v>12.61</v>
      </c>
      <c r="J677">
        <v>71.44</v>
      </c>
      <c r="K677">
        <v>192</v>
      </c>
    </row>
    <row r="678" spans="1:11" x14ac:dyDescent="0.25">
      <c r="A678" t="s">
        <v>665</v>
      </c>
      <c r="B678" t="s">
        <v>1813</v>
      </c>
      <c r="C678" s="2">
        <v>45851</v>
      </c>
      <c r="D678" t="s">
        <v>1828</v>
      </c>
      <c r="E678" t="s">
        <v>1836</v>
      </c>
      <c r="F678" t="s">
        <v>1848</v>
      </c>
      <c r="G678">
        <v>22.05</v>
      </c>
      <c r="H678">
        <v>22.05</v>
      </c>
      <c r="I678">
        <v>1.54</v>
      </c>
      <c r="J678">
        <v>20.51</v>
      </c>
      <c r="K678">
        <v>145</v>
      </c>
    </row>
    <row r="679" spans="1:11" x14ac:dyDescent="0.25">
      <c r="A679" t="s">
        <v>666</v>
      </c>
      <c r="B679" t="s">
        <v>1814</v>
      </c>
      <c r="C679" s="2">
        <v>45649</v>
      </c>
      <c r="D679" t="s">
        <v>1818</v>
      </c>
      <c r="E679" t="s">
        <v>1838</v>
      </c>
      <c r="F679" t="s">
        <v>1847</v>
      </c>
      <c r="G679">
        <v>7.22</v>
      </c>
      <c r="H679">
        <v>14.44</v>
      </c>
      <c r="I679">
        <v>0</v>
      </c>
      <c r="J679">
        <v>14.44</v>
      </c>
      <c r="K679">
        <v>161</v>
      </c>
    </row>
    <row r="680" spans="1:11" x14ac:dyDescent="0.25">
      <c r="A680" t="s">
        <v>667</v>
      </c>
      <c r="B680" t="s">
        <v>1814</v>
      </c>
      <c r="C680" s="2">
        <v>45235</v>
      </c>
      <c r="D680" t="s">
        <v>1827</v>
      </c>
      <c r="E680" t="s">
        <v>1844</v>
      </c>
      <c r="F680" t="s">
        <v>1851</v>
      </c>
      <c r="G680">
        <v>17.54</v>
      </c>
      <c r="H680">
        <v>87.7</v>
      </c>
      <c r="I680">
        <v>1.1499999999999999</v>
      </c>
      <c r="J680">
        <v>86.55</v>
      </c>
      <c r="K680">
        <v>292</v>
      </c>
    </row>
    <row r="681" spans="1:11" x14ac:dyDescent="0.25">
      <c r="A681" t="s">
        <v>668</v>
      </c>
      <c r="B681" t="s">
        <v>1816</v>
      </c>
      <c r="C681" s="2">
        <v>45180</v>
      </c>
      <c r="D681" t="s">
        <v>1825</v>
      </c>
      <c r="E681" t="s">
        <v>1841</v>
      </c>
      <c r="F681" t="s">
        <v>1850</v>
      </c>
      <c r="G681">
        <v>11.64</v>
      </c>
      <c r="H681">
        <v>34.92</v>
      </c>
      <c r="I681">
        <v>6.98</v>
      </c>
      <c r="J681">
        <v>27.94</v>
      </c>
      <c r="K681">
        <v>298</v>
      </c>
    </row>
    <row r="682" spans="1:11" x14ac:dyDescent="0.25">
      <c r="A682" t="s">
        <v>669</v>
      </c>
      <c r="B682" t="s">
        <v>1814</v>
      </c>
      <c r="C682" s="2">
        <v>45381</v>
      </c>
      <c r="D682" t="s">
        <v>1826</v>
      </c>
      <c r="E682" t="s">
        <v>1842</v>
      </c>
      <c r="F682" t="s">
        <v>1851</v>
      </c>
      <c r="G682">
        <v>12.58</v>
      </c>
      <c r="H682">
        <v>62.9</v>
      </c>
      <c r="I682">
        <v>0</v>
      </c>
      <c r="J682">
        <v>62.9</v>
      </c>
      <c r="K682">
        <v>469</v>
      </c>
    </row>
    <row r="683" spans="1:11" x14ac:dyDescent="0.25">
      <c r="A683" t="s">
        <v>670</v>
      </c>
      <c r="B683" t="s">
        <v>1809</v>
      </c>
      <c r="C683" s="2">
        <v>45235</v>
      </c>
      <c r="D683" t="s">
        <v>1822</v>
      </c>
      <c r="E683" t="s">
        <v>1845</v>
      </c>
      <c r="F683" t="s">
        <v>1847</v>
      </c>
      <c r="G683">
        <v>15.15</v>
      </c>
      <c r="H683">
        <v>30.3</v>
      </c>
      <c r="I683">
        <v>3.57</v>
      </c>
      <c r="J683">
        <v>26.73</v>
      </c>
      <c r="K683">
        <v>460</v>
      </c>
    </row>
    <row r="684" spans="1:11" x14ac:dyDescent="0.25">
      <c r="A684" t="s">
        <v>671</v>
      </c>
      <c r="B684" t="s">
        <v>1815</v>
      </c>
      <c r="C684" s="2">
        <v>45327</v>
      </c>
      <c r="D684" t="s">
        <v>1824</v>
      </c>
      <c r="E684" t="s">
        <v>1836</v>
      </c>
      <c r="F684" t="s">
        <v>1848</v>
      </c>
      <c r="G684">
        <v>23.61</v>
      </c>
      <c r="H684">
        <v>23.61</v>
      </c>
      <c r="I684">
        <v>3.54</v>
      </c>
      <c r="J684">
        <v>20.07</v>
      </c>
      <c r="K684">
        <v>471</v>
      </c>
    </row>
    <row r="685" spans="1:11" x14ac:dyDescent="0.25">
      <c r="A685" t="s">
        <v>672</v>
      </c>
      <c r="B685" t="s">
        <v>1812</v>
      </c>
      <c r="C685" s="2">
        <v>45250</v>
      </c>
      <c r="D685" t="s">
        <v>1821</v>
      </c>
      <c r="E685" t="s">
        <v>1846</v>
      </c>
      <c r="F685" t="s">
        <v>1847</v>
      </c>
      <c r="G685">
        <v>22.67</v>
      </c>
      <c r="H685">
        <v>45.34</v>
      </c>
      <c r="I685">
        <v>0</v>
      </c>
      <c r="J685">
        <v>45.34</v>
      </c>
      <c r="K685">
        <v>434</v>
      </c>
    </row>
    <row r="686" spans="1:11" x14ac:dyDescent="0.25">
      <c r="A686" t="s">
        <v>673</v>
      </c>
      <c r="B686" t="s">
        <v>1812</v>
      </c>
      <c r="C686" s="2">
        <v>45497</v>
      </c>
      <c r="D686" t="s">
        <v>1818</v>
      </c>
      <c r="E686" t="s">
        <v>1838</v>
      </c>
      <c r="F686" t="s">
        <v>1851</v>
      </c>
      <c r="G686">
        <v>2.1800000000000002</v>
      </c>
      <c r="H686">
        <v>10.9</v>
      </c>
      <c r="I686">
        <v>1.64</v>
      </c>
      <c r="J686">
        <v>9.26</v>
      </c>
      <c r="K686">
        <v>276</v>
      </c>
    </row>
    <row r="687" spans="1:11" x14ac:dyDescent="0.25">
      <c r="A687" t="s">
        <v>674</v>
      </c>
      <c r="B687" t="s">
        <v>1810</v>
      </c>
      <c r="C687" s="2">
        <v>45665</v>
      </c>
      <c r="D687" t="s">
        <v>1820</v>
      </c>
      <c r="E687" t="s">
        <v>1841</v>
      </c>
      <c r="F687" t="s">
        <v>1848</v>
      </c>
      <c r="G687">
        <v>20.53</v>
      </c>
      <c r="H687">
        <v>20.53</v>
      </c>
      <c r="I687">
        <v>3.3</v>
      </c>
      <c r="J687">
        <v>17.23</v>
      </c>
      <c r="K687">
        <v>201</v>
      </c>
    </row>
    <row r="688" spans="1:11" x14ac:dyDescent="0.25">
      <c r="A688" t="s">
        <v>675</v>
      </c>
      <c r="B688" t="s">
        <v>1809</v>
      </c>
      <c r="C688" s="2">
        <v>45470</v>
      </c>
      <c r="D688" t="s">
        <v>1820</v>
      </c>
      <c r="E688" t="s">
        <v>1830</v>
      </c>
      <c r="F688" t="s">
        <v>1850</v>
      </c>
      <c r="G688">
        <v>23.79</v>
      </c>
      <c r="H688">
        <v>71.37</v>
      </c>
      <c r="I688">
        <v>10.71</v>
      </c>
      <c r="J688">
        <v>60.66</v>
      </c>
      <c r="K688">
        <v>75</v>
      </c>
    </row>
    <row r="689" spans="1:11" x14ac:dyDescent="0.25">
      <c r="A689" t="s">
        <v>676</v>
      </c>
      <c r="B689" t="s">
        <v>1809</v>
      </c>
      <c r="C689" s="2">
        <v>45832</v>
      </c>
      <c r="D689" t="s">
        <v>1828</v>
      </c>
      <c r="E689" t="s">
        <v>1840</v>
      </c>
      <c r="F689" t="s">
        <v>1851</v>
      </c>
      <c r="G689">
        <v>12.57</v>
      </c>
      <c r="H689">
        <v>62.85</v>
      </c>
      <c r="I689">
        <v>2.74</v>
      </c>
      <c r="J689">
        <v>60.11</v>
      </c>
      <c r="K689">
        <v>43</v>
      </c>
    </row>
    <row r="690" spans="1:11" x14ac:dyDescent="0.25">
      <c r="A690" t="s">
        <v>338</v>
      </c>
      <c r="B690" t="s">
        <v>1811</v>
      </c>
      <c r="C690" s="2">
        <v>45653</v>
      </c>
      <c r="D690" t="s">
        <v>1825</v>
      </c>
      <c r="E690" t="s">
        <v>1845</v>
      </c>
      <c r="F690" t="s">
        <v>1851</v>
      </c>
      <c r="G690">
        <v>6.74</v>
      </c>
      <c r="H690">
        <v>33.700000000000003</v>
      </c>
      <c r="I690">
        <v>3.46</v>
      </c>
      <c r="J690">
        <v>30.24</v>
      </c>
      <c r="K690">
        <v>202</v>
      </c>
    </row>
    <row r="691" spans="1:11" x14ac:dyDescent="0.25">
      <c r="A691" t="s">
        <v>677</v>
      </c>
      <c r="B691" t="s">
        <v>1810</v>
      </c>
      <c r="C691" s="2">
        <v>45792</v>
      </c>
      <c r="D691" t="s">
        <v>1820</v>
      </c>
      <c r="E691" t="s">
        <v>1834</v>
      </c>
      <c r="F691" t="s">
        <v>1848</v>
      </c>
      <c r="G691">
        <v>8.7100000000000009</v>
      </c>
      <c r="H691">
        <v>8.7100000000000009</v>
      </c>
      <c r="I691">
        <v>0</v>
      </c>
      <c r="J691">
        <v>8.7100000000000009</v>
      </c>
      <c r="K691">
        <v>220</v>
      </c>
    </row>
    <row r="692" spans="1:11" x14ac:dyDescent="0.25">
      <c r="A692" t="s">
        <v>678</v>
      </c>
      <c r="B692" t="s">
        <v>1809</v>
      </c>
      <c r="C692" s="2">
        <v>45623</v>
      </c>
      <c r="D692" t="s">
        <v>1819</v>
      </c>
      <c r="E692" t="s">
        <v>1830</v>
      </c>
      <c r="F692" t="s">
        <v>1849</v>
      </c>
      <c r="G692">
        <v>11.58</v>
      </c>
      <c r="H692">
        <v>46.32</v>
      </c>
      <c r="I692">
        <v>6.95</v>
      </c>
      <c r="J692">
        <v>39.369999999999997</v>
      </c>
      <c r="K692">
        <v>97</v>
      </c>
    </row>
    <row r="693" spans="1:11" x14ac:dyDescent="0.25">
      <c r="A693" t="s">
        <v>679</v>
      </c>
      <c r="B693" t="s">
        <v>1815</v>
      </c>
      <c r="C693" s="2">
        <v>45874</v>
      </c>
      <c r="D693" t="s">
        <v>1826</v>
      </c>
      <c r="E693" t="s">
        <v>1835</v>
      </c>
      <c r="F693" t="s">
        <v>1850</v>
      </c>
      <c r="G693">
        <v>18.86</v>
      </c>
      <c r="H693">
        <v>56.58</v>
      </c>
      <c r="I693">
        <v>1.58</v>
      </c>
      <c r="J693">
        <v>55</v>
      </c>
      <c r="K693">
        <v>411</v>
      </c>
    </row>
    <row r="694" spans="1:11" x14ac:dyDescent="0.25">
      <c r="A694" t="s">
        <v>680</v>
      </c>
      <c r="B694" t="s">
        <v>1815</v>
      </c>
      <c r="C694" s="2">
        <v>45170</v>
      </c>
      <c r="D694" t="s">
        <v>1820</v>
      </c>
      <c r="E694" t="s">
        <v>1843</v>
      </c>
      <c r="F694" t="s">
        <v>1850</v>
      </c>
      <c r="G694">
        <v>5.51</v>
      </c>
      <c r="H694">
        <v>16.53</v>
      </c>
      <c r="I694">
        <v>3.96</v>
      </c>
      <c r="J694">
        <v>12.57</v>
      </c>
      <c r="K694">
        <v>372</v>
      </c>
    </row>
    <row r="695" spans="1:11" x14ac:dyDescent="0.25">
      <c r="A695" t="s">
        <v>681</v>
      </c>
      <c r="B695" t="s">
        <v>1817</v>
      </c>
      <c r="C695" s="2">
        <v>45313</v>
      </c>
      <c r="D695" t="s">
        <v>1824</v>
      </c>
      <c r="E695" t="s">
        <v>1841</v>
      </c>
      <c r="F695" t="s">
        <v>1850</v>
      </c>
      <c r="G695">
        <v>1.39</v>
      </c>
      <c r="H695">
        <v>4.17</v>
      </c>
      <c r="I695">
        <v>0.63</v>
      </c>
      <c r="J695">
        <v>3.54</v>
      </c>
      <c r="K695">
        <v>355</v>
      </c>
    </row>
    <row r="696" spans="1:11" x14ac:dyDescent="0.25">
      <c r="A696" t="s">
        <v>682</v>
      </c>
      <c r="B696" t="s">
        <v>1813</v>
      </c>
      <c r="C696" s="2">
        <v>45490</v>
      </c>
      <c r="D696" t="s">
        <v>1828</v>
      </c>
      <c r="E696" t="s">
        <v>1839</v>
      </c>
      <c r="F696" t="s">
        <v>1850</v>
      </c>
      <c r="G696">
        <v>7.05</v>
      </c>
      <c r="H696">
        <v>21.15</v>
      </c>
      <c r="I696">
        <v>4.2300000000000004</v>
      </c>
      <c r="J696">
        <v>16.920000000000002</v>
      </c>
      <c r="K696">
        <v>275</v>
      </c>
    </row>
    <row r="697" spans="1:11" x14ac:dyDescent="0.25">
      <c r="A697" t="s">
        <v>683</v>
      </c>
      <c r="B697" t="s">
        <v>1810</v>
      </c>
      <c r="C697" s="2">
        <v>45809</v>
      </c>
      <c r="D697" t="s">
        <v>1827</v>
      </c>
      <c r="E697" t="s">
        <v>1829</v>
      </c>
      <c r="F697" t="s">
        <v>1851</v>
      </c>
      <c r="G697">
        <v>15</v>
      </c>
      <c r="H697">
        <v>75</v>
      </c>
      <c r="I697">
        <v>0</v>
      </c>
      <c r="J697">
        <v>75</v>
      </c>
      <c r="K697">
        <v>373</v>
      </c>
    </row>
    <row r="698" spans="1:11" x14ac:dyDescent="0.25">
      <c r="A698" t="s">
        <v>684</v>
      </c>
      <c r="B698" t="s">
        <v>1815</v>
      </c>
      <c r="C698" s="2">
        <v>45222</v>
      </c>
      <c r="D698" t="s">
        <v>1821</v>
      </c>
      <c r="E698" t="s">
        <v>1844</v>
      </c>
      <c r="F698" t="s">
        <v>1848</v>
      </c>
      <c r="G698">
        <v>8.4</v>
      </c>
      <c r="H698">
        <v>8.4</v>
      </c>
      <c r="I698">
        <v>1.68</v>
      </c>
      <c r="J698">
        <v>6.72</v>
      </c>
      <c r="K698">
        <v>30</v>
      </c>
    </row>
    <row r="699" spans="1:11" x14ac:dyDescent="0.25">
      <c r="A699" t="s">
        <v>685</v>
      </c>
      <c r="B699" t="s">
        <v>1814</v>
      </c>
      <c r="C699" s="2">
        <v>45567</v>
      </c>
      <c r="D699" t="s">
        <v>1818</v>
      </c>
      <c r="E699" t="s">
        <v>1837</v>
      </c>
      <c r="F699" t="s">
        <v>1848</v>
      </c>
      <c r="G699">
        <v>2.92</v>
      </c>
      <c r="H699">
        <v>2.92</v>
      </c>
      <c r="I699">
        <v>0</v>
      </c>
      <c r="J699">
        <v>2.92</v>
      </c>
      <c r="K699">
        <v>338</v>
      </c>
    </row>
    <row r="700" spans="1:11" x14ac:dyDescent="0.25">
      <c r="A700" t="s">
        <v>686</v>
      </c>
      <c r="B700" t="s">
        <v>1816</v>
      </c>
      <c r="C700" s="2">
        <v>45192</v>
      </c>
      <c r="D700" t="s">
        <v>1819</v>
      </c>
      <c r="E700" t="s">
        <v>1839</v>
      </c>
      <c r="F700" t="s">
        <v>1850</v>
      </c>
      <c r="G700">
        <v>26.14</v>
      </c>
      <c r="H700">
        <v>78.42</v>
      </c>
      <c r="I700">
        <v>15.68</v>
      </c>
      <c r="J700">
        <v>62.74</v>
      </c>
      <c r="K700">
        <v>332</v>
      </c>
    </row>
    <row r="701" spans="1:11" x14ac:dyDescent="0.25">
      <c r="A701" t="s">
        <v>687</v>
      </c>
      <c r="B701" t="s">
        <v>1812</v>
      </c>
      <c r="C701" s="2">
        <v>45359</v>
      </c>
      <c r="D701" t="s">
        <v>1827</v>
      </c>
      <c r="E701" t="s">
        <v>1846</v>
      </c>
      <c r="F701" t="s">
        <v>1850</v>
      </c>
      <c r="G701">
        <v>15.05</v>
      </c>
      <c r="H701">
        <v>45.15</v>
      </c>
      <c r="I701">
        <v>9.0299999999999994</v>
      </c>
      <c r="J701">
        <v>36.119999999999997</v>
      </c>
      <c r="K701">
        <v>305</v>
      </c>
    </row>
    <row r="702" spans="1:11" x14ac:dyDescent="0.25">
      <c r="A702" t="s">
        <v>688</v>
      </c>
      <c r="B702" t="s">
        <v>1817</v>
      </c>
      <c r="C702" s="2">
        <v>45239</v>
      </c>
      <c r="D702" t="s">
        <v>1827</v>
      </c>
      <c r="E702" t="s">
        <v>1837</v>
      </c>
      <c r="F702" t="s">
        <v>1851</v>
      </c>
      <c r="G702">
        <v>27.85</v>
      </c>
      <c r="H702">
        <v>139.25</v>
      </c>
      <c r="I702">
        <v>27.85</v>
      </c>
      <c r="J702">
        <v>111.4</v>
      </c>
      <c r="K702">
        <v>11</v>
      </c>
    </row>
    <row r="703" spans="1:11" x14ac:dyDescent="0.25">
      <c r="A703" t="s">
        <v>689</v>
      </c>
      <c r="B703" t="s">
        <v>1810</v>
      </c>
      <c r="C703" s="2">
        <v>45216</v>
      </c>
      <c r="D703" t="s">
        <v>1826</v>
      </c>
      <c r="E703" t="s">
        <v>1832</v>
      </c>
      <c r="F703" t="s">
        <v>1849</v>
      </c>
      <c r="G703">
        <v>12.4</v>
      </c>
      <c r="H703">
        <v>49.6</v>
      </c>
      <c r="I703">
        <v>7.44</v>
      </c>
      <c r="J703">
        <v>42.16</v>
      </c>
      <c r="K703">
        <v>80</v>
      </c>
    </row>
    <row r="704" spans="1:11" x14ac:dyDescent="0.25">
      <c r="A704" t="s">
        <v>690</v>
      </c>
      <c r="B704" t="s">
        <v>1816</v>
      </c>
      <c r="C704" s="2">
        <v>45643</v>
      </c>
      <c r="D704" t="s">
        <v>1822</v>
      </c>
      <c r="E704" t="s">
        <v>1838</v>
      </c>
      <c r="F704" t="s">
        <v>1847</v>
      </c>
      <c r="G704">
        <v>29.87</v>
      </c>
      <c r="H704">
        <v>59.74</v>
      </c>
      <c r="I704">
        <v>3.5</v>
      </c>
      <c r="J704">
        <v>56.24</v>
      </c>
      <c r="K704">
        <v>256</v>
      </c>
    </row>
    <row r="705" spans="1:11" x14ac:dyDescent="0.25">
      <c r="A705" t="s">
        <v>691</v>
      </c>
      <c r="B705" t="s">
        <v>1812</v>
      </c>
      <c r="C705" s="2">
        <v>45184</v>
      </c>
      <c r="D705" t="s">
        <v>1818</v>
      </c>
      <c r="E705" t="s">
        <v>1831</v>
      </c>
      <c r="F705" t="s">
        <v>1850</v>
      </c>
      <c r="G705">
        <v>7.53</v>
      </c>
      <c r="H705">
        <v>22.59</v>
      </c>
      <c r="I705">
        <v>0</v>
      </c>
      <c r="J705">
        <v>22.59</v>
      </c>
      <c r="K705">
        <v>174</v>
      </c>
    </row>
    <row r="706" spans="1:11" x14ac:dyDescent="0.25">
      <c r="A706" t="s">
        <v>692</v>
      </c>
      <c r="B706" t="s">
        <v>1811</v>
      </c>
      <c r="C706" s="2">
        <v>45334</v>
      </c>
      <c r="D706" t="s">
        <v>1819</v>
      </c>
      <c r="E706" t="s">
        <v>1836</v>
      </c>
      <c r="F706" t="s">
        <v>1851</v>
      </c>
      <c r="G706">
        <v>28.85</v>
      </c>
      <c r="H706">
        <v>144.25</v>
      </c>
      <c r="I706">
        <v>14.43</v>
      </c>
      <c r="J706">
        <v>129.82</v>
      </c>
      <c r="K706">
        <v>313</v>
      </c>
    </row>
    <row r="707" spans="1:11" x14ac:dyDescent="0.25">
      <c r="A707" t="s">
        <v>693</v>
      </c>
      <c r="B707" t="s">
        <v>1817</v>
      </c>
      <c r="C707" s="2">
        <v>45756</v>
      </c>
      <c r="D707" t="s">
        <v>1824</v>
      </c>
      <c r="E707" t="s">
        <v>1841</v>
      </c>
      <c r="F707" t="s">
        <v>1849</v>
      </c>
      <c r="G707">
        <v>29.14</v>
      </c>
      <c r="H707">
        <v>116.56</v>
      </c>
      <c r="I707">
        <v>11.66</v>
      </c>
      <c r="J707">
        <v>104.9</v>
      </c>
      <c r="K707">
        <v>465</v>
      </c>
    </row>
    <row r="708" spans="1:11" x14ac:dyDescent="0.25">
      <c r="A708" t="s">
        <v>694</v>
      </c>
      <c r="B708" t="s">
        <v>1810</v>
      </c>
      <c r="C708" s="2">
        <v>45198</v>
      </c>
      <c r="D708" t="s">
        <v>1825</v>
      </c>
      <c r="E708" t="s">
        <v>1843</v>
      </c>
      <c r="F708" t="s">
        <v>1847</v>
      </c>
      <c r="G708">
        <v>17.84</v>
      </c>
      <c r="H708">
        <v>35.68</v>
      </c>
      <c r="I708">
        <v>7.14</v>
      </c>
      <c r="J708">
        <v>28.54</v>
      </c>
      <c r="K708">
        <v>350</v>
      </c>
    </row>
    <row r="709" spans="1:11" x14ac:dyDescent="0.25">
      <c r="A709" t="s">
        <v>695</v>
      </c>
      <c r="B709" t="s">
        <v>1814</v>
      </c>
      <c r="C709" s="2">
        <v>45600</v>
      </c>
      <c r="D709" t="s">
        <v>1827</v>
      </c>
      <c r="E709" t="s">
        <v>1841</v>
      </c>
      <c r="F709" t="s">
        <v>1849</v>
      </c>
      <c r="G709">
        <v>29.86</v>
      </c>
      <c r="H709">
        <v>119.44</v>
      </c>
      <c r="I709">
        <v>0</v>
      </c>
      <c r="J709">
        <v>119.44</v>
      </c>
      <c r="K709">
        <v>499</v>
      </c>
    </row>
    <row r="710" spans="1:11" x14ac:dyDescent="0.25">
      <c r="A710" t="s">
        <v>696</v>
      </c>
      <c r="B710" t="s">
        <v>1811</v>
      </c>
      <c r="C710" s="2">
        <v>45776</v>
      </c>
      <c r="D710" t="s">
        <v>1822</v>
      </c>
      <c r="E710" t="s">
        <v>1842</v>
      </c>
      <c r="F710" t="s">
        <v>1851</v>
      </c>
      <c r="G710">
        <v>16.45</v>
      </c>
      <c r="H710">
        <v>82.25</v>
      </c>
      <c r="I710">
        <v>16.45</v>
      </c>
      <c r="J710">
        <v>65.8</v>
      </c>
      <c r="K710">
        <v>368</v>
      </c>
    </row>
    <row r="711" spans="1:11" x14ac:dyDescent="0.25">
      <c r="A711" t="s">
        <v>697</v>
      </c>
      <c r="B711" t="s">
        <v>1816</v>
      </c>
      <c r="C711" s="2">
        <v>45400</v>
      </c>
      <c r="D711" t="s">
        <v>1825</v>
      </c>
      <c r="E711" t="s">
        <v>1839</v>
      </c>
      <c r="F711" t="s">
        <v>1850</v>
      </c>
      <c r="G711">
        <v>26.51</v>
      </c>
      <c r="H711">
        <v>79.53</v>
      </c>
      <c r="I711">
        <v>11.93</v>
      </c>
      <c r="J711">
        <v>67.599999999999994</v>
      </c>
      <c r="K711">
        <v>211</v>
      </c>
    </row>
    <row r="712" spans="1:11" x14ac:dyDescent="0.25">
      <c r="A712" t="s">
        <v>306</v>
      </c>
      <c r="B712" t="s">
        <v>1813</v>
      </c>
      <c r="C712" s="2">
        <v>45757</v>
      </c>
      <c r="D712" t="s">
        <v>1823</v>
      </c>
      <c r="E712" t="s">
        <v>1829</v>
      </c>
      <c r="F712" t="s">
        <v>1847</v>
      </c>
      <c r="G712">
        <v>23.58</v>
      </c>
      <c r="H712">
        <v>47.16</v>
      </c>
      <c r="I712">
        <v>9.43</v>
      </c>
      <c r="J712">
        <v>37.729999999999997</v>
      </c>
      <c r="K712">
        <v>54</v>
      </c>
    </row>
    <row r="713" spans="1:11" x14ac:dyDescent="0.25">
      <c r="A713" t="s">
        <v>698</v>
      </c>
      <c r="B713" t="s">
        <v>1815</v>
      </c>
      <c r="C713" s="2">
        <v>45360</v>
      </c>
      <c r="D713" t="s">
        <v>1824</v>
      </c>
      <c r="E713" t="s">
        <v>1829</v>
      </c>
      <c r="F713" t="s">
        <v>1851</v>
      </c>
      <c r="G713">
        <v>17.43</v>
      </c>
      <c r="H713">
        <v>87.15</v>
      </c>
      <c r="I713">
        <v>17.43</v>
      </c>
      <c r="J713">
        <v>69.72</v>
      </c>
      <c r="K713">
        <v>118</v>
      </c>
    </row>
    <row r="714" spans="1:11" x14ac:dyDescent="0.25">
      <c r="A714" t="s">
        <v>699</v>
      </c>
      <c r="B714" t="s">
        <v>1815</v>
      </c>
      <c r="C714" s="2">
        <v>45245</v>
      </c>
      <c r="D714" t="s">
        <v>1822</v>
      </c>
      <c r="E714" t="s">
        <v>1842</v>
      </c>
      <c r="F714" t="s">
        <v>1849</v>
      </c>
      <c r="G714">
        <v>4.88</v>
      </c>
      <c r="H714">
        <v>19.52</v>
      </c>
      <c r="I714">
        <v>0</v>
      </c>
      <c r="J714">
        <v>19.52</v>
      </c>
      <c r="K714">
        <v>433</v>
      </c>
    </row>
    <row r="715" spans="1:11" x14ac:dyDescent="0.25">
      <c r="A715" t="s">
        <v>675</v>
      </c>
      <c r="B715" t="s">
        <v>1816</v>
      </c>
      <c r="C715" s="2">
        <v>45339</v>
      </c>
      <c r="D715" t="s">
        <v>1825</v>
      </c>
      <c r="E715" t="s">
        <v>1836</v>
      </c>
      <c r="F715" t="s">
        <v>1849</v>
      </c>
      <c r="G715">
        <v>14.73</v>
      </c>
      <c r="H715">
        <v>58.92</v>
      </c>
      <c r="I715">
        <v>11.78</v>
      </c>
      <c r="J715">
        <v>47.14</v>
      </c>
      <c r="K715">
        <v>83</v>
      </c>
    </row>
    <row r="716" spans="1:11" x14ac:dyDescent="0.25">
      <c r="A716" t="s">
        <v>700</v>
      </c>
      <c r="B716" t="s">
        <v>1815</v>
      </c>
      <c r="C716" s="2">
        <v>45230</v>
      </c>
      <c r="D716" t="s">
        <v>1821</v>
      </c>
      <c r="E716" t="s">
        <v>1839</v>
      </c>
      <c r="F716" t="s">
        <v>1850</v>
      </c>
      <c r="G716">
        <v>28.55</v>
      </c>
      <c r="H716">
        <v>85.65</v>
      </c>
      <c r="I716">
        <v>17.13</v>
      </c>
      <c r="J716">
        <v>68.52</v>
      </c>
      <c r="K716">
        <v>113</v>
      </c>
    </row>
    <row r="717" spans="1:11" x14ac:dyDescent="0.25">
      <c r="A717" t="s">
        <v>701</v>
      </c>
      <c r="B717" t="s">
        <v>1809</v>
      </c>
      <c r="C717" s="2">
        <v>45247</v>
      </c>
      <c r="D717" t="s">
        <v>1825</v>
      </c>
      <c r="E717" t="s">
        <v>1837</v>
      </c>
      <c r="F717" t="s">
        <v>1851</v>
      </c>
      <c r="G717">
        <v>15.2</v>
      </c>
      <c r="H717">
        <v>76</v>
      </c>
      <c r="I717">
        <v>15.2</v>
      </c>
      <c r="J717">
        <v>60.8</v>
      </c>
      <c r="K717">
        <v>166</v>
      </c>
    </row>
    <row r="718" spans="1:11" x14ac:dyDescent="0.25">
      <c r="A718" t="s">
        <v>702</v>
      </c>
      <c r="B718" t="s">
        <v>1812</v>
      </c>
      <c r="C718" s="2">
        <v>45423</v>
      </c>
      <c r="D718" t="s">
        <v>1821</v>
      </c>
      <c r="E718" t="s">
        <v>1840</v>
      </c>
      <c r="F718" t="s">
        <v>1851</v>
      </c>
      <c r="G718">
        <v>22.31</v>
      </c>
      <c r="H718">
        <v>111.55</v>
      </c>
      <c r="I718">
        <v>11.16</v>
      </c>
      <c r="J718">
        <v>100.39</v>
      </c>
      <c r="K718">
        <v>194</v>
      </c>
    </row>
    <row r="719" spans="1:11" x14ac:dyDescent="0.25">
      <c r="A719" t="s">
        <v>703</v>
      </c>
      <c r="B719" t="s">
        <v>1810</v>
      </c>
      <c r="C719" s="2">
        <v>45602</v>
      </c>
      <c r="D719" t="s">
        <v>1827</v>
      </c>
      <c r="E719" t="s">
        <v>1840</v>
      </c>
      <c r="F719" t="s">
        <v>1851</v>
      </c>
      <c r="G719">
        <v>4.16</v>
      </c>
      <c r="H719">
        <v>20.8</v>
      </c>
      <c r="I719">
        <v>4.16</v>
      </c>
      <c r="J719">
        <v>16.64</v>
      </c>
      <c r="K719">
        <v>233</v>
      </c>
    </row>
    <row r="720" spans="1:11" x14ac:dyDescent="0.25">
      <c r="A720" t="s">
        <v>704</v>
      </c>
      <c r="B720" t="s">
        <v>1810</v>
      </c>
      <c r="C720" s="2">
        <v>45157</v>
      </c>
      <c r="D720" t="s">
        <v>1827</v>
      </c>
      <c r="E720" t="s">
        <v>1836</v>
      </c>
      <c r="F720" t="s">
        <v>1848</v>
      </c>
      <c r="G720">
        <v>17.16</v>
      </c>
      <c r="H720">
        <v>17.16</v>
      </c>
      <c r="I720">
        <v>3.43</v>
      </c>
      <c r="J720">
        <v>13.73</v>
      </c>
      <c r="K720">
        <v>264</v>
      </c>
    </row>
    <row r="721" spans="1:11" x14ac:dyDescent="0.25">
      <c r="A721" t="s">
        <v>705</v>
      </c>
      <c r="B721" t="s">
        <v>1814</v>
      </c>
      <c r="C721" s="2">
        <v>45351</v>
      </c>
      <c r="D721" t="s">
        <v>1828</v>
      </c>
      <c r="E721" t="s">
        <v>1836</v>
      </c>
      <c r="F721" t="s">
        <v>1850</v>
      </c>
      <c r="G721">
        <v>23.43</v>
      </c>
      <c r="H721">
        <v>70.290000000000006</v>
      </c>
      <c r="I721">
        <v>14.06</v>
      </c>
      <c r="J721">
        <v>56.23</v>
      </c>
      <c r="K721">
        <v>146</v>
      </c>
    </row>
    <row r="722" spans="1:11" x14ac:dyDescent="0.25">
      <c r="A722" t="s">
        <v>706</v>
      </c>
      <c r="B722" t="s">
        <v>1812</v>
      </c>
      <c r="C722" s="2">
        <v>45243</v>
      </c>
      <c r="D722" t="s">
        <v>1826</v>
      </c>
      <c r="E722" t="s">
        <v>1840</v>
      </c>
      <c r="F722" t="s">
        <v>1851</v>
      </c>
      <c r="G722">
        <v>27.2</v>
      </c>
      <c r="H722">
        <v>136</v>
      </c>
      <c r="I722">
        <v>3.89</v>
      </c>
      <c r="J722">
        <v>132.11000000000001</v>
      </c>
      <c r="K722">
        <v>237</v>
      </c>
    </row>
    <row r="723" spans="1:11" x14ac:dyDescent="0.25">
      <c r="A723" t="s">
        <v>707</v>
      </c>
      <c r="B723" t="s">
        <v>1809</v>
      </c>
      <c r="C723" s="2">
        <v>45553</v>
      </c>
      <c r="D723" t="s">
        <v>1825</v>
      </c>
      <c r="E723" t="s">
        <v>1831</v>
      </c>
      <c r="F723" t="s">
        <v>1847</v>
      </c>
      <c r="G723">
        <v>12.39</v>
      </c>
      <c r="H723">
        <v>24.78</v>
      </c>
      <c r="I723">
        <v>1.72</v>
      </c>
      <c r="J723">
        <v>23.06</v>
      </c>
      <c r="K723">
        <v>165</v>
      </c>
    </row>
    <row r="724" spans="1:11" x14ac:dyDescent="0.25">
      <c r="A724" t="s">
        <v>708</v>
      </c>
      <c r="B724" t="s">
        <v>1817</v>
      </c>
      <c r="C724" s="2">
        <v>45724</v>
      </c>
      <c r="D724" t="s">
        <v>1828</v>
      </c>
      <c r="E724" t="s">
        <v>1842</v>
      </c>
      <c r="F724" t="s">
        <v>1850</v>
      </c>
      <c r="G724">
        <v>10.39</v>
      </c>
      <c r="H724">
        <v>31.17</v>
      </c>
      <c r="I724">
        <v>0</v>
      </c>
      <c r="J724">
        <v>31.17</v>
      </c>
      <c r="K724">
        <v>332</v>
      </c>
    </row>
    <row r="725" spans="1:11" x14ac:dyDescent="0.25">
      <c r="A725" t="s">
        <v>709</v>
      </c>
      <c r="B725" t="s">
        <v>1809</v>
      </c>
      <c r="C725" s="2">
        <v>45514</v>
      </c>
      <c r="D725" t="s">
        <v>1819</v>
      </c>
      <c r="E725" t="s">
        <v>1846</v>
      </c>
      <c r="F725" t="s">
        <v>1849</v>
      </c>
      <c r="G725">
        <v>19.38</v>
      </c>
      <c r="H725">
        <v>77.52</v>
      </c>
      <c r="I725">
        <v>0</v>
      </c>
      <c r="J725">
        <v>77.52</v>
      </c>
      <c r="K725">
        <v>43</v>
      </c>
    </row>
    <row r="726" spans="1:11" x14ac:dyDescent="0.25">
      <c r="A726" t="s">
        <v>710</v>
      </c>
      <c r="B726" t="s">
        <v>1810</v>
      </c>
      <c r="C726" s="2">
        <v>45749</v>
      </c>
      <c r="D726" t="s">
        <v>1824</v>
      </c>
      <c r="E726" t="s">
        <v>1835</v>
      </c>
      <c r="F726" t="s">
        <v>1849</v>
      </c>
      <c r="G726">
        <v>16.95</v>
      </c>
      <c r="H726">
        <v>67.8</v>
      </c>
      <c r="I726">
        <v>10.17</v>
      </c>
      <c r="J726">
        <v>57.63</v>
      </c>
      <c r="K726">
        <v>22</v>
      </c>
    </row>
    <row r="727" spans="1:11" x14ac:dyDescent="0.25">
      <c r="A727" t="s">
        <v>711</v>
      </c>
      <c r="B727" t="s">
        <v>1811</v>
      </c>
      <c r="C727" s="2">
        <v>45543</v>
      </c>
      <c r="D727" t="s">
        <v>1825</v>
      </c>
      <c r="E727" t="s">
        <v>1841</v>
      </c>
      <c r="F727" t="s">
        <v>1847</v>
      </c>
      <c r="G727">
        <v>23.3</v>
      </c>
      <c r="H727">
        <v>46.6</v>
      </c>
      <c r="I727">
        <v>6.99</v>
      </c>
      <c r="J727">
        <v>39.61</v>
      </c>
      <c r="K727">
        <v>26</v>
      </c>
    </row>
    <row r="728" spans="1:11" x14ac:dyDescent="0.25">
      <c r="A728" t="s">
        <v>712</v>
      </c>
      <c r="B728" t="s">
        <v>1814</v>
      </c>
      <c r="C728" s="2">
        <v>45496</v>
      </c>
      <c r="D728" t="s">
        <v>1828</v>
      </c>
      <c r="E728" t="s">
        <v>1838</v>
      </c>
      <c r="F728" t="s">
        <v>1847</v>
      </c>
      <c r="G728">
        <v>4.4000000000000004</v>
      </c>
      <c r="H728">
        <v>8.8000000000000007</v>
      </c>
      <c r="I728">
        <v>3.49</v>
      </c>
      <c r="J728">
        <v>5.31</v>
      </c>
      <c r="K728">
        <v>67</v>
      </c>
    </row>
    <row r="729" spans="1:11" x14ac:dyDescent="0.25">
      <c r="A729" t="s">
        <v>713</v>
      </c>
      <c r="B729" t="s">
        <v>1814</v>
      </c>
      <c r="C729" s="2">
        <v>45317</v>
      </c>
      <c r="D729" t="s">
        <v>1818</v>
      </c>
      <c r="E729" t="s">
        <v>1837</v>
      </c>
      <c r="F729" t="s">
        <v>1849</v>
      </c>
      <c r="G729">
        <v>25.8</v>
      </c>
      <c r="H729">
        <v>103.2</v>
      </c>
      <c r="I729">
        <v>4.53</v>
      </c>
      <c r="J729">
        <v>98.67</v>
      </c>
      <c r="K729">
        <v>278</v>
      </c>
    </row>
    <row r="730" spans="1:11" x14ac:dyDescent="0.25">
      <c r="A730" t="s">
        <v>714</v>
      </c>
      <c r="B730" t="s">
        <v>1817</v>
      </c>
      <c r="C730" s="2">
        <v>45709</v>
      </c>
      <c r="D730" t="s">
        <v>1820</v>
      </c>
      <c r="E730" t="s">
        <v>1845</v>
      </c>
      <c r="F730" t="s">
        <v>1849</v>
      </c>
      <c r="G730">
        <v>12.88</v>
      </c>
      <c r="H730">
        <v>51.52</v>
      </c>
      <c r="I730">
        <v>10.3</v>
      </c>
      <c r="J730">
        <v>41.22</v>
      </c>
      <c r="K730">
        <v>40</v>
      </c>
    </row>
    <row r="731" spans="1:11" x14ac:dyDescent="0.25">
      <c r="A731" t="s">
        <v>715</v>
      </c>
      <c r="B731" t="s">
        <v>1810</v>
      </c>
      <c r="C731" s="2">
        <v>45379</v>
      </c>
      <c r="D731" t="s">
        <v>1826</v>
      </c>
      <c r="E731" t="s">
        <v>1831</v>
      </c>
      <c r="F731" t="s">
        <v>1847</v>
      </c>
      <c r="G731">
        <v>2.41</v>
      </c>
      <c r="H731">
        <v>4.82</v>
      </c>
      <c r="I731">
        <v>0</v>
      </c>
      <c r="J731">
        <v>4.82</v>
      </c>
      <c r="K731">
        <v>75</v>
      </c>
    </row>
    <row r="732" spans="1:11" x14ac:dyDescent="0.25">
      <c r="A732" t="s">
        <v>716</v>
      </c>
      <c r="B732" t="s">
        <v>1816</v>
      </c>
      <c r="C732" s="2">
        <v>45644</v>
      </c>
      <c r="D732" t="s">
        <v>1818</v>
      </c>
      <c r="E732" t="s">
        <v>1841</v>
      </c>
      <c r="F732" t="s">
        <v>1848</v>
      </c>
      <c r="G732">
        <v>20.329999999999998</v>
      </c>
      <c r="H732">
        <v>20.329999999999998</v>
      </c>
      <c r="I732">
        <v>3.05</v>
      </c>
      <c r="J732">
        <v>17.28</v>
      </c>
      <c r="K732">
        <v>429</v>
      </c>
    </row>
    <row r="733" spans="1:11" x14ac:dyDescent="0.25">
      <c r="A733" t="s">
        <v>717</v>
      </c>
      <c r="B733" t="s">
        <v>1809</v>
      </c>
      <c r="C733" s="2">
        <v>45192</v>
      </c>
      <c r="D733" t="s">
        <v>1818</v>
      </c>
      <c r="E733" t="s">
        <v>1846</v>
      </c>
      <c r="F733" t="s">
        <v>1849</v>
      </c>
      <c r="G733">
        <v>29.81</v>
      </c>
      <c r="H733">
        <v>119.24</v>
      </c>
      <c r="I733">
        <v>3.64</v>
      </c>
      <c r="J733">
        <v>115.6</v>
      </c>
      <c r="K733">
        <v>82</v>
      </c>
    </row>
    <row r="734" spans="1:11" x14ac:dyDescent="0.25">
      <c r="A734" t="s">
        <v>718</v>
      </c>
      <c r="B734" t="s">
        <v>1810</v>
      </c>
      <c r="C734" s="2">
        <v>45803</v>
      </c>
      <c r="D734" t="s">
        <v>1825</v>
      </c>
      <c r="E734" t="s">
        <v>1837</v>
      </c>
      <c r="F734" t="s">
        <v>1851</v>
      </c>
      <c r="G734">
        <v>11.44</v>
      </c>
      <c r="H734">
        <v>57.2</v>
      </c>
      <c r="I734">
        <v>8.58</v>
      </c>
      <c r="J734">
        <v>48.62</v>
      </c>
      <c r="K734">
        <v>18</v>
      </c>
    </row>
    <row r="735" spans="1:11" x14ac:dyDescent="0.25">
      <c r="A735" t="s">
        <v>719</v>
      </c>
      <c r="B735" t="s">
        <v>1816</v>
      </c>
      <c r="C735" s="2">
        <v>45476</v>
      </c>
      <c r="D735" t="s">
        <v>1822</v>
      </c>
      <c r="E735" t="s">
        <v>1836</v>
      </c>
      <c r="F735" t="s">
        <v>1848</v>
      </c>
      <c r="G735">
        <v>22.98</v>
      </c>
      <c r="H735">
        <v>22.98</v>
      </c>
      <c r="I735">
        <v>3.45</v>
      </c>
      <c r="J735">
        <v>19.53</v>
      </c>
      <c r="K735">
        <v>431</v>
      </c>
    </row>
    <row r="736" spans="1:11" x14ac:dyDescent="0.25">
      <c r="A736" t="s">
        <v>720</v>
      </c>
      <c r="B736" t="s">
        <v>1813</v>
      </c>
      <c r="C736" s="2">
        <v>45525</v>
      </c>
      <c r="D736" t="s">
        <v>1825</v>
      </c>
      <c r="E736" t="s">
        <v>1846</v>
      </c>
      <c r="F736" t="s">
        <v>1850</v>
      </c>
      <c r="G736">
        <v>10.54</v>
      </c>
      <c r="H736">
        <v>31.62</v>
      </c>
      <c r="I736">
        <v>0</v>
      </c>
      <c r="J736">
        <v>31.62</v>
      </c>
      <c r="K736">
        <v>211</v>
      </c>
    </row>
    <row r="737" spans="1:11" x14ac:dyDescent="0.25">
      <c r="A737" t="s">
        <v>721</v>
      </c>
      <c r="B737" t="s">
        <v>1817</v>
      </c>
      <c r="C737" s="2">
        <v>45202</v>
      </c>
      <c r="D737" t="s">
        <v>1824</v>
      </c>
      <c r="E737" t="s">
        <v>1840</v>
      </c>
      <c r="F737" t="s">
        <v>1848</v>
      </c>
      <c r="G737">
        <v>17.559999999999999</v>
      </c>
      <c r="H737">
        <v>17.559999999999999</v>
      </c>
      <c r="I737">
        <v>1.76</v>
      </c>
      <c r="J737">
        <v>15.8</v>
      </c>
      <c r="K737">
        <v>322</v>
      </c>
    </row>
    <row r="738" spans="1:11" x14ac:dyDescent="0.25">
      <c r="A738" t="s">
        <v>722</v>
      </c>
      <c r="B738" t="s">
        <v>1814</v>
      </c>
      <c r="C738" s="2">
        <v>45395</v>
      </c>
      <c r="D738" t="s">
        <v>1821</v>
      </c>
      <c r="E738" t="s">
        <v>1832</v>
      </c>
      <c r="F738" t="s">
        <v>1850</v>
      </c>
      <c r="G738">
        <v>16.23</v>
      </c>
      <c r="H738">
        <v>48.69</v>
      </c>
      <c r="I738">
        <v>9.74</v>
      </c>
      <c r="J738">
        <v>38.950000000000003</v>
      </c>
      <c r="K738">
        <v>319</v>
      </c>
    </row>
    <row r="739" spans="1:11" x14ac:dyDescent="0.25">
      <c r="A739" t="s">
        <v>723</v>
      </c>
      <c r="B739" t="s">
        <v>1813</v>
      </c>
      <c r="C739" s="2">
        <v>45196</v>
      </c>
      <c r="D739" t="s">
        <v>1827</v>
      </c>
      <c r="E739" t="s">
        <v>1845</v>
      </c>
      <c r="F739" t="s">
        <v>1849</v>
      </c>
      <c r="G739">
        <v>24.42</v>
      </c>
      <c r="H739">
        <v>97.68</v>
      </c>
      <c r="I739">
        <v>0</v>
      </c>
      <c r="J739">
        <v>97.68</v>
      </c>
      <c r="K739">
        <v>452</v>
      </c>
    </row>
    <row r="740" spans="1:11" x14ac:dyDescent="0.25">
      <c r="A740" t="s">
        <v>724</v>
      </c>
      <c r="B740" t="s">
        <v>1814</v>
      </c>
      <c r="C740" s="2">
        <v>45358</v>
      </c>
      <c r="D740" t="s">
        <v>1820</v>
      </c>
      <c r="E740" t="s">
        <v>1839</v>
      </c>
      <c r="F740" t="s">
        <v>1848</v>
      </c>
      <c r="G740">
        <v>1.69</v>
      </c>
      <c r="H740">
        <v>1.69</v>
      </c>
      <c r="I740">
        <v>0</v>
      </c>
      <c r="J740">
        <v>1.69</v>
      </c>
      <c r="K740">
        <v>320</v>
      </c>
    </row>
    <row r="741" spans="1:11" x14ac:dyDescent="0.25">
      <c r="A741" t="s">
        <v>725</v>
      </c>
      <c r="B741" t="s">
        <v>1817</v>
      </c>
      <c r="C741" s="2">
        <v>45698</v>
      </c>
      <c r="D741" t="s">
        <v>1824</v>
      </c>
      <c r="E741" t="s">
        <v>1830</v>
      </c>
      <c r="F741" t="s">
        <v>1849</v>
      </c>
      <c r="G741">
        <v>2.31</v>
      </c>
      <c r="H741">
        <v>9.24</v>
      </c>
      <c r="I741">
        <v>3.56</v>
      </c>
      <c r="J741">
        <v>5.68</v>
      </c>
      <c r="K741">
        <v>179</v>
      </c>
    </row>
    <row r="742" spans="1:11" x14ac:dyDescent="0.25">
      <c r="A742" t="s">
        <v>726</v>
      </c>
      <c r="C742" s="2">
        <v>45440</v>
      </c>
      <c r="D742" t="s">
        <v>1826</v>
      </c>
      <c r="E742" t="s">
        <v>1842</v>
      </c>
      <c r="F742" t="s">
        <v>1850</v>
      </c>
      <c r="G742">
        <v>9.6999999999999993</v>
      </c>
      <c r="H742">
        <v>29.1</v>
      </c>
      <c r="I742">
        <v>1.46</v>
      </c>
      <c r="J742">
        <v>27.64</v>
      </c>
      <c r="K742">
        <v>281</v>
      </c>
    </row>
    <row r="743" spans="1:11" x14ac:dyDescent="0.25">
      <c r="A743" t="s">
        <v>727</v>
      </c>
      <c r="B743" t="s">
        <v>1816</v>
      </c>
      <c r="C743" s="2">
        <v>45374</v>
      </c>
      <c r="D743" t="s">
        <v>1822</v>
      </c>
      <c r="E743" t="s">
        <v>1836</v>
      </c>
      <c r="F743" t="s">
        <v>1851</v>
      </c>
      <c r="G743">
        <v>18.850000000000001</v>
      </c>
      <c r="H743">
        <v>94.25</v>
      </c>
      <c r="I743">
        <v>18.850000000000001</v>
      </c>
      <c r="J743">
        <v>75.400000000000006</v>
      </c>
      <c r="K743">
        <v>14</v>
      </c>
    </row>
    <row r="744" spans="1:11" x14ac:dyDescent="0.25">
      <c r="A744" t="s">
        <v>728</v>
      </c>
      <c r="B744" t="s">
        <v>1816</v>
      </c>
      <c r="C744" s="2">
        <v>45537</v>
      </c>
      <c r="D744" t="s">
        <v>1822</v>
      </c>
      <c r="E744" t="s">
        <v>1845</v>
      </c>
      <c r="F744" t="s">
        <v>1849</v>
      </c>
      <c r="G744">
        <v>24.11</v>
      </c>
      <c r="H744">
        <v>96.44</v>
      </c>
      <c r="I744">
        <v>9.64</v>
      </c>
      <c r="J744">
        <v>86.8</v>
      </c>
      <c r="K744">
        <v>330</v>
      </c>
    </row>
    <row r="745" spans="1:11" x14ac:dyDescent="0.25">
      <c r="A745" t="s">
        <v>729</v>
      </c>
      <c r="B745" t="s">
        <v>1811</v>
      </c>
      <c r="C745" s="2">
        <v>45222</v>
      </c>
      <c r="D745" t="s">
        <v>1823</v>
      </c>
      <c r="E745" t="s">
        <v>1837</v>
      </c>
      <c r="F745" t="s">
        <v>1851</v>
      </c>
      <c r="G745">
        <v>26.97</v>
      </c>
      <c r="H745">
        <v>134.85</v>
      </c>
      <c r="I745">
        <v>0</v>
      </c>
      <c r="J745">
        <v>134.85</v>
      </c>
      <c r="K745">
        <v>236</v>
      </c>
    </row>
    <row r="746" spans="1:11" x14ac:dyDescent="0.25">
      <c r="A746" t="s">
        <v>379</v>
      </c>
      <c r="B746" t="s">
        <v>1815</v>
      </c>
      <c r="C746" s="2">
        <v>45807</v>
      </c>
      <c r="D746" t="s">
        <v>1827</v>
      </c>
      <c r="E746" t="s">
        <v>1838</v>
      </c>
      <c r="F746" t="s">
        <v>1851</v>
      </c>
      <c r="G746">
        <v>22.01</v>
      </c>
      <c r="H746">
        <v>110.05</v>
      </c>
      <c r="I746">
        <v>22.01</v>
      </c>
      <c r="J746">
        <v>88.04</v>
      </c>
      <c r="K746">
        <v>161</v>
      </c>
    </row>
    <row r="747" spans="1:11" x14ac:dyDescent="0.25">
      <c r="A747" t="s">
        <v>730</v>
      </c>
      <c r="B747" t="s">
        <v>1816</v>
      </c>
      <c r="C747" s="2">
        <v>45479</v>
      </c>
      <c r="D747" t="s">
        <v>1822</v>
      </c>
      <c r="E747" t="s">
        <v>1842</v>
      </c>
      <c r="F747" t="s">
        <v>1847</v>
      </c>
      <c r="G747">
        <v>9.1199999999999992</v>
      </c>
      <c r="H747">
        <v>18.239999999999998</v>
      </c>
      <c r="I747">
        <v>1.82</v>
      </c>
      <c r="J747">
        <v>16.420000000000002</v>
      </c>
      <c r="K747">
        <v>15</v>
      </c>
    </row>
    <row r="748" spans="1:11" x14ac:dyDescent="0.25">
      <c r="A748" t="s">
        <v>731</v>
      </c>
      <c r="B748" t="s">
        <v>1810</v>
      </c>
      <c r="C748" s="2">
        <v>45834</v>
      </c>
      <c r="D748" t="s">
        <v>1825</v>
      </c>
      <c r="E748" t="s">
        <v>1836</v>
      </c>
      <c r="F748" t="s">
        <v>1847</v>
      </c>
      <c r="G748">
        <v>18.25</v>
      </c>
      <c r="H748">
        <v>36.5</v>
      </c>
      <c r="I748">
        <v>0</v>
      </c>
      <c r="J748">
        <v>36.5</v>
      </c>
      <c r="K748">
        <v>442</v>
      </c>
    </row>
    <row r="749" spans="1:11" x14ac:dyDescent="0.25">
      <c r="A749" t="s">
        <v>732</v>
      </c>
      <c r="B749" t="s">
        <v>1816</v>
      </c>
      <c r="C749" s="2">
        <v>45466</v>
      </c>
      <c r="D749" t="s">
        <v>1818</v>
      </c>
      <c r="E749" t="s">
        <v>1829</v>
      </c>
      <c r="F749" t="s">
        <v>1849</v>
      </c>
      <c r="G749">
        <v>3.51</v>
      </c>
      <c r="H749">
        <v>14.04</v>
      </c>
      <c r="I749">
        <v>2.11</v>
      </c>
      <c r="J749">
        <v>11.93</v>
      </c>
      <c r="K749">
        <v>449</v>
      </c>
    </row>
    <row r="750" spans="1:11" x14ac:dyDescent="0.25">
      <c r="A750" t="s">
        <v>733</v>
      </c>
      <c r="B750" t="s">
        <v>1813</v>
      </c>
      <c r="C750" s="2">
        <v>45787</v>
      </c>
      <c r="D750" t="s">
        <v>1826</v>
      </c>
      <c r="E750" t="s">
        <v>1843</v>
      </c>
      <c r="F750" t="s">
        <v>1851</v>
      </c>
      <c r="G750">
        <v>9.76</v>
      </c>
      <c r="H750">
        <v>48.8</v>
      </c>
      <c r="I750">
        <v>4.1100000000000003</v>
      </c>
      <c r="J750">
        <v>44.69</v>
      </c>
      <c r="K750">
        <v>57</v>
      </c>
    </row>
    <row r="751" spans="1:11" x14ac:dyDescent="0.25">
      <c r="A751" t="s">
        <v>734</v>
      </c>
      <c r="B751" t="s">
        <v>1809</v>
      </c>
      <c r="C751" s="2">
        <v>45454</v>
      </c>
      <c r="D751" t="s">
        <v>1828</v>
      </c>
      <c r="E751" t="s">
        <v>1844</v>
      </c>
      <c r="F751" t="s">
        <v>1848</v>
      </c>
      <c r="G751">
        <v>24.16</v>
      </c>
      <c r="H751">
        <v>24.16</v>
      </c>
      <c r="I751">
        <v>4.83</v>
      </c>
      <c r="J751">
        <v>19.329999999999998</v>
      </c>
      <c r="K751">
        <v>463</v>
      </c>
    </row>
    <row r="752" spans="1:11" x14ac:dyDescent="0.25">
      <c r="A752" t="s">
        <v>735</v>
      </c>
      <c r="B752" t="s">
        <v>1816</v>
      </c>
      <c r="C752" s="2">
        <v>45711</v>
      </c>
      <c r="D752" t="s">
        <v>1828</v>
      </c>
      <c r="E752" t="s">
        <v>1844</v>
      </c>
      <c r="F752" t="s">
        <v>1850</v>
      </c>
      <c r="G752">
        <v>23.48</v>
      </c>
      <c r="H752">
        <v>70.44</v>
      </c>
      <c r="I752">
        <v>3.71</v>
      </c>
      <c r="J752">
        <v>66.73</v>
      </c>
      <c r="K752">
        <v>73</v>
      </c>
    </row>
    <row r="753" spans="1:11" x14ac:dyDescent="0.25">
      <c r="A753" t="s">
        <v>736</v>
      </c>
      <c r="B753" t="s">
        <v>1811</v>
      </c>
      <c r="C753" s="2">
        <v>45387</v>
      </c>
      <c r="D753" t="s">
        <v>1820</v>
      </c>
      <c r="E753" t="s">
        <v>1840</v>
      </c>
      <c r="F753" t="s">
        <v>1849</v>
      </c>
      <c r="G753">
        <v>12.23</v>
      </c>
      <c r="H753">
        <v>48.92</v>
      </c>
      <c r="I753">
        <v>2.2400000000000002</v>
      </c>
      <c r="J753">
        <v>46.68</v>
      </c>
      <c r="K753">
        <v>442</v>
      </c>
    </row>
    <row r="754" spans="1:11" x14ac:dyDescent="0.25">
      <c r="A754" t="s">
        <v>737</v>
      </c>
      <c r="B754" t="s">
        <v>1815</v>
      </c>
      <c r="C754" s="2">
        <v>45387</v>
      </c>
      <c r="D754" t="s">
        <v>1823</v>
      </c>
      <c r="E754" t="s">
        <v>1842</v>
      </c>
      <c r="F754" t="s">
        <v>1850</v>
      </c>
      <c r="G754">
        <v>14.53</v>
      </c>
      <c r="H754">
        <v>43.59</v>
      </c>
      <c r="I754">
        <v>4.0599999999999996</v>
      </c>
      <c r="J754">
        <v>39.53</v>
      </c>
      <c r="K754">
        <v>23</v>
      </c>
    </row>
    <row r="755" spans="1:11" x14ac:dyDescent="0.25">
      <c r="A755" t="s">
        <v>738</v>
      </c>
      <c r="B755" t="s">
        <v>1814</v>
      </c>
      <c r="C755" s="2">
        <v>45435</v>
      </c>
      <c r="D755" t="s">
        <v>1818</v>
      </c>
      <c r="E755" t="s">
        <v>1838</v>
      </c>
      <c r="F755" t="s">
        <v>1847</v>
      </c>
      <c r="G755">
        <v>10.3</v>
      </c>
      <c r="H755">
        <v>20.6</v>
      </c>
      <c r="I755">
        <v>3.09</v>
      </c>
      <c r="J755">
        <v>17.510000000000002</v>
      </c>
      <c r="K755">
        <v>98</v>
      </c>
    </row>
    <row r="756" spans="1:11" x14ac:dyDescent="0.25">
      <c r="A756" t="s">
        <v>739</v>
      </c>
      <c r="B756" t="s">
        <v>1810</v>
      </c>
      <c r="C756" s="2">
        <v>45678</v>
      </c>
      <c r="D756" t="s">
        <v>1822</v>
      </c>
      <c r="E756" t="s">
        <v>1837</v>
      </c>
      <c r="F756" t="s">
        <v>1848</v>
      </c>
      <c r="G756">
        <v>8.9</v>
      </c>
      <c r="H756">
        <v>8.9</v>
      </c>
      <c r="I756">
        <v>1.06</v>
      </c>
      <c r="J756">
        <v>7.84</v>
      </c>
      <c r="K756">
        <v>80</v>
      </c>
    </row>
    <row r="757" spans="1:11" x14ac:dyDescent="0.25">
      <c r="A757" t="s">
        <v>740</v>
      </c>
      <c r="B757" t="s">
        <v>1810</v>
      </c>
      <c r="C757" s="2">
        <v>45197</v>
      </c>
      <c r="D757" t="s">
        <v>1827</v>
      </c>
      <c r="E757" t="s">
        <v>1846</v>
      </c>
      <c r="F757" t="s">
        <v>1847</v>
      </c>
      <c r="G757">
        <v>16.72</v>
      </c>
      <c r="H757">
        <v>33.44</v>
      </c>
      <c r="I757">
        <v>5.0199999999999996</v>
      </c>
      <c r="J757">
        <v>28.42</v>
      </c>
      <c r="K757">
        <v>281</v>
      </c>
    </row>
    <row r="758" spans="1:11" x14ac:dyDescent="0.25">
      <c r="A758" t="s">
        <v>741</v>
      </c>
      <c r="B758" t="s">
        <v>1811</v>
      </c>
      <c r="C758" s="2">
        <v>45791</v>
      </c>
      <c r="D758" t="s">
        <v>1826</v>
      </c>
      <c r="E758" t="s">
        <v>1834</v>
      </c>
      <c r="F758" t="s">
        <v>1847</v>
      </c>
      <c r="G758">
        <v>3.06</v>
      </c>
      <c r="H758">
        <v>6.12</v>
      </c>
      <c r="I758">
        <v>2.77</v>
      </c>
      <c r="J758">
        <v>3.35</v>
      </c>
      <c r="K758">
        <v>313</v>
      </c>
    </row>
    <row r="759" spans="1:11" x14ac:dyDescent="0.25">
      <c r="A759" t="s">
        <v>742</v>
      </c>
      <c r="B759" t="s">
        <v>1811</v>
      </c>
      <c r="C759" s="2">
        <v>45217</v>
      </c>
      <c r="D759" t="s">
        <v>1818</v>
      </c>
      <c r="E759" t="s">
        <v>1845</v>
      </c>
      <c r="F759" t="s">
        <v>1848</v>
      </c>
      <c r="G759">
        <v>4.0599999999999996</v>
      </c>
      <c r="H759">
        <v>4.0599999999999996</v>
      </c>
      <c r="I759">
        <v>0.41</v>
      </c>
      <c r="J759">
        <v>3.65</v>
      </c>
      <c r="K759">
        <v>27</v>
      </c>
    </row>
    <row r="760" spans="1:11" x14ac:dyDescent="0.25">
      <c r="A760" t="s">
        <v>743</v>
      </c>
      <c r="B760" t="s">
        <v>1812</v>
      </c>
      <c r="C760" s="2">
        <v>45220</v>
      </c>
      <c r="D760" t="s">
        <v>1825</v>
      </c>
      <c r="E760" t="s">
        <v>1837</v>
      </c>
      <c r="F760" t="s">
        <v>1851</v>
      </c>
      <c r="G760">
        <v>11.3</v>
      </c>
      <c r="H760">
        <v>56.5</v>
      </c>
      <c r="I760">
        <v>0</v>
      </c>
      <c r="J760">
        <v>56.5</v>
      </c>
      <c r="K760">
        <v>170</v>
      </c>
    </row>
    <row r="761" spans="1:11" x14ac:dyDescent="0.25">
      <c r="A761" t="s">
        <v>744</v>
      </c>
      <c r="B761" t="s">
        <v>1810</v>
      </c>
      <c r="C761" s="2">
        <v>45775</v>
      </c>
      <c r="D761" t="s">
        <v>1819</v>
      </c>
      <c r="E761" t="s">
        <v>1837</v>
      </c>
      <c r="F761" t="s">
        <v>1851</v>
      </c>
      <c r="G761">
        <v>4.8099999999999996</v>
      </c>
      <c r="H761">
        <v>24.05</v>
      </c>
      <c r="I761">
        <v>2.82</v>
      </c>
      <c r="J761">
        <v>21.23</v>
      </c>
      <c r="K761">
        <v>416</v>
      </c>
    </row>
    <row r="762" spans="1:11" x14ac:dyDescent="0.25">
      <c r="A762" t="s">
        <v>745</v>
      </c>
      <c r="B762" t="s">
        <v>1813</v>
      </c>
      <c r="C762" s="2">
        <v>45577</v>
      </c>
      <c r="D762" t="s">
        <v>1828</v>
      </c>
      <c r="E762" t="s">
        <v>1834</v>
      </c>
      <c r="F762" t="s">
        <v>1847</v>
      </c>
      <c r="G762">
        <v>5.16</v>
      </c>
      <c r="H762">
        <v>10.32</v>
      </c>
      <c r="I762">
        <v>1.55</v>
      </c>
      <c r="J762">
        <v>8.77</v>
      </c>
      <c r="K762">
        <v>458</v>
      </c>
    </row>
    <row r="763" spans="1:11" x14ac:dyDescent="0.25">
      <c r="A763" t="s">
        <v>746</v>
      </c>
      <c r="B763" t="s">
        <v>1812</v>
      </c>
      <c r="C763" s="2">
        <v>45600</v>
      </c>
      <c r="D763" t="s">
        <v>1825</v>
      </c>
      <c r="E763" t="s">
        <v>1832</v>
      </c>
      <c r="F763" t="s">
        <v>1850</v>
      </c>
      <c r="G763">
        <v>14.14</v>
      </c>
      <c r="H763">
        <v>42.42</v>
      </c>
      <c r="I763">
        <v>4.24</v>
      </c>
      <c r="J763">
        <v>38.18</v>
      </c>
      <c r="K763">
        <v>15</v>
      </c>
    </row>
    <row r="764" spans="1:11" x14ac:dyDescent="0.25">
      <c r="A764" t="s">
        <v>747</v>
      </c>
      <c r="B764" t="s">
        <v>1809</v>
      </c>
      <c r="C764" s="2">
        <v>45665</v>
      </c>
      <c r="D764" t="s">
        <v>1822</v>
      </c>
      <c r="E764" t="s">
        <v>1845</v>
      </c>
      <c r="F764" t="s">
        <v>1849</v>
      </c>
      <c r="G764">
        <v>25.52</v>
      </c>
      <c r="H764">
        <v>102.08</v>
      </c>
      <c r="I764">
        <v>3.3</v>
      </c>
      <c r="J764">
        <v>98.78</v>
      </c>
      <c r="K764">
        <v>144</v>
      </c>
    </row>
    <row r="765" spans="1:11" x14ac:dyDescent="0.25">
      <c r="A765" t="s">
        <v>748</v>
      </c>
      <c r="B765" t="s">
        <v>1810</v>
      </c>
      <c r="C765" s="2">
        <v>45464</v>
      </c>
      <c r="D765" t="s">
        <v>1819</v>
      </c>
      <c r="E765" t="s">
        <v>1836</v>
      </c>
      <c r="F765" t="s">
        <v>1848</v>
      </c>
      <c r="G765">
        <v>10.44</v>
      </c>
      <c r="H765">
        <v>10.44</v>
      </c>
      <c r="I765">
        <v>1.57</v>
      </c>
      <c r="J765">
        <v>8.8699999999999992</v>
      </c>
      <c r="K765">
        <v>332</v>
      </c>
    </row>
    <row r="766" spans="1:11" x14ac:dyDescent="0.25">
      <c r="A766" t="s">
        <v>749</v>
      </c>
      <c r="B766" t="s">
        <v>1810</v>
      </c>
      <c r="C766" s="2">
        <v>45823</v>
      </c>
      <c r="D766" t="s">
        <v>1828</v>
      </c>
      <c r="E766" t="s">
        <v>1836</v>
      </c>
      <c r="F766" t="s">
        <v>1851</v>
      </c>
      <c r="G766">
        <v>12.98</v>
      </c>
      <c r="H766">
        <v>64.900000000000006</v>
      </c>
      <c r="I766">
        <v>1.64</v>
      </c>
      <c r="J766">
        <v>63.26</v>
      </c>
      <c r="K766">
        <v>317</v>
      </c>
    </row>
    <row r="767" spans="1:11" x14ac:dyDescent="0.25">
      <c r="A767" t="s">
        <v>750</v>
      </c>
      <c r="B767" t="s">
        <v>1813</v>
      </c>
      <c r="C767" s="2">
        <v>45819</v>
      </c>
      <c r="D767" t="s">
        <v>1821</v>
      </c>
      <c r="E767" t="s">
        <v>1842</v>
      </c>
      <c r="F767" t="s">
        <v>1850</v>
      </c>
      <c r="G767">
        <v>7.03</v>
      </c>
      <c r="H767">
        <v>21.09</v>
      </c>
      <c r="I767">
        <v>2.11</v>
      </c>
      <c r="J767">
        <v>18.98</v>
      </c>
      <c r="K767">
        <v>355</v>
      </c>
    </row>
    <row r="768" spans="1:11" x14ac:dyDescent="0.25">
      <c r="A768" t="s">
        <v>751</v>
      </c>
      <c r="B768" t="s">
        <v>1816</v>
      </c>
      <c r="C768" s="2">
        <v>45368</v>
      </c>
      <c r="D768" t="s">
        <v>1827</v>
      </c>
      <c r="E768" t="s">
        <v>1834</v>
      </c>
      <c r="F768" t="s">
        <v>1847</v>
      </c>
      <c r="G768">
        <v>20.21</v>
      </c>
      <c r="H768">
        <v>40.42</v>
      </c>
      <c r="I768">
        <v>3.37</v>
      </c>
      <c r="J768">
        <v>37.049999999999997</v>
      </c>
      <c r="K768">
        <v>39</v>
      </c>
    </row>
    <row r="769" spans="1:11" x14ac:dyDescent="0.25">
      <c r="A769" t="s">
        <v>752</v>
      </c>
      <c r="B769" t="s">
        <v>1813</v>
      </c>
      <c r="C769" s="2">
        <v>45418</v>
      </c>
      <c r="D769" t="s">
        <v>1822</v>
      </c>
      <c r="E769" t="s">
        <v>1831</v>
      </c>
      <c r="F769" t="s">
        <v>1848</v>
      </c>
      <c r="G769">
        <v>24.83</v>
      </c>
      <c r="H769">
        <v>24.83</v>
      </c>
      <c r="I769">
        <v>2.48</v>
      </c>
      <c r="J769">
        <v>22.35</v>
      </c>
      <c r="K769">
        <v>90</v>
      </c>
    </row>
    <row r="770" spans="1:11" x14ac:dyDescent="0.25">
      <c r="A770" t="s">
        <v>203</v>
      </c>
      <c r="B770" t="s">
        <v>1809</v>
      </c>
      <c r="C770" s="2">
        <v>45593</v>
      </c>
      <c r="D770" t="s">
        <v>1824</v>
      </c>
      <c r="E770" t="s">
        <v>1846</v>
      </c>
      <c r="F770" t="s">
        <v>1851</v>
      </c>
      <c r="G770">
        <v>23.36</v>
      </c>
      <c r="H770">
        <v>116.8</v>
      </c>
      <c r="I770">
        <v>11.68</v>
      </c>
      <c r="J770">
        <v>105.12</v>
      </c>
      <c r="K770">
        <v>194</v>
      </c>
    </row>
    <row r="771" spans="1:11" x14ac:dyDescent="0.25">
      <c r="A771" t="s">
        <v>753</v>
      </c>
      <c r="B771" t="s">
        <v>1815</v>
      </c>
      <c r="C771" s="2">
        <v>45310</v>
      </c>
      <c r="D771" t="s">
        <v>1819</v>
      </c>
      <c r="E771" t="s">
        <v>1843</v>
      </c>
      <c r="F771" t="s">
        <v>1847</v>
      </c>
      <c r="G771">
        <v>26.72</v>
      </c>
      <c r="H771">
        <v>53.44</v>
      </c>
      <c r="I771">
        <v>10.69</v>
      </c>
      <c r="J771">
        <v>42.75</v>
      </c>
      <c r="K771">
        <v>462</v>
      </c>
    </row>
    <row r="772" spans="1:11" x14ac:dyDescent="0.25">
      <c r="A772" t="s">
        <v>754</v>
      </c>
      <c r="B772" t="s">
        <v>1811</v>
      </c>
      <c r="C772" s="2">
        <v>45655</v>
      </c>
      <c r="D772" t="s">
        <v>1828</v>
      </c>
      <c r="E772" t="s">
        <v>1831</v>
      </c>
      <c r="F772" t="s">
        <v>1850</v>
      </c>
      <c r="G772">
        <v>12.3</v>
      </c>
      <c r="H772">
        <v>36.9</v>
      </c>
      <c r="I772">
        <v>7.38</v>
      </c>
      <c r="J772">
        <v>29.52</v>
      </c>
      <c r="K772">
        <v>295</v>
      </c>
    </row>
    <row r="773" spans="1:11" x14ac:dyDescent="0.25">
      <c r="A773" t="s">
        <v>755</v>
      </c>
      <c r="B773" t="s">
        <v>1817</v>
      </c>
      <c r="C773" s="2">
        <v>45319</v>
      </c>
      <c r="D773" t="s">
        <v>1823</v>
      </c>
      <c r="E773" t="s">
        <v>1832</v>
      </c>
      <c r="F773" t="s">
        <v>1850</v>
      </c>
      <c r="G773">
        <v>17.53</v>
      </c>
      <c r="H773">
        <v>52.59</v>
      </c>
      <c r="I773">
        <v>5.26</v>
      </c>
      <c r="J773">
        <v>47.33</v>
      </c>
      <c r="K773">
        <v>467</v>
      </c>
    </row>
    <row r="774" spans="1:11" x14ac:dyDescent="0.25">
      <c r="A774" t="s">
        <v>756</v>
      </c>
      <c r="B774" t="s">
        <v>1816</v>
      </c>
      <c r="C774" s="2">
        <v>45416</v>
      </c>
      <c r="D774" t="s">
        <v>1819</v>
      </c>
      <c r="E774" t="s">
        <v>1839</v>
      </c>
      <c r="F774" t="s">
        <v>1851</v>
      </c>
      <c r="G774">
        <v>29.6</v>
      </c>
      <c r="H774">
        <v>148</v>
      </c>
      <c r="I774">
        <v>22.2</v>
      </c>
      <c r="J774">
        <v>125.8</v>
      </c>
      <c r="K774">
        <v>206</v>
      </c>
    </row>
    <row r="775" spans="1:11" x14ac:dyDescent="0.25">
      <c r="A775" t="s">
        <v>757</v>
      </c>
      <c r="B775" t="s">
        <v>1815</v>
      </c>
      <c r="C775" s="2">
        <v>45234</v>
      </c>
      <c r="D775" t="s">
        <v>1822</v>
      </c>
      <c r="E775" t="s">
        <v>1831</v>
      </c>
      <c r="F775" t="s">
        <v>1848</v>
      </c>
      <c r="G775">
        <v>1.01</v>
      </c>
      <c r="H775">
        <v>1.01</v>
      </c>
      <c r="I775">
        <v>4.4400000000000004</v>
      </c>
      <c r="J775">
        <v>-3.43</v>
      </c>
      <c r="K775">
        <v>286</v>
      </c>
    </row>
    <row r="776" spans="1:11" x14ac:dyDescent="0.25">
      <c r="A776" t="s">
        <v>758</v>
      </c>
      <c r="B776" t="s">
        <v>1815</v>
      </c>
      <c r="C776" s="2">
        <v>45590</v>
      </c>
      <c r="D776" t="s">
        <v>1820</v>
      </c>
      <c r="E776" t="s">
        <v>1830</v>
      </c>
      <c r="F776" t="s">
        <v>1851</v>
      </c>
      <c r="G776">
        <v>12.42</v>
      </c>
      <c r="H776">
        <v>62.1</v>
      </c>
      <c r="I776">
        <v>6.21</v>
      </c>
      <c r="J776">
        <v>55.89</v>
      </c>
      <c r="K776">
        <v>162</v>
      </c>
    </row>
    <row r="777" spans="1:11" x14ac:dyDescent="0.25">
      <c r="A777" t="s">
        <v>759</v>
      </c>
      <c r="B777" t="s">
        <v>1812</v>
      </c>
      <c r="C777" s="2">
        <v>45771</v>
      </c>
      <c r="D777" t="s">
        <v>1821</v>
      </c>
      <c r="E777" t="s">
        <v>1831</v>
      </c>
      <c r="F777" t="s">
        <v>1847</v>
      </c>
      <c r="G777">
        <v>20.2</v>
      </c>
      <c r="H777">
        <v>40.4</v>
      </c>
      <c r="I777">
        <v>8.08</v>
      </c>
      <c r="J777">
        <v>32.32</v>
      </c>
      <c r="K777">
        <v>243</v>
      </c>
    </row>
    <row r="778" spans="1:11" x14ac:dyDescent="0.25">
      <c r="A778" t="s">
        <v>760</v>
      </c>
      <c r="B778" t="s">
        <v>1810</v>
      </c>
      <c r="C778" s="2">
        <v>45801</v>
      </c>
      <c r="D778" t="s">
        <v>1821</v>
      </c>
      <c r="E778" t="s">
        <v>1833</v>
      </c>
      <c r="F778" t="s">
        <v>1849</v>
      </c>
      <c r="G778">
        <v>5.46</v>
      </c>
      <c r="H778">
        <v>21.84</v>
      </c>
      <c r="I778">
        <v>4.37</v>
      </c>
      <c r="J778">
        <v>17.47</v>
      </c>
      <c r="K778">
        <v>446</v>
      </c>
    </row>
    <row r="779" spans="1:11" x14ac:dyDescent="0.25">
      <c r="A779" t="s">
        <v>761</v>
      </c>
      <c r="B779" t="s">
        <v>1815</v>
      </c>
      <c r="C779" s="2">
        <v>45618</v>
      </c>
      <c r="D779" t="s">
        <v>1819</v>
      </c>
      <c r="E779" t="s">
        <v>1839</v>
      </c>
      <c r="F779" t="s">
        <v>1847</v>
      </c>
      <c r="G779">
        <v>21.91</v>
      </c>
      <c r="H779">
        <v>43.82</v>
      </c>
      <c r="I779">
        <v>8.76</v>
      </c>
      <c r="J779">
        <v>35.06</v>
      </c>
      <c r="K779">
        <v>249</v>
      </c>
    </row>
    <row r="780" spans="1:11" x14ac:dyDescent="0.25">
      <c r="A780" t="s">
        <v>762</v>
      </c>
      <c r="B780" t="s">
        <v>1809</v>
      </c>
      <c r="C780" s="2">
        <v>45167</v>
      </c>
      <c r="D780" t="s">
        <v>1825</v>
      </c>
      <c r="E780" t="s">
        <v>1830</v>
      </c>
      <c r="F780" t="s">
        <v>1849</v>
      </c>
      <c r="G780">
        <v>26.9</v>
      </c>
      <c r="H780">
        <v>107.6</v>
      </c>
      <c r="I780">
        <v>1.72</v>
      </c>
      <c r="J780">
        <v>105.88</v>
      </c>
      <c r="K780">
        <v>356</v>
      </c>
    </row>
    <row r="781" spans="1:11" x14ac:dyDescent="0.25">
      <c r="A781" t="s">
        <v>763</v>
      </c>
      <c r="B781" t="s">
        <v>1810</v>
      </c>
      <c r="C781" s="2">
        <v>45357</v>
      </c>
      <c r="D781" t="s">
        <v>1821</v>
      </c>
      <c r="E781" t="s">
        <v>1831</v>
      </c>
      <c r="F781" t="s">
        <v>1849</v>
      </c>
      <c r="G781">
        <v>12.15</v>
      </c>
      <c r="H781">
        <v>48.6</v>
      </c>
      <c r="I781">
        <v>4.8600000000000003</v>
      </c>
      <c r="J781">
        <v>43.74</v>
      </c>
      <c r="K781">
        <v>115</v>
      </c>
    </row>
    <row r="782" spans="1:11" x14ac:dyDescent="0.25">
      <c r="A782" t="s">
        <v>764</v>
      </c>
      <c r="B782" t="s">
        <v>1815</v>
      </c>
      <c r="C782" s="2">
        <v>45860</v>
      </c>
      <c r="D782" t="s">
        <v>1824</v>
      </c>
      <c r="E782" t="s">
        <v>1845</v>
      </c>
      <c r="F782" t="s">
        <v>1847</v>
      </c>
      <c r="G782">
        <v>21.64</v>
      </c>
      <c r="H782">
        <v>43.28</v>
      </c>
      <c r="I782">
        <v>3.31</v>
      </c>
      <c r="J782">
        <v>39.97</v>
      </c>
      <c r="K782">
        <v>137</v>
      </c>
    </row>
    <row r="783" spans="1:11" x14ac:dyDescent="0.25">
      <c r="A783" t="s">
        <v>765</v>
      </c>
      <c r="B783" t="s">
        <v>1815</v>
      </c>
      <c r="C783" s="2">
        <v>45417</v>
      </c>
      <c r="D783" t="s">
        <v>1818</v>
      </c>
      <c r="E783" t="s">
        <v>1845</v>
      </c>
      <c r="F783" t="s">
        <v>1850</v>
      </c>
      <c r="G783">
        <v>4.2699999999999996</v>
      </c>
      <c r="H783">
        <v>12.81</v>
      </c>
      <c r="I783">
        <v>2.56</v>
      </c>
      <c r="J783">
        <v>10.25</v>
      </c>
      <c r="K783">
        <v>246</v>
      </c>
    </row>
    <row r="784" spans="1:11" x14ac:dyDescent="0.25">
      <c r="A784" t="s">
        <v>766</v>
      </c>
      <c r="B784" t="s">
        <v>1810</v>
      </c>
      <c r="C784" s="2">
        <v>45285</v>
      </c>
      <c r="D784" t="s">
        <v>1826</v>
      </c>
      <c r="E784" t="s">
        <v>1837</v>
      </c>
      <c r="F784" t="s">
        <v>1851</v>
      </c>
      <c r="G784">
        <v>3.26</v>
      </c>
      <c r="H784">
        <v>16.3</v>
      </c>
      <c r="I784">
        <v>3.26</v>
      </c>
      <c r="J784">
        <v>13.04</v>
      </c>
      <c r="K784">
        <v>455</v>
      </c>
    </row>
    <row r="785" spans="1:11" x14ac:dyDescent="0.25">
      <c r="A785" t="s">
        <v>767</v>
      </c>
      <c r="B785" t="s">
        <v>1813</v>
      </c>
      <c r="C785" s="2">
        <v>45584</v>
      </c>
      <c r="D785" t="s">
        <v>1823</v>
      </c>
      <c r="E785" t="s">
        <v>1842</v>
      </c>
      <c r="F785" t="s">
        <v>1851</v>
      </c>
      <c r="G785">
        <v>24.13</v>
      </c>
      <c r="H785">
        <v>120.65</v>
      </c>
      <c r="I785">
        <v>18.100000000000001</v>
      </c>
      <c r="J785">
        <v>102.55</v>
      </c>
      <c r="K785">
        <v>159</v>
      </c>
    </row>
    <row r="786" spans="1:11" x14ac:dyDescent="0.25">
      <c r="A786" t="s">
        <v>768</v>
      </c>
      <c r="B786" t="s">
        <v>1810</v>
      </c>
      <c r="C786" s="2">
        <v>45199</v>
      </c>
      <c r="D786" t="s">
        <v>1818</v>
      </c>
      <c r="E786" t="s">
        <v>1845</v>
      </c>
      <c r="F786" t="s">
        <v>1849</v>
      </c>
      <c r="G786">
        <v>15.86</v>
      </c>
      <c r="H786">
        <v>63.44</v>
      </c>
      <c r="I786">
        <v>6.34</v>
      </c>
      <c r="J786">
        <v>57.1</v>
      </c>
      <c r="K786">
        <v>240</v>
      </c>
    </row>
    <row r="787" spans="1:11" x14ac:dyDescent="0.25">
      <c r="A787" t="s">
        <v>769</v>
      </c>
      <c r="B787" t="s">
        <v>1816</v>
      </c>
      <c r="C787" s="2">
        <v>45720</v>
      </c>
      <c r="D787" t="s">
        <v>1826</v>
      </c>
      <c r="E787" t="s">
        <v>1838</v>
      </c>
      <c r="F787" t="s">
        <v>1847</v>
      </c>
      <c r="G787">
        <v>2.0099999999999998</v>
      </c>
      <c r="H787">
        <v>4.0199999999999996</v>
      </c>
      <c r="I787">
        <v>0</v>
      </c>
      <c r="J787">
        <v>4.0199999999999996</v>
      </c>
      <c r="K787">
        <v>472</v>
      </c>
    </row>
    <row r="788" spans="1:11" x14ac:dyDescent="0.25">
      <c r="A788" t="s">
        <v>770</v>
      </c>
      <c r="B788" t="s">
        <v>1814</v>
      </c>
      <c r="C788" s="2">
        <v>45216</v>
      </c>
      <c r="D788" t="s">
        <v>1818</v>
      </c>
      <c r="E788" t="s">
        <v>1845</v>
      </c>
      <c r="F788" t="s">
        <v>1851</v>
      </c>
      <c r="G788">
        <v>5.89</v>
      </c>
      <c r="H788">
        <v>29.45</v>
      </c>
      <c r="I788">
        <v>0</v>
      </c>
      <c r="J788">
        <v>29.45</v>
      </c>
      <c r="K788">
        <v>26</v>
      </c>
    </row>
    <row r="789" spans="1:11" x14ac:dyDescent="0.25">
      <c r="A789" t="s">
        <v>771</v>
      </c>
      <c r="B789" t="s">
        <v>1815</v>
      </c>
      <c r="C789" s="2">
        <v>45312</v>
      </c>
      <c r="D789" t="s">
        <v>1826</v>
      </c>
      <c r="E789" t="s">
        <v>1845</v>
      </c>
      <c r="F789" t="s">
        <v>1848</v>
      </c>
      <c r="G789">
        <v>4.67</v>
      </c>
      <c r="H789">
        <v>4.67</v>
      </c>
      <c r="I789">
        <v>0.7</v>
      </c>
      <c r="J789">
        <v>3.97</v>
      </c>
      <c r="K789">
        <v>39</v>
      </c>
    </row>
    <row r="790" spans="1:11" x14ac:dyDescent="0.25">
      <c r="A790" t="s">
        <v>772</v>
      </c>
      <c r="B790" t="s">
        <v>1811</v>
      </c>
      <c r="C790" s="2">
        <v>45471</v>
      </c>
      <c r="D790" t="s">
        <v>1824</v>
      </c>
      <c r="E790" t="s">
        <v>1829</v>
      </c>
      <c r="F790" t="s">
        <v>1850</v>
      </c>
      <c r="G790">
        <v>25.87</v>
      </c>
      <c r="H790">
        <v>77.61</v>
      </c>
      <c r="I790">
        <v>1.7</v>
      </c>
      <c r="J790">
        <v>75.91</v>
      </c>
      <c r="K790">
        <v>7</v>
      </c>
    </row>
    <row r="791" spans="1:11" x14ac:dyDescent="0.25">
      <c r="A791" t="s">
        <v>773</v>
      </c>
      <c r="B791" t="s">
        <v>1811</v>
      </c>
      <c r="C791" s="2">
        <v>45409</v>
      </c>
      <c r="D791" t="s">
        <v>1823</v>
      </c>
      <c r="E791" t="s">
        <v>1837</v>
      </c>
      <c r="F791" t="s">
        <v>1850</v>
      </c>
      <c r="G791">
        <v>24.42</v>
      </c>
      <c r="H791">
        <v>73.260000000000005</v>
      </c>
      <c r="I791">
        <v>7.33</v>
      </c>
      <c r="J791">
        <v>65.930000000000007</v>
      </c>
      <c r="K791">
        <v>133</v>
      </c>
    </row>
    <row r="792" spans="1:11" x14ac:dyDescent="0.25">
      <c r="A792" t="s">
        <v>774</v>
      </c>
      <c r="B792" t="s">
        <v>1811</v>
      </c>
      <c r="C792" s="2">
        <v>45432</v>
      </c>
      <c r="D792" t="s">
        <v>1827</v>
      </c>
      <c r="E792" t="s">
        <v>1840</v>
      </c>
      <c r="F792" t="s">
        <v>1850</v>
      </c>
      <c r="G792">
        <v>29.53</v>
      </c>
      <c r="H792">
        <v>88.59</v>
      </c>
      <c r="I792">
        <v>4.74</v>
      </c>
      <c r="J792">
        <v>83.85</v>
      </c>
      <c r="K792">
        <v>495</v>
      </c>
    </row>
    <row r="793" spans="1:11" x14ac:dyDescent="0.25">
      <c r="A793" t="s">
        <v>775</v>
      </c>
      <c r="B793" t="s">
        <v>1811</v>
      </c>
      <c r="C793" s="2">
        <v>45705</v>
      </c>
      <c r="D793" t="s">
        <v>1828</v>
      </c>
      <c r="E793" t="s">
        <v>1830</v>
      </c>
      <c r="F793" t="s">
        <v>1849</v>
      </c>
      <c r="G793">
        <v>7.89</v>
      </c>
      <c r="H793">
        <v>31.56</v>
      </c>
      <c r="I793">
        <v>6.31</v>
      </c>
      <c r="J793">
        <v>25.25</v>
      </c>
      <c r="K793">
        <v>225</v>
      </c>
    </row>
    <row r="794" spans="1:11" x14ac:dyDescent="0.25">
      <c r="A794" t="s">
        <v>596</v>
      </c>
      <c r="B794" t="s">
        <v>1816</v>
      </c>
      <c r="C794" s="2">
        <v>45748</v>
      </c>
      <c r="D794" t="s">
        <v>1818</v>
      </c>
      <c r="E794" t="s">
        <v>1829</v>
      </c>
      <c r="F794" t="s">
        <v>1848</v>
      </c>
      <c r="G794">
        <v>2.5099999999999998</v>
      </c>
      <c r="H794">
        <v>2.5099999999999998</v>
      </c>
      <c r="I794">
        <v>0.25</v>
      </c>
      <c r="J794">
        <v>2.2599999999999998</v>
      </c>
      <c r="K794">
        <v>237</v>
      </c>
    </row>
    <row r="795" spans="1:11" x14ac:dyDescent="0.25">
      <c r="A795" t="s">
        <v>776</v>
      </c>
      <c r="B795" t="s">
        <v>1814</v>
      </c>
      <c r="C795" s="2">
        <v>45831</v>
      </c>
      <c r="D795" t="s">
        <v>1828</v>
      </c>
      <c r="E795" t="s">
        <v>1831</v>
      </c>
      <c r="F795" t="s">
        <v>1847</v>
      </c>
      <c r="G795">
        <v>12</v>
      </c>
      <c r="H795">
        <v>24</v>
      </c>
      <c r="I795">
        <v>2.4</v>
      </c>
      <c r="J795">
        <v>21.6</v>
      </c>
      <c r="K795">
        <v>361</v>
      </c>
    </row>
    <row r="796" spans="1:11" x14ac:dyDescent="0.25">
      <c r="A796" t="s">
        <v>777</v>
      </c>
      <c r="B796" t="s">
        <v>1814</v>
      </c>
      <c r="C796" s="2">
        <v>45265</v>
      </c>
      <c r="D796" t="s">
        <v>1825</v>
      </c>
      <c r="E796" t="s">
        <v>1844</v>
      </c>
      <c r="F796" t="s">
        <v>1849</v>
      </c>
      <c r="G796">
        <v>1.33</v>
      </c>
      <c r="H796">
        <v>5.32</v>
      </c>
      <c r="I796">
        <v>0.53</v>
      </c>
      <c r="J796">
        <v>4.79</v>
      </c>
      <c r="K796">
        <v>474</v>
      </c>
    </row>
    <row r="797" spans="1:11" x14ac:dyDescent="0.25">
      <c r="A797" t="s">
        <v>778</v>
      </c>
      <c r="B797" t="s">
        <v>1816</v>
      </c>
      <c r="C797" s="2">
        <v>45730</v>
      </c>
      <c r="D797" t="s">
        <v>1827</v>
      </c>
      <c r="E797" t="s">
        <v>1840</v>
      </c>
      <c r="F797" t="s">
        <v>1848</v>
      </c>
      <c r="G797">
        <v>27.6</v>
      </c>
      <c r="H797">
        <v>27.6</v>
      </c>
      <c r="I797">
        <v>2.76</v>
      </c>
      <c r="J797">
        <v>24.84</v>
      </c>
      <c r="K797">
        <v>326</v>
      </c>
    </row>
    <row r="798" spans="1:11" x14ac:dyDescent="0.25">
      <c r="A798" t="s">
        <v>779</v>
      </c>
      <c r="B798" t="s">
        <v>1814</v>
      </c>
      <c r="C798" s="2">
        <v>45668</v>
      </c>
      <c r="D798" t="s">
        <v>1822</v>
      </c>
      <c r="E798" t="s">
        <v>1829</v>
      </c>
      <c r="F798" t="s">
        <v>1850</v>
      </c>
      <c r="G798">
        <v>24.26</v>
      </c>
      <c r="H798">
        <v>72.78</v>
      </c>
      <c r="I798">
        <v>7.28</v>
      </c>
      <c r="J798">
        <v>65.5</v>
      </c>
      <c r="K798">
        <v>130</v>
      </c>
    </row>
    <row r="799" spans="1:11" x14ac:dyDescent="0.25">
      <c r="A799" t="s">
        <v>780</v>
      </c>
      <c r="B799" t="s">
        <v>1817</v>
      </c>
      <c r="C799" s="2">
        <v>45356</v>
      </c>
      <c r="D799" t="s">
        <v>1823</v>
      </c>
      <c r="E799" t="s">
        <v>1843</v>
      </c>
      <c r="F799" t="s">
        <v>1851</v>
      </c>
      <c r="G799">
        <v>10.77</v>
      </c>
      <c r="H799">
        <v>53.85</v>
      </c>
      <c r="I799">
        <v>8.08</v>
      </c>
      <c r="J799">
        <v>45.77</v>
      </c>
      <c r="K799">
        <v>353</v>
      </c>
    </row>
    <row r="800" spans="1:11" x14ac:dyDescent="0.25">
      <c r="A800" t="s">
        <v>781</v>
      </c>
      <c r="B800" t="s">
        <v>1810</v>
      </c>
      <c r="C800" s="2">
        <v>45659</v>
      </c>
      <c r="D800" t="s">
        <v>1818</v>
      </c>
      <c r="E800" t="s">
        <v>1839</v>
      </c>
      <c r="F800" t="s">
        <v>1848</v>
      </c>
      <c r="G800">
        <v>1.34</v>
      </c>
      <c r="H800">
        <v>1.34</v>
      </c>
      <c r="I800">
        <v>0</v>
      </c>
      <c r="J800">
        <v>1.34</v>
      </c>
      <c r="K800">
        <v>50</v>
      </c>
    </row>
    <row r="801" spans="1:11" x14ac:dyDescent="0.25">
      <c r="A801" t="s">
        <v>782</v>
      </c>
      <c r="B801" t="s">
        <v>1813</v>
      </c>
      <c r="C801" s="2">
        <v>45522</v>
      </c>
      <c r="D801" t="s">
        <v>1822</v>
      </c>
      <c r="E801" t="s">
        <v>1834</v>
      </c>
      <c r="F801" t="s">
        <v>1850</v>
      </c>
      <c r="G801">
        <v>8.2899999999999991</v>
      </c>
      <c r="H801">
        <v>24.87</v>
      </c>
      <c r="I801">
        <v>1.37</v>
      </c>
      <c r="J801">
        <v>23.5</v>
      </c>
      <c r="K801">
        <v>17</v>
      </c>
    </row>
    <row r="802" spans="1:11" x14ac:dyDescent="0.25">
      <c r="A802" t="s">
        <v>530</v>
      </c>
      <c r="B802" t="s">
        <v>1817</v>
      </c>
      <c r="C802" s="2">
        <v>45466</v>
      </c>
      <c r="D802" t="s">
        <v>1824</v>
      </c>
      <c r="E802" t="s">
        <v>1846</v>
      </c>
      <c r="F802" t="s">
        <v>1848</v>
      </c>
      <c r="G802">
        <v>3.5</v>
      </c>
      <c r="H802">
        <v>3.5</v>
      </c>
      <c r="I802">
        <v>0.35</v>
      </c>
      <c r="J802">
        <v>3.15</v>
      </c>
      <c r="K802">
        <v>309</v>
      </c>
    </row>
    <row r="803" spans="1:11" x14ac:dyDescent="0.25">
      <c r="A803" t="s">
        <v>783</v>
      </c>
      <c r="B803" t="s">
        <v>1811</v>
      </c>
      <c r="C803" s="2">
        <v>45312</v>
      </c>
      <c r="D803" t="s">
        <v>1819</v>
      </c>
      <c r="E803" t="s">
        <v>1835</v>
      </c>
      <c r="F803" t="s">
        <v>1850</v>
      </c>
      <c r="G803">
        <v>9.5299999999999994</v>
      </c>
      <c r="H803">
        <v>28.59</v>
      </c>
      <c r="I803">
        <v>0</v>
      </c>
      <c r="J803">
        <v>28.59</v>
      </c>
      <c r="K803">
        <v>338</v>
      </c>
    </row>
    <row r="804" spans="1:11" x14ac:dyDescent="0.25">
      <c r="A804" t="s">
        <v>784</v>
      </c>
      <c r="B804" t="s">
        <v>1813</v>
      </c>
      <c r="C804" s="2">
        <v>45233</v>
      </c>
      <c r="D804" t="s">
        <v>1826</v>
      </c>
      <c r="E804" t="s">
        <v>1830</v>
      </c>
      <c r="F804" t="s">
        <v>1850</v>
      </c>
      <c r="G804">
        <v>8.4499999999999993</v>
      </c>
      <c r="H804">
        <v>25.35</v>
      </c>
      <c r="I804">
        <v>3.8</v>
      </c>
      <c r="J804">
        <v>21.55</v>
      </c>
      <c r="K804">
        <v>399</v>
      </c>
    </row>
    <row r="805" spans="1:11" x14ac:dyDescent="0.25">
      <c r="A805" t="s">
        <v>785</v>
      </c>
      <c r="B805" t="s">
        <v>1815</v>
      </c>
      <c r="C805" s="2">
        <v>45478</v>
      </c>
      <c r="D805" t="s">
        <v>1821</v>
      </c>
      <c r="E805" t="s">
        <v>1836</v>
      </c>
      <c r="F805" t="s">
        <v>1850</v>
      </c>
      <c r="G805">
        <v>29.87</v>
      </c>
      <c r="H805">
        <v>89.61</v>
      </c>
      <c r="I805">
        <v>17.920000000000002</v>
      </c>
      <c r="J805">
        <v>71.69</v>
      </c>
      <c r="K805">
        <v>132</v>
      </c>
    </row>
    <row r="806" spans="1:11" x14ac:dyDescent="0.25">
      <c r="A806" t="s">
        <v>786</v>
      </c>
      <c r="B806" t="s">
        <v>1813</v>
      </c>
      <c r="C806" s="2">
        <v>45365</v>
      </c>
      <c r="D806" t="s">
        <v>1819</v>
      </c>
      <c r="E806" t="s">
        <v>1845</v>
      </c>
      <c r="F806" t="s">
        <v>1847</v>
      </c>
      <c r="G806">
        <v>18.690000000000001</v>
      </c>
      <c r="H806">
        <v>37.380000000000003</v>
      </c>
      <c r="I806">
        <v>1.58</v>
      </c>
      <c r="J806">
        <v>35.799999999999997</v>
      </c>
      <c r="K806">
        <v>91</v>
      </c>
    </row>
    <row r="807" spans="1:11" x14ac:dyDescent="0.25">
      <c r="A807" t="s">
        <v>787</v>
      </c>
      <c r="B807" t="s">
        <v>1812</v>
      </c>
      <c r="C807" s="2">
        <v>45554</v>
      </c>
      <c r="D807" t="s">
        <v>1820</v>
      </c>
      <c r="E807" t="s">
        <v>1846</v>
      </c>
      <c r="F807" t="s">
        <v>1849</v>
      </c>
      <c r="G807">
        <v>21.74</v>
      </c>
      <c r="H807">
        <v>86.96</v>
      </c>
      <c r="I807">
        <v>1.28</v>
      </c>
      <c r="J807">
        <v>85.68</v>
      </c>
      <c r="K807">
        <v>52</v>
      </c>
    </row>
    <row r="808" spans="1:11" x14ac:dyDescent="0.25">
      <c r="A808" t="s">
        <v>788</v>
      </c>
      <c r="B808" t="s">
        <v>1814</v>
      </c>
      <c r="C808" s="2">
        <v>45180</v>
      </c>
      <c r="D808" t="s">
        <v>1828</v>
      </c>
      <c r="E808" t="s">
        <v>1839</v>
      </c>
      <c r="F808" t="s">
        <v>1849</v>
      </c>
      <c r="G808">
        <v>5.31</v>
      </c>
      <c r="H808">
        <v>21.24</v>
      </c>
      <c r="I808">
        <v>3.66</v>
      </c>
      <c r="J808">
        <v>17.579999999999998</v>
      </c>
      <c r="K808">
        <v>327</v>
      </c>
    </row>
    <row r="809" spans="1:11" x14ac:dyDescent="0.25">
      <c r="A809" t="s">
        <v>789</v>
      </c>
      <c r="B809" t="s">
        <v>1814</v>
      </c>
      <c r="C809" s="2">
        <v>45452</v>
      </c>
      <c r="D809" t="s">
        <v>1825</v>
      </c>
      <c r="E809" t="s">
        <v>1832</v>
      </c>
      <c r="F809" t="s">
        <v>1849</v>
      </c>
      <c r="G809">
        <v>17.649999999999999</v>
      </c>
      <c r="H809">
        <v>70.599999999999994</v>
      </c>
      <c r="I809">
        <v>7.06</v>
      </c>
      <c r="J809">
        <v>63.54</v>
      </c>
      <c r="K809">
        <v>263</v>
      </c>
    </row>
    <row r="810" spans="1:11" x14ac:dyDescent="0.25">
      <c r="A810" t="s">
        <v>790</v>
      </c>
      <c r="B810" t="s">
        <v>1812</v>
      </c>
      <c r="C810" s="2">
        <v>45150</v>
      </c>
      <c r="D810" t="s">
        <v>1821</v>
      </c>
      <c r="E810" t="s">
        <v>1842</v>
      </c>
      <c r="F810" t="s">
        <v>1851</v>
      </c>
      <c r="G810">
        <v>7.54</v>
      </c>
      <c r="H810">
        <v>37.700000000000003</v>
      </c>
      <c r="I810">
        <v>3.27</v>
      </c>
      <c r="J810">
        <v>34.43</v>
      </c>
      <c r="K810">
        <v>196</v>
      </c>
    </row>
    <row r="811" spans="1:11" x14ac:dyDescent="0.25">
      <c r="A811" t="s">
        <v>791</v>
      </c>
      <c r="B811" t="s">
        <v>1816</v>
      </c>
      <c r="C811" s="2">
        <v>45379</v>
      </c>
      <c r="D811" t="s">
        <v>1822</v>
      </c>
      <c r="E811" t="s">
        <v>1838</v>
      </c>
      <c r="F811" t="s">
        <v>1849</v>
      </c>
      <c r="G811">
        <v>2.59</v>
      </c>
      <c r="H811">
        <v>10.36</v>
      </c>
      <c r="I811">
        <v>1.55</v>
      </c>
      <c r="J811">
        <v>8.81</v>
      </c>
      <c r="K811">
        <v>490</v>
      </c>
    </row>
    <row r="812" spans="1:11" x14ac:dyDescent="0.25">
      <c r="A812" t="s">
        <v>792</v>
      </c>
      <c r="B812" t="s">
        <v>1810</v>
      </c>
      <c r="C812" s="2">
        <v>45741</v>
      </c>
      <c r="D812" t="s">
        <v>1822</v>
      </c>
      <c r="E812" t="s">
        <v>1842</v>
      </c>
      <c r="F812" t="s">
        <v>1849</v>
      </c>
      <c r="G812">
        <v>23.04</v>
      </c>
      <c r="H812">
        <v>92.16</v>
      </c>
      <c r="I812">
        <v>18.43</v>
      </c>
      <c r="J812">
        <v>73.73</v>
      </c>
      <c r="K812">
        <v>148</v>
      </c>
    </row>
    <row r="813" spans="1:11" x14ac:dyDescent="0.25">
      <c r="A813" t="s">
        <v>793</v>
      </c>
      <c r="B813" t="s">
        <v>1810</v>
      </c>
      <c r="C813" s="2">
        <v>45738</v>
      </c>
      <c r="D813" t="s">
        <v>1818</v>
      </c>
      <c r="E813" t="s">
        <v>1836</v>
      </c>
      <c r="F813" t="s">
        <v>1847</v>
      </c>
      <c r="G813">
        <v>9.66</v>
      </c>
      <c r="H813">
        <v>19.32</v>
      </c>
      <c r="I813">
        <v>0</v>
      </c>
      <c r="J813">
        <v>19.32</v>
      </c>
      <c r="K813">
        <v>199</v>
      </c>
    </row>
    <row r="814" spans="1:11" x14ac:dyDescent="0.25">
      <c r="A814" t="s">
        <v>794</v>
      </c>
      <c r="B814" t="s">
        <v>1816</v>
      </c>
      <c r="C814" s="2">
        <v>45369</v>
      </c>
      <c r="D814" t="s">
        <v>1828</v>
      </c>
      <c r="E814" t="s">
        <v>1842</v>
      </c>
      <c r="F814" t="s">
        <v>1849</v>
      </c>
      <c r="G814">
        <v>22.31</v>
      </c>
      <c r="H814">
        <v>89.24</v>
      </c>
      <c r="I814">
        <v>17.850000000000001</v>
      </c>
      <c r="J814">
        <v>71.39</v>
      </c>
      <c r="K814">
        <v>71</v>
      </c>
    </row>
    <row r="815" spans="1:11" x14ac:dyDescent="0.25">
      <c r="A815" t="s">
        <v>795</v>
      </c>
      <c r="B815" t="s">
        <v>1815</v>
      </c>
      <c r="C815" s="2">
        <v>45238</v>
      </c>
      <c r="D815" t="s">
        <v>1824</v>
      </c>
      <c r="E815" t="s">
        <v>1834</v>
      </c>
      <c r="F815" t="s">
        <v>1849</v>
      </c>
      <c r="G815">
        <v>12.26</v>
      </c>
      <c r="H815">
        <v>49.04</v>
      </c>
      <c r="I815">
        <v>4.9000000000000004</v>
      </c>
      <c r="J815">
        <v>44.14</v>
      </c>
      <c r="K815">
        <v>405</v>
      </c>
    </row>
    <row r="816" spans="1:11" x14ac:dyDescent="0.25">
      <c r="A816" t="s">
        <v>796</v>
      </c>
      <c r="B816" t="s">
        <v>1810</v>
      </c>
      <c r="C816" s="2">
        <v>45531</v>
      </c>
      <c r="D816" t="s">
        <v>1828</v>
      </c>
      <c r="E816" t="s">
        <v>1839</v>
      </c>
      <c r="F816" t="s">
        <v>1848</v>
      </c>
      <c r="G816">
        <v>10.83</v>
      </c>
      <c r="H816">
        <v>10.83</v>
      </c>
      <c r="I816">
        <v>1.08</v>
      </c>
      <c r="J816">
        <v>9.75</v>
      </c>
      <c r="K816">
        <v>172</v>
      </c>
    </row>
    <row r="817" spans="1:11" x14ac:dyDescent="0.25">
      <c r="A817" t="s">
        <v>797</v>
      </c>
      <c r="B817" t="s">
        <v>1809</v>
      </c>
      <c r="C817" s="2">
        <v>45281</v>
      </c>
      <c r="D817" t="s">
        <v>1820</v>
      </c>
      <c r="E817" t="s">
        <v>1844</v>
      </c>
      <c r="F817" t="s">
        <v>1849</v>
      </c>
      <c r="G817">
        <v>28.25</v>
      </c>
      <c r="H817">
        <v>113</v>
      </c>
      <c r="I817">
        <v>0</v>
      </c>
      <c r="J817">
        <v>113</v>
      </c>
      <c r="K817">
        <v>445</v>
      </c>
    </row>
    <row r="818" spans="1:11" x14ac:dyDescent="0.25">
      <c r="A818" t="s">
        <v>798</v>
      </c>
      <c r="B818" t="s">
        <v>1817</v>
      </c>
      <c r="C818" s="2">
        <v>45440</v>
      </c>
      <c r="D818" t="s">
        <v>1819</v>
      </c>
      <c r="E818" t="s">
        <v>1840</v>
      </c>
      <c r="F818" t="s">
        <v>1847</v>
      </c>
      <c r="G818">
        <v>15.17</v>
      </c>
      <c r="H818">
        <v>30.34</v>
      </c>
      <c r="I818">
        <v>1.18</v>
      </c>
      <c r="J818">
        <v>29.16</v>
      </c>
      <c r="K818">
        <v>9</v>
      </c>
    </row>
    <row r="819" spans="1:11" x14ac:dyDescent="0.25">
      <c r="A819" t="s">
        <v>799</v>
      </c>
      <c r="B819" t="s">
        <v>1811</v>
      </c>
      <c r="C819" s="2">
        <v>45691</v>
      </c>
      <c r="D819" t="s">
        <v>1818</v>
      </c>
      <c r="E819" t="s">
        <v>1835</v>
      </c>
      <c r="F819" t="s">
        <v>1848</v>
      </c>
      <c r="G819">
        <v>27.23</v>
      </c>
      <c r="H819">
        <v>27.23</v>
      </c>
      <c r="I819">
        <v>2.72</v>
      </c>
      <c r="J819">
        <v>24.51</v>
      </c>
      <c r="K819">
        <v>420</v>
      </c>
    </row>
    <row r="820" spans="1:11" x14ac:dyDescent="0.25">
      <c r="A820" t="s">
        <v>123</v>
      </c>
      <c r="B820" t="s">
        <v>1811</v>
      </c>
      <c r="C820" s="2">
        <v>45533</v>
      </c>
      <c r="D820" t="s">
        <v>1824</v>
      </c>
      <c r="E820" t="s">
        <v>1842</v>
      </c>
      <c r="F820" t="s">
        <v>1848</v>
      </c>
      <c r="G820">
        <v>4.3</v>
      </c>
      <c r="H820">
        <v>4.3</v>
      </c>
      <c r="I820">
        <v>4.22</v>
      </c>
      <c r="J820">
        <v>0.08</v>
      </c>
      <c r="K820">
        <v>304</v>
      </c>
    </row>
    <row r="821" spans="1:11" x14ac:dyDescent="0.25">
      <c r="A821" t="s">
        <v>800</v>
      </c>
      <c r="B821" t="s">
        <v>1812</v>
      </c>
      <c r="C821" s="2">
        <v>45200</v>
      </c>
      <c r="D821" t="s">
        <v>1822</v>
      </c>
      <c r="E821" t="s">
        <v>1836</v>
      </c>
      <c r="F821" t="s">
        <v>1850</v>
      </c>
      <c r="G821">
        <v>4.49</v>
      </c>
      <c r="H821">
        <v>13.47</v>
      </c>
      <c r="I821">
        <v>2.02</v>
      </c>
      <c r="J821">
        <v>11.45</v>
      </c>
      <c r="K821">
        <v>350</v>
      </c>
    </row>
    <row r="822" spans="1:11" x14ac:dyDescent="0.25">
      <c r="A822" t="s">
        <v>801</v>
      </c>
      <c r="B822" t="s">
        <v>1817</v>
      </c>
      <c r="C822" s="2">
        <v>45814</v>
      </c>
      <c r="D822" t="s">
        <v>1818</v>
      </c>
      <c r="E822" t="s">
        <v>1835</v>
      </c>
      <c r="F822" t="s">
        <v>1850</v>
      </c>
      <c r="G822">
        <v>2.82</v>
      </c>
      <c r="H822">
        <v>8.4600000000000009</v>
      </c>
      <c r="I822">
        <v>0.85</v>
      </c>
      <c r="J822">
        <v>7.61</v>
      </c>
      <c r="K822">
        <v>140</v>
      </c>
    </row>
    <row r="823" spans="1:11" x14ac:dyDescent="0.25">
      <c r="A823" t="s">
        <v>802</v>
      </c>
      <c r="B823" t="s">
        <v>1811</v>
      </c>
      <c r="C823" s="2">
        <v>45483</v>
      </c>
      <c r="D823" t="s">
        <v>1822</v>
      </c>
      <c r="E823" t="s">
        <v>1831</v>
      </c>
      <c r="F823" t="s">
        <v>1847</v>
      </c>
      <c r="G823">
        <v>13.71</v>
      </c>
      <c r="H823">
        <v>27.42</v>
      </c>
      <c r="I823">
        <v>5.48</v>
      </c>
      <c r="J823">
        <v>21.94</v>
      </c>
      <c r="K823">
        <v>473</v>
      </c>
    </row>
    <row r="824" spans="1:11" x14ac:dyDescent="0.25">
      <c r="A824" t="s">
        <v>803</v>
      </c>
      <c r="B824" t="s">
        <v>1809</v>
      </c>
      <c r="C824" s="2">
        <v>45502</v>
      </c>
      <c r="D824" t="s">
        <v>1823</v>
      </c>
      <c r="E824" t="s">
        <v>1836</v>
      </c>
      <c r="F824" t="s">
        <v>1847</v>
      </c>
      <c r="G824">
        <v>1.44</v>
      </c>
      <c r="H824">
        <v>2.88</v>
      </c>
      <c r="I824">
        <v>1.03</v>
      </c>
      <c r="J824">
        <v>1.85</v>
      </c>
      <c r="K824">
        <v>249</v>
      </c>
    </row>
    <row r="825" spans="1:11" x14ac:dyDescent="0.25">
      <c r="A825" t="s">
        <v>804</v>
      </c>
      <c r="B825" t="s">
        <v>1809</v>
      </c>
      <c r="C825" s="2">
        <v>45814</v>
      </c>
      <c r="D825" t="s">
        <v>1823</v>
      </c>
      <c r="E825" t="s">
        <v>1838</v>
      </c>
      <c r="F825" t="s">
        <v>1849</v>
      </c>
      <c r="G825">
        <v>21.1</v>
      </c>
      <c r="H825">
        <v>84.4</v>
      </c>
      <c r="I825">
        <v>0</v>
      </c>
      <c r="J825">
        <v>84.4</v>
      </c>
      <c r="K825">
        <v>405</v>
      </c>
    </row>
    <row r="826" spans="1:11" x14ac:dyDescent="0.25">
      <c r="A826" t="s">
        <v>805</v>
      </c>
      <c r="B826" t="s">
        <v>1811</v>
      </c>
      <c r="C826" s="2">
        <v>45592</v>
      </c>
      <c r="D826" t="s">
        <v>1820</v>
      </c>
      <c r="E826" t="s">
        <v>1841</v>
      </c>
      <c r="F826" t="s">
        <v>1850</v>
      </c>
      <c r="G826">
        <v>16.16</v>
      </c>
      <c r="H826">
        <v>48.48</v>
      </c>
      <c r="I826">
        <v>9.6999999999999993</v>
      </c>
      <c r="J826">
        <v>38.78</v>
      </c>
      <c r="K826">
        <v>210</v>
      </c>
    </row>
    <row r="827" spans="1:11" x14ac:dyDescent="0.25">
      <c r="A827" t="s">
        <v>806</v>
      </c>
      <c r="B827" t="s">
        <v>1815</v>
      </c>
      <c r="C827" s="2">
        <v>45590</v>
      </c>
      <c r="D827" t="s">
        <v>1824</v>
      </c>
      <c r="E827" t="s">
        <v>1835</v>
      </c>
      <c r="F827" t="s">
        <v>1849</v>
      </c>
      <c r="G827">
        <v>18.739999999999998</v>
      </c>
      <c r="H827">
        <v>74.959999999999994</v>
      </c>
      <c r="I827">
        <v>11.24</v>
      </c>
      <c r="J827">
        <v>63.72</v>
      </c>
      <c r="K827">
        <v>45</v>
      </c>
    </row>
    <row r="828" spans="1:11" x14ac:dyDescent="0.25">
      <c r="A828" t="s">
        <v>807</v>
      </c>
      <c r="B828" t="s">
        <v>1812</v>
      </c>
      <c r="C828" s="2">
        <v>45696</v>
      </c>
      <c r="D828" t="s">
        <v>1818</v>
      </c>
      <c r="E828" t="s">
        <v>1831</v>
      </c>
      <c r="F828" t="s">
        <v>1847</v>
      </c>
      <c r="G828">
        <v>6.56</v>
      </c>
      <c r="H828">
        <v>13.12</v>
      </c>
      <c r="I828">
        <v>2.4500000000000002</v>
      </c>
      <c r="J828">
        <v>10.67</v>
      </c>
      <c r="K828">
        <v>271</v>
      </c>
    </row>
    <row r="829" spans="1:11" x14ac:dyDescent="0.25">
      <c r="A829" t="s">
        <v>808</v>
      </c>
      <c r="B829" t="s">
        <v>1810</v>
      </c>
      <c r="C829" s="2">
        <v>45369</v>
      </c>
      <c r="D829" t="s">
        <v>1827</v>
      </c>
      <c r="E829" t="s">
        <v>1834</v>
      </c>
      <c r="F829" t="s">
        <v>1849</v>
      </c>
      <c r="G829">
        <v>23.33</v>
      </c>
      <c r="H829">
        <v>93.32</v>
      </c>
      <c r="I829">
        <v>14</v>
      </c>
      <c r="J829">
        <v>79.319999999999993</v>
      </c>
      <c r="K829">
        <v>337</v>
      </c>
    </row>
    <row r="830" spans="1:11" x14ac:dyDescent="0.25">
      <c r="A830" t="s">
        <v>809</v>
      </c>
      <c r="B830" t="s">
        <v>1815</v>
      </c>
      <c r="C830" s="2">
        <v>45459</v>
      </c>
      <c r="D830" t="s">
        <v>1820</v>
      </c>
      <c r="E830" t="s">
        <v>1846</v>
      </c>
      <c r="F830" t="s">
        <v>1847</v>
      </c>
      <c r="G830">
        <v>20.86</v>
      </c>
      <c r="H830">
        <v>41.72</v>
      </c>
      <c r="I830">
        <v>4.17</v>
      </c>
      <c r="J830">
        <v>37.549999999999997</v>
      </c>
      <c r="K830">
        <v>495</v>
      </c>
    </row>
    <row r="831" spans="1:11" x14ac:dyDescent="0.25">
      <c r="A831" t="s">
        <v>810</v>
      </c>
      <c r="B831" t="s">
        <v>1811</v>
      </c>
      <c r="C831" s="2">
        <v>45397</v>
      </c>
      <c r="D831" t="s">
        <v>1825</v>
      </c>
      <c r="E831" t="s">
        <v>1840</v>
      </c>
      <c r="F831" t="s">
        <v>1848</v>
      </c>
      <c r="G831">
        <v>19.690000000000001</v>
      </c>
      <c r="H831">
        <v>19.690000000000001</v>
      </c>
      <c r="I831">
        <v>1.97</v>
      </c>
      <c r="J831">
        <v>17.72</v>
      </c>
      <c r="K831">
        <v>145</v>
      </c>
    </row>
    <row r="832" spans="1:11" x14ac:dyDescent="0.25">
      <c r="A832" t="s">
        <v>811</v>
      </c>
      <c r="B832" t="s">
        <v>1814</v>
      </c>
      <c r="C832" s="2">
        <v>45767</v>
      </c>
      <c r="D832" t="s">
        <v>1822</v>
      </c>
      <c r="E832" t="s">
        <v>1837</v>
      </c>
      <c r="F832" t="s">
        <v>1848</v>
      </c>
      <c r="G832">
        <v>4.0199999999999996</v>
      </c>
      <c r="H832">
        <v>4.0199999999999996</v>
      </c>
      <c r="I832">
        <v>0.8</v>
      </c>
      <c r="J832">
        <v>3.22</v>
      </c>
      <c r="K832">
        <v>26</v>
      </c>
    </row>
    <row r="833" spans="1:11" x14ac:dyDescent="0.25">
      <c r="A833" t="s">
        <v>812</v>
      </c>
      <c r="B833" t="s">
        <v>1815</v>
      </c>
      <c r="C833" s="2">
        <v>45791</v>
      </c>
      <c r="D833" t="s">
        <v>1828</v>
      </c>
      <c r="E833" t="s">
        <v>1844</v>
      </c>
      <c r="F833" t="s">
        <v>1848</v>
      </c>
      <c r="G833">
        <v>3.04</v>
      </c>
      <c r="H833">
        <v>3.04</v>
      </c>
      <c r="I833">
        <v>3.32</v>
      </c>
      <c r="J833">
        <v>-0.28000000000000003</v>
      </c>
      <c r="K833">
        <v>120</v>
      </c>
    </row>
    <row r="834" spans="1:11" x14ac:dyDescent="0.25">
      <c r="A834" t="s">
        <v>813</v>
      </c>
      <c r="B834" t="s">
        <v>1812</v>
      </c>
      <c r="C834" s="2">
        <v>45213</v>
      </c>
      <c r="D834" t="s">
        <v>1820</v>
      </c>
      <c r="E834" t="s">
        <v>1832</v>
      </c>
      <c r="F834" t="s">
        <v>1847</v>
      </c>
      <c r="G834">
        <v>23.58</v>
      </c>
      <c r="H834">
        <v>47.16</v>
      </c>
      <c r="I834">
        <v>1.95</v>
      </c>
      <c r="J834">
        <v>45.21</v>
      </c>
      <c r="K834">
        <v>166</v>
      </c>
    </row>
    <row r="835" spans="1:11" x14ac:dyDescent="0.25">
      <c r="A835" t="s">
        <v>814</v>
      </c>
      <c r="B835" t="s">
        <v>1812</v>
      </c>
      <c r="C835" s="2">
        <v>45800</v>
      </c>
      <c r="D835" t="s">
        <v>1820</v>
      </c>
      <c r="E835" t="s">
        <v>1836</v>
      </c>
      <c r="F835" t="s">
        <v>1847</v>
      </c>
      <c r="G835">
        <v>3.12</v>
      </c>
      <c r="H835">
        <v>6.24</v>
      </c>
      <c r="I835">
        <v>4.5599999999999996</v>
      </c>
      <c r="J835">
        <v>1.68</v>
      </c>
      <c r="K835">
        <v>299</v>
      </c>
    </row>
    <row r="836" spans="1:11" x14ac:dyDescent="0.25">
      <c r="A836" t="s">
        <v>815</v>
      </c>
      <c r="B836" t="s">
        <v>1811</v>
      </c>
      <c r="C836" s="2">
        <v>45333</v>
      </c>
      <c r="D836" t="s">
        <v>1820</v>
      </c>
      <c r="E836" t="s">
        <v>1837</v>
      </c>
      <c r="F836" t="s">
        <v>1847</v>
      </c>
      <c r="G836">
        <v>12.22</v>
      </c>
      <c r="H836">
        <v>24.44</v>
      </c>
      <c r="I836">
        <v>0</v>
      </c>
      <c r="J836">
        <v>24.44</v>
      </c>
      <c r="K836">
        <v>69</v>
      </c>
    </row>
    <row r="837" spans="1:11" x14ac:dyDescent="0.25">
      <c r="A837" t="s">
        <v>816</v>
      </c>
      <c r="B837" t="s">
        <v>1817</v>
      </c>
      <c r="C837" s="2">
        <v>45602</v>
      </c>
      <c r="D837" t="s">
        <v>1823</v>
      </c>
      <c r="E837" t="s">
        <v>1833</v>
      </c>
      <c r="F837" t="s">
        <v>1850</v>
      </c>
      <c r="G837">
        <v>6.85</v>
      </c>
      <c r="H837">
        <v>20.55</v>
      </c>
      <c r="I837">
        <v>0</v>
      </c>
      <c r="J837">
        <v>20.55</v>
      </c>
      <c r="K837">
        <v>65</v>
      </c>
    </row>
    <row r="838" spans="1:11" x14ac:dyDescent="0.25">
      <c r="A838" t="s">
        <v>817</v>
      </c>
      <c r="B838" t="s">
        <v>1815</v>
      </c>
      <c r="C838" s="2">
        <v>45551</v>
      </c>
      <c r="D838" t="s">
        <v>1826</v>
      </c>
      <c r="E838" t="s">
        <v>1841</v>
      </c>
      <c r="F838" t="s">
        <v>1848</v>
      </c>
      <c r="G838">
        <v>25.69</v>
      </c>
      <c r="H838">
        <v>25.69</v>
      </c>
      <c r="I838">
        <v>5.14</v>
      </c>
      <c r="J838">
        <v>20.55</v>
      </c>
      <c r="K838">
        <v>234</v>
      </c>
    </row>
    <row r="839" spans="1:11" x14ac:dyDescent="0.25">
      <c r="A839" t="s">
        <v>818</v>
      </c>
      <c r="B839" t="s">
        <v>1816</v>
      </c>
      <c r="C839" s="2">
        <v>45452</v>
      </c>
      <c r="D839" t="s">
        <v>1820</v>
      </c>
      <c r="E839" t="s">
        <v>1838</v>
      </c>
      <c r="F839" t="s">
        <v>1851</v>
      </c>
      <c r="G839">
        <v>5.54</v>
      </c>
      <c r="H839">
        <v>27.7</v>
      </c>
      <c r="I839">
        <v>4.88</v>
      </c>
      <c r="J839">
        <v>22.82</v>
      </c>
      <c r="K839">
        <v>406</v>
      </c>
    </row>
    <row r="840" spans="1:11" x14ac:dyDescent="0.25">
      <c r="A840" t="s">
        <v>819</v>
      </c>
      <c r="B840" t="s">
        <v>1817</v>
      </c>
      <c r="C840" s="2">
        <v>45724</v>
      </c>
      <c r="D840" t="s">
        <v>1819</v>
      </c>
      <c r="E840" t="s">
        <v>1830</v>
      </c>
      <c r="F840" t="s">
        <v>1851</v>
      </c>
      <c r="G840">
        <v>15.18</v>
      </c>
      <c r="H840">
        <v>75.900000000000006</v>
      </c>
      <c r="I840">
        <v>7.59</v>
      </c>
      <c r="J840">
        <v>68.31</v>
      </c>
      <c r="K840">
        <v>110</v>
      </c>
    </row>
    <row r="841" spans="1:11" x14ac:dyDescent="0.25">
      <c r="A841" t="s">
        <v>820</v>
      </c>
      <c r="B841" t="s">
        <v>1814</v>
      </c>
      <c r="C841" s="2">
        <v>45317</v>
      </c>
      <c r="D841" t="s">
        <v>1818</v>
      </c>
      <c r="E841" t="s">
        <v>1830</v>
      </c>
      <c r="F841" t="s">
        <v>1847</v>
      </c>
      <c r="G841">
        <v>8.18</v>
      </c>
      <c r="H841">
        <v>16.36</v>
      </c>
      <c r="I841">
        <v>4.79</v>
      </c>
      <c r="J841">
        <v>11.57</v>
      </c>
      <c r="K841">
        <v>222</v>
      </c>
    </row>
    <row r="842" spans="1:11" x14ac:dyDescent="0.25">
      <c r="A842" t="s">
        <v>821</v>
      </c>
      <c r="B842" t="s">
        <v>1815</v>
      </c>
      <c r="C842" s="2">
        <v>45750</v>
      </c>
      <c r="D842" t="s">
        <v>1821</v>
      </c>
      <c r="E842" t="s">
        <v>1840</v>
      </c>
      <c r="F842" t="s">
        <v>1848</v>
      </c>
      <c r="G842">
        <v>29.74</v>
      </c>
      <c r="H842">
        <v>29.74</v>
      </c>
      <c r="I842">
        <v>2.97</v>
      </c>
      <c r="J842">
        <v>26.77</v>
      </c>
      <c r="K842">
        <v>375</v>
      </c>
    </row>
    <row r="843" spans="1:11" x14ac:dyDescent="0.25">
      <c r="A843" t="s">
        <v>822</v>
      </c>
      <c r="B843" t="s">
        <v>1810</v>
      </c>
      <c r="C843" s="2">
        <v>45204</v>
      </c>
      <c r="D843" t="s">
        <v>1821</v>
      </c>
      <c r="E843" t="s">
        <v>1845</v>
      </c>
      <c r="F843" t="s">
        <v>1848</v>
      </c>
      <c r="G843">
        <v>14.11</v>
      </c>
      <c r="H843">
        <v>14.11</v>
      </c>
      <c r="I843">
        <v>4.01</v>
      </c>
      <c r="J843">
        <v>10.1</v>
      </c>
      <c r="K843">
        <v>123</v>
      </c>
    </row>
    <row r="844" spans="1:11" x14ac:dyDescent="0.25">
      <c r="A844" t="s">
        <v>823</v>
      </c>
      <c r="B844" t="s">
        <v>1812</v>
      </c>
      <c r="C844" s="2">
        <v>45636</v>
      </c>
      <c r="D844" t="s">
        <v>1820</v>
      </c>
      <c r="E844" t="s">
        <v>1841</v>
      </c>
      <c r="F844" t="s">
        <v>1850</v>
      </c>
      <c r="G844">
        <v>9.57</v>
      </c>
      <c r="H844">
        <v>28.71</v>
      </c>
      <c r="I844">
        <v>2.92</v>
      </c>
      <c r="J844">
        <v>25.79</v>
      </c>
      <c r="K844">
        <v>331</v>
      </c>
    </row>
    <row r="845" spans="1:11" x14ac:dyDescent="0.25">
      <c r="A845" t="s">
        <v>824</v>
      </c>
      <c r="B845" t="s">
        <v>1814</v>
      </c>
      <c r="C845" s="2">
        <v>45557</v>
      </c>
      <c r="D845" t="s">
        <v>1825</v>
      </c>
      <c r="E845" t="s">
        <v>1837</v>
      </c>
      <c r="F845" t="s">
        <v>1851</v>
      </c>
      <c r="G845">
        <v>22.66</v>
      </c>
      <c r="H845">
        <v>113.3</v>
      </c>
      <c r="I845">
        <v>11.33</v>
      </c>
      <c r="J845">
        <v>101.97</v>
      </c>
      <c r="K845">
        <v>12</v>
      </c>
    </row>
    <row r="846" spans="1:11" x14ac:dyDescent="0.25">
      <c r="A846" t="s">
        <v>825</v>
      </c>
      <c r="B846" t="s">
        <v>1811</v>
      </c>
      <c r="C846" s="2">
        <v>45295</v>
      </c>
      <c r="D846" t="s">
        <v>1821</v>
      </c>
      <c r="E846" t="s">
        <v>1835</v>
      </c>
      <c r="F846" t="s">
        <v>1850</v>
      </c>
      <c r="G846">
        <v>19.170000000000002</v>
      </c>
      <c r="H846">
        <v>57.51</v>
      </c>
      <c r="I846">
        <v>0</v>
      </c>
      <c r="J846">
        <v>57.51</v>
      </c>
      <c r="K846">
        <v>360</v>
      </c>
    </row>
    <row r="847" spans="1:11" x14ac:dyDescent="0.25">
      <c r="A847" t="s">
        <v>826</v>
      </c>
      <c r="B847" t="s">
        <v>1809</v>
      </c>
      <c r="C847" s="2">
        <v>45417</v>
      </c>
      <c r="D847" t="s">
        <v>1821</v>
      </c>
      <c r="E847" t="s">
        <v>1832</v>
      </c>
      <c r="F847" t="s">
        <v>1851</v>
      </c>
      <c r="G847">
        <v>1.94</v>
      </c>
      <c r="H847">
        <v>9.6999999999999993</v>
      </c>
      <c r="I847">
        <v>0</v>
      </c>
      <c r="J847">
        <v>9.6999999999999993</v>
      </c>
      <c r="K847">
        <v>218</v>
      </c>
    </row>
    <row r="848" spans="1:11" x14ac:dyDescent="0.25">
      <c r="A848" t="s">
        <v>827</v>
      </c>
      <c r="B848" t="s">
        <v>1810</v>
      </c>
      <c r="C848" s="2">
        <v>45328</v>
      </c>
      <c r="D848" t="s">
        <v>1824</v>
      </c>
      <c r="E848" t="s">
        <v>1843</v>
      </c>
      <c r="F848" t="s">
        <v>1848</v>
      </c>
      <c r="G848">
        <v>18.98</v>
      </c>
      <c r="H848">
        <v>18.98</v>
      </c>
      <c r="I848">
        <v>4.78</v>
      </c>
      <c r="J848">
        <v>14.2</v>
      </c>
      <c r="K848">
        <v>171</v>
      </c>
    </row>
    <row r="849" spans="1:11" x14ac:dyDescent="0.25">
      <c r="A849" t="s">
        <v>231</v>
      </c>
      <c r="B849" t="s">
        <v>1816</v>
      </c>
      <c r="C849" s="2">
        <v>45258</v>
      </c>
      <c r="D849" t="s">
        <v>1818</v>
      </c>
      <c r="E849" t="s">
        <v>1846</v>
      </c>
      <c r="F849" t="s">
        <v>1849</v>
      </c>
      <c r="G849">
        <v>11.59</v>
      </c>
      <c r="H849">
        <v>46.36</v>
      </c>
      <c r="I849">
        <v>6.95</v>
      </c>
      <c r="J849">
        <v>39.409999999999997</v>
      </c>
      <c r="K849">
        <v>316</v>
      </c>
    </row>
    <row r="850" spans="1:11" x14ac:dyDescent="0.25">
      <c r="A850" t="s">
        <v>828</v>
      </c>
      <c r="B850" t="s">
        <v>1816</v>
      </c>
      <c r="C850" s="2">
        <v>45298</v>
      </c>
      <c r="D850" t="s">
        <v>1825</v>
      </c>
      <c r="E850" t="s">
        <v>1831</v>
      </c>
      <c r="F850" t="s">
        <v>1848</v>
      </c>
      <c r="G850">
        <v>17.25</v>
      </c>
      <c r="H850">
        <v>17.25</v>
      </c>
      <c r="I850">
        <v>3.45</v>
      </c>
      <c r="J850">
        <v>13.8</v>
      </c>
      <c r="K850">
        <v>396</v>
      </c>
    </row>
    <row r="851" spans="1:11" x14ac:dyDescent="0.25">
      <c r="A851" t="s">
        <v>829</v>
      </c>
      <c r="B851" t="s">
        <v>1816</v>
      </c>
      <c r="C851" s="2">
        <v>45612</v>
      </c>
      <c r="D851" t="s">
        <v>1820</v>
      </c>
      <c r="E851" t="s">
        <v>1831</v>
      </c>
      <c r="F851" t="s">
        <v>1848</v>
      </c>
      <c r="G851">
        <v>19.809999999999999</v>
      </c>
      <c r="H851">
        <v>19.809999999999999</v>
      </c>
      <c r="I851">
        <v>0</v>
      </c>
      <c r="J851">
        <v>19.809999999999999</v>
      </c>
      <c r="K851">
        <v>377</v>
      </c>
    </row>
    <row r="852" spans="1:11" x14ac:dyDescent="0.25">
      <c r="A852" t="s">
        <v>830</v>
      </c>
      <c r="B852" t="s">
        <v>1817</v>
      </c>
      <c r="C852" s="2">
        <v>45735</v>
      </c>
      <c r="D852" t="s">
        <v>1822</v>
      </c>
      <c r="E852" t="s">
        <v>1833</v>
      </c>
      <c r="F852" t="s">
        <v>1850</v>
      </c>
      <c r="G852">
        <v>15.59</v>
      </c>
      <c r="H852">
        <v>46.77</v>
      </c>
      <c r="I852">
        <v>1.25</v>
      </c>
      <c r="J852">
        <v>45.52</v>
      </c>
      <c r="K852">
        <v>216</v>
      </c>
    </row>
    <row r="853" spans="1:11" x14ac:dyDescent="0.25">
      <c r="A853" t="s">
        <v>831</v>
      </c>
      <c r="B853" t="s">
        <v>1816</v>
      </c>
      <c r="C853" s="2">
        <v>45282</v>
      </c>
      <c r="D853" t="s">
        <v>1828</v>
      </c>
      <c r="E853" t="s">
        <v>1845</v>
      </c>
      <c r="F853" t="s">
        <v>1851</v>
      </c>
      <c r="G853">
        <v>16.260000000000002</v>
      </c>
      <c r="H853">
        <v>81.3</v>
      </c>
      <c r="I853">
        <v>0</v>
      </c>
      <c r="J853">
        <v>81.3</v>
      </c>
      <c r="K853">
        <v>62</v>
      </c>
    </row>
    <row r="854" spans="1:11" x14ac:dyDescent="0.25">
      <c r="A854" t="s">
        <v>832</v>
      </c>
      <c r="B854" t="s">
        <v>1810</v>
      </c>
      <c r="C854" s="2">
        <v>45505</v>
      </c>
      <c r="D854" t="s">
        <v>1823</v>
      </c>
      <c r="E854" t="s">
        <v>1831</v>
      </c>
      <c r="F854" t="s">
        <v>1850</v>
      </c>
      <c r="G854">
        <v>14.1</v>
      </c>
      <c r="H854">
        <v>42.3</v>
      </c>
      <c r="I854">
        <v>8.4600000000000009</v>
      </c>
      <c r="J854">
        <v>33.840000000000003</v>
      </c>
      <c r="K854">
        <v>188</v>
      </c>
    </row>
    <row r="855" spans="1:11" x14ac:dyDescent="0.25">
      <c r="A855" t="s">
        <v>833</v>
      </c>
      <c r="B855" t="s">
        <v>1813</v>
      </c>
      <c r="C855" s="2">
        <v>45674</v>
      </c>
      <c r="D855" t="s">
        <v>1819</v>
      </c>
      <c r="E855" t="s">
        <v>1842</v>
      </c>
      <c r="F855" t="s">
        <v>1849</v>
      </c>
      <c r="G855">
        <v>27.03</v>
      </c>
      <c r="H855">
        <v>108.12</v>
      </c>
      <c r="I855">
        <v>1.66</v>
      </c>
      <c r="J855">
        <v>106.46</v>
      </c>
      <c r="K855">
        <v>147</v>
      </c>
    </row>
    <row r="856" spans="1:11" x14ac:dyDescent="0.25">
      <c r="A856" t="s">
        <v>834</v>
      </c>
      <c r="B856" t="s">
        <v>1809</v>
      </c>
      <c r="C856" s="2">
        <v>45816</v>
      </c>
      <c r="D856" t="s">
        <v>1825</v>
      </c>
      <c r="E856" t="s">
        <v>1845</v>
      </c>
      <c r="F856" t="s">
        <v>1847</v>
      </c>
      <c r="G856">
        <v>26.36</v>
      </c>
      <c r="H856">
        <v>52.72</v>
      </c>
      <c r="I856">
        <v>7.91</v>
      </c>
      <c r="J856">
        <v>44.81</v>
      </c>
      <c r="K856">
        <v>266</v>
      </c>
    </row>
    <row r="857" spans="1:11" x14ac:dyDescent="0.25">
      <c r="A857" t="s">
        <v>835</v>
      </c>
      <c r="B857" t="s">
        <v>1812</v>
      </c>
      <c r="C857" s="2">
        <v>45262</v>
      </c>
      <c r="D857" t="s">
        <v>1823</v>
      </c>
      <c r="E857" t="s">
        <v>1831</v>
      </c>
      <c r="F857" t="s">
        <v>1847</v>
      </c>
      <c r="G857">
        <v>14.73</v>
      </c>
      <c r="H857">
        <v>29.46</v>
      </c>
      <c r="I857">
        <v>0</v>
      </c>
      <c r="J857">
        <v>29.46</v>
      </c>
      <c r="K857">
        <v>215</v>
      </c>
    </row>
    <row r="858" spans="1:11" x14ac:dyDescent="0.25">
      <c r="A858" t="s">
        <v>836</v>
      </c>
      <c r="B858" t="s">
        <v>1815</v>
      </c>
      <c r="C858" s="2">
        <v>45198</v>
      </c>
      <c r="D858" t="s">
        <v>1826</v>
      </c>
      <c r="E858" t="s">
        <v>1843</v>
      </c>
      <c r="F858" t="s">
        <v>1848</v>
      </c>
      <c r="G858">
        <v>1.63</v>
      </c>
      <c r="H858">
        <v>1.63</v>
      </c>
      <c r="I858">
        <v>3.58</v>
      </c>
      <c r="J858">
        <v>-1.95</v>
      </c>
      <c r="K858">
        <v>410</v>
      </c>
    </row>
    <row r="859" spans="1:11" x14ac:dyDescent="0.25">
      <c r="A859" t="s">
        <v>837</v>
      </c>
      <c r="B859" t="s">
        <v>1812</v>
      </c>
      <c r="C859" s="2">
        <v>45488</v>
      </c>
      <c r="D859" t="s">
        <v>1824</v>
      </c>
      <c r="E859" t="s">
        <v>1832</v>
      </c>
      <c r="F859" t="s">
        <v>1850</v>
      </c>
      <c r="G859">
        <v>15.09</v>
      </c>
      <c r="H859">
        <v>45.27</v>
      </c>
      <c r="I859">
        <v>4.53</v>
      </c>
      <c r="J859">
        <v>40.74</v>
      </c>
      <c r="K859">
        <v>340</v>
      </c>
    </row>
    <row r="860" spans="1:11" x14ac:dyDescent="0.25">
      <c r="A860" t="s">
        <v>838</v>
      </c>
      <c r="B860" t="s">
        <v>1814</v>
      </c>
      <c r="C860" s="2">
        <v>45763</v>
      </c>
      <c r="D860" t="s">
        <v>1824</v>
      </c>
      <c r="E860" t="s">
        <v>1841</v>
      </c>
      <c r="F860" t="s">
        <v>1850</v>
      </c>
      <c r="G860">
        <v>5.97</v>
      </c>
      <c r="H860">
        <v>17.91</v>
      </c>
      <c r="I860">
        <v>1.79</v>
      </c>
      <c r="J860">
        <v>16.12</v>
      </c>
      <c r="K860">
        <v>133</v>
      </c>
    </row>
    <row r="861" spans="1:11" x14ac:dyDescent="0.25">
      <c r="A861" t="s">
        <v>839</v>
      </c>
      <c r="B861" t="s">
        <v>1816</v>
      </c>
      <c r="C861" s="2">
        <v>45604</v>
      </c>
      <c r="D861" t="s">
        <v>1826</v>
      </c>
      <c r="E861" t="s">
        <v>1840</v>
      </c>
      <c r="F861" t="s">
        <v>1847</v>
      </c>
      <c r="G861">
        <v>11.23</v>
      </c>
      <c r="H861">
        <v>22.46</v>
      </c>
      <c r="I861">
        <v>4.7</v>
      </c>
      <c r="J861">
        <v>17.760000000000002</v>
      </c>
      <c r="K861">
        <v>233</v>
      </c>
    </row>
    <row r="862" spans="1:11" x14ac:dyDescent="0.25">
      <c r="A862" t="s">
        <v>840</v>
      </c>
      <c r="B862" t="s">
        <v>1810</v>
      </c>
      <c r="C862" s="2">
        <v>45418</v>
      </c>
      <c r="D862" t="s">
        <v>1826</v>
      </c>
      <c r="E862" t="s">
        <v>1835</v>
      </c>
      <c r="F862" t="s">
        <v>1847</v>
      </c>
      <c r="G862">
        <v>25.33</v>
      </c>
      <c r="H862">
        <v>50.66</v>
      </c>
      <c r="I862">
        <v>10.130000000000001</v>
      </c>
      <c r="J862">
        <v>40.53</v>
      </c>
      <c r="K862">
        <v>354</v>
      </c>
    </row>
    <row r="863" spans="1:11" x14ac:dyDescent="0.25">
      <c r="A863" t="s">
        <v>841</v>
      </c>
      <c r="B863" t="s">
        <v>1817</v>
      </c>
      <c r="C863" s="2">
        <v>45202</v>
      </c>
      <c r="D863" t="s">
        <v>1819</v>
      </c>
      <c r="E863" t="s">
        <v>1840</v>
      </c>
      <c r="F863" t="s">
        <v>1853</v>
      </c>
      <c r="G863">
        <v>17.649999999999999</v>
      </c>
      <c r="H863">
        <v>52.95</v>
      </c>
      <c r="I863">
        <v>7.94</v>
      </c>
      <c r="J863">
        <v>45.01</v>
      </c>
      <c r="K863">
        <v>225</v>
      </c>
    </row>
    <row r="864" spans="1:11" x14ac:dyDescent="0.25">
      <c r="A864" t="s">
        <v>297</v>
      </c>
      <c r="B864" t="s">
        <v>1811</v>
      </c>
      <c r="C864" s="2">
        <v>45503</v>
      </c>
      <c r="D864" t="s">
        <v>1820</v>
      </c>
      <c r="E864" t="s">
        <v>1831</v>
      </c>
      <c r="F864" t="s">
        <v>1848</v>
      </c>
      <c r="G864">
        <v>20.29</v>
      </c>
      <c r="H864">
        <v>20.29</v>
      </c>
      <c r="I864">
        <v>4.0599999999999996</v>
      </c>
      <c r="J864">
        <v>16.23</v>
      </c>
      <c r="K864">
        <v>500</v>
      </c>
    </row>
    <row r="865" spans="1:11" x14ac:dyDescent="0.25">
      <c r="A865" t="s">
        <v>842</v>
      </c>
      <c r="B865" t="s">
        <v>1816</v>
      </c>
      <c r="C865" s="2">
        <v>45174</v>
      </c>
      <c r="D865" t="s">
        <v>1828</v>
      </c>
      <c r="E865" t="s">
        <v>1831</v>
      </c>
      <c r="F865" t="s">
        <v>1847</v>
      </c>
      <c r="G865">
        <v>16.47</v>
      </c>
      <c r="H865">
        <v>32.94</v>
      </c>
      <c r="I865">
        <v>3.29</v>
      </c>
      <c r="J865">
        <v>29.65</v>
      </c>
      <c r="K865">
        <v>62</v>
      </c>
    </row>
    <row r="866" spans="1:11" x14ac:dyDescent="0.25">
      <c r="A866" t="s">
        <v>843</v>
      </c>
      <c r="B866" t="s">
        <v>1813</v>
      </c>
      <c r="C866" s="2">
        <v>45431</v>
      </c>
      <c r="D866" t="s">
        <v>1825</v>
      </c>
      <c r="E866" t="s">
        <v>1837</v>
      </c>
      <c r="F866" t="s">
        <v>1850</v>
      </c>
      <c r="G866">
        <v>5.52</v>
      </c>
      <c r="H866">
        <v>16.559999999999999</v>
      </c>
      <c r="I866">
        <v>0</v>
      </c>
      <c r="J866">
        <v>16.559999999999999</v>
      </c>
      <c r="K866">
        <v>496</v>
      </c>
    </row>
    <row r="867" spans="1:11" x14ac:dyDescent="0.25">
      <c r="A867" t="s">
        <v>844</v>
      </c>
      <c r="B867" t="s">
        <v>1814</v>
      </c>
      <c r="C867" s="2">
        <v>45204</v>
      </c>
      <c r="D867" t="s">
        <v>1828</v>
      </c>
      <c r="E867" t="s">
        <v>1838</v>
      </c>
      <c r="F867" t="s">
        <v>1851</v>
      </c>
      <c r="G867">
        <v>20.329999999999998</v>
      </c>
      <c r="H867">
        <v>101.65</v>
      </c>
      <c r="I867">
        <v>15.25</v>
      </c>
      <c r="J867">
        <v>86.4</v>
      </c>
      <c r="K867">
        <v>409</v>
      </c>
    </row>
    <row r="868" spans="1:11" x14ac:dyDescent="0.25">
      <c r="A868" t="s">
        <v>845</v>
      </c>
      <c r="B868" t="s">
        <v>1809</v>
      </c>
      <c r="C868" s="2">
        <v>45622</v>
      </c>
      <c r="D868" t="s">
        <v>1828</v>
      </c>
      <c r="E868" t="s">
        <v>1840</v>
      </c>
      <c r="F868" t="s">
        <v>1847</v>
      </c>
      <c r="G868">
        <v>20.65</v>
      </c>
      <c r="H868">
        <v>41.3</v>
      </c>
      <c r="I868">
        <v>2.61</v>
      </c>
      <c r="J868">
        <v>38.69</v>
      </c>
      <c r="K868">
        <v>59</v>
      </c>
    </row>
    <row r="869" spans="1:11" x14ac:dyDescent="0.25">
      <c r="A869" t="s">
        <v>846</v>
      </c>
      <c r="B869" t="s">
        <v>1817</v>
      </c>
      <c r="C869" s="2">
        <v>45443</v>
      </c>
      <c r="D869" t="s">
        <v>1828</v>
      </c>
      <c r="E869" t="s">
        <v>1833</v>
      </c>
      <c r="F869" t="s">
        <v>1848</v>
      </c>
      <c r="G869">
        <v>10.45</v>
      </c>
      <c r="H869">
        <v>10.45</v>
      </c>
      <c r="I869">
        <v>3.11</v>
      </c>
      <c r="J869">
        <v>7.34</v>
      </c>
      <c r="K869">
        <v>311</v>
      </c>
    </row>
    <row r="870" spans="1:11" x14ac:dyDescent="0.25">
      <c r="A870" t="s">
        <v>847</v>
      </c>
      <c r="C870" s="2">
        <v>45595</v>
      </c>
      <c r="D870" t="s">
        <v>1820</v>
      </c>
      <c r="E870" t="s">
        <v>1839</v>
      </c>
      <c r="F870" t="s">
        <v>1848</v>
      </c>
      <c r="G870">
        <v>16.600000000000001</v>
      </c>
      <c r="H870">
        <v>16.600000000000001</v>
      </c>
      <c r="I870">
        <v>2.58</v>
      </c>
      <c r="J870">
        <v>14.02</v>
      </c>
      <c r="K870">
        <v>228</v>
      </c>
    </row>
    <row r="871" spans="1:11" x14ac:dyDescent="0.25">
      <c r="A871" t="s">
        <v>391</v>
      </c>
      <c r="B871" t="s">
        <v>1813</v>
      </c>
      <c r="C871" s="2">
        <v>45494</v>
      </c>
      <c r="D871" t="s">
        <v>1822</v>
      </c>
      <c r="E871" t="s">
        <v>1844</v>
      </c>
      <c r="F871" t="s">
        <v>1848</v>
      </c>
      <c r="G871">
        <v>27.33</v>
      </c>
      <c r="H871">
        <v>27.33</v>
      </c>
      <c r="I871">
        <v>5.47</v>
      </c>
      <c r="J871">
        <v>21.86</v>
      </c>
      <c r="K871">
        <v>184</v>
      </c>
    </row>
    <row r="872" spans="1:11" x14ac:dyDescent="0.25">
      <c r="A872" t="s">
        <v>848</v>
      </c>
      <c r="B872" t="s">
        <v>1812</v>
      </c>
      <c r="C872" s="2">
        <v>45394</v>
      </c>
      <c r="D872" t="s">
        <v>1822</v>
      </c>
      <c r="E872" t="s">
        <v>1836</v>
      </c>
      <c r="F872" t="s">
        <v>1850</v>
      </c>
      <c r="G872">
        <v>1.34</v>
      </c>
      <c r="H872">
        <v>4.0199999999999996</v>
      </c>
      <c r="I872">
        <v>0.6</v>
      </c>
      <c r="J872">
        <v>3.42</v>
      </c>
      <c r="K872">
        <v>176</v>
      </c>
    </row>
    <row r="873" spans="1:11" x14ac:dyDescent="0.25">
      <c r="A873" t="s">
        <v>849</v>
      </c>
      <c r="B873" t="s">
        <v>1813</v>
      </c>
      <c r="C873" s="2">
        <v>45534</v>
      </c>
      <c r="D873" t="s">
        <v>1827</v>
      </c>
      <c r="E873" t="s">
        <v>1842</v>
      </c>
      <c r="F873" t="s">
        <v>1847</v>
      </c>
      <c r="G873">
        <v>22.1</v>
      </c>
      <c r="H873">
        <v>44.2</v>
      </c>
      <c r="I873">
        <v>4.42</v>
      </c>
      <c r="J873">
        <v>39.78</v>
      </c>
      <c r="K873">
        <v>227</v>
      </c>
    </row>
    <row r="874" spans="1:11" x14ac:dyDescent="0.25">
      <c r="A874" t="s">
        <v>850</v>
      </c>
      <c r="B874" t="s">
        <v>1814</v>
      </c>
      <c r="C874" s="2">
        <v>45193</v>
      </c>
      <c r="D874" t="s">
        <v>1825</v>
      </c>
      <c r="E874" t="s">
        <v>1830</v>
      </c>
      <c r="F874" t="s">
        <v>1849</v>
      </c>
      <c r="G874">
        <v>5.04</v>
      </c>
      <c r="H874">
        <v>20.16</v>
      </c>
      <c r="I874">
        <v>4.03</v>
      </c>
      <c r="J874">
        <v>16.13</v>
      </c>
      <c r="K874">
        <v>300</v>
      </c>
    </row>
    <row r="875" spans="1:11" x14ac:dyDescent="0.25">
      <c r="A875" t="s">
        <v>467</v>
      </c>
      <c r="B875" t="s">
        <v>1817</v>
      </c>
      <c r="C875" s="2">
        <v>45225</v>
      </c>
      <c r="D875" t="s">
        <v>1826</v>
      </c>
      <c r="E875" t="s">
        <v>1845</v>
      </c>
      <c r="F875" t="s">
        <v>1851</v>
      </c>
      <c r="G875">
        <v>29.6</v>
      </c>
      <c r="H875">
        <v>148</v>
      </c>
      <c r="I875">
        <v>1.03</v>
      </c>
      <c r="J875">
        <v>146.97</v>
      </c>
      <c r="K875">
        <v>33</v>
      </c>
    </row>
    <row r="876" spans="1:11" x14ac:dyDescent="0.25">
      <c r="A876" t="s">
        <v>851</v>
      </c>
      <c r="B876" t="s">
        <v>1814</v>
      </c>
      <c r="C876" s="2">
        <v>45699</v>
      </c>
      <c r="D876" t="s">
        <v>1821</v>
      </c>
      <c r="E876" t="s">
        <v>1835</v>
      </c>
      <c r="F876" t="s">
        <v>1851</v>
      </c>
      <c r="G876">
        <v>14.39</v>
      </c>
      <c r="H876">
        <v>71.95</v>
      </c>
      <c r="I876">
        <v>14.39</v>
      </c>
      <c r="J876">
        <v>57.56</v>
      </c>
      <c r="K876">
        <v>290</v>
      </c>
    </row>
    <row r="877" spans="1:11" x14ac:dyDescent="0.25">
      <c r="A877" t="s">
        <v>852</v>
      </c>
      <c r="B877" t="s">
        <v>1811</v>
      </c>
      <c r="C877" s="2">
        <v>45536</v>
      </c>
      <c r="D877" t="s">
        <v>1821</v>
      </c>
      <c r="E877" t="s">
        <v>1838</v>
      </c>
      <c r="F877" t="s">
        <v>1855</v>
      </c>
      <c r="G877">
        <v>15.22</v>
      </c>
      <c r="H877">
        <v>76.099999999999994</v>
      </c>
      <c r="I877">
        <v>2.2200000000000002</v>
      </c>
      <c r="J877">
        <v>73.88</v>
      </c>
      <c r="K877">
        <v>421</v>
      </c>
    </row>
    <row r="878" spans="1:11" x14ac:dyDescent="0.25">
      <c r="A878" t="s">
        <v>853</v>
      </c>
      <c r="B878" t="s">
        <v>1810</v>
      </c>
      <c r="C878" s="2">
        <v>45175</v>
      </c>
      <c r="D878" t="s">
        <v>1828</v>
      </c>
      <c r="E878" t="s">
        <v>1834</v>
      </c>
      <c r="F878" t="s">
        <v>1848</v>
      </c>
      <c r="G878">
        <v>23.94</v>
      </c>
      <c r="H878">
        <v>23.94</v>
      </c>
      <c r="I878">
        <v>3.59</v>
      </c>
      <c r="J878">
        <v>20.350000000000001</v>
      </c>
      <c r="K878">
        <v>78</v>
      </c>
    </row>
    <row r="879" spans="1:11" x14ac:dyDescent="0.25">
      <c r="A879" t="s">
        <v>854</v>
      </c>
      <c r="B879" t="s">
        <v>1813</v>
      </c>
      <c r="C879" s="2">
        <v>45694</v>
      </c>
      <c r="D879" t="s">
        <v>1819</v>
      </c>
      <c r="E879" t="s">
        <v>1838</v>
      </c>
      <c r="F879" t="s">
        <v>1849</v>
      </c>
      <c r="G879">
        <v>6.19</v>
      </c>
      <c r="H879">
        <v>24.76</v>
      </c>
      <c r="I879">
        <v>1.48</v>
      </c>
      <c r="J879">
        <v>23.28</v>
      </c>
      <c r="K879">
        <v>464</v>
      </c>
    </row>
    <row r="880" spans="1:11" x14ac:dyDescent="0.25">
      <c r="A880" t="s">
        <v>855</v>
      </c>
      <c r="B880" t="s">
        <v>1814</v>
      </c>
      <c r="C880" s="2">
        <v>45486</v>
      </c>
      <c r="D880" t="s">
        <v>1828</v>
      </c>
      <c r="E880" t="s">
        <v>1842</v>
      </c>
      <c r="F880" t="s">
        <v>1851</v>
      </c>
      <c r="G880">
        <v>22.61</v>
      </c>
      <c r="H880">
        <v>113.05</v>
      </c>
      <c r="I880">
        <v>2.74</v>
      </c>
      <c r="J880">
        <v>110.31</v>
      </c>
      <c r="K880">
        <v>297</v>
      </c>
    </row>
    <row r="881" spans="1:11" x14ac:dyDescent="0.25">
      <c r="A881" t="s">
        <v>856</v>
      </c>
      <c r="B881" t="s">
        <v>1814</v>
      </c>
      <c r="C881" s="2">
        <v>45551</v>
      </c>
      <c r="D881" t="s">
        <v>1823</v>
      </c>
      <c r="E881" t="s">
        <v>1845</v>
      </c>
      <c r="F881" t="s">
        <v>1848</v>
      </c>
      <c r="G881">
        <v>11.81</v>
      </c>
      <c r="H881">
        <v>11.81</v>
      </c>
      <c r="I881">
        <v>1.77</v>
      </c>
      <c r="J881">
        <v>10.039999999999999</v>
      </c>
      <c r="K881">
        <v>375</v>
      </c>
    </row>
    <row r="882" spans="1:11" x14ac:dyDescent="0.25">
      <c r="A882" t="s">
        <v>857</v>
      </c>
      <c r="B882" t="s">
        <v>1811</v>
      </c>
      <c r="C882" s="2">
        <v>45427</v>
      </c>
      <c r="D882" t="s">
        <v>1824</v>
      </c>
      <c r="E882" t="s">
        <v>1840</v>
      </c>
      <c r="F882" t="s">
        <v>1847</v>
      </c>
      <c r="G882">
        <v>10.26</v>
      </c>
      <c r="H882">
        <v>20.52</v>
      </c>
      <c r="I882">
        <v>3.08</v>
      </c>
      <c r="J882">
        <v>17.440000000000001</v>
      </c>
      <c r="K882">
        <v>449</v>
      </c>
    </row>
    <row r="883" spans="1:11" x14ac:dyDescent="0.25">
      <c r="A883" t="s">
        <v>858</v>
      </c>
      <c r="B883" t="s">
        <v>1811</v>
      </c>
      <c r="C883" s="2">
        <v>45857</v>
      </c>
      <c r="D883" t="s">
        <v>1818</v>
      </c>
      <c r="E883" t="s">
        <v>1829</v>
      </c>
      <c r="F883" t="s">
        <v>1850</v>
      </c>
      <c r="G883">
        <v>13.16</v>
      </c>
      <c r="H883">
        <v>39.479999999999997</v>
      </c>
      <c r="I883">
        <v>2.16</v>
      </c>
      <c r="J883">
        <v>37.32</v>
      </c>
      <c r="K883">
        <v>466</v>
      </c>
    </row>
    <row r="884" spans="1:11" x14ac:dyDescent="0.25">
      <c r="A884" t="s">
        <v>859</v>
      </c>
      <c r="B884" t="s">
        <v>1810</v>
      </c>
      <c r="C884" s="2">
        <v>45445</v>
      </c>
      <c r="D884" t="s">
        <v>1823</v>
      </c>
      <c r="E884" t="s">
        <v>1842</v>
      </c>
      <c r="F884" t="s">
        <v>1851</v>
      </c>
      <c r="G884">
        <v>6.61</v>
      </c>
      <c r="H884">
        <v>33.049999999999997</v>
      </c>
      <c r="I884">
        <v>3.4</v>
      </c>
      <c r="J884">
        <v>29.65</v>
      </c>
      <c r="K884">
        <v>321</v>
      </c>
    </row>
    <row r="885" spans="1:11" x14ac:dyDescent="0.25">
      <c r="A885" t="s">
        <v>860</v>
      </c>
      <c r="B885" t="s">
        <v>1811</v>
      </c>
      <c r="C885" s="2">
        <v>45746</v>
      </c>
      <c r="D885" t="s">
        <v>1827</v>
      </c>
      <c r="E885" t="s">
        <v>1832</v>
      </c>
      <c r="F885" t="s">
        <v>1850</v>
      </c>
      <c r="G885">
        <v>24.97</v>
      </c>
      <c r="H885">
        <v>74.91</v>
      </c>
      <c r="I885">
        <v>11.24</v>
      </c>
      <c r="J885">
        <v>63.67</v>
      </c>
      <c r="K885">
        <v>350</v>
      </c>
    </row>
    <row r="886" spans="1:11" x14ac:dyDescent="0.25">
      <c r="A886" t="s">
        <v>861</v>
      </c>
      <c r="B886" t="s">
        <v>1816</v>
      </c>
      <c r="C886" s="2">
        <v>45672</v>
      </c>
      <c r="D886" t="s">
        <v>1819</v>
      </c>
      <c r="E886" t="s">
        <v>1831</v>
      </c>
      <c r="F886" t="s">
        <v>1851</v>
      </c>
      <c r="G886">
        <v>11.19</v>
      </c>
      <c r="H886">
        <v>55.95</v>
      </c>
      <c r="I886">
        <v>11.19</v>
      </c>
      <c r="J886">
        <v>44.76</v>
      </c>
      <c r="K886">
        <v>73</v>
      </c>
    </row>
    <row r="887" spans="1:11" x14ac:dyDescent="0.25">
      <c r="A887" t="s">
        <v>862</v>
      </c>
      <c r="B887" t="s">
        <v>1810</v>
      </c>
      <c r="C887" s="2">
        <v>45758</v>
      </c>
      <c r="D887" t="s">
        <v>1826</v>
      </c>
      <c r="E887" t="s">
        <v>1833</v>
      </c>
      <c r="F887" t="s">
        <v>1849</v>
      </c>
      <c r="G887">
        <v>12.94</v>
      </c>
      <c r="H887">
        <v>51.76</v>
      </c>
      <c r="I887">
        <v>1.87</v>
      </c>
      <c r="J887">
        <v>49.89</v>
      </c>
      <c r="K887">
        <v>471</v>
      </c>
    </row>
    <row r="888" spans="1:11" x14ac:dyDescent="0.25">
      <c r="A888" t="s">
        <v>863</v>
      </c>
      <c r="B888" t="s">
        <v>1810</v>
      </c>
      <c r="C888" s="2">
        <v>45196</v>
      </c>
      <c r="D888" t="s">
        <v>1820</v>
      </c>
      <c r="E888" t="s">
        <v>1843</v>
      </c>
      <c r="F888" t="s">
        <v>1851</v>
      </c>
      <c r="G888">
        <v>18.78</v>
      </c>
      <c r="H888">
        <v>93.9</v>
      </c>
      <c r="I888">
        <v>9.39</v>
      </c>
      <c r="J888">
        <v>84.51</v>
      </c>
      <c r="K888">
        <v>425</v>
      </c>
    </row>
    <row r="889" spans="1:11" x14ac:dyDescent="0.25">
      <c r="A889" t="s">
        <v>864</v>
      </c>
      <c r="B889" t="s">
        <v>1813</v>
      </c>
      <c r="C889" s="2">
        <v>45218</v>
      </c>
      <c r="D889" t="s">
        <v>1819</v>
      </c>
      <c r="E889" t="s">
        <v>1846</v>
      </c>
      <c r="F889" t="s">
        <v>1847</v>
      </c>
      <c r="G889">
        <v>27.77</v>
      </c>
      <c r="H889">
        <v>55.54</v>
      </c>
      <c r="I889">
        <v>8.33</v>
      </c>
      <c r="J889">
        <v>47.21</v>
      </c>
      <c r="K889">
        <v>245</v>
      </c>
    </row>
    <row r="890" spans="1:11" x14ac:dyDescent="0.25">
      <c r="A890" t="s">
        <v>865</v>
      </c>
      <c r="B890" t="s">
        <v>1816</v>
      </c>
      <c r="C890" s="2">
        <v>45365</v>
      </c>
      <c r="D890" t="s">
        <v>1825</v>
      </c>
      <c r="E890" t="s">
        <v>1837</v>
      </c>
      <c r="F890" t="s">
        <v>1851</v>
      </c>
      <c r="G890">
        <v>16.16</v>
      </c>
      <c r="H890">
        <v>80.8</v>
      </c>
      <c r="I890">
        <v>16.16</v>
      </c>
      <c r="J890">
        <v>64.64</v>
      </c>
      <c r="K890">
        <v>496</v>
      </c>
    </row>
    <row r="891" spans="1:11" x14ac:dyDescent="0.25">
      <c r="A891" t="s">
        <v>866</v>
      </c>
      <c r="B891" t="s">
        <v>1814</v>
      </c>
      <c r="C891" s="2">
        <v>45707</v>
      </c>
      <c r="D891" t="s">
        <v>1818</v>
      </c>
      <c r="E891" t="s">
        <v>1846</v>
      </c>
      <c r="F891" t="s">
        <v>1847</v>
      </c>
      <c r="G891">
        <v>4.72</v>
      </c>
      <c r="H891">
        <v>9.44</v>
      </c>
      <c r="I891">
        <v>0</v>
      </c>
      <c r="J891">
        <v>9.44</v>
      </c>
      <c r="K891">
        <v>355</v>
      </c>
    </row>
    <row r="892" spans="1:11" x14ac:dyDescent="0.25">
      <c r="A892" t="s">
        <v>867</v>
      </c>
      <c r="B892" t="s">
        <v>1817</v>
      </c>
      <c r="C892" s="2">
        <v>45403</v>
      </c>
      <c r="D892" t="s">
        <v>1826</v>
      </c>
      <c r="E892" t="s">
        <v>1841</v>
      </c>
      <c r="F892" t="s">
        <v>1847</v>
      </c>
      <c r="G892">
        <v>4.7699999999999996</v>
      </c>
      <c r="H892">
        <v>9.5399999999999991</v>
      </c>
      <c r="I892">
        <v>0</v>
      </c>
      <c r="J892">
        <v>9.5399999999999991</v>
      </c>
      <c r="K892">
        <v>40</v>
      </c>
    </row>
    <row r="893" spans="1:11" x14ac:dyDescent="0.25">
      <c r="A893" t="s">
        <v>868</v>
      </c>
      <c r="B893" t="s">
        <v>1809</v>
      </c>
      <c r="C893" s="2">
        <v>45597</v>
      </c>
      <c r="D893" t="s">
        <v>1819</v>
      </c>
      <c r="E893" t="s">
        <v>1839</v>
      </c>
      <c r="F893" t="s">
        <v>1849</v>
      </c>
      <c r="G893">
        <v>22.95</v>
      </c>
      <c r="H893">
        <v>91.8</v>
      </c>
      <c r="I893">
        <v>1.1299999999999999</v>
      </c>
      <c r="J893">
        <v>90.67</v>
      </c>
      <c r="K893">
        <v>21</v>
      </c>
    </row>
    <row r="894" spans="1:11" x14ac:dyDescent="0.25">
      <c r="A894" t="s">
        <v>869</v>
      </c>
      <c r="B894" t="s">
        <v>1810</v>
      </c>
      <c r="C894" s="2">
        <v>45857</v>
      </c>
      <c r="D894" t="s">
        <v>1824</v>
      </c>
      <c r="E894" t="s">
        <v>1840</v>
      </c>
      <c r="F894" t="s">
        <v>1849</v>
      </c>
      <c r="G894">
        <v>4.4400000000000004</v>
      </c>
      <c r="H894">
        <v>17.760000000000002</v>
      </c>
      <c r="I894">
        <v>2.21</v>
      </c>
      <c r="J894">
        <v>15.55</v>
      </c>
      <c r="K894">
        <v>129</v>
      </c>
    </row>
    <row r="895" spans="1:11" x14ac:dyDescent="0.25">
      <c r="A895" t="s">
        <v>870</v>
      </c>
      <c r="B895" t="s">
        <v>1815</v>
      </c>
      <c r="C895" s="2">
        <v>45385</v>
      </c>
      <c r="D895" t="s">
        <v>1819</v>
      </c>
      <c r="E895" t="s">
        <v>1846</v>
      </c>
      <c r="F895" t="s">
        <v>1851</v>
      </c>
      <c r="G895">
        <v>6.95</v>
      </c>
      <c r="H895">
        <v>34.75</v>
      </c>
      <c r="I895">
        <v>6.95</v>
      </c>
      <c r="J895">
        <v>27.8</v>
      </c>
      <c r="K895">
        <v>461</v>
      </c>
    </row>
    <row r="896" spans="1:11" x14ac:dyDescent="0.25">
      <c r="A896" t="s">
        <v>871</v>
      </c>
      <c r="B896" t="s">
        <v>1816</v>
      </c>
      <c r="C896" s="2">
        <v>45245</v>
      </c>
      <c r="D896" t="s">
        <v>1818</v>
      </c>
      <c r="E896" t="s">
        <v>1842</v>
      </c>
      <c r="F896" t="s">
        <v>1847</v>
      </c>
      <c r="G896">
        <v>25.52</v>
      </c>
      <c r="H896">
        <v>51.04</v>
      </c>
      <c r="I896">
        <v>2.39</v>
      </c>
      <c r="J896">
        <v>48.65</v>
      </c>
      <c r="K896">
        <v>482</v>
      </c>
    </row>
    <row r="897" spans="1:11" x14ac:dyDescent="0.25">
      <c r="A897" t="s">
        <v>872</v>
      </c>
      <c r="B897" t="s">
        <v>1811</v>
      </c>
      <c r="C897" s="2">
        <v>45385</v>
      </c>
      <c r="D897" t="s">
        <v>1827</v>
      </c>
      <c r="E897" t="s">
        <v>1834</v>
      </c>
      <c r="F897" t="s">
        <v>1851</v>
      </c>
      <c r="G897">
        <v>17.53</v>
      </c>
      <c r="H897">
        <v>87.65</v>
      </c>
      <c r="I897">
        <v>1.87</v>
      </c>
      <c r="J897">
        <v>85.78</v>
      </c>
      <c r="K897">
        <v>50</v>
      </c>
    </row>
    <row r="898" spans="1:11" x14ac:dyDescent="0.25">
      <c r="A898" t="s">
        <v>873</v>
      </c>
      <c r="B898" t="s">
        <v>1817</v>
      </c>
      <c r="C898" s="2">
        <v>45644</v>
      </c>
      <c r="D898" t="s">
        <v>1826</v>
      </c>
      <c r="E898" t="s">
        <v>1835</v>
      </c>
      <c r="F898" t="s">
        <v>1851</v>
      </c>
      <c r="G898">
        <v>1.1200000000000001</v>
      </c>
      <c r="H898">
        <v>5.6</v>
      </c>
      <c r="I898">
        <v>1.1200000000000001</v>
      </c>
      <c r="J898">
        <v>4.4800000000000004</v>
      </c>
      <c r="K898">
        <v>371</v>
      </c>
    </row>
    <row r="899" spans="1:11" x14ac:dyDescent="0.25">
      <c r="A899" t="s">
        <v>874</v>
      </c>
      <c r="B899" t="s">
        <v>1810</v>
      </c>
      <c r="C899" s="2">
        <v>45776</v>
      </c>
      <c r="D899" t="s">
        <v>1828</v>
      </c>
      <c r="E899" t="s">
        <v>1833</v>
      </c>
      <c r="F899" t="s">
        <v>1851</v>
      </c>
      <c r="G899">
        <v>6.36</v>
      </c>
      <c r="H899">
        <v>31.8</v>
      </c>
      <c r="I899">
        <v>6.36</v>
      </c>
      <c r="J899">
        <v>25.44</v>
      </c>
      <c r="K899">
        <v>344</v>
      </c>
    </row>
    <row r="900" spans="1:11" x14ac:dyDescent="0.25">
      <c r="A900" t="s">
        <v>875</v>
      </c>
      <c r="B900" t="s">
        <v>1816</v>
      </c>
      <c r="C900" s="2">
        <v>45665</v>
      </c>
      <c r="D900" t="s">
        <v>1821</v>
      </c>
      <c r="E900" t="s">
        <v>1830</v>
      </c>
      <c r="F900" t="s">
        <v>1847</v>
      </c>
      <c r="G900">
        <v>15.9</v>
      </c>
      <c r="H900">
        <v>31.8</v>
      </c>
      <c r="I900">
        <v>4.7699999999999996</v>
      </c>
      <c r="J900">
        <v>27.03</v>
      </c>
      <c r="K900">
        <v>208</v>
      </c>
    </row>
    <row r="901" spans="1:11" x14ac:dyDescent="0.25">
      <c r="A901" t="s">
        <v>876</v>
      </c>
      <c r="B901" t="s">
        <v>1809</v>
      </c>
      <c r="C901" s="2">
        <v>45217</v>
      </c>
      <c r="D901" t="s">
        <v>1828</v>
      </c>
      <c r="E901" t="s">
        <v>1846</v>
      </c>
      <c r="F901" t="s">
        <v>1851</v>
      </c>
      <c r="G901">
        <v>4.93</v>
      </c>
      <c r="H901">
        <v>24.65</v>
      </c>
      <c r="I901">
        <v>0</v>
      </c>
      <c r="J901">
        <v>24.65</v>
      </c>
      <c r="K901">
        <v>390</v>
      </c>
    </row>
    <row r="902" spans="1:11" x14ac:dyDescent="0.25">
      <c r="A902" t="s">
        <v>877</v>
      </c>
      <c r="B902" t="s">
        <v>1814</v>
      </c>
      <c r="C902" s="2">
        <v>45539</v>
      </c>
      <c r="D902" t="s">
        <v>1827</v>
      </c>
      <c r="E902" t="s">
        <v>1840</v>
      </c>
      <c r="F902" t="s">
        <v>1848</v>
      </c>
      <c r="G902">
        <v>10.51</v>
      </c>
      <c r="H902">
        <v>10.51</v>
      </c>
      <c r="I902">
        <v>1.58</v>
      </c>
      <c r="J902">
        <v>8.93</v>
      </c>
      <c r="K902">
        <v>59</v>
      </c>
    </row>
    <row r="903" spans="1:11" x14ac:dyDescent="0.25">
      <c r="A903" t="s">
        <v>813</v>
      </c>
      <c r="B903" t="s">
        <v>1813</v>
      </c>
      <c r="C903" s="2">
        <v>45159</v>
      </c>
      <c r="D903" t="s">
        <v>1824</v>
      </c>
      <c r="E903" t="s">
        <v>1838</v>
      </c>
      <c r="F903" t="s">
        <v>1849</v>
      </c>
      <c r="G903">
        <v>7.54</v>
      </c>
      <c r="H903">
        <v>30.16</v>
      </c>
      <c r="I903">
        <v>3.02</v>
      </c>
      <c r="J903">
        <v>27.14</v>
      </c>
      <c r="K903">
        <v>208</v>
      </c>
    </row>
    <row r="904" spans="1:11" x14ac:dyDescent="0.25">
      <c r="A904" t="s">
        <v>878</v>
      </c>
      <c r="B904" t="s">
        <v>1817</v>
      </c>
      <c r="C904" s="2">
        <v>45384</v>
      </c>
      <c r="D904" t="s">
        <v>1819</v>
      </c>
      <c r="E904" t="s">
        <v>1845</v>
      </c>
      <c r="F904" t="s">
        <v>1850</v>
      </c>
      <c r="G904">
        <v>6.19</v>
      </c>
      <c r="H904">
        <v>18.57</v>
      </c>
      <c r="I904">
        <v>0</v>
      </c>
      <c r="J904">
        <v>18.57</v>
      </c>
      <c r="K904">
        <v>345</v>
      </c>
    </row>
    <row r="905" spans="1:11" x14ac:dyDescent="0.25">
      <c r="A905" t="s">
        <v>879</v>
      </c>
      <c r="B905" t="s">
        <v>1809</v>
      </c>
      <c r="C905" s="2">
        <v>45311</v>
      </c>
      <c r="D905" t="s">
        <v>1821</v>
      </c>
      <c r="E905" t="s">
        <v>1837</v>
      </c>
      <c r="F905" t="s">
        <v>1851</v>
      </c>
      <c r="G905">
        <v>20.09</v>
      </c>
      <c r="H905">
        <v>100.45</v>
      </c>
      <c r="I905">
        <v>20.09</v>
      </c>
      <c r="J905">
        <v>80.36</v>
      </c>
      <c r="K905">
        <v>43</v>
      </c>
    </row>
    <row r="906" spans="1:11" x14ac:dyDescent="0.25">
      <c r="A906" t="s">
        <v>880</v>
      </c>
      <c r="B906" t="s">
        <v>1812</v>
      </c>
      <c r="C906" s="2">
        <v>45740</v>
      </c>
      <c r="D906" t="s">
        <v>1821</v>
      </c>
      <c r="E906" t="s">
        <v>1846</v>
      </c>
      <c r="F906" t="s">
        <v>1847</v>
      </c>
      <c r="G906">
        <v>2.87</v>
      </c>
      <c r="H906">
        <v>5.74</v>
      </c>
      <c r="I906">
        <v>0.86</v>
      </c>
      <c r="J906">
        <v>4.88</v>
      </c>
      <c r="K906">
        <v>499</v>
      </c>
    </row>
    <row r="907" spans="1:11" x14ac:dyDescent="0.25">
      <c r="A907" t="s">
        <v>881</v>
      </c>
      <c r="B907" t="s">
        <v>1817</v>
      </c>
      <c r="C907" s="2">
        <v>45294</v>
      </c>
      <c r="D907" t="s">
        <v>1824</v>
      </c>
      <c r="E907" t="s">
        <v>1836</v>
      </c>
      <c r="F907" t="s">
        <v>1848</v>
      </c>
      <c r="G907">
        <v>7.74</v>
      </c>
      <c r="H907">
        <v>7.74</v>
      </c>
      <c r="I907">
        <v>1.1599999999999999</v>
      </c>
      <c r="J907">
        <v>6.58</v>
      </c>
      <c r="K907">
        <v>217</v>
      </c>
    </row>
    <row r="908" spans="1:11" x14ac:dyDescent="0.25">
      <c r="A908" t="s">
        <v>882</v>
      </c>
      <c r="B908" t="s">
        <v>1814</v>
      </c>
      <c r="C908" s="2">
        <v>45251</v>
      </c>
      <c r="D908" t="s">
        <v>1823</v>
      </c>
      <c r="E908" t="s">
        <v>1836</v>
      </c>
      <c r="F908" t="s">
        <v>1850</v>
      </c>
      <c r="G908">
        <v>14.79</v>
      </c>
      <c r="H908">
        <v>44.37</v>
      </c>
      <c r="I908">
        <v>4.4400000000000004</v>
      </c>
      <c r="J908">
        <v>39.93</v>
      </c>
      <c r="K908">
        <v>308</v>
      </c>
    </row>
    <row r="909" spans="1:11" x14ac:dyDescent="0.25">
      <c r="A909" t="s">
        <v>883</v>
      </c>
      <c r="B909" t="s">
        <v>1810</v>
      </c>
      <c r="C909" s="2">
        <v>45204</v>
      </c>
      <c r="D909" t="s">
        <v>1826</v>
      </c>
      <c r="E909" t="s">
        <v>1841</v>
      </c>
      <c r="F909" t="s">
        <v>1849</v>
      </c>
      <c r="G909">
        <v>4.12</v>
      </c>
      <c r="H909">
        <v>16.48</v>
      </c>
      <c r="I909">
        <v>1.65</v>
      </c>
      <c r="J909">
        <v>14.83</v>
      </c>
      <c r="K909">
        <v>128</v>
      </c>
    </row>
    <row r="910" spans="1:11" x14ac:dyDescent="0.25">
      <c r="A910" t="s">
        <v>884</v>
      </c>
      <c r="B910" t="s">
        <v>1817</v>
      </c>
      <c r="C910" s="2">
        <v>45800</v>
      </c>
      <c r="D910" t="s">
        <v>1823</v>
      </c>
      <c r="E910" t="s">
        <v>1841</v>
      </c>
      <c r="F910" t="s">
        <v>1848</v>
      </c>
      <c r="G910">
        <v>3.88</v>
      </c>
      <c r="H910">
        <v>3.88</v>
      </c>
      <c r="I910">
        <v>0.39</v>
      </c>
      <c r="J910">
        <v>3.49</v>
      </c>
      <c r="K910">
        <v>27</v>
      </c>
    </row>
    <row r="911" spans="1:11" x14ac:dyDescent="0.25">
      <c r="A911" t="s">
        <v>885</v>
      </c>
      <c r="B911" t="s">
        <v>1815</v>
      </c>
      <c r="C911" s="2">
        <v>45539</v>
      </c>
      <c r="D911" t="s">
        <v>1825</v>
      </c>
      <c r="E911" t="s">
        <v>1836</v>
      </c>
      <c r="F911" t="s">
        <v>1851</v>
      </c>
      <c r="G911">
        <v>20.69</v>
      </c>
      <c r="H911">
        <v>103.45</v>
      </c>
      <c r="I911">
        <v>3.49</v>
      </c>
      <c r="J911">
        <v>99.96</v>
      </c>
      <c r="K911">
        <v>78</v>
      </c>
    </row>
    <row r="912" spans="1:11" x14ac:dyDescent="0.25">
      <c r="A912" t="s">
        <v>886</v>
      </c>
      <c r="B912" t="s">
        <v>1809</v>
      </c>
      <c r="C912" s="2">
        <v>45793</v>
      </c>
      <c r="D912" t="s">
        <v>1823</v>
      </c>
      <c r="E912" t="s">
        <v>1844</v>
      </c>
      <c r="F912" t="s">
        <v>1849</v>
      </c>
      <c r="G912">
        <v>23.98</v>
      </c>
      <c r="H912">
        <v>95.92</v>
      </c>
      <c r="I912">
        <v>0</v>
      </c>
      <c r="J912">
        <v>95.92</v>
      </c>
      <c r="K912">
        <v>103</v>
      </c>
    </row>
    <row r="913" spans="1:11" x14ac:dyDescent="0.25">
      <c r="A913" t="s">
        <v>887</v>
      </c>
      <c r="B913" t="s">
        <v>1813</v>
      </c>
      <c r="C913" s="2">
        <v>45174</v>
      </c>
      <c r="D913" t="s">
        <v>1828</v>
      </c>
      <c r="E913" t="s">
        <v>1844</v>
      </c>
      <c r="F913" t="s">
        <v>1850</v>
      </c>
      <c r="G913">
        <v>16.72</v>
      </c>
      <c r="H913">
        <v>50.16</v>
      </c>
      <c r="I913">
        <v>4.96</v>
      </c>
      <c r="J913">
        <v>45.2</v>
      </c>
      <c r="K913">
        <v>414</v>
      </c>
    </row>
    <row r="914" spans="1:11" x14ac:dyDescent="0.25">
      <c r="A914" t="s">
        <v>888</v>
      </c>
      <c r="B914" t="s">
        <v>1809</v>
      </c>
      <c r="C914" s="2">
        <v>45825</v>
      </c>
      <c r="D914" t="s">
        <v>1821</v>
      </c>
      <c r="E914" t="s">
        <v>1837</v>
      </c>
      <c r="F914" t="s">
        <v>1850</v>
      </c>
      <c r="G914">
        <v>25.72</v>
      </c>
      <c r="H914">
        <v>77.16</v>
      </c>
      <c r="I914">
        <v>1.1299999999999999</v>
      </c>
      <c r="J914">
        <v>76.03</v>
      </c>
      <c r="K914">
        <v>226</v>
      </c>
    </row>
    <row r="915" spans="1:11" x14ac:dyDescent="0.25">
      <c r="A915" t="s">
        <v>889</v>
      </c>
      <c r="B915" t="s">
        <v>1810</v>
      </c>
      <c r="C915" s="2">
        <v>45608</v>
      </c>
      <c r="D915" t="s">
        <v>1823</v>
      </c>
      <c r="E915" t="s">
        <v>1838</v>
      </c>
      <c r="F915" t="s">
        <v>1847</v>
      </c>
      <c r="G915">
        <v>15.24</v>
      </c>
      <c r="H915">
        <v>30.48</v>
      </c>
      <c r="I915">
        <v>0</v>
      </c>
      <c r="J915">
        <v>30.48</v>
      </c>
      <c r="K915">
        <v>68</v>
      </c>
    </row>
    <row r="916" spans="1:11" x14ac:dyDescent="0.25">
      <c r="A916" t="s">
        <v>890</v>
      </c>
      <c r="B916" t="s">
        <v>1812</v>
      </c>
      <c r="C916" s="2">
        <v>45264</v>
      </c>
      <c r="D916" t="s">
        <v>1828</v>
      </c>
      <c r="E916" t="s">
        <v>1846</v>
      </c>
      <c r="F916" t="s">
        <v>1851</v>
      </c>
      <c r="G916">
        <v>20.57</v>
      </c>
      <c r="H916">
        <v>102.85</v>
      </c>
      <c r="I916">
        <v>10.29</v>
      </c>
      <c r="J916">
        <v>92.56</v>
      </c>
      <c r="K916">
        <v>337</v>
      </c>
    </row>
    <row r="917" spans="1:11" x14ac:dyDescent="0.25">
      <c r="A917" t="s">
        <v>891</v>
      </c>
      <c r="B917" t="s">
        <v>1810</v>
      </c>
      <c r="C917" s="2">
        <v>45285</v>
      </c>
      <c r="D917" t="s">
        <v>1825</v>
      </c>
      <c r="E917" t="s">
        <v>1844</v>
      </c>
      <c r="F917" t="s">
        <v>1848</v>
      </c>
      <c r="G917">
        <v>12.34</v>
      </c>
      <c r="H917">
        <v>12.34</v>
      </c>
      <c r="I917">
        <v>3.71</v>
      </c>
      <c r="J917">
        <v>8.6300000000000008</v>
      </c>
      <c r="K917">
        <v>253</v>
      </c>
    </row>
    <row r="918" spans="1:11" x14ac:dyDescent="0.25">
      <c r="A918" t="s">
        <v>892</v>
      </c>
      <c r="B918" t="s">
        <v>1814</v>
      </c>
      <c r="C918" s="2">
        <v>45705</v>
      </c>
      <c r="D918" t="s">
        <v>1822</v>
      </c>
      <c r="E918" t="s">
        <v>1840</v>
      </c>
      <c r="F918" t="s">
        <v>1848</v>
      </c>
      <c r="G918">
        <v>18.11</v>
      </c>
      <c r="H918">
        <v>18.11</v>
      </c>
      <c r="I918">
        <v>2.72</v>
      </c>
      <c r="J918">
        <v>15.39</v>
      </c>
      <c r="K918">
        <v>65</v>
      </c>
    </row>
    <row r="919" spans="1:11" x14ac:dyDescent="0.25">
      <c r="A919" t="s">
        <v>893</v>
      </c>
      <c r="B919" t="s">
        <v>1815</v>
      </c>
      <c r="C919" s="2">
        <v>45178</v>
      </c>
      <c r="D919" t="s">
        <v>1823</v>
      </c>
      <c r="E919" t="s">
        <v>1832</v>
      </c>
      <c r="F919" t="s">
        <v>1849</v>
      </c>
      <c r="G919">
        <v>3.81</v>
      </c>
      <c r="H919">
        <v>15.24</v>
      </c>
      <c r="I919">
        <v>1.52</v>
      </c>
      <c r="J919">
        <v>13.72</v>
      </c>
      <c r="K919">
        <v>176</v>
      </c>
    </row>
    <row r="920" spans="1:11" x14ac:dyDescent="0.25">
      <c r="A920" t="s">
        <v>894</v>
      </c>
      <c r="B920" t="s">
        <v>1816</v>
      </c>
      <c r="C920" s="2">
        <v>45427</v>
      </c>
      <c r="D920" t="s">
        <v>1818</v>
      </c>
      <c r="E920" t="s">
        <v>1834</v>
      </c>
      <c r="F920" t="s">
        <v>1847</v>
      </c>
      <c r="G920">
        <v>7.79</v>
      </c>
      <c r="H920">
        <v>15.58</v>
      </c>
      <c r="I920">
        <v>0</v>
      </c>
      <c r="J920">
        <v>15.58</v>
      </c>
      <c r="K920">
        <v>159</v>
      </c>
    </row>
    <row r="921" spans="1:11" x14ac:dyDescent="0.25">
      <c r="A921" t="s">
        <v>895</v>
      </c>
      <c r="B921" t="s">
        <v>1809</v>
      </c>
      <c r="C921" s="2">
        <v>45490</v>
      </c>
      <c r="D921" t="s">
        <v>1826</v>
      </c>
      <c r="E921" t="s">
        <v>1846</v>
      </c>
      <c r="F921" t="s">
        <v>1850</v>
      </c>
      <c r="G921">
        <v>5.91</v>
      </c>
      <c r="H921">
        <v>17.73</v>
      </c>
      <c r="I921">
        <v>2.84</v>
      </c>
      <c r="J921">
        <v>14.89</v>
      </c>
      <c r="K921">
        <v>275</v>
      </c>
    </row>
    <row r="922" spans="1:11" x14ac:dyDescent="0.25">
      <c r="A922" t="s">
        <v>896</v>
      </c>
      <c r="B922" t="s">
        <v>1812</v>
      </c>
      <c r="C922" s="2">
        <v>45729</v>
      </c>
      <c r="D922" t="s">
        <v>1824</v>
      </c>
      <c r="E922" t="s">
        <v>1844</v>
      </c>
      <c r="F922" t="s">
        <v>1849</v>
      </c>
      <c r="G922">
        <v>8.7200000000000006</v>
      </c>
      <c r="H922">
        <v>34.880000000000003</v>
      </c>
      <c r="I922">
        <v>1.0900000000000001</v>
      </c>
      <c r="J922">
        <v>33.79</v>
      </c>
      <c r="K922">
        <v>356</v>
      </c>
    </row>
    <row r="923" spans="1:11" x14ac:dyDescent="0.25">
      <c r="A923" t="s">
        <v>897</v>
      </c>
      <c r="B923" t="s">
        <v>1816</v>
      </c>
      <c r="C923" s="2">
        <v>45326</v>
      </c>
      <c r="D923" t="s">
        <v>1821</v>
      </c>
      <c r="E923" t="s">
        <v>1836</v>
      </c>
      <c r="F923" t="s">
        <v>1850</v>
      </c>
      <c r="G923">
        <v>17.59</v>
      </c>
      <c r="H923">
        <v>52.77</v>
      </c>
      <c r="I923">
        <v>3.76</v>
      </c>
      <c r="J923">
        <v>49.01</v>
      </c>
      <c r="K923">
        <v>413</v>
      </c>
    </row>
    <row r="924" spans="1:11" x14ac:dyDescent="0.25">
      <c r="A924" t="s">
        <v>898</v>
      </c>
      <c r="B924" t="s">
        <v>1817</v>
      </c>
      <c r="C924" s="2">
        <v>45330</v>
      </c>
      <c r="D924" t="s">
        <v>1822</v>
      </c>
      <c r="E924" t="s">
        <v>1845</v>
      </c>
      <c r="F924" t="s">
        <v>1851</v>
      </c>
      <c r="G924">
        <v>24.52</v>
      </c>
      <c r="H924">
        <v>122.6</v>
      </c>
      <c r="I924">
        <v>24.52</v>
      </c>
      <c r="J924">
        <v>98.08</v>
      </c>
      <c r="K924">
        <v>341</v>
      </c>
    </row>
    <row r="925" spans="1:11" x14ac:dyDescent="0.25">
      <c r="A925" t="s">
        <v>899</v>
      </c>
      <c r="B925" t="s">
        <v>1814</v>
      </c>
      <c r="C925" s="2">
        <v>45773</v>
      </c>
      <c r="D925" t="s">
        <v>1822</v>
      </c>
      <c r="E925" t="s">
        <v>1830</v>
      </c>
      <c r="F925" t="s">
        <v>1847</v>
      </c>
      <c r="G925">
        <v>15.4</v>
      </c>
      <c r="H925">
        <v>30.8</v>
      </c>
      <c r="I925">
        <v>1.86</v>
      </c>
      <c r="J925">
        <v>28.94</v>
      </c>
      <c r="K925">
        <v>433</v>
      </c>
    </row>
    <row r="926" spans="1:11" x14ac:dyDescent="0.25">
      <c r="A926" t="s">
        <v>900</v>
      </c>
      <c r="B926" t="s">
        <v>1814</v>
      </c>
      <c r="C926" s="2">
        <v>45847</v>
      </c>
      <c r="D926" t="s">
        <v>1818</v>
      </c>
      <c r="E926" t="s">
        <v>1838</v>
      </c>
      <c r="F926" t="s">
        <v>1851</v>
      </c>
      <c r="G926">
        <v>12.65</v>
      </c>
      <c r="H926">
        <v>63.25</v>
      </c>
      <c r="I926">
        <v>0</v>
      </c>
      <c r="J926">
        <v>63.25</v>
      </c>
      <c r="K926">
        <v>115</v>
      </c>
    </row>
    <row r="927" spans="1:11" x14ac:dyDescent="0.25">
      <c r="A927" t="s">
        <v>901</v>
      </c>
      <c r="B927" t="s">
        <v>1809</v>
      </c>
      <c r="C927" s="2">
        <v>45430</v>
      </c>
      <c r="D927" t="s">
        <v>1824</v>
      </c>
      <c r="E927" t="s">
        <v>1832</v>
      </c>
      <c r="F927" t="s">
        <v>1850</v>
      </c>
      <c r="G927">
        <v>2.94</v>
      </c>
      <c r="H927">
        <v>8.82</v>
      </c>
      <c r="I927">
        <v>0.88</v>
      </c>
      <c r="J927">
        <v>7.94</v>
      </c>
      <c r="K927">
        <v>410</v>
      </c>
    </row>
    <row r="928" spans="1:11" x14ac:dyDescent="0.25">
      <c r="A928" t="s">
        <v>902</v>
      </c>
      <c r="B928" t="s">
        <v>1817</v>
      </c>
      <c r="C928" s="2">
        <v>45503</v>
      </c>
      <c r="D928" t="s">
        <v>1822</v>
      </c>
      <c r="E928" t="s">
        <v>1842</v>
      </c>
      <c r="F928" t="s">
        <v>1850</v>
      </c>
      <c r="G928">
        <v>15.62</v>
      </c>
      <c r="H928">
        <v>46.86</v>
      </c>
      <c r="I928">
        <v>0</v>
      </c>
      <c r="J928">
        <v>46.86</v>
      </c>
      <c r="K928">
        <v>153</v>
      </c>
    </row>
    <row r="929" spans="1:11" x14ac:dyDescent="0.25">
      <c r="A929" t="s">
        <v>208</v>
      </c>
      <c r="B929" t="s">
        <v>1810</v>
      </c>
      <c r="C929" s="2">
        <v>45749</v>
      </c>
      <c r="D929" t="s">
        <v>1822</v>
      </c>
      <c r="E929" t="s">
        <v>1843</v>
      </c>
      <c r="F929" t="s">
        <v>1849</v>
      </c>
      <c r="G929">
        <v>12.66</v>
      </c>
      <c r="H929">
        <v>50.64</v>
      </c>
      <c r="I929">
        <v>0</v>
      </c>
      <c r="J929">
        <v>50.64</v>
      </c>
      <c r="K929">
        <v>319</v>
      </c>
    </row>
    <row r="930" spans="1:11" x14ac:dyDescent="0.25">
      <c r="A930" t="s">
        <v>903</v>
      </c>
      <c r="B930" t="s">
        <v>1810</v>
      </c>
      <c r="C930" s="2">
        <v>45535</v>
      </c>
      <c r="D930" t="s">
        <v>1825</v>
      </c>
      <c r="E930" t="s">
        <v>1839</v>
      </c>
      <c r="F930" t="s">
        <v>1851</v>
      </c>
      <c r="G930">
        <v>26.01</v>
      </c>
      <c r="H930">
        <v>130.05000000000001</v>
      </c>
      <c r="I930">
        <v>26.01</v>
      </c>
      <c r="J930">
        <v>104.04</v>
      </c>
      <c r="K930">
        <v>295</v>
      </c>
    </row>
    <row r="931" spans="1:11" x14ac:dyDescent="0.25">
      <c r="A931" t="s">
        <v>904</v>
      </c>
      <c r="B931" t="s">
        <v>1813</v>
      </c>
      <c r="C931" s="2">
        <v>45470</v>
      </c>
      <c r="D931" t="s">
        <v>1826</v>
      </c>
      <c r="E931" t="s">
        <v>1831</v>
      </c>
      <c r="F931" t="s">
        <v>1851</v>
      </c>
      <c r="G931">
        <v>25.72</v>
      </c>
      <c r="H931">
        <v>128.6</v>
      </c>
      <c r="I931">
        <v>3.91</v>
      </c>
      <c r="J931">
        <v>124.69</v>
      </c>
      <c r="K931">
        <v>464</v>
      </c>
    </row>
    <row r="932" spans="1:11" x14ac:dyDescent="0.25">
      <c r="A932" t="s">
        <v>905</v>
      </c>
      <c r="B932" t="s">
        <v>1815</v>
      </c>
      <c r="C932" s="2">
        <v>45779</v>
      </c>
      <c r="D932" t="s">
        <v>1827</v>
      </c>
      <c r="E932" t="s">
        <v>1843</v>
      </c>
      <c r="F932" t="s">
        <v>1850</v>
      </c>
      <c r="G932">
        <v>14.4</v>
      </c>
      <c r="H932">
        <v>43.2</v>
      </c>
      <c r="I932">
        <v>0</v>
      </c>
      <c r="J932">
        <v>43.2</v>
      </c>
      <c r="K932">
        <v>123</v>
      </c>
    </row>
    <row r="933" spans="1:11" x14ac:dyDescent="0.25">
      <c r="A933" t="s">
        <v>906</v>
      </c>
      <c r="B933" t="s">
        <v>1814</v>
      </c>
      <c r="C933" s="2">
        <v>45767</v>
      </c>
      <c r="D933" t="s">
        <v>1821</v>
      </c>
      <c r="E933" t="s">
        <v>1830</v>
      </c>
      <c r="F933" t="s">
        <v>1850</v>
      </c>
      <c r="G933">
        <v>25.94</v>
      </c>
      <c r="H933">
        <v>77.819999999999993</v>
      </c>
      <c r="I933">
        <v>0</v>
      </c>
      <c r="J933">
        <v>77.819999999999993</v>
      </c>
      <c r="K933">
        <v>466</v>
      </c>
    </row>
    <row r="934" spans="1:11" x14ac:dyDescent="0.25">
      <c r="A934" t="s">
        <v>334</v>
      </c>
      <c r="B934" t="s">
        <v>1817</v>
      </c>
      <c r="C934" s="2">
        <v>45823</v>
      </c>
      <c r="D934" t="s">
        <v>1821</v>
      </c>
      <c r="E934" t="s">
        <v>1829</v>
      </c>
      <c r="F934" t="s">
        <v>1850</v>
      </c>
      <c r="G934">
        <v>19.73</v>
      </c>
      <c r="H934">
        <v>59.19</v>
      </c>
      <c r="I934">
        <v>5.92</v>
      </c>
      <c r="J934">
        <v>53.27</v>
      </c>
      <c r="K934">
        <v>131</v>
      </c>
    </row>
    <row r="935" spans="1:11" x14ac:dyDescent="0.25">
      <c r="A935" t="s">
        <v>907</v>
      </c>
      <c r="B935" t="s">
        <v>1817</v>
      </c>
      <c r="C935" s="2">
        <v>45185</v>
      </c>
      <c r="D935" t="s">
        <v>1819</v>
      </c>
      <c r="E935" t="s">
        <v>1841</v>
      </c>
      <c r="F935" t="s">
        <v>1847</v>
      </c>
      <c r="G935">
        <v>1.79</v>
      </c>
      <c r="H935">
        <v>3.58</v>
      </c>
      <c r="I935">
        <v>0.36</v>
      </c>
      <c r="J935">
        <v>3.22</v>
      </c>
      <c r="K935">
        <v>408</v>
      </c>
    </row>
    <row r="936" spans="1:11" x14ac:dyDescent="0.25">
      <c r="A936" t="s">
        <v>908</v>
      </c>
      <c r="B936" t="s">
        <v>1813</v>
      </c>
      <c r="C936" s="2">
        <v>45823</v>
      </c>
      <c r="D936" t="s">
        <v>1827</v>
      </c>
      <c r="E936" t="s">
        <v>1830</v>
      </c>
      <c r="F936" t="s">
        <v>1849</v>
      </c>
      <c r="G936">
        <v>19.75</v>
      </c>
      <c r="H936">
        <v>79</v>
      </c>
      <c r="I936">
        <v>15.8</v>
      </c>
      <c r="J936">
        <v>63.2</v>
      </c>
      <c r="K936">
        <v>18</v>
      </c>
    </row>
    <row r="937" spans="1:11" x14ac:dyDescent="0.25">
      <c r="A937" t="s">
        <v>909</v>
      </c>
      <c r="B937" t="s">
        <v>1814</v>
      </c>
      <c r="C937" s="2">
        <v>45575</v>
      </c>
      <c r="D937" t="s">
        <v>1825</v>
      </c>
      <c r="E937" t="s">
        <v>1839</v>
      </c>
      <c r="F937" t="s">
        <v>1850</v>
      </c>
      <c r="G937">
        <v>23.89</v>
      </c>
      <c r="H937">
        <v>71.67</v>
      </c>
      <c r="I937">
        <v>0</v>
      </c>
      <c r="J937">
        <v>71.67</v>
      </c>
      <c r="K937">
        <v>142</v>
      </c>
    </row>
    <row r="938" spans="1:11" x14ac:dyDescent="0.25">
      <c r="A938" t="s">
        <v>910</v>
      </c>
      <c r="B938" t="s">
        <v>1815</v>
      </c>
      <c r="C938" s="2">
        <v>45697</v>
      </c>
      <c r="D938" t="s">
        <v>1828</v>
      </c>
      <c r="E938" t="s">
        <v>1839</v>
      </c>
      <c r="F938" t="s">
        <v>1848</v>
      </c>
      <c r="G938">
        <v>25.92</v>
      </c>
      <c r="H938">
        <v>25.92</v>
      </c>
      <c r="I938">
        <v>2.19</v>
      </c>
      <c r="J938">
        <v>23.73</v>
      </c>
      <c r="K938">
        <v>42</v>
      </c>
    </row>
    <row r="939" spans="1:11" x14ac:dyDescent="0.25">
      <c r="A939" t="s">
        <v>911</v>
      </c>
      <c r="B939" t="s">
        <v>1809</v>
      </c>
      <c r="C939" s="2">
        <v>45806</v>
      </c>
      <c r="D939" t="s">
        <v>1821</v>
      </c>
      <c r="E939" t="s">
        <v>1833</v>
      </c>
      <c r="F939" t="s">
        <v>1848</v>
      </c>
      <c r="G939">
        <v>12.5</v>
      </c>
      <c r="H939">
        <v>12.5</v>
      </c>
      <c r="I939">
        <v>2.5</v>
      </c>
      <c r="J939">
        <v>10</v>
      </c>
      <c r="K939">
        <v>429</v>
      </c>
    </row>
    <row r="940" spans="1:11" x14ac:dyDescent="0.25">
      <c r="A940" t="s">
        <v>912</v>
      </c>
      <c r="B940" t="s">
        <v>1809</v>
      </c>
      <c r="C940" s="2">
        <v>45366</v>
      </c>
      <c r="D940" t="s">
        <v>1824</v>
      </c>
      <c r="E940" t="s">
        <v>1844</v>
      </c>
      <c r="F940" t="s">
        <v>1848</v>
      </c>
      <c r="G940">
        <v>16.13</v>
      </c>
      <c r="H940">
        <v>16.13</v>
      </c>
      <c r="I940">
        <v>1.61</v>
      </c>
      <c r="J940">
        <v>14.52</v>
      </c>
      <c r="K940">
        <v>424</v>
      </c>
    </row>
    <row r="941" spans="1:11" x14ac:dyDescent="0.25">
      <c r="A941" t="s">
        <v>913</v>
      </c>
      <c r="B941" t="s">
        <v>1809</v>
      </c>
      <c r="C941" s="2">
        <v>45737</v>
      </c>
      <c r="D941" t="s">
        <v>1820</v>
      </c>
      <c r="E941" t="s">
        <v>1846</v>
      </c>
      <c r="F941" t="s">
        <v>1850</v>
      </c>
      <c r="G941">
        <v>10.54</v>
      </c>
      <c r="H941">
        <v>31.62</v>
      </c>
      <c r="I941">
        <v>0</v>
      </c>
      <c r="J941">
        <v>31.62</v>
      </c>
      <c r="K941">
        <v>299</v>
      </c>
    </row>
    <row r="942" spans="1:11" x14ac:dyDescent="0.25">
      <c r="A942" t="s">
        <v>914</v>
      </c>
      <c r="B942" t="s">
        <v>1817</v>
      </c>
      <c r="C942" s="2">
        <v>45356</v>
      </c>
      <c r="D942" t="s">
        <v>1821</v>
      </c>
      <c r="E942" t="s">
        <v>1843</v>
      </c>
      <c r="F942" t="s">
        <v>1847</v>
      </c>
      <c r="G942">
        <v>4.09</v>
      </c>
      <c r="H942">
        <v>8.18</v>
      </c>
      <c r="I942">
        <v>0.82</v>
      </c>
      <c r="J942">
        <v>7.36</v>
      </c>
      <c r="K942">
        <v>109</v>
      </c>
    </row>
    <row r="943" spans="1:11" x14ac:dyDescent="0.25">
      <c r="A943" t="s">
        <v>915</v>
      </c>
      <c r="B943" t="s">
        <v>1812</v>
      </c>
      <c r="C943" s="2">
        <v>45848</v>
      </c>
      <c r="D943" t="s">
        <v>1826</v>
      </c>
      <c r="E943" t="s">
        <v>1840</v>
      </c>
      <c r="F943" t="s">
        <v>1849</v>
      </c>
      <c r="G943">
        <v>16.46</v>
      </c>
      <c r="H943">
        <v>65.84</v>
      </c>
      <c r="I943">
        <v>9.8800000000000008</v>
      </c>
      <c r="J943">
        <v>55.96</v>
      </c>
      <c r="K943">
        <v>358</v>
      </c>
    </row>
    <row r="944" spans="1:11" x14ac:dyDescent="0.25">
      <c r="A944" t="s">
        <v>916</v>
      </c>
      <c r="B944" t="s">
        <v>1810</v>
      </c>
      <c r="C944" s="2">
        <v>45259</v>
      </c>
      <c r="D944" t="s">
        <v>1821</v>
      </c>
      <c r="E944" t="s">
        <v>1845</v>
      </c>
      <c r="F944" t="s">
        <v>1847</v>
      </c>
      <c r="G944">
        <v>28.93</v>
      </c>
      <c r="H944">
        <v>57.86</v>
      </c>
      <c r="I944">
        <v>8.68</v>
      </c>
      <c r="J944">
        <v>49.18</v>
      </c>
      <c r="K944">
        <v>450</v>
      </c>
    </row>
    <row r="945" spans="1:11" x14ac:dyDescent="0.25">
      <c r="A945" t="s">
        <v>917</v>
      </c>
      <c r="B945" t="s">
        <v>1813</v>
      </c>
      <c r="C945" s="2">
        <v>45216</v>
      </c>
      <c r="D945" t="s">
        <v>1822</v>
      </c>
      <c r="E945" t="s">
        <v>1838</v>
      </c>
      <c r="F945" t="s">
        <v>1848</v>
      </c>
      <c r="G945">
        <v>19.71</v>
      </c>
      <c r="H945">
        <v>19.71</v>
      </c>
      <c r="I945">
        <v>0</v>
      </c>
      <c r="J945">
        <v>19.71</v>
      </c>
      <c r="K945">
        <v>463</v>
      </c>
    </row>
    <row r="946" spans="1:11" x14ac:dyDescent="0.25">
      <c r="A946" t="s">
        <v>918</v>
      </c>
      <c r="B946" t="s">
        <v>1815</v>
      </c>
      <c r="C946" s="2">
        <v>45779</v>
      </c>
      <c r="D946" t="s">
        <v>1823</v>
      </c>
      <c r="E946" t="s">
        <v>1834</v>
      </c>
      <c r="F946" t="s">
        <v>1850</v>
      </c>
      <c r="G946">
        <v>17.02</v>
      </c>
      <c r="H946">
        <v>51.06</v>
      </c>
      <c r="I946">
        <v>0</v>
      </c>
      <c r="J946">
        <v>51.06</v>
      </c>
      <c r="K946">
        <v>158</v>
      </c>
    </row>
    <row r="947" spans="1:11" x14ac:dyDescent="0.25">
      <c r="A947" t="s">
        <v>919</v>
      </c>
      <c r="B947" t="s">
        <v>1809</v>
      </c>
      <c r="C947" s="2">
        <v>45832</v>
      </c>
      <c r="D947" t="s">
        <v>1827</v>
      </c>
      <c r="E947" t="s">
        <v>1834</v>
      </c>
      <c r="F947" t="s">
        <v>1849</v>
      </c>
      <c r="G947">
        <v>12.26</v>
      </c>
      <c r="H947">
        <v>49.04</v>
      </c>
      <c r="I947">
        <v>7.36</v>
      </c>
      <c r="J947">
        <v>41.68</v>
      </c>
      <c r="K947">
        <v>465</v>
      </c>
    </row>
    <row r="948" spans="1:11" x14ac:dyDescent="0.25">
      <c r="A948" t="s">
        <v>920</v>
      </c>
      <c r="B948" t="s">
        <v>1814</v>
      </c>
      <c r="C948" s="2">
        <v>45867</v>
      </c>
      <c r="D948" t="s">
        <v>1819</v>
      </c>
      <c r="E948" t="s">
        <v>1834</v>
      </c>
      <c r="F948" t="s">
        <v>1850</v>
      </c>
      <c r="G948">
        <v>7.09</v>
      </c>
      <c r="H948">
        <v>21.27</v>
      </c>
      <c r="I948">
        <v>2.13</v>
      </c>
      <c r="J948">
        <v>19.14</v>
      </c>
      <c r="K948">
        <v>455</v>
      </c>
    </row>
    <row r="949" spans="1:11" x14ac:dyDescent="0.25">
      <c r="A949" t="s">
        <v>921</v>
      </c>
      <c r="B949" t="s">
        <v>1816</v>
      </c>
      <c r="C949" s="2">
        <v>45467</v>
      </c>
      <c r="D949" t="s">
        <v>1823</v>
      </c>
      <c r="E949" t="s">
        <v>1830</v>
      </c>
      <c r="F949" t="s">
        <v>1848</v>
      </c>
      <c r="G949">
        <v>8.94</v>
      </c>
      <c r="H949">
        <v>8.94</v>
      </c>
      <c r="I949">
        <v>0.89</v>
      </c>
      <c r="J949">
        <v>8.0500000000000007</v>
      </c>
      <c r="K949">
        <v>41</v>
      </c>
    </row>
    <row r="950" spans="1:11" x14ac:dyDescent="0.25">
      <c r="A950" t="s">
        <v>922</v>
      </c>
      <c r="B950" t="s">
        <v>1812</v>
      </c>
      <c r="C950" s="2">
        <v>45452</v>
      </c>
      <c r="D950" t="s">
        <v>1822</v>
      </c>
      <c r="E950" t="s">
        <v>1830</v>
      </c>
      <c r="F950" t="s">
        <v>1848</v>
      </c>
      <c r="G950">
        <v>24.9</v>
      </c>
      <c r="H950">
        <v>24.9</v>
      </c>
      <c r="I950">
        <v>1.27</v>
      </c>
      <c r="J950">
        <v>23.63</v>
      </c>
      <c r="K950">
        <v>357</v>
      </c>
    </row>
    <row r="951" spans="1:11" x14ac:dyDescent="0.25">
      <c r="A951" t="s">
        <v>923</v>
      </c>
      <c r="B951" t="s">
        <v>1812</v>
      </c>
      <c r="C951" s="2">
        <v>45435</v>
      </c>
      <c r="D951" t="s">
        <v>1824</v>
      </c>
      <c r="E951" t="s">
        <v>1831</v>
      </c>
      <c r="F951" t="s">
        <v>1850</v>
      </c>
      <c r="G951">
        <v>14.13</v>
      </c>
      <c r="H951">
        <v>42.39</v>
      </c>
      <c r="I951">
        <v>0</v>
      </c>
      <c r="J951">
        <v>42.39</v>
      </c>
      <c r="K951">
        <v>14</v>
      </c>
    </row>
    <row r="952" spans="1:11" x14ac:dyDescent="0.25">
      <c r="A952" t="s">
        <v>924</v>
      </c>
      <c r="B952" t="s">
        <v>1811</v>
      </c>
      <c r="C952" s="2">
        <v>45444</v>
      </c>
      <c r="D952" t="s">
        <v>1823</v>
      </c>
      <c r="E952" t="s">
        <v>1837</v>
      </c>
      <c r="F952" t="s">
        <v>1847</v>
      </c>
      <c r="G952">
        <v>1.08</v>
      </c>
      <c r="H952">
        <v>2.16</v>
      </c>
      <c r="I952">
        <v>0.32</v>
      </c>
      <c r="J952">
        <v>1.84</v>
      </c>
      <c r="K952">
        <v>102</v>
      </c>
    </row>
    <row r="953" spans="1:11" x14ac:dyDescent="0.25">
      <c r="A953" t="s">
        <v>925</v>
      </c>
      <c r="B953" t="s">
        <v>1809</v>
      </c>
      <c r="C953" s="2">
        <v>45436</v>
      </c>
      <c r="D953" t="s">
        <v>1819</v>
      </c>
      <c r="E953" t="s">
        <v>1835</v>
      </c>
      <c r="F953" t="s">
        <v>1847</v>
      </c>
      <c r="G953">
        <v>15.96</v>
      </c>
      <c r="H953">
        <v>31.92</v>
      </c>
      <c r="I953">
        <v>3.74</v>
      </c>
      <c r="J953">
        <v>28.18</v>
      </c>
      <c r="K953">
        <v>496</v>
      </c>
    </row>
    <row r="954" spans="1:11" x14ac:dyDescent="0.25">
      <c r="A954" t="s">
        <v>926</v>
      </c>
      <c r="B954" t="s">
        <v>1816</v>
      </c>
      <c r="C954" s="2">
        <v>45166</v>
      </c>
      <c r="D954" t="s">
        <v>1828</v>
      </c>
      <c r="E954" t="s">
        <v>1845</v>
      </c>
      <c r="F954" t="s">
        <v>1847</v>
      </c>
      <c r="G954">
        <v>8.5500000000000007</v>
      </c>
      <c r="H954">
        <v>17.100000000000001</v>
      </c>
      <c r="I954">
        <v>2.56</v>
      </c>
      <c r="J954">
        <v>14.54</v>
      </c>
      <c r="K954">
        <v>351</v>
      </c>
    </row>
    <row r="955" spans="1:11" x14ac:dyDescent="0.25">
      <c r="A955" t="s">
        <v>927</v>
      </c>
      <c r="B955" t="s">
        <v>1817</v>
      </c>
      <c r="C955" s="2">
        <v>45867</v>
      </c>
      <c r="D955" t="s">
        <v>1819</v>
      </c>
      <c r="E955" t="s">
        <v>1830</v>
      </c>
      <c r="F955" t="s">
        <v>1850</v>
      </c>
      <c r="G955">
        <v>6.26</v>
      </c>
      <c r="H955">
        <v>18.78</v>
      </c>
      <c r="I955">
        <v>1.9</v>
      </c>
      <c r="J955">
        <v>16.88</v>
      </c>
      <c r="K955">
        <v>448</v>
      </c>
    </row>
    <row r="956" spans="1:11" x14ac:dyDescent="0.25">
      <c r="A956" t="s">
        <v>928</v>
      </c>
      <c r="B956" t="s">
        <v>1815</v>
      </c>
      <c r="C956" s="2">
        <v>45796</v>
      </c>
      <c r="D956" t="s">
        <v>1827</v>
      </c>
      <c r="E956" t="s">
        <v>1834</v>
      </c>
      <c r="F956" t="s">
        <v>1848</v>
      </c>
      <c r="G956">
        <v>29.24</v>
      </c>
      <c r="H956">
        <v>29.24</v>
      </c>
      <c r="I956">
        <v>0</v>
      </c>
      <c r="J956">
        <v>29.24</v>
      </c>
      <c r="K956">
        <v>101</v>
      </c>
    </row>
    <row r="957" spans="1:11" x14ac:dyDescent="0.25">
      <c r="A957" t="s">
        <v>929</v>
      </c>
      <c r="B957" t="s">
        <v>1811</v>
      </c>
      <c r="C957" s="2">
        <v>45759</v>
      </c>
      <c r="D957" t="s">
        <v>1818</v>
      </c>
      <c r="E957" t="s">
        <v>1836</v>
      </c>
      <c r="F957" t="s">
        <v>1851</v>
      </c>
      <c r="G957">
        <v>13.43</v>
      </c>
      <c r="H957">
        <v>67.150000000000006</v>
      </c>
      <c r="I957">
        <v>4.83</v>
      </c>
      <c r="J957">
        <v>62.32</v>
      </c>
      <c r="K957">
        <v>133</v>
      </c>
    </row>
    <row r="958" spans="1:11" x14ac:dyDescent="0.25">
      <c r="A958" t="s">
        <v>930</v>
      </c>
      <c r="B958" t="s">
        <v>1811</v>
      </c>
      <c r="C958" s="2">
        <v>45251</v>
      </c>
      <c r="D958" t="s">
        <v>1824</v>
      </c>
      <c r="E958" t="s">
        <v>1846</v>
      </c>
      <c r="F958" t="s">
        <v>1848</v>
      </c>
      <c r="G958">
        <v>21.83</v>
      </c>
      <c r="H958">
        <v>21.83</v>
      </c>
      <c r="I958">
        <v>0</v>
      </c>
      <c r="J958">
        <v>21.83</v>
      </c>
      <c r="K958">
        <v>222</v>
      </c>
    </row>
    <row r="959" spans="1:11" x14ac:dyDescent="0.25">
      <c r="A959" t="s">
        <v>931</v>
      </c>
      <c r="B959" t="s">
        <v>1813</v>
      </c>
      <c r="C959" s="2">
        <v>45367</v>
      </c>
      <c r="D959" t="s">
        <v>1819</v>
      </c>
      <c r="E959" t="s">
        <v>1834</v>
      </c>
      <c r="F959" t="s">
        <v>1847</v>
      </c>
      <c r="G959">
        <v>6.52</v>
      </c>
      <c r="H959">
        <v>13.04</v>
      </c>
      <c r="I959">
        <v>1.96</v>
      </c>
      <c r="J959">
        <v>11.08</v>
      </c>
      <c r="K959">
        <v>441</v>
      </c>
    </row>
    <row r="960" spans="1:11" x14ac:dyDescent="0.25">
      <c r="A960" t="s">
        <v>932</v>
      </c>
      <c r="B960" t="s">
        <v>1813</v>
      </c>
      <c r="C960" s="2">
        <v>45685</v>
      </c>
      <c r="D960" t="s">
        <v>1821</v>
      </c>
      <c r="E960" t="s">
        <v>1841</v>
      </c>
      <c r="F960" t="s">
        <v>1849</v>
      </c>
      <c r="G960">
        <v>25.82</v>
      </c>
      <c r="H960">
        <v>103.28</v>
      </c>
      <c r="I960">
        <v>15.49</v>
      </c>
      <c r="J960">
        <v>87.79</v>
      </c>
      <c r="K960">
        <v>307</v>
      </c>
    </row>
    <row r="961" spans="1:11" x14ac:dyDescent="0.25">
      <c r="A961" t="s">
        <v>933</v>
      </c>
      <c r="B961" t="s">
        <v>1817</v>
      </c>
      <c r="C961" s="2">
        <v>45734</v>
      </c>
      <c r="D961" t="s">
        <v>1821</v>
      </c>
      <c r="E961" t="s">
        <v>1835</v>
      </c>
      <c r="F961" t="s">
        <v>1849</v>
      </c>
      <c r="G961">
        <v>23.97</v>
      </c>
      <c r="H961">
        <v>95.88</v>
      </c>
      <c r="I961">
        <v>14.38</v>
      </c>
      <c r="J961">
        <v>81.5</v>
      </c>
      <c r="K961">
        <v>14</v>
      </c>
    </row>
    <row r="962" spans="1:11" x14ac:dyDescent="0.25">
      <c r="A962" t="s">
        <v>934</v>
      </c>
      <c r="B962" t="s">
        <v>1817</v>
      </c>
      <c r="C962" s="2">
        <v>45493</v>
      </c>
      <c r="D962" t="s">
        <v>1824</v>
      </c>
      <c r="E962" t="s">
        <v>1837</v>
      </c>
      <c r="F962" t="s">
        <v>1847</v>
      </c>
      <c r="G962">
        <v>11.71</v>
      </c>
      <c r="H962">
        <v>23.42</v>
      </c>
      <c r="I962">
        <v>1.04</v>
      </c>
      <c r="J962">
        <v>22.38</v>
      </c>
      <c r="K962">
        <v>350</v>
      </c>
    </row>
    <row r="963" spans="1:11" x14ac:dyDescent="0.25">
      <c r="A963" t="s">
        <v>935</v>
      </c>
      <c r="B963" t="s">
        <v>1811</v>
      </c>
      <c r="C963" s="2">
        <v>45848</v>
      </c>
      <c r="D963" t="s">
        <v>1822</v>
      </c>
      <c r="E963" t="s">
        <v>1836</v>
      </c>
      <c r="F963" t="s">
        <v>1847</v>
      </c>
      <c r="G963">
        <v>21.68</v>
      </c>
      <c r="H963">
        <v>43.36</v>
      </c>
      <c r="I963">
        <v>0</v>
      </c>
      <c r="J963">
        <v>43.36</v>
      </c>
      <c r="K963">
        <v>362</v>
      </c>
    </row>
    <row r="964" spans="1:11" x14ac:dyDescent="0.25">
      <c r="A964" t="s">
        <v>936</v>
      </c>
      <c r="B964" t="s">
        <v>1814</v>
      </c>
      <c r="C964" s="2">
        <v>45159</v>
      </c>
      <c r="D964" t="s">
        <v>1819</v>
      </c>
      <c r="E964" t="s">
        <v>1846</v>
      </c>
      <c r="F964" t="s">
        <v>1851</v>
      </c>
      <c r="G964">
        <v>2.69</v>
      </c>
      <c r="H964">
        <v>13.45</v>
      </c>
      <c r="I964">
        <v>1.34</v>
      </c>
      <c r="J964">
        <v>12.11</v>
      </c>
      <c r="K964">
        <v>170</v>
      </c>
    </row>
    <row r="965" spans="1:11" x14ac:dyDescent="0.25">
      <c r="A965" t="s">
        <v>828</v>
      </c>
      <c r="B965" t="s">
        <v>1816</v>
      </c>
      <c r="C965" s="2">
        <v>45312</v>
      </c>
      <c r="D965" t="s">
        <v>1824</v>
      </c>
      <c r="E965" t="s">
        <v>1840</v>
      </c>
      <c r="F965" t="s">
        <v>1848</v>
      </c>
      <c r="G965">
        <v>8.35</v>
      </c>
      <c r="H965">
        <v>8.35</v>
      </c>
      <c r="I965">
        <v>1.25</v>
      </c>
      <c r="J965">
        <v>7.1</v>
      </c>
      <c r="K965">
        <v>317</v>
      </c>
    </row>
    <row r="966" spans="1:11" x14ac:dyDescent="0.25">
      <c r="A966" t="s">
        <v>937</v>
      </c>
      <c r="B966" t="s">
        <v>1812</v>
      </c>
      <c r="C966" s="2">
        <v>45571</v>
      </c>
      <c r="D966" t="s">
        <v>1823</v>
      </c>
      <c r="E966" t="s">
        <v>1833</v>
      </c>
      <c r="F966" t="s">
        <v>1847</v>
      </c>
      <c r="G966">
        <v>29.06</v>
      </c>
      <c r="H966">
        <v>58.12</v>
      </c>
      <c r="I966">
        <v>1.72</v>
      </c>
      <c r="J966">
        <v>56.4</v>
      </c>
      <c r="K966">
        <v>286</v>
      </c>
    </row>
    <row r="967" spans="1:11" x14ac:dyDescent="0.25">
      <c r="A967" t="s">
        <v>938</v>
      </c>
      <c r="B967" t="s">
        <v>1811</v>
      </c>
      <c r="C967" s="2">
        <v>45473</v>
      </c>
      <c r="D967" t="s">
        <v>1827</v>
      </c>
      <c r="E967" t="s">
        <v>1845</v>
      </c>
      <c r="F967" t="s">
        <v>1850</v>
      </c>
      <c r="G967">
        <v>26.45</v>
      </c>
      <c r="H967">
        <v>79.349999999999994</v>
      </c>
      <c r="I967">
        <v>11.9</v>
      </c>
      <c r="J967">
        <v>67.45</v>
      </c>
      <c r="K967">
        <v>67</v>
      </c>
    </row>
    <row r="968" spans="1:11" x14ac:dyDescent="0.25">
      <c r="A968" t="s">
        <v>939</v>
      </c>
      <c r="B968" t="s">
        <v>1810</v>
      </c>
      <c r="C968" s="2">
        <v>45747</v>
      </c>
      <c r="D968" t="s">
        <v>1821</v>
      </c>
      <c r="E968" t="s">
        <v>1841</v>
      </c>
      <c r="F968" t="s">
        <v>1850</v>
      </c>
      <c r="G968">
        <v>4.38</v>
      </c>
      <c r="H968">
        <v>13.14</v>
      </c>
      <c r="I968">
        <v>1.31</v>
      </c>
      <c r="J968">
        <v>11.83</v>
      </c>
      <c r="K968">
        <v>22</v>
      </c>
    </row>
    <row r="969" spans="1:11" x14ac:dyDescent="0.25">
      <c r="A969" t="s">
        <v>480</v>
      </c>
      <c r="B969" t="s">
        <v>1814</v>
      </c>
      <c r="C969" s="2">
        <v>45329</v>
      </c>
      <c r="D969" t="s">
        <v>1822</v>
      </c>
      <c r="E969" t="s">
        <v>1830</v>
      </c>
      <c r="F969" t="s">
        <v>1850</v>
      </c>
      <c r="G969">
        <v>27.17</v>
      </c>
      <c r="H969">
        <v>81.510000000000005</v>
      </c>
      <c r="I969">
        <v>2.25</v>
      </c>
      <c r="J969">
        <v>79.260000000000005</v>
      </c>
      <c r="K969">
        <v>134</v>
      </c>
    </row>
    <row r="970" spans="1:11" x14ac:dyDescent="0.25">
      <c r="A970" t="s">
        <v>940</v>
      </c>
      <c r="B970" t="s">
        <v>1811</v>
      </c>
      <c r="C970" s="2">
        <v>45239</v>
      </c>
      <c r="D970" t="s">
        <v>1822</v>
      </c>
      <c r="E970" t="s">
        <v>1845</v>
      </c>
      <c r="F970" t="s">
        <v>1847</v>
      </c>
      <c r="G970">
        <v>17.100000000000001</v>
      </c>
      <c r="H970">
        <v>34.200000000000003</v>
      </c>
      <c r="I970">
        <v>1.76</v>
      </c>
      <c r="J970">
        <v>32.44</v>
      </c>
      <c r="K970">
        <v>472</v>
      </c>
    </row>
    <row r="971" spans="1:11" x14ac:dyDescent="0.25">
      <c r="A971" t="s">
        <v>941</v>
      </c>
      <c r="B971" t="s">
        <v>1815</v>
      </c>
      <c r="C971" s="2">
        <v>45330</v>
      </c>
      <c r="D971" t="s">
        <v>1820</v>
      </c>
      <c r="E971" t="s">
        <v>1835</v>
      </c>
      <c r="F971" t="s">
        <v>1848</v>
      </c>
      <c r="G971">
        <v>14.63</v>
      </c>
      <c r="H971">
        <v>14.63</v>
      </c>
      <c r="I971">
        <v>1.46</v>
      </c>
      <c r="J971">
        <v>13.17</v>
      </c>
      <c r="K971">
        <v>83</v>
      </c>
    </row>
    <row r="972" spans="1:11" x14ac:dyDescent="0.25">
      <c r="A972" t="s">
        <v>942</v>
      </c>
      <c r="B972" t="s">
        <v>1809</v>
      </c>
      <c r="C972" s="2">
        <v>45641</v>
      </c>
      <c r="D972" t="s">
        <v>1828</v>
      </c>
      <c r="E972" t="s">
        <v>1840</v>
      </c>
      <c r="F972" t="s">
        <v>1849</v>
      </c>
      <c r="G972">
        <v>11.33</v>
      </c>
      <c r="H972">
        <v>45.32</v>
      </c>
      <c r="I972">
        <v>4.53</v>
      </c>
      <c r="J972">
        <v>40.79</v>
      </c>
      <c r="K972">
        <v>363</v>
      </c>
    </row>
    <row r="973" spans="1:11" x14ac:dyDescent="0.25">
      <c r="A973" t="s">
        <v>943</v>
      </c>
      <c r="B973" t="s">
        <v>1813</v>
      </c>
      <c r="C973" s="2">
        <v>45193</v>
      </c>
      <c r="D973" t="s">
        <v>1819</v>
      </c>
      <c r="E973" t="s">
        <v>1841</v>
      </c>
      <c r="F973" t="s">
        <v>1848</v>
      </c>
      <c r="G973">
        <v>11.13</v>
      </c>
      <c r="H973">
        <v>11.13</v>
      </c>
      <c r="I973">
        <v>2.23</v>
      </c>
      <c r="J973">
        <v>8.9</v>
      </c>
      <c r="K973">
        <v>104</v>
      </c>
    </row>
    <row r="974" spans="1:11" x14ac:dyDescent="0.25">
      <c r="A974" t="s">
        <v>786</v>
      </c>
      <c r="B974" t="s">
        <v>1811</v>
      </c>
      <c r="C974" s="2">
        <v>45794</v>
      </c>
      <c r="D974" t="s">
        <v>1827</v>
      </c>
      <c r="E974" t="s">
        <v>1829</v>
      </c>
      <c r="F974" t="s">
        <v>1851</v>
      </c>
      <c r="G974">
        <v>26.83</v>
      </c>
      <c r="H974">
        <v>134.15</v>
      </c>
      <c r="I974">
        <v>4.99</v>
      </c>
      <c r="J974">
        <v>129.16</v>
      </c>
      <c r="K974">
        <v>299</v>
      </c>
    </row>
    <row r="975" spans="1:11" x14ac:dyDescent="0.25">
      <c r="A975" t="s">
        <v>944</v>
      </c>
      <c r="B975" t="s">
        <v>1815</v>
      </c>
      <c r="C975" s="2">
        <v>45608</v>
      </c>
      <c r="D975" t="s">
        <v>1827</v>
      </c>
      <c r="E975" t="s">
        <v>1835</v>
      </c>
      <c r="F975" t="s">
        <v>1849</v>
      </c>
      <c r="G975">
        <v>27.68</v>
      </c>
      <c r="H975">
        <v>110.72</v>
      </c>
      <c r="I975">
        <v>0</v>
      </c>
      <c r="J975">
        <v>110.72</v>
      </c>
      <c r="K975">
        <v>126</v>
      </c>
    </row>
    <row r="976" spans="1:11" x14ac:dyDescent="0.25">
      <c r="A976" t="s">
        <v>945</v>
      </c>
      <c r="B976" t="s">
        <v>1809</v>
      </c>
      <c r="C976" s="2">
        <v>45157</v>
      </c>
      <c r="D976" t="s">
        <v>1822</v>
      </c>
      <c r="E976" t="s">
        <v>1839</v>
      </c>
      <c r="F976" t="s">
        <v>1850</v>
      </c>
      <c r="G976">
        <v>20.75</v>
      </c>
      <c r="H976">
        <v>62.25</v>
      </c>
      <c r="I976">
        <v>6.23</v>
      </c>
      <c r="J976">
        <v>56.02</v>
      </c>
      <c r="K976">
        <v>348</v>
      </c>
    </row>
    <row r="977" spans="1:11" x14ac:dyDescent="0.25">
      <c r="A977" t="s">
        <v>946</v>
      </c>
      <c r="B977" t="s">
        <v>1816</v>
      </c>
      <c r="C977" s="2">
        <v>45591</v>
      </c>
      <c r="D977" t="s">
        <v>1824</v>
      </c>
      <c r="E977" t="s">
        <v>1846</v>
      </c>
      <c r="F977" t="s">
        <v>1850</v>
      </c>
      <c r="G977">
        <v>5.45</v>
      </c>
      <c r="H977">
        <v>16.350000000000001</v>
      </c>
      <c r="I977">
        <v>0</v>
      </c>
      <c r="J977">
        <v>16.350000000000001</v>
      </c>
      <c r="K977">
        <v>41</v>
      </c>
    </row>
    <row r="978" spans="1:11" x14ac:dyDescent="0.25">
      <c r="A978" t="s">
        <v>947</v>
      </c>
      <c r="B978" t="s">
        <v>1813</v>
      </c>
      <c r="C978" s="2">
        <v>45703</v>
      </c>
      <c r="D978" t="s">
        <v>1828</v>
      </c>
      <c r="E978" t="s">
        <v>1829</v>
      </c>
      <c r="F978" t="s">
        <v>1851</v>
      </c>
      <c r="G978">
        <v>20.07</v>
      </c>
      <c r="H978">
        <v>100.35</v>
      </c>
      <c r="I978">
        <v>0</v>
      </c>
      <c r="J978">
        <v>100.35</v>
      </c>
      <c r="K978">
        <v>168</v>
      </c>
    </row>
    <row r="979" spans="1:11" x14ac:dyDescent="0.25">
      <c r="A979" t="s">
        <v>948</v>
      </c>
      <c r="B979" t="s">
        <v>1813</v>
      </c>
      <c r="C979" s="2">
        <v>45371</v>
      </c>
      <c r="D979" t="s">
        <v>1822</v>
      </c>
      <c r="E979" t="s">
        <v>1841</v>
      </c>
      <c r="F979" t="s">
        <v>1847</v>
      </c>
      <c r="G979">
        <v>26.03</v>
      </c>
      <c r="H979">
        <v>52.06</v>
      </c>
      <c r="I979">
        <v>7.81</v>
      </c>
      <c r="J979">
        <v>44.25</v>
      </c>
      <c r="K979">
        <v>410</v>
      </c>
    </row>
    <row r="980" spans="1:11" x14ac:dyDescent="0.25">
      <c r="A980" t="s">
        <v>949</v>
      </c>
      <c r="B980" t="s">
        <v>1815</v>
      </c>
      <c r="C980" s="2">
        <v>45146</v>
      </c>
      <c r="D980" t="s">
        <v>1819</v>
      </c>
      <c r="E980" t="s">
        <v>1831</v>
      </c>
      <c r="F980" t="s">
        <v>1851</v>
      </c>
      <c r="G980">
        <v>12.05</v>
      </c>
      <c r="H980">
        <v>60.25</v>
      </c>
      <c r="I980">
        <v>12.05</v>
      </c>
      <c r="J980">
        <v>48.2</v>
      </c>
      <c r="K980">
        <v>204</v>
      </c>
    </row>
    <row r="981" spans="1:11" x14ac:dyDescent="0.25">
      <c r="A981" t="s">
        <v>950</v>
      </c>
      <c r="B981" t="s">
        <v>1817</v>
      </c>
      <c r="C981" s="2">
        <v>45331</v>
      </c>
      <c r="D981" t="s">
        <v>1821</v>
      </c>
      <c r="E981" t="s">
        <v>1842</v>
      </c>
      <c r="F981" t="s">
        <v>1848</v>
      </c>
      <c r="G981">
        <v>25.71</v>
      </c>
      <c r="H981">
        <v>25.71</v>
      </c>
      <c r="I981">
        <v>2.57</v>
      </c>
      <c r="J981">
        <v>23.14</v>
      </c>
      <c r="K981">
        <v>83</v>
      </c>
    </row>
    <row r="982" spans="1:11" x14ac:dyDescent="0.25">
      <c r="A982" t="s">
        <v>951</v>
      </c>
      <c r="B982" t="s">
        <v>1814</v>
      </c>
      <c r="C982" s="2">
        <v>45290</v>
      </c>
      <c r="D982" t="s">
        <v>1823</v>
      </c>
      <c r="E982" t="s">
        <v>1841</v>
      </c>
      <c r="F982" t="s">
        <v>1848</v>
      </c>
      <c r="G982">
        <v>9.65</v>
      </c>
      <c r="H982">
        <v>9.65</v>
      </c>
      <c r="I982">
        <v>0</v>
      </c>
      <c r="J982">
        <v>9.65</v>
      </c>
      <c r="K982">
        <v>410</v>
      </c>
    </row>
    <row r="983" spans="1:11" x14ac:dyDescent="0.25">
      <c r="A983" t="s">
        <v>952</v>
      </c>
      <c r="B983" t="s">
        <v>1814</v>
      </c>
      <c r="C983" s="2">
        <v>45551</v>
      </c>
      <c r="D983" t="s">
        <v>1823</v>
      </c>
      <c r="E983" t="s">
        <v>1841</v>
      </c>
      <c r="F983" t="s">
        <v>1850</v>
      </c>
      <c r="G983">
        <v>20.29</v>
      </c>
      <c r="H983">
        <v>60.87</v>
      </c>
      <c r="I983">
        <v>1.8</v>
      </c>
      <c r="J983">
        <v>59.07</v>
      </c>
      <c r="K983">
        <v>426</v>
      </c>
    </row>
    <row r="984" spans="1:11" x14ac:dyDescent="0.25">
      <c r="A984" t="s">
        <v>953</v>
      </c>
      <c r="B984" t="s">
        <v>1813</v>
      </c>
      <c r="C984" s="2">
        <v>45197</v>
      </c>
      <c r="D984" t="s">
        <v>1821</v>
      </c>
      <c r="E984" t="s">
        <v>1845</v>
      </c>
      <c r="F984" t="s">
        <v>1850</v>
      </c>
      <c r="G984">
        <v>17.32</v>
      </c>
      <c r="H984">
        <v>51.96</v>
      </c>
      <c r="I984">
        <v>5.2</v>
      </c>
      <c r="J984">
        <v>46.76</v>
      </c>
      <c r="K984">
        <v>216</v>
      </c>
    </row>
    <row r="985" spans="1:11" x14ac:dyDescent="0.25">
      <c r="A985" t="s">
        <v>954</v>
      </c>
      <c r="B985" t="s">
        <v>1816</v>
      </c>
      <c r="C985" s="2">
        <v>45567</v>
      </c>
      <c r="D985" t="s">
        <v>1824</v>
      </c>
      <c r="E985" t="s">
        <v>1835</v>
      </c>
      <c r="F985" t="s">
        <v>1849</v>
      </c>
      <c r="G985">
        <v>19.28</v>
      </c>
      <c r="H985">
        <v>77.12</v>
      </c>
      <c r="I985">
        <v>2.37</v>
      </c>
      <c r="J985">
        <v>74.75</v>
      </c>
      <c r="K985">
        <v>47</v>
      </c>
    </row>
    <row r="986" spans="1:11" x14ac:dyDescent="0.25">
      <c r="A986" t="s">
        <v>841</v>
      </c>
      <c r="B986" t="s">
        <v>1813</v>
      </c>
      <c r="C986" s="2">
        <v>45755</v>
      </c>
      <c r="D986" t="s">
        <v>1823</v>
      </c>
      <c r="E986" t="s">
        <v>1834</v>
      </c>
      <c r="F986" t="s">
        <v>1847</v>
      </c>
      <c r="G986">
        <v>27.98</v>
      </c>
      <c r="H986">
        <v>55.96</v>
      </c>
      <c r="I986">
        <v>8.39</v>
      </c>
      <c r="J986">
        <v>47.57</v>
      </c>
      <c r="K986">
        <v>269</v>
      </c>
    </row>
    <row r="987" spans="1:11" x14ac:dyDescent="0.25">
      <c r="A987" t="s">
        <v>955</v>
      </c>
      <c r="B987" t="s">
        <v>1813</v>
      </c>
      <c r="C987" s="2">
        <v>45575</v>
      </c>
      <c r="D987" t="s">
        <v>1821</v>
      </c>
      <c r="E987" t="s">
        <v>1842</v>
      </c>
      <c r="F987" t="s">
        <v>1849</v>
      </c>
      <c r="G987">
        <v>9.6999999999999993</v>
      </c>
      <c r="H987">
        <v>38.799999999999997</v>
      </c>
      <c r="I987">
        <v>7.76</v>
      </c>
      <c r="J987">
        <v>31.04</v>
      </c>
      <c r="K987">
        <v>65</v>
      </c>
    </row>
    <row r="988" spans="1:11" x14ac:dyDescent="0.25">
      <c r="A988" t="s">
        <v>376</v>
      </c>
      <c r="B988" t="s">
        <v>1810</v>
      </c>
      <c r="C988" s="2">
        <v>45448</v>
      </c>
      <c r="D988" t="s">
        <v>1821</v>
      </c>
      <c r="E988" t="s">
        <v>1838</v>
      </c>
      <c r="F988" t="s">
        <v>1851</v>
      </c>
      <c r="G988">
        <v>2.37</v>
      </c>
      <c r="H988">
        <v>11.85</v>
      </c>
      <c r="I988">
        <v>1.43</v>
      </c>
      <c r="J988">
        <v>10.42</v>
      </c>
      <c r="K988">
        <v>39</v>
      </c>
    </row>
    <row r="989" spans="1:11" x14ac:dyDescent="0.25">
      <c r="A989" t="s">
        <v>956</v>
      </c>
      <c r="B989" t="s">
        <v>1812</v>
      </c>
      <c r="C989" s="2">
        <v>45178</v>
      </c>
      <c r="D989" t="s">
        <v>1821</v>
      </c>
      <c r="E989" t="s">
        <v>1846</v>
      </c>
      <c r="F989" t="s">
        <v>1849</v>
      </c>
      <c r="G989">
        <v>20.149999999999999</v>
      </c>
      <c r="H989">
        <v>80.599999999999994</v>
      </c>
      <c r="I989">
        <v>12.09</v>
      </c>
      <c r="J989">
        <v>68.510000000000005</v>
      </c>
      <c r="K989">
        <v>291</v>
      </c>
    </row>
    <row r="990" spans="1:11" x14ac:dyDescent="0.25">
      <c r="A990" t="s">
        <v>957</v>
      </c>
      <c r="B990" t="s">
        <v>1814</v>
      </c>
      <c r="C990" s="2">
        <v>45434</v>
      </c>
      <c r="D990" t="s">
        <v>1824</v>
      </c>
      <c r="E990" t="s">
        <v>1842</v>
      </c>
      <c r="F990" t="s">
        <v>1851</v>
      </c>
      <c r="G990">
        <v>1.46</v>
      </c>
      <c r="H990">
        <v>7.3</v>
      </c>
      <c r="I990">
        <v>1.46</v>
      </c>
      <c r="J990">
        <v>5.84</v>
      </c>
      <c r="K990">
        <v>379</v>
      </c>
    </row>
    <row r="991" spans="1:11" x14ac:dyDescent="0.25">
      <c r="A991" t="s">
        <v>958</v>
      </c>
      <c r="B991" t="s">
        <v>1811</v>
      </c>
      <c r="C991" s="2">
        <v>45725</v>
      </c>
      <c r="D991" t="s">
        <v>1821</v>
      </c>
      <c r="E991" t="s">
        <v>1840</v>
      </c>
      <c r="F991" t="s">
        <v>1848</v>
      </c>
      <c r="G991">
        <v>13.06</v>
      </c>
      <c r="H991">
        <v>13.06</v>
      </c>
      <c r="I991">
        <v>1.96</v>
      </c>
      <c r="J991">
        <v>11.1</v>
      </c>
      <c r="K991">
        <v>360</v>
      </c>
    </row>
    <row r="992" spans="1:11" x14ac:dyDescent="0.25">
      <c r="A992" t="s">
        <v>959</v>
      </c>
      <c r="B992" t="s">
        <v>1813</v>
      </c>
      <c r="C992" s="2">
        <v>45422</v>
      </c>
      <c r="D992" t="s">
        <v>1823</v>
      </c>
      <c r="E992" t="s">
        <v>1837</v>
      </c>
      <c r="F992" t="s">
        <v>1851</v>
      </c>
      <c r="G992">
        <v>24.42</v>
      </c>
      <c r="H992">
        <v>122.1</v>
      </c>
      <c r="I992">
        <v>24.42</v>
      </c>
      <c r="J992">
        <v>97.68</v>
      </c>
      <c r="K992">
        <v>174</v>
      </c>
    </row>
    <row r="993" spans="1:11" x14ac:dyDescent="0.25">
      <c r="A993" t="s">
        <v>960</v>
      </c>
      <c r="B993" t="s">
        <v>1811</v>
      </c>
      <c r="C993" s="2">
        <v>45412</v>
      </c>
      <c r="D993" t="s">
        <v>1819</v>
      </c>
      <c r="E993" t="s">
        <v>1829</v>
      </c>
      <c r="F993" t="s">
        <v>1848</v>
      </c>
      <c r="G993">
        <v>13.57</v>
      </c>
      <c r="H993">
        <v>13.57</v>
      </c>
      <c r="I993">
        <v>1.36</v>
      </c>
      <c r="J993">
        <v>12.21</v>
      </c>
      <c r="K993">
        <v>9</v>
      </c>
    </row>
    <row r="994" spans="1:11" x14ac:dyDescent="0.25">
      <c r="A994" t="s">
        <v>961</v>
      </c>
      <c r="B994" t="s">
        <v>1809</v>
      </c>
      <c r="C994" s="2">
        <v>45714</v>
      </c>
      <c r="D994" t="s">
        <v>1818</v>
      </c>
      <c r="E994" t="s">
        <v>1835</v>
      </c>
      <c r="F994" t="s">
        <v>1849</v>
      </c>
      <c r="G994">
        <v>14.33</v>
      </c>
      <c r="H994">
        <v>57.32</v>
      </c>
      <c r="I994">
        <v>8.6</v>
      </c>
      <c r="J994">
        <v>48.72</v>
      </c>
      <c r="K994">
        <v>207</v>
      </c>
    </row>
    <row r="995" spans="1:11" x14ac:dyDescent="0.25">
      <c r="A995" t="s">
        <v>962</v>
      </c>
      <c r="B995" t="s">
        <v>1816</v>
      </c>
      <c r="C995" s="2">
        <v>45744</v>
      </c>
      <c r="D995" t="s">
        <v>1823</v>
      </c>
      <c r="E995" t="s">
        <v>1836</v>
      </c>
      <c r="F995" t="s">
        <v>1850</v>
      </c>
      <c r="G995">
        <v>3.53</v>
      </c>
      <c r="H995">
        <v>10.59</v>
      </c>
      <c r="I995">
        <v>2.12</v>
      </c>
      <c r="J995">
        <v>8.4700000000000006</v>
      </c>
      <c r="K995">
        <v>69</v>
      </c>
    </row>
    <row r="996" spans="1:11" x14ac:dyDescent="0.25">
      <c r="A996" t="s">
        <v>963</v>
      </c>
      <c r="B996" t="s">
        <v>1809</v>
      </c>
      <c r="C996" s="2">
        <v>45248</v>
      </c>
      <c r="D996" t="s">
        <v>1818</v>
      </c>
      <c r="E996" t="s">
        <v>1843</v>
      </c>
      <c r="F996" t="s">
        <v>1848</v>
      </c>
      <c r="G996">
        <v>7.06</v>
      </c>
      <c r="H996">
        <v>7.06</v>
      </c>
      <c r="I996">
        <v>0</v>
      </c>
      <c r="J996">
        <v>7.06</v>
      </c>
      <c r="K996">
        <v>332</v>
      </c>
    </row>
    <row r="997" spans="1:11" x14ac:dyDescent="0.25">
      <c r="A997" t="s">
        <v>964</v>
      </c>
      <c r="B997" t="s">
        <v>1817</v>
      </c>
      <c r="C997" s="2">
        <v>45418</v>
      </c>
      <c r="D997" t="s">
        <v>1821</v>
      </c>
      <c r="E997" t="s">
        <v>1831</v>
      </c>
      <c r="F997" t="s">
        <v>1847</v>
      </c>
      <c r="G997">
        <v>3.49</v>
      </c>
      <c r="H997">
        <v>6.98</v>
      </c>
      <c r="I997">
        <v>1.4</v>
      </c>
      <c r="J997">
        <v>5.58</v>
      </c>
      <c r="K997">
        <v>394</v>
      </c>
    </row>
    <row r="998" spans="1:11" x14ac:dyDescent="0.25">
      <c r="A998" t="s">
        <v>965</v>
      </c>
      <c r="B998" t="s">
        <v>1813</v>
      </c>
      <c r="C998" s="2">
        <v>45407</v>
      </c>
      <c r="D998" t="s">
        <v>1821</v>
      </c>
      <c r="E998" t="s">
        <v>1839</v>
      </c>
      <c r="F998" t="s">
        <v>1848</v>
      </c>
      <c r="G998">
        <v>5.81</v>
      </c>
      <c r="H998">
        <v>5.81</v>
      </c>
      <c r="I998">
        <v>0.57999999999999996</v>
      </c>
      <c r="J998">
        <v>5.23</v>
      </c>
      <c r="K998">
        <v>78</v>
      </c>
    </row>
    <row r="999" spans="1:11" x14ac:dyDescent="0.25">
      <c r="A999" t="s">
        <v>603</v>
      </c>
      <c r="B999" t="s">
        <v>1813</v>
      </c>
      <c r="C999" s="2">
        <v>45789</v>
      </c>
      <c r="D999" t="s">
        <v>1818</v>
      </c>
      <c r="E999" t="s">
        <v>1837</v>
      </c>
      <c r="F999" t="s">
        <v>1851</v>
      </c>
      <c r="G999">
        <v>8.0299999999999994</v>
      </c>
      <c r="H999">
        <v>40.15</v>
      </c>
      <c r="I999">
        <v>2.34</v>
      </c>
      <c r="J999">
        <v>37.81</v>
      </c>
      <c r="K999">
        <v>150</v>
      </c>
    </row>
    <row r="1000" spans="1:11" x14ac:dyDescent="0.25">
      <c r="A1000" t="s">
        <v>316</v>
      </c>
      <c r="B1000" t="s">
        <v>1809</v>
      </c>
      <c r="C1000" s="2">
        <v>45685</v>
      </c>
      <c r="D1000" t="s">
        <v>1823</v>
      </c>
      <c r="E1000" t="s">
        <v>1830</v>
      </c>
      <c r="F1000" t="s">
        <v>1849</v>
      </c>
      <c r="G1000">
        <v>25.6</v>
      </c>
      <c r="H1000">
        <v>102.4</v>
      </c>
      <c r="I1000">
        <v>2.95</v>
      </c>
      <c r="J1000">
        <v>99.45</v>
      </c>
      <c r="K1000">
        <v>377</v>
      </c>
    </row>
    <row r="1001" spans="1:11" x14ac:dyDescent="0.25">
      <c r="A1001" t="s">
        <v>966</v>
      </c>
      <c r="B1001" t="s">
        <v>1813</v>
      </c>
      <c r="C1001" s="2">
        <v>45635</v>
      </c>
      <c r="D1001" t="s">
        <v>1827</v>
      </c>
      <c r="E1001" t="s">
        <v>1845</v>
      </c>
      <c r="F1001" t="s">
        <v>1847</v>
      </c>
      <c r="G1001">
        <v>21.7</v>
      </c>
      <c r="H1001">
        <v>43.4</v>
      </c>
      <c r="I1001">
        <v>4.34</v>
      </c>
      <c r="J1001">
        <v>39.06</v>
      </c>
      <c r="K1001">
        <v>270</v>
      </c>
    </row>
    <row r="1002" spans="1:11" x14ac:dyDescent="0.25">
      <c r="A1002" t="s">
        <v>967</v>
      </c>
      <c r="B1002" t="s">
        <v>1816</v>
      </c>
      <c r="C1002" s="2">
        <v>45775</v>
      </c>
      <c r="D1002" t="s">
        <v>1827</v>
      </c>
      <c r="E1002" t="s">
        <v>1842</v>
      </c>
      <c r="F1002" t="s">
        <v>1850</v>
      </c>
      <c r="G1002">
        <v>26.88</v>
      </c>
      <c r="H1002">
        <v>80.64</v>
      </c>
      <c r="I1002">
        <v>2.98</v>
      </c>
      <c r="J1002">
        <v>77.66</v>
      </c>
      <c r="K1002">
        <v>213</v>
      </c>
    </row>
    <row r="1003" spans="1:11" x14ac:dyDescent="0.25">
      <c r="A1003" t="s">
        <v>968</v>
      </c>
      <c r="B1003" t="s">
        <v>1816</v>
      </c>
      <c r="C1003" s="2">
        <v>45194</v>
      </c>
      <c r="D1003" t="s">
        <v>1828</v>
      </c>
      <c r="E1003" t="s">
        <v>1830</v>
      </c>
      <c r="F1003" t="s">
        <v>1848</v>
      </c>
      <c r="G1003">
        <v>5.67</v>
      </c>
      <c r="H1003">
        <v>5.67</v>
      </c>
      <c r="I1003">
        <v>0.56999999999999995</v>
      </c>
      <c r="J1003">
        <v>5.0999999999999996</v>
      </c>
      <c r="K1003">
        <v>371</v>
      </c>
    </row>
    <row r="1004" spans="1:11" x14ac:dyDescent="0.25">
      <c r="A1004" t="s">
        <v>969</v>
      </c>
      <c r="B1004" t="s">
        <v>1816</v>
      </c>
      <c r="C1004" s="2">
        <v>45173</v>
      </c>
      <c r="D1004" t="s">
        <v>1828</v>
      </c>
      <c r="E1004" t="s">
        <v>1834</v>
      </c>
      <c r="F1004" t="s">
        <v>1851</v>
      </c>
      <c r="G1004">
        <v>7.36</v>
      </c>
      <c r="H1004">
        <v>36.799999999999997</v>
      </c>
      <c r="I1004">
        <v>4.41</v>
      </c>
      <c r="J1004">
        <v>32.39</v>
      </c>
      <c r="K1004">
        <v>465</v>
      </c>
    </row>
    <row r="1005" spans="1:11" x14ac:dyDescent="0.25">
      <c r="A1005" t="s">
        <v>970</v>
      </c>
      <c r="B1005" t="s">
        <v>1813</v>
      </c>
      <c r="C1005" s="2">
        <v>45301</v>
      </c>
      <c r="D1005" t="s">
        <v>1825</v>
      </c>
      <c r="E1005" t="s">
        <v>1838</v>
      </c>
      <c r="F1005" t="s">
        <v>1849</v>
      </c>
      <c r="G1005">
        <v>28.82</v>
      </c>
      <c r="H1005">
        <v>115.28</v>
      </c>
      <c r="I1005">
        <v>11.53</v>
      </c>
      <c r="J1005">
        <v>103.75</v>
      </c>
      <c r="K1005">
        <v>426</v>
      </c>
    </row>
    <row r="1006" spans="1:11" x14ac:dyDescent="0.25">
      <c r="A1006" t="s">
        <v>971</v>
      </c>
      <c r="B1006" t="s">
        <v>1811</v>
      </c>
      <c r="C1006" s="2">
        <v>45759</v>
      </c>
      <c r="D1006" t="s">
        <v>1824</v>
      </c>
      <c r="E1006" t="s">
        <v>1843</v>
      </c>
      <c r="F1006" t="s">
        <v>1850</v>
      </c>
      <c r="G1006">
        <v>21.02</v>
      </c>
      <c r="H1006">
        <v>63.06</v>
      </c>
      <c r="I1006">
        <v>12.61</v>
      </c>
      <c r="J1006">
        <v>50.45</v>
      </c>
      <c r="K1006">
        <v>44</v>
      </c>
    </row>
    <row r="1007" spans="1:11" x14ac:dyDescent="0.25">
      <c r="A1007" t="s">
        <v>972</v>
      </c>
      <c r="B1007" t="s">
        <v>1811</v>
      </c>
      <c r="C1007" s="2">
        <v>45833</v>
      </c>
      <c r="D1007" t="s">
        <v>1820</v>
      </c>
      <c r="E1007" t="s">
        <v>1835</v>
      </c>
      <c r="F1007" t="s">
        <v>1851</v>
      </c>
      <c r="G1007">
        <v>15.26</v>
      </c>
      <c r="H1007">
        <v>76.3</v>
      </c>
      <c r="I1007">
        <v>7.63</v>
      </c>
      <c r="J1007">
        <v>68.67</v>
      </c>
      <c r="K1007">
        <v>406</v>
      </c>
    </row>
    <row r="1008" spans="1:11" x14ac:dyDescent="0.25">
      <c r="A1008" t="s">
        <v>973</v>
      </c>
      <c r="B1008" t="s">
        <v>1814</v>
      </c>
      <c r="C1008" s="2">
        <v>45390</v>
      </c>
      <c r="D1008" t="s">
        <v>1820</v>
      </c>
      <c r="E1008" t="s">
        <v>1843</v>
      </c>
      <c r="F1008" t="s">
        <v>1851</v>
      </c>
      <c r="G1008">
        <v>2.35</v>
      </c>
      <c r="H1008">
        <v>11.75</v>
      </c>
      <c r="I1008">
        <v>1.76</v>
      </c>
      <c r="J1008">
        <v>9.99</v>
      </c>
      <c r="K1008">
        <v>9</v>
      </c>
    </row>
    <row r="1009" spans="1:11" x14ac:dyDescent="0.25">
      <c r="A1009" t="s">
        <v>974</v>
      </c>
      <c r="B1009" t="s">
        <v>1816</v>
      </c>
      <c r="C1009" s="2">
        <v>45545</v>
      </c>
      <c r="D1009" t="s">
        <v>1823</v>
      </c>
      <c r="E1009" t="s">
        <v>1835</v>
      </c>
      <c r="F1009" t="s">
        <v>1847</v>
      </c>
      <c r="G1009">
        <v>25</v>
      </c>
      <c r="H1009">
        <v>50</v>
      </c>
      <c r="I1009">
        <v>2.35</v>
      </c>
      <c r="J1009">
        <v>47.65</v>
      </c>
      <c r="K1009">
        <v>457</v>
      </c>
    </row>
    <row r="1010" spans="1:11" x14ac:dyDescent="0.25">
      <c r="A1010" t="s">
        <v>975</v>
      </c>
      <c r="B1010" t="s">
        <v>1809</v>
      </c>
      <c r="C1010" s="2">
        <v>45778</v>
      </c>
      <c r="D1010" t="s">
        <v>1824</v>
      </c>
      <c r="E1010" t="s">
        <v>1834</v>
      </c>
      <c r="F1010" t="s">
        <v>1848</v>
      </c>
      <c r="G1010">
        <v>17.29</v>
      </c>
      <c r="H1010">
        <v>17.29</v>
      </c>
      <c r="I1010">
        <v>2.59</v>
      </c>
      <c r="J1010">
        <v>14.7</v>
      </c>
      <c r="K1010">
        <v>249</v>
      </c>
    </row>
    <row r="1011" spans="1:11" x14ac:dyDescent="0.25">
      <c r="A1011" t="s">
        <v>976</v>
      </c>
      <c r="B1011" t="s">
        <v>1816</v>
      </c>
      <c r="C1011" s="2">
        <v>45512</v>
      </c>
      <c r="D1011" t="s">
        <v>1818</v>
      </c>
      <c r="E1011" t="s">
        <v>1831</v>
      </c>
      <c r="F1011" t="s">
        <v>1850</v>
      </c>
      <c r="G1011">
        <v>26.98</v>
      </c>
      <c r="H1011">
        <v>80.94</v>
      </c>
      <c r="I1011">
        <v>0</v>
      </c>
      <c r="J1011">
        <v>80.94</v>
      </c>
      <c r="K1011">
        <v>436</v>
      </c>
    </row>
    <row r="1012" spans="1:11" x14ac:dyDescent="0.25">
      <c r="A1012" t="s">
        <v>977</v>
      </c>
      <c r="B1012" t="s">
        <v>1815</v>
      </c>
      <c r="C1012" s="2">
        <v>45173</v>
      </c>
      <c r="D1012" t="s">
        <v>1828</v>
      </c>
      <c r="E1012" t="s">
        <v>1837</v>
      </c>
      <c r="F1012" t="s">
        <v>1848</v>
      </c>
      <c r="G1012">
        <v>29.26</v>
      </c>
      <c r="H1012">
        <v>29.26</v>
      </c>
      <c r="I1012">
        <v>1.17</v>
      </c>
      <c r="J1012">
        <v>28.09</v>
      </c>
      <c r="K1012">
        <v>400</v>
      </c>
    </row>
    <row r="1013" spans="1:11" x14ac:dyDescent="0.25">
      <c r="A1013" t="s">
        <v>978</v>
      </c>
      <c r="B1013" t="s">
        <v>1809</v>
      </c>
      <c r="C1013" s="2">
        <v>45367</v>
      </c>
      <c r="D1013" t="s">
        <v>1825</v>
      </c>
      <c r="E1013" t="s">
        <v>1846</v>
      </c>
      <c r="F1013" t="s">
        <v>1847</v>
      </c>
      <c r="G1013">
        <v>27.41</v>
      </c>
      <c r="H1013">
        <v>54.82</v>
      </c>
      <c r="I1013">
        <v>0</v>
      </c>
      <c r="J1013">
        <v>54.82</v>
      </c>
      <c r="K1013">
        <v>80</v>
      </c>
    </row>
    <row r="1014" spans="1:11" x14ac:dyDescent="0.25">
      <c r="A1014" t="s">
        <v>979</v>
      </c>
      <c r="B1014" t="s">
        <v>1813</v>
      </c>
      <c r="C1014" s="2">
        <v>45814</v>
      </c>
      <c r="D1014" t="s">
        <v>1827</v>
      </c>
      <c r="E1014" t="s">
        <v>1845</v>
      </c>
      <c r="F1014" t="s">
        <v>1848</v>
      </c>
      <c r="G1014">
        <v>5.46</v>
      </c>
      <c r="H1014">
        <v>5.46</v>
      </c>
      <c r="I1014">
        <v>1.0900000000000001</v>
      </c>
      <c r="J1014">
        <v>4.37</v>
      </c>
      <c r="K1014">
        <v>186</v>
      </c>
    </row>
    <row r="1015" spans="1:11" x14ac:dyDescent="0.25">
      <c r="A1015" t="s">
        <v>980</v>
      </c>
      <c r="B1015" t="s">
        <v>1809</v>
      </c>
      <c r="C1015" s="2">
        <v>45817</v>
      </c>
      <c r="D1015" t="s">
        <v>1820</v>
      </c>
      <c r="E1015" t="s">
        <v>1837</v>
      </c>
      <c r="F1015" t="s">
        <v>1849</v>
      </c>
      <c r="G1015">
        <v>23.3</v>
      </c>
      <c r="H1015">
        <v>93.2</v>
      </c>
      <c r="I1015">
        <v>9.32</v>
      </c>
      <c r="J1015">
        <v>83.88</v>
      </c>
      <c r="K1015">
        <v>3</v>
      </c>
    </row>
    <row r="1016" spans="1:11" x14ac:dyDescent="0.25">
      <c r="A1016" t="s">
        <v>981</v>
      </c>
      <c r="B1016" t="s">
        <v>1816</v>
      </c>
      <c r="C1016" s="2">
        <v>45357</v>
      </c>
      <c r="D1016" t="s">
        <v>1826</v>
      </c>
      <c r="E1016" t="s">
        <v>1844</v>
      </c>
      <c r="F1016" t="s">
        <v>1847</v>
      </c>
      <c r="G1016">
        <v>3.46</v>
      </c>
      <c r="H1016">
        <v>6.92</v>
      </c>
      <c r="I1016">
        <v>1.04</v>
      </c>
      <c r="J1016">
        <v>5.88</v>
      </c>
      <c r="K1016">
        <v>190</v>
      </c>
    </row>
    <row r="1017" spans="1:11" x14ac:dyDescent="0.25">
      <c r="A1017" t="s">
        <v>982</v>
      </c>
      <c r="B1017" t="s">
        <v>1817</v>
      </c>
      <c r="C1017" s="2">
        <v>45765</v>
      </c>
      <c r="D1017" t="s">
        <v>1825</v>
      </c>
      <c r="E1017" t="s">
        <v>1844</v>
      </c>
      <c r="F1017" t="s">
        <v>1849</v>
      </c>
      <c r="G1017">
        <v>23.82</v>
      </c>
      <c r="H1017">
        <v>95.28</v>
      </c>
      <c r="I1017">
        <v>9.5299999999999994</v>
      </c>
      <c r="J1017">
        <v>85.75</v>
      </c>
      <c r="K1017">
        <v>70</v>
      </c>
    </row>
    <row r="1018" spans="1:11" x14ac:dyDescent="0.25">
      <c r="A1018" t="s">
        <v>983</v>
      </c>
      <c r="B1018" t="s">
        <v>1812</v>
      </c>
      <c r="C1018" s="2">
        <v>45484</v>
      </c>
      <c r="D1018" t="s">
        <v>1828</v>
      </c>
      <c r="E1018" t="s">
        <v>1844</v>
      </c>
      <c r="F1018" t="s">
        <v>1850</v>
      </c>
      <c r="G1018">
        <v>28.36</v>
      </c>
      <c r="H1018">
        <v>85.08</v>
      </c>
      <c r="I1018">
        <v>3.87</v>
      </c>
      <c r="J1018">
        <v>81.209999999999994</v>
      </c>
      <c r="K1018">
        <v>226</v>
      </c>
    </row>
    <row r="1019" spans="1:11" x14ac:dyDescent="0.25">
      <c r="A1019" t="s">
        <v>984</v>
      </c>
      <c r="B1019" t="s">
        <v>1810</v>
      </c>
      <c r="C1019" s="2">
        <v>45722</v>
      </c>
      <c r="D1019" t="s">
        <v>1819</v>
      </c>
      <c r="E1019" t="s">
        <v>1842</v>
      </c>
      <c r="F1019" t="s">
        <v>1850</v>
      </c>
      <c r="G1019">
        <v>10.119999999999999</v>
      </c>
      <c r="H1019">
        <v>30.36</v>
      </c>
      <c r="I1019">
        <v>3.04</v>
      </c>
      <c r="J1019">
        <v>27.32</v>
      </c>
      <c r="K1019">
        <v>395</v>
      </c>
    </row>
    <row r="1020" spans="1:11" x14ac:dyDescent="0.25">
      <c r="A1020" t="s">
        <v>985</v>
      </c>
      <c r="B1020" t="s">
        <v>1815</v>
      </c>
      <c r="C1020" s="2">
        <v>45839</v>
      </c>
      <c r="D1020" t="s">
        <v>1821</v>
      </c>
      <c r="E1020" t="s">
        <v>1840</v>
      </c>
      <c r="F1020" t="s">
        <v>1847</v>
      </c>
      <c r="G1020">
        <v>27.16</v>
      </c>
      <c r="H1020">
        <v>54.32</v>
      </c>
      <c r="I1020">
        <v>5.43</v>
      </c>
      <c r="J1020">
        <v>48.89</v>
      </c>
      <c r="K1020">
        <v>29</v>
      </c>
    </row>
    <row r="1021" spans="1:11" x14ac:dyDescent="0.25">
      <c r="A1021" t="s">
        <v>986</v>
      </c>
      <c r="B1021" t="s">
        <v>1812</v>
      </c>
      <c r="C1021" s="2">
        <v>45408</v>
      </c>
      <c r="D1021" t="s">
        <v>1823</v>
      </c>
      <c r="E1021" t="s">
        <v>1831</v>
      </c>
      <c r="F1021" t="s">
        <v>1850</v>
      </c>
      <c r="G1021">
        <v>21.91</v>
      </c>
      <c r="H1021">
        <v>65.73</v>
      </c>
      <c r="I1021">
        <v>4.3099999999999996</v>
      </c>
      <c r="J1021">
        <v>61.42</v>
      </c>
      <c r="K1021">
        <v>160</v>
      </c>
    </row>
    <row r="1022" spans="1:11" x14ac:dyDescent="0.25">
      <c r="A1022" t="s">
        <v>987</v>
      </c>
      <c r="B1022" t="s">
        <v>1810</v>
      </c>
      <c r="C1022" s="2">
        <v>45530</v>
      </c>
      <c r="D1022" t="s">
        <v>1824</v>
      </c>
      <c r="E1022" t="s">
        <v>1841</v>
      </c>
      <c r="F1022" t="s">
        <v>1849</v>
      </c>
      <c r="G1022">
        <v>13.93</v>
      </c>
      <c r="H1022">
        <v>55.72</v>
      </c>
      <c r="I1022">
        <v>0</v>
      </c>
      <c r="J1022">
        <v>55.72</v>
      </c>
      <c r="K1022">
        <v>105</v>
      </c>
    </row>
    <row r="1023" spans="1:11" x14ac:dyDescent="0.25">
      <c r="A1023" t="s">
        <v>988</v>
      </c>
      <c r="B1023" t="s">
        <v>1816</v>
      </c>
      <c r="C1023" s="2">
        <v>45430</v>
      </c>
      <c r="D1023" t="s">
        <v>1823</v>
      </c>
      <c r="E1023" t="s">
        <v>1836</v>
      </c>
      <c r="F1023" t="s">
        <v>1847</v>
      </c>
      <c r="G1023">
        <v>26.54</v>
      </c>
      <c r="H1023">
        <v>53.08</v>
      </c>
      <c r="I1023">
        <v>2.34</v>
      </c>
      <c r="J1023">
        <v>50.74</v>
      </c>
      <c r="K1023">
        <v>43</v>
      </c>
    </row>
    <row r="1024" spans="1:11" x14ac:dyDescent="0.25">
      <c r="A1024" t="s">
        <v>989</v>
      </c>
      <c r="B1024" t="s">
        <v>1811</v>
      </c>
      <c r="C1024" s="2">
        <v>45352</v>
      </c>
      <c r="D1024" t="s">
        <v>1827</v>
      </c>
      <c r="E1024" t="s">
        <v>1831</v>
      </c>
      <c r="F1024" t="s">
        <v>1850</v>
      </c>
      <c r="G1024">
        <v>7.19</v>
      </c>
      <c r="H1024">
        <v>21.57</v>
      </c>
      <c r="I1024">
        <v>2.36</v>
      </c>
      <c r="J1024">
        <v>19.21</v>
      </c>
      <c r="K1024">
        <v>261</v>
      </c>
    </row>
    <row r="1025" spans="1:11" x14ac:dyDescent="0.25">
      <c r="A1025" t="s">
        <v>990</v>
      </c>
      <c r="B1025" t="s">
        <v>1811</v>
      </c>
      <c r="C1025" s="2">
        <v>45709</v>
      </c>
      <c r="D1025" t="s">
        <v>1818</v>
      </c>
      <c r="E1025" t="s">
        <v>1839</v>
      </c>
      <c r="F1025" t="s">
        <v>1851</v>
      </c>
      <c r="G1025">
        <v>18.170000000000002</v>
      </c>
      <c r="H1025">
        <v>90.85</v>
      </c>
      <c r="I1025">
        <v>0</v>
      </c>
      <c r="J1025">
        <v>90.85</v>
      </c>
      <c r="K1025">
        <v>123</v>
      </c>
    </row>
    <row r="1026" spans="1:11" x14ac:dyDescent="0.25">
      <c r="A1026" t="s">
        <v>991</v>
      </c>
      <c r="B1026" t="s">
        <v>1812</v>
      </c>
      <c r="C1026" s="2">
        <v>45206</v>
      </c>
      <c r="D1026" t="s">
        <v>1827</v>
      </c>
      <c r="E1026" t="s">
        <v>1846</v>
      </c>
      <c r="F1026" t="s">
        <v>1848</v>
      </c>
      <c r="G1026">
        <v>25.4</v>
      </c>
      <c r="H1026">
        <v>25.4</v>
      </c>
      <c r="I1026">
        <v>1.19</v>
      </c>
      <c r="J1026">
        <v>24.21</v>
      </c>
      <c r="K1026">
        <v>132</v>
      </c>
    </row>
    <row r="1027" spans="1:11" x14ac:dyDescent="0.25">
      <c r="A1027" t="s">
        <v>797</v>
      </c>
      <c r="B1027" t="s">
        <v>1809</v>
      </c>
      <c r="C1027" s="2">
        <v>45612</v>
      </c>
      <c r="D1027" t="s">
        <v>1828</v>
      </c>
      <c r="E1027" t="s">
        <v>1838</v>
      </c>
      <c r="F1027" t="s">
        <v>1851</v>
      </c>
      <c r="G1027">
        <v>22.36</v>
      </c>
      <c r="H1027">
        <v>111.8</v>
      </c>
      <c r="I1027">
        <v>22.36</v>
      </c>
      <c r="J1027">
        <v>89.44</v>
      </c>
      <c r="K1027">
        <v>232</v>
      </c>
    </row>
    <row r="1028" spans="1:11" x14ac:dyDescent="0.25">
      <c r="A1028" t="s">
        <v>992</v>
      </c>
      <c r="B1028" t="s">
        <v>1810</v>
      </c>
      <c r="C1028" s="2">
        <v>45568</v>
      </c>
      <c r="D1028" t="s">
        <v>1824</v>
      </c>
      <c r="E1028" t="s">
        <v>1834</v>
      </c>
      <c r="F1028" t="s">
        <v>1850</v>
      </c>
      <c r="G1028">
        <v>9.67</v>
      </c>
      <c r="H1028">
        <v>29.01</v>
      </c>
      <c r="I1028">
        <v>0</v>
      </c>
      <c r="J1028">
        <v>29.01</v>
      </c>
      <c r="K1028">
        <v>341</v>
      </c>
    </row>
    <row r="1029" spans="1:11" x14ac:dyDescent="0.25">
      <c r="A1029" t="s">
        <v>993</v>
      </c>
      <c r="B1029" t="s">
        <v>1812</v>
      </c>
      <c r="C1029" s="2">
        <v>45394</v>
      </c>
      <c r="D1029" t="s">
        <v>1827</v>
      </c>
      <c r="E1029" t="s">
        <v>1834</v>
      </c>
      <c r="F1029" t="s">
        <v>1848</v>
      </c>
      <c r="G1029">
        <v>10.5</v>
      </c>
      <c r="H1029">
        <v>10.5</v>
      </c>
      <c r="I1029">
        <v>1.57</v>
      </c>
      <c r="J1029">
        <v>8.93</v>
      </c>
      <c r="K1029">
        <v>298</v>
      </c>
    </row>
    <row r="1030" spans="1:11" x14ac:dyDescent="0.25">
      <c r="A1030" t="s">
        <v>910</v>
      </c>
      <c r="B1030" t="s">
        <v>1813</v>
      </c>
      <c r="C1030" s="2">
        <v>45207</v>
      </c>
      <c r="D1030" t="s">
        <v>1819</v>
      </c>
      <c r="E1030" t="s">
        <v>1841</v>
      </c>
      <c r="F1030" t="s">
        <v>1849</v>
      </c>
      <c r="G1030">
        <v>25.01</v>
      </c>
      <c r="H1030">
        <v>100.04</v>
      </c>
      <c r="I1030">
        <v>2.7</v>
      </c>
      <c r="J1030">
        <v>97.34</v>
      </c>
      <c r="K1030">
        <v>41</v>
      </c>
    </row>
    <row r="1031" spans="1:11" x14ac:dyDescent="0.25">
      <c r="A1031" t="s">
        <v>994</v>
      </c>
      <c r="B1031" t="s">
        <v>1811</v>
      </c>
      <c r="C1031" s="2">
        <v>45658</v>
      </c>
      <c r="D1031" t="s">
        <v>1828</v>
      </c>
      <c r="E1031" t="s">
        <v>1843</v>
      </c>
      <c r="F1031" t="s">
        <v>1849</v>
      </c>
      <c r="G1031">
        <v>3.25</v>
      </c>
      <c r="H1031">
        <v>13</v>
      </c>
      <c r="I1031">
        <v>3.24</v>
      </c>
      <c r="J1031">
        <v>9.76</v>
      </c>
      <c r="K1031">
        <v>346</v>
      </c>
    </row>
    <row r="1032" spans="1:11" x14ac:dyDescent="0.25">
      <c r="A1032" t="s">
        <v>995</v>
      </c>
      <c r="B1032" t="s">
        <v>1812</v>
      </c>
      <c r="C1032" s="2">
        <v>45383</v>
      </c>
      <c r="D1032" t="s">
        <v>1826</v>
      </c>
      <c r="E1032" t="s">
        <v>1845</v>
      </c>
      <c r="F1032" t="s">
        <v>1849</v>
      </c>
      <c r="G1032">
        <v>29.89</v>
      </c>
      <c r="H1032">
        <v>119.56</v>
      </c>
      <c r="I1032">
        <v>0</v>
      </c>
      <c r="J1032">
        <v>119.56</v>
      </c>
      <c r="K1032">
        <v>352</v>
      </c>
    </row>
    <row r="1033" spans="1:11" x14ac:dyDescent="0.25">
      <c r="A1033" t="s">
        <v>996</v>
      </c>
      <c r="B1033" t="s">
        <v>1812</v>
      </c>
      <c r="C1033" s="2">
        <v>45613</v>
      </c>
      <c r="D1033" t="s">
        <v>1825</v>
      </c>
      <c r="E1033" t="s">
        <v>1841</v>
      </c>
      <c r="F1033" t="s">
        <v>1851</v>
      </c>
      <c r="G1033">
        <v>4.68</v>
      </c>
      <c r="H1033">
        <v>23.4</v>
      </c>
      <c r="I1033">
        <v>4.68</v>
      </c>
      <c r="J1033">
        <v>18.72</v>
      </c>
      <c r="K1033">
        <v>364</v>
      </c>
    </row>
    <row r="1034" spans="1:11" x14ac:dyDescent="0.25">
      <c r="A1034" t="s">
        <v>997</v>
      </c>
      <c r="B1034" t="s">
        <v>1810</v>
      </c>
      <c r="C1034" s="2">
        <v>45274</v>
      </c>
      <c r="D1034" t="s">
        <v>1827</v>
      </c>
      <c r="E1034" t="s">
        <v>1846</v>
      </c>
      <c r="F1034" t="s">
        <v>1847</v>
      </c>
      <c r="G1034">
        <v>14.2</v>
      </c>
      <c r="H1034">
        <v>28.4</v>
      </c>
      <c r="I1034">
        <v>2.48</v>
      </c>
      <c r="J1034">
        <v>25.92</v>
      </c>
      <c r="K1034">
        <v>16</v>
      </c>
    </row>
    <row r="1035" spans="1:11" x14ac:dyDescent="0.25">
      <c r="A1035" t="s">
        <v>998</v>
      </c>
      <c r="B1035" t="s">
        <v>1809</v>
      </c>
      <c r="C1035" s="2">
        <v>45418</v>
      </c>
      <c r="D1035" t="s">
        <v>1824</v>
      </c>
      <c r="E1035" t="s">
        <v>1830</v>
      </c>
      <c r="F1035" t="s">
        <v>1848</v>
      </c>
      <c r="G1035">
        <v>4.5</v>
      </c>
      <c r="H1035">
        <v>4.5</v>
      </c>
      <c r="I1035">
        <v>3.09</v>
      </c>
      <c r="J1035">
        <v>1.41</v>
      </c>
      <c r="K1035">
        <v>292</v>
      </c>
    </row>
    <row r="1036" spans="1:11" x14ac:dyDescent="0.25">
      <c r="A1036" t="s">
        <v>999</v>
      </c>
      <c r="B1036" t="s">
        <v>1809</v>
      </c>
      <c r="C1036" s="2">
        <v>45177</v>
      </c>
      <c r="D1036" t="s">
        <v>1822</v>
      </c>
      <c r="E1036" t="s">
        <v>1838</v>
      </c>
      <c r="F1036" t="s">
        <v>1850</v>
      </c>
      <c r="G1036">
        <v>9.7799999999999994</v>
      </c>
      <c r="H1036">
        <v>29.34</v>
      </c>
      <c r="I1036">
        <v>5.87</v>
      </c>
      <c r="J1036">
        <v>23.47</v>
      </c>
      <c r="K1036">
        <v>248</v>
      </c>
    </row>
    <row r="1037" spans="1:11" x14ac:dyDescent="0.25">
      <c r="A1037" t="s">
        <v>1000</v>
      </c>
      <c r="B1037" t="s">
        <v>1811</v>
      </c>
      <c r="C1037" s="2">
        <v>45622</v>
      </c>
      <c r="D1037" t="s">
        <v>1824</v>
      </c>
      <c r="E1037" t="s">
        <v>1830</v>
      </c>
      <c r="F1037" t="s">
        <v>1848</v>
      </c>
      <c r="G1037">
        <v>28.16</v>
      </c>
      <c r="H1037">
        <v>28.16</v>
      </c>
      <c r="I1037">
        <v>5.63</v>
      </c>
      <c r="J1037">
        <v>22.53</v>
      </c>
      <c r="K1037">
        <v>156</v>
      </c>
    </row>
    <row r="1038" spans="1:11" x14ac:dyDescent="0.25">
      <c r="A1038" t="s">
        <v>1001</v>
      </c>
      <c r="B1038" t="s">
        <v>1811</v>
      </c>
      <c r="C1038" s="2">
        <v>45358</v>
      </c>
      <c r="D1038" t="s">
        <v>1828</v>
      </c>
      <c r="E1038" t="s">
        <v>1839</v>
      </c>
      <c r="F1038" t="s">
        <v>1848</v>
      </c>
      <c r="G1038">
        <v>16.87</v>
      </c>
      <c r="H1038">
        <v>16.87</v>
      </c>
      <c r="I1038">
        <v>1.69</v>
      </c>
      <c r="J1038">
        <v>15.18</v>
      </c>
      <c r="K1038">
        <v>34</v>
      </c>
    </row>
    <row r="1039" spans="1:11" x14ac:dyDescent="0.25">
      <c r="A1039" t="s">
        <v>1002</v>
      </c>
      <c r="B1039" t="s">
        <v>1813</v>
      </c>
      <c r="C1039" s="2">
        <v>45203</v>
      </c>
      <c r="D1039" t="s">
        <v>1824</v>
      </c>
      <c r="E1039" t="s">
        <v>1838</v>
      </c>
      <c r="F1039" t="s">
        <v>1851</v>
      </c>
      <c r="G1039">
        <v>14.11</v>
      </c>
      <c r="H1039">
        <v>70.55</v>
      </c>
      <c r="I1039">
        <v>7.05</v>
      </c>
      <c r="J1039">
        <v>63.5</v>
      </c>
      <c r="K1039">
        <v>172</v>
      </c>
    </row>
    <row r="1040" spans="1:11" x14ac:dyDescent="0.25">
      <c r="A1040" t="s">
        <v>1003</v>
      </c>
      <c r="B1040" t="s">
        <v>1811</v>
      </c>
      <c r="C1040" s="2">
        <v>45427</v>
      </c>
      <c r="D1040" t="s">
        <v>1825</v>
      </c>
      <c r="E1040" t="s">
        <v>1844</v>
      </c>
      <c r="F1040" t="s">
        <v>1849</v>
      </c>
      <c r="G1040">
        <v>23.08</v>
      </c>
      <c r="H1040">
        <v>92.32</v>
      </c>
      <c r="I1040">
        <v>18.46</v>
      </c>
      <c r="J1040">
        <v>73.86</v>
      </c>
      <c r="K1040">
        <v>341</v>
      </c>
    </row>
    <row r="1041" spans="1:11" x14ac:dyDescent="0.25">
      <c r="A1041" t="s">
        <v>1004</v>
      </c>
      <c r="B1041" t="s">
        <v>1816</v>
      </c>
      <c r="C1041" s="2">
        <v>45767</v>
      </c>
      <c r="D1041" t="s">
        <v>1819</v>
      </c>
      <c r="E1041" t="s">
        <v>1830</v>
      </c>
      <c r="F1041" t="s">
        <v>1849</v>
      </c>
      <c r="G1041">
        <v>7.74</v>
      </c>
      <c r="H1041">
        <v>30.96</v>
      </c>
      <c r="I1041">
        <v>1.18</v>
      </c>
      <c r="J1041">
        <v>29.78</v>
      </c>
      <c r="K1041">
        <v>202</v>
      </c>
    </row>
    <row r="1042" spans="1:11" x14ac:dyDescent="0.25">
      <c r="A1042" t="s">
        <v>77</v>
      </c>
      <c r="B1042" t="s">
        <v>1813</v>
      </c>
      <c r="C1042" s="2">
        <v>45169</v>
      </c>
      <c r="D1042" t="s">
        <v>1826</v>
      </c>
      <c r="E1042" t="s">
        <v>1842</v>
      </c>
      <c r="F1042" t="s">
        <v>1847</v>
      </c>
      <c r="G1042">
        <v>21.5</v>
      </c>
      <c r="H1042">
        <v>43</v>
      </c>
      <c r="I1042">
        <v>3.58</v>
      </c>
      <c r="J1042">
        <v>39.42</v>
      </c>
      <c r="K1042">
        <v>292</v>
      </c>
    </row>
    <row r="1043" spans="1:11" x14ac:dyDescent="0.25">
      <c r="A1043" t="s">
        <v>1005</v>
      </c>
      <c r="B1043" t="s">
        <v>1810</v>
      </c>
      <c r="C1043" s="2">
        <v>45804</v>
      </c>
      <c r="D1043" t="s">
        <v>1819</v>
      </c>
      <c r="E1043" t="s">
        <v>1843</v>
      </c>
      <c r="F1043" t="s">
        <v>1851</v>
      </c>
      <c r="G1043">
        <v>16.7</v>
      </c>
      <c r="H1043">
        <v>83.5</v>
      </c>
      <c r="I1043">
        <v>3.09</v>
      </c>
      <c r="J1043">
        <v>80.41</v>
      </c>
      <c r="K1043">
        <v>387</v>
      </c>
    </row>
    <row r="1044" spans="1:11" x14ac:dyDescent="0.25">
      <c r="A1044" t="s">
        <v>198</v>
      </c>
      <c r="B1044" t="s">
        <v>1813</v>
      </c>
      <c r="C1044" s="2">
        <v>45172</v>
      </c>
      <c r="D1044" t="s">
        <v>1827</v>
      </c>
      <c r="E1044" t="s">
        <v>1839</v>
      </c>
      <c r="F1044" t="s">
        <v>1848</v>
      </c>
      <c r="G1044">
        <v>20.079999999999998</v>
      </c>
      <c r="H1044">
        <v>20.079999999999998</v>
      </c>
      <c r="I1044">
        <v>2.1</v>
      </c>
      <c r="J1044">
        <v>17.98</v>
      </c>
      <c r="K1044">
        <v>272</v>
      </c>
    </row>
    <row r="1045" spans="1:11" x14ac:dyDescent="0.25">
      <c r="A1045" t="s">
        <v>378</v>
      </c>
      <c r="B1045" t="s">
        <v>1817</v>
      </c>
      <c r="C1045" s="2">
        <v>45197</v>
      </c>
      <c r="D1045" t="s">
        <v>1820</v>
      </c>
      <c r="E1045" t="s">
        <v>1837</v>
      </c>
      <c r="F1045" t="s">
        <v>1848</v>
      </c>
      <c r="G1045">
        <v>24.39</v>
      </c>
      <c r="H1045">
        <v>24.39</v>
      </c>
      <c r="I1045">
        <v>2.44</v>
      </c>
      <c r="J1045">
        <v>21.95</v>
      </c>
      <c r="K1045">
        <v>310</v>
      </c>
    </row>
    <row r="1046" spans="1:11" x14ac:dyDescent="0.25">
      <c r="A1046" t="s">
        <v>1006</v>
      </c>
      <c r="B1046" t="s">
        <v>1815</v>
      </c>
      <c r="C1046" s="2">
        <v>45749</v>
      </c>
      <c r="D1046" t="s">
        <v>1828</v>
      </c>
      <c r="E1046" t="s">
        <v>1839</v>
      </c>
      <c r="F1046" t="s">
        <v>1850</v>
      </c>
      <c r="G1046">
        <v>13.66</v>
      </c>
      <c r="H1046">
        <v>40.98</v>
      </c>
      <c r="I1046">
        <v>2.27</v>
      </c>
      <c r="J1046">
        <v>38.71</v>
      </c>
      <c r="K1046">
        <v>212</v>
      </c>
    </row>
    <row r="1047" spans="1:11" x14ac:dyDescent="0.25">
      <c r="A1047" t="s">
        <v>1007</v>
      </c>
      <c r="B1047" t="s">
        <v>1814</v>
      </c>
      <c r="C1047" s="2">
        <v>45426</v>
      </c>
      <c r="D1047" t="s">
        <v>1819</v>
      </c>
      <c r="E1047" t="s">
        <v>1846</v>
      </c>
      <c r="F1047" t="s">
        <v>1848</v>
      </c>
      <c r="G1047">
        <v>16.7</v>
      </c>
      <c r="H1047">
        <v>16.7</v>
      </c>
      <c r="I1047">
        <v>3.34</v>
      </c>
      <c r="J1047">
        <v>13.36</v>
      </c>
      <c r="K1047">
        <v>146</v>
      </c>
    </row>
    <row r="1048" spans="1:11" x14ac:dyDescent="0.25">
      <c r="A1048" t="s">
        <v>1008</v>
      </c>
      <c r="B1048" t="s">
        <v>1814</v>
      </c>
      <c r="C1048" s="2">
        <v>45585</v>
      </c>
      <c r="D1048" t="s">
        <v>1819</v>
      </c>
      <c r="E1048" t="s">
        <v>1841</v>
      </c>
      <c r="F1048" t="s">
        <v>1853</v>
      </c>
      <c r="G1048">
        <v>28.6</v>
      </c>
      <c r="H1048">
        <v>85.8</v>
      </c>
      <c r="I1048">
        <v>3.46</v>
      </c>
      <c r="J1048">
        <v>82.34</v>
      </c>
      <c r="K1048">
        <v>347</v>
      </c>
    </row>
    <row r="1049" spans="1:11" x14ac:dyDescent="0.25">
      <c r="A1049" t="s">
        <v>1009</v>
      </c>
      <c r="B1049" t="s">
        <v>1816</v>
      </c>
      <c r="C1049" s="2">
        <v>45614</v>
      </c>
      <c r="D1049" t="s">
        <v>1825</v>
      </c>
      <c r="E1049" t="s">
        <v>1839</v>
      </c>
      <c r="F1049" t="s">
        <v>1848</v>
      </c>
      <c r="G1049">
        <v>9.6300000000000008</v>
      </c>
      <c r="H1049">
        <v>9.6300000000000008</v>
      </c>
      <c r="I1049">
        <v>1.93</v>
      </c>
      <c r="J1049">
        <v>7.7</v>
      </c>
      <c r="K1049">
        <v>50</v>
      </c>
    </row>
    <row r="1050" spans="1:11" x14ac:dyDescent="0.25">
      <c r="A1050" t="s">
        <v>1010</v>
      </c>
      <c r="B1050" t="s">
        <v>1812</v>
      </c>
      <c r="C1050" s="2">
        <v>45672</v>
      </c>
      <c r="D1050" t="s">
        <v>1822</v>
      </c>
      <c r="E1050" t="s">
        <v>1829</v>
      </c>
      <c r="F1050" t="s">
        <v>1849</v>
      </c>
      <c r="G1050">
        <v>28.3</v>
      </c>
      <c r="H1050">
        <v>113.2</v>
      </c>
      <c r="I1050">
        <v>1.81</v>
      </c>
      <c r="J1050">
        <v>111.39</v>
      </c>
      <c r="K1050">
        <v>460</v>
      </c>
    </row>
    <row r="1051" spans="1:11" x14ac:dyDescent="0.25">
      <c r="A1051" t="s">
        <v>1011</v>
      </c>
      <c r="B1051" t="s">
        <v>1817</v>
      </c>
      <c r="C1051" s="2">
        <v>45433</v>
      </c>
      <c r="D1051" t="s">
        <v>1828</v>
      </c>
      <c r="E1051" t="s">
        <v>1844</v>
      </c>
      <c r="F1051" t="s">
        <v>1851</v>
      </c>
      <c r="G1051">
        <v>12.16</v>
      </c>
      <c r="H1051">
        <v>60.8</v>
      </c>
      <c r="I1051">
        <v>2.27</v>
      </c>
      <c r="J1051">
        <v>58.53</v>
      </c>
      <c r="K1051">
        <v>58</v>
      </c>
    </row>
    <row r="1052" spans="1:11" x14ac:dyDescent="0.25">
      <c r="A1052" t="s">
        <v>1012</v>
      </c>
      <c r="B1052" t="s">
        <v>1810</v>
      </c>
      <c r="C1052" s="2">
        <v>45489</v>
      </c>
      <c r="D1052" t="s">
        <v>1821</v>
      </c>
      <c r="E1052" t="s">
        <v>1842</v>
      </c>
      <c r="F1052" t="s">
        <v>1849</v>
      </c>
      <c r="G1052">
        <v>1.83</v>
      </c>
      <c r="H1052">
        <v>7.32</v>
      </c>
      <c r="I1052">
        <v>2.08</v>
      </c>
      <c r="J1052">
        <v>5.24</v>
      </c>
      <c r="K1052">
        <v>324</v>
      </c>
    </row>
    <row r="1053" spans="1:11" x14ac:dyDescent="0.25">
      <c r="A1053" t="s">
        <v>1013</v>
      </c>
      <c r="B1053" t="s">
        <v>1809</v>
      </c>
      <c r="C1053" s="2">
        <v>45590</v>
      </c>
      <c r="D1053" t="s">
        <v>1820</v>
      </c>
      <c r="E1053" t="s">
        <v>1831</v>
      </c>
      <c r="F1053" t="s">
        <v>1847</v>
      </c>
      <c r="G1053">
        <v>9.82</v>
      </c>
      <c r="H1053">
        <v>19.64</v>
      </c>
      <c r="I1053">
        <v>4.3899999999999997</v>
      </c>
      <c r="J1053">
        <v>15.25</v>
      </c>
      <c r="K1053">
        <v>208</v>
      </c>
    </row>
    <row r="1054" spans="1:11" x14ac:dyDescent="0.25">
      <c r="A1054" t="s">
        <v>1014</v>
      </c>
      <c r="B1054" t="s">
        <v>1810</v>
      </c>
      <c r="C1054" s="2">
        <v>45556</v>
      </c>
      <c r="D1054" t="s">
        <v>1820</v>
      </c>
      <c r="E1054" t="s">
        <v>1841</v>
      </c>
      <c r="F1054" t="s">
        <v>1850</v>
      </c>
      <c r="G1054">
        <v>16.66</v>
      </c>
      <c r="H1054">
        <v>49.98</v>
      </c>
      <c r="I1054">
        <v>4.8099999999999996</v>
      </c>
      <c r="J1054">
        <v>45.17</v>
      </c>
      <c r="K1054">
        <v>86</v>
      </c>
    </row>
    <row r="1055" spans="1:11" x14ac:dyDescent="0.25">
      <c r="A1055" t="s">
        <v>1015</v>
      </c>
      <c r="B1055" t="s">
        <v>1810</v>
      </c>
      <c r="C1055" s="2">
        <v>45454</v>
      </c>
      <c r="D1055" t="s">
        <v>1828</v>
      </c>
      <c r="E1055" t="s">
        <v>1840</v>
      </c>
      <c r="F1055" t="s">
        <v>1848</v>
      </c>
      <c r="G1055">
        <v>24.56</v>
      </c>
      <c r="H1055">
        <v>24.56</v>
      </c>
      <c r="I1055">
        <v>0</v>
      </c>
      <c r="J1055">
        <v>24.56</v>
      </c>
      <c r="K1055">
        <v>492</v>
      </c>
    </row>
    <row r="1056" spans="1:11" x14ac:dyDescent="0.25">
      <c r="A1056" t="s">
        <v>1016</v>
      </c>
      <c r="B1056" t="s">
        <v>1811</v>
      </c>
      <c r="C1056" s="2">
        <v>45649</v>
      </c>
      <c r="D1056" t="s">
        <v>1818</v>
      </c>
      <c r="E1056" t="s">
        <v>1840</v>
      </c>
      <c r="F1056" t="s">
        <v>1849</v>
      </c>
      <c r="G1056">
        <v>8.92</v>
      </c>
      <c r="H1056">
        <v>35.68</v>
      </c>
      <c r="I1056">
        <v>5.35</v>
      </c>
      <c r="J1056">
        <v>30.33</v>
      </c>
      <c r="K1056">
        <v>128</v>
      </c>
    </row>
    <row r="1057" spans="1:11" x14ac:dyDescent="0.25">
      <c r="A1057" t="s">
        <v>1017</v>
      </c>
      <c r="B1057" t="s">
        <v>1817</v>
      </c>
      <c r="C1057" s="2">
        <v>45338</v>
      </c>
      <c r="D1057" t="s">
        <v>1824</v>
      </c>
      <c r="E1057" t="s">
        <v>1844</v>
      </c>
      <c r="F1057" t="s">
        <v>1850</v>
      </c>
      <c r="G1057">
        <v>2.31</v>
      </c>
      <c r="H1057">
        <v>6.93</v>
      </c>
      <c r="I1057">
        <v>1.04</v>
      </c>
      <c r="J1057">
        <v>5.89</v>
      </c>
      <c r="K1057">
        <v>378</v>
      </c>
    </row>
    <row r="1058" spans="1:11" x14ac:dyDescent="0.25">
      <c r="A1058" t="s">
        <v>541</v>
      </c>
      <c r="B1058" t="s">
        <v>1809</v>
      </c>
      <c r="C1058" s="2">
        <v>45165</v>
      </c>
      <c r="D1058" t="s">
        <v>1821</v>
      </c>
      <c r="E1058" t="s">
        <v>1846</v>
      </c>
      <c r="F1058" t="s">
        <v>1847</v>
      </c>
      <c r="G1058">
        <v>22.02</v>
      </c>
      <c r="H1058">
        <v>44.04</v>
      </c>
      <c r="I1058">
        <v>8.81</v>
      </c>
      <c r="J1058">
        <v>35.229999999999997</v>
      </c>
      <c r="K1058">
        <v>143</v>
      </c>
    </row>
    <row r="1059" spans="1:11" x14ac:dyDescent="0.25">
      <c r="A1059" t="s">
        <v>1018</v>
      </c>
      <c r="B1059" t="s">
        <v>1810</v>
      </c>
      <c r="C1059" s="2">
        <v>45532</v>
      </c>
      <c r="D1059" t="s">
        <v>1822</v>
      </c>
      <c r="E1059" t="s">
        <v>1832</v>
      </c>
      <c r="F1059" t="s">
        <v>1850</v>
      </c>
      <c r="G1059">
        <v>29.4</v>
      </c>
      <c r="H1059">
        <v>88.2</v>
      </c>
      <c r="I1059">
        <v>13.23</v>
      </c>
      <c r="J1059">
        <v>74.97</v>
      </c>
      <c r="K1059">
        <v>362</v>
      </c>
    </row>
    <row r="1060" spans="1:11" x14ac:dyDescent="0.25">
      <c r="A1060" t="s">
        <v>1019</v>
      </c>
      <c r="B1060" t="s">
        <v>1817</v>
      </c>
      <c r="C1060" s="2">
        <v>45445</v>
      </c>
      <c r="D1060" t="s">
        <v>1823</v>
      </c>
      <c r="E1060" t="s">
        <v>1832</v>
      </c>
      <c r="F1060" t="s">
        <v>1850</v>
      </c>
      <c r="G1060">
        <v>7.1</v>
      </c>
      <c r="H1060">
        <v>21.3</v>
      </c>
      <c r="I1060">
        <v>4.66</v>
      </c>
      <c r="J1060">
        <v>16.64</v>
      </c>
      <c r="K1060">
        <v>491</v>
      </c>
    </row>
    <row r="1061" spans="1:11" x14ac:dyDescent="0.25">
      <c r="A1061" t="s">
        <v>1020</v>
      </c>
      <c r="B1061" t="s">
        <v>1811</v>
      </c>
      <c r="C1061" s="2">
        <v>45348</v>
      </c>
      <c r="D1061" t="s">
        <v>1823</v>
      </c>
      <c r="E1061" t="s">
        <v>1839</v>
      </c>
      <c r="F1061" t="s">
        <v>1851</v>
      </c>
      <c r="G1061">
        <v>14.81</v>
      </c>
      <c r="H1061">
        <v>74.05</v>
      </c>
      <c r="I1061">
        <v>0</v>
      </c>
      <c r="J1061">
        <v>74.05</v>
      </c>
      <c r="K1061">
        <v>461</v>
      </c>
    </row>
    <row r="1062" spans="1:11" x14ac:dyDescent="0.25">
      <c r="A1062" t="s">
        <v>1021</v>
      </c>
      <c r="B1062" t="s">
        <v>1811</v>
      </c>
      <c r="C1062" s="2">
        <v>45691</v>
      </c>
      <c r="D1062" t="s">
        <v>1821</v>
      </c>
      <c r="E1062" t="s">
        <v>1831</v>
      </c>
      <c r="F1062" t="s">
        <v>1849</v>
      </c>
      <c r="G1062">
        <v>23.1</v>
      </c>
      <c r="H1062">
        <v>92.4</v>
      </c>
      <c r="I1062">
        <v>0</v>
      </c>
      <c r="J1062">
        <v>92.4</v>
      </c>
      <c r="K1062">
        <v>275</v>
      </c>
    </row>
    <row r="1063" spans="1:11" x14ac:dyDescent="0.25">
      <c r="A1063" t="s">
        <v>1022</v>
      </c>
      <c r="B1063" t="s">
        <v>1809</v>
      </c>
      <c r="C1063" s="2">
        <v>45311</v>
      </c>
      <c r="D1063" t="s">
        <v>1827</v>
      </c>
      <c r="E1063" t="s">
        <v>1839</v>
      </c>
      <c r="F1063" t="s">
        <v>1849</v>
      </c>
      <c r="G1063">
        <v>20.49</v>
      </c>
      <c r="H1063">
        <v>81.96</v>
      </c>
      <c r="I1063">
        <v>2.4300000000000002</v>
      </c>
      <c r="J1063">
        <v>79.53</v>
      </c>
      <c r="K1063">
        <v>180</v>
      </c>
    </row>
    <row r="1064" spans="1:11" x14ac:dyDescent="0.25">
      <c r="A1064" t="s">
        <v>1023</v>
      </c>
      <c r="B1064" t="s">
        <v>1811</v>
      </c>
      <c r="C1064" s="2">
        <v>45684</v>
      </c>
      <c r="D1064" t="s">
        <v>1818</v>
      </c>
      <c r="E1064" t="s">
        <v>1846</v>
      </c>
      <c r="F1064" t="s">
        <v>1849</v>
      </c>
      <c r="G1064">
        <v>11.73</v>
      </c>
      <c r="H1064">
        <v>46.92</v>
      </c>
      <c r="I1064">
        <v>1.89</v>
      </c>
      <c r="J1064">
        <v>45.03</v>
      </c>
      <c r="K1064">
        <v>98</v>
      </c>
    </row>
    <row r="1065" spans="1:11" x14ac:dyDescent="0.25">
      <c r="A1065" t="s">
        <v>1024</v>
      </c>
      <c r="B1065" t="s">
        <v>1815</v>
      </c>
      <c r="C1065" s="2">
        <v>45300</v>
      </c>
      <c r="D1065" t="s">
        <v>1826</v>
      </c>
      <c r="E1065" t="s">
        <v>1833</v>
      </c>
      <c r="F1065" t="s">
        <v>1847</v>
      </c>
      <c r="G1065">
        <v>3.6</v>
      </c>
      <c r="H1065">
        <v>7.2</v>
      </c>
      <c r="I1065">
        <v>0</v>
      </c>
      <c r="J1065">
        <v>7.2</v>
      </c>
      <c r="K1065">
        <v>314</v>
      </c>
    </row>
    <row r="1066" spans="1:11" x14ac:dyDescent="0.25">
      <c r="A1066" t="s">
        <v>1025</v>
      </c>
      <c r="B1066" t="s">
        <v>1817</v>
      </c>
      <c r="C1066" s="2">
        <v>45250</v>
      </c>
      <c r="D1066" t="s">
        <v>1820</v>
      </c>
      <c r="E1066" t="s">
        <v>1845</v>
      </c>
      <c r="F1066" t="s">
        <v>1850</v>
      </c>
      <c r="G1066">
        <v>2.06</v>
      </c>
      <c r="H1066">
        <v>6.18</v>
      </c>
      <c r="I1066">
        <v>1.78</v>
      </c>
      <c r="J1066">
        <v>4.4000000000000004</v>
      </c>
      <c r="K1066">
        <v>252</v>
      </c>
    </row>
    <row r="1067" spans="1:11" x14ac:dyDescent="0.25">
      <c r="A1067" t="s">
        <v>1026</v>
      </c>
      <c r="B1067" t="s">
        <v>1812</v>
      </c>
      <c r="C1067" s="2">
        <v>45496</v>
      </c>
      <c r="D1067" t="s">
        <v>1819</v>
      </c>
      <c r="E1067" t="s">
        <v>1829</v>
      </c>
      <c r="F1067" t="s">
        <v>1851</v>
      </c>
      <c r="G1067">
        <v>15.5</v>
      </c>
      <c r="H1067">
        <v>77.5</v>
      </c>
      <c r="I1067">
        <v>0</v>
      </c>
      <c r="J1067">
        <v>77.5</v>
      </c>
      <c r="K1067">
        <v>87</v>
      </c>
    </row>
    <row r="1068" spans="1:11" x14ac:dyDescent="0.25">
      <c r="A1068" t="s">
        <v>1027</v>
      </c>
      <c r="B1068" t="s">
        <v>1811</v>
      </c>
      <c r="C1068" s="2">
        <v>45843</v>
      </c>
      <c r="D1068" t="s">
        <v>1819</v>
      </c>
      <c r="E1068" t="s">
        <v>1841</v>
      </c>
      <c r="F1068" t="s">
        <v>1848</v>
      </c>
      <c r="G1068">
        <v>4.6900000000000004</v>
      </c>
      <c r="H1068">
        <v>4.6900000000000004</v>
      </c>
      <c r="I1068">
        <v>3.92</v>
      </c>
      <c r="J1068">
        <v>0.77</v>
      </c>
      <c r="K1068">
        <v>477</v>
      </c>
    </row>
    <row r="1069" spans="1:11" x14ac:dyDescent="0.25">
      <c r="A1069" t="s">
        <v>1028</v>
      </c>
      <c r="B1069" t="s">
        <v>1814</v>
      </c>
      <c r="C1069" s="2">
        <v>45213</v>
      </c>
      <c r="D1069" t="s">
        <v>1820</v>
      </c>
      <c r="E1069" t="s">
        <v>1839</v>
      </c>
      <c r="F1069" t="s">
        <v>1851</v>
      </c>
      <c r="G1069">
        <v>18.809999999999999</v>
      </c>
      <c r="H1069">
        <v>94.05</v>
      </c>
      <c r="I1069">
        <v>4.75</v>
      </c>
      <c r="J1069">
        <v>89.3</v>
      </c>
      <c r="K1069">
        <v>348</v>
      </c>
    </row>
    <row r="1070" spans="1:11" x14ac:dyDescent="0.25">
      <c r="A1070" t="s">
        <v>1029</v>
      </c>
      <c r="B1070" t="s">
        <v>1815</v>
      </c>
      <c r="C1070" s="2">
        <v>45663</v>
      </c>
      <c r="D1070" t="s">
        <v>1822</v>
      </c>
      <c r="E1070" t="s">
        <v>1830</v>
      </c>
      <c r="F1070" t="s">
        <v>1849</v>
      </c>
      <c r="G1070">
        <v>8.94</v>
      </c>
      <c r="H1070">
        <v>35.76</v>
      </c>
      <c r="I1070">
        <v>3.58</v>
      </c>
      <c r="J1070">
        <v>32.18</v>
      </c>
      <c r="K1070">
        <v>348</v>
      </c>
    </row>
    <row r="1071" spans="1:11" x14ac:dyDescent="0.25">
      <c r="A1071" t="s">
        <v>1030</v>
      </c>
      <c r="B1071" t="s">
        <v>1816</v>
      </c>
      <c r="C1071" s="2">
        <v>45696</v>
      </c>
      <c r="D1071" t="s">
        <v>1827</v>
      </c>
      <c r="E1071" t="s">
        <v>1840</v>
      </c>
      <c r="F1071" t="s">
        <v>1847</v>
      </c>
      <c r="G1071">
        <v>2.35</v>
      </c>
      <c r="H1071">
        <v>4.7</v>
      </c>
      <c r="I1071">
        <v>2.8</v>
      </c>
      <c r="J1071">
        <v>1.9</v>
      </c>
      <c r="K1071">
        <v>470</v>
      </c>
    </row>
    <row r="1072" spans="1:11" x14ac:dyDescent="0.25">
      <c r="A1072" t="s">
        <v>1031</v>
      </c>
      <c r="B1072" t="s">
        <v>1815</v>
      </c>
      <c r="C1072" s="2">
        <v>45572</v>
      </c>
      <c r="D1072" t="s">
        <v>1821</v>
      </c>
      <c r="E1072" t="s">
        <v>1843</v>
      </c>
      <c r="F1072" t="s">
        <v>1850</v>
      </c>
      <c r="G1072">
        <v>3.36</v>
      </c>
      <c r="H1072">
        <v>10.08</v>
      </c>
      <c r="I1072">
        <v>0</v>
      </c>
      <c r="J1072">
        <v>10.08</v>
      </c>
      <c r="K1072">
        <v>292</v>
      </c>
    </row>
    <row r="1073" spans="1:11" x14ac:dyDescent="0.25">
      <c r="A1073" t="s">
        <v>1032</v>
      </c>
      <c r="B1073" t="s">
        <v>1817</v>
      </c>
      <c r="C1073" s="2">
        <v>45370</v>
      </c>
      <c r="D1073" t="s">
        <v>1821</v>
      </c>
      <c r="E1073" t="s">
        <v>1842</v>
      </c>
      <c r="F1073" t="s">
        <v>1847</v>
      </c>
      <c r="G1073">
        <v>6.7</v>
      </c>
      <c r="H1073">
        <v>13.4</v>
      </c>
      <c r="I1073">
        <v>3.5</v>
      </c>
      <c r="J1073">
        <v>9.9</v>
      </c>
      <c r="K1073">
        <v>168</v>
      </c>
    </row>
    <row r="1074" spans="1:11" x14ac:dyDescent="0.25">
      <c r="A1074" t="s">
        <v>1033</v>
      </c>
      <c r="B1074" t="s">
        <v>1809</v>
      </c>
      <c r="C1074" s="2">
        <v>45806</v>
      </c>
      <c r="D1074" t="s">
        <v>1818</v>
      </c>
      <c r="E1074" t="s">
        <v>1845</v>
      </c>
      <c r="F1074" t="s">
        <v>1849</v>
      </c>
      <c r="G1074">
        <v>24.42</v>
      </c>
      <c r="H1074">
        <v>97.68</v>
      </c>
      <c r="I1074">
        <v>14.65</v>
      </c>
      <c r="J1074">
        <v>83.03</v>
      </c>
      <c r="K1074">
        <v>303</v>
      </c>
    </row>
    <row r="1075" spans="1:11" x14ac:dyDescent="0.25">
      <c r="A1075" t="s">
        <v>1034</v>
      </c>
      <c r="B1075" t="s">
        <v>1817</v>
      </c>
      <c r="C1075" s="2">
        <v>45697</v>
      </c>
      <c r="D1075" t="s">
        <v>1819</v>
      </c>
      <c r="E1075" t="s">
        <v>1845</v>
      </c>
      <c r="F1075" t="s">
        <v>1847</v>
      </c>
      <c r="G1075">
        <v>28.8</v>
      </c>
      <c r="H1075">
        <v>57.6</v>
      </c>
      <c r="I1075">
        <v>8.64</v>
      </c>
      <c r="J1075">
        <v>48.96</v>
      </c>
      <c r="K1075">
        <v>426</v>
      </c>
    </row>
    <row r="1076" spans="1:11" x14ac:dyDescent="0.25">
      <c r="A1076" t="s">
        <v>1035</v>
      </c>
      <c r="B1076" t="s">
        <v>1810</v>
      </c>
      <c r="C1076" s="2">
        <v>45761</v>
      </c>
      <c r="D1076" t="s">
        <v>1820</v>
      </c>
      <c r="E1076" t="s">
        <v>1842</v>
      </c>
      <c r="F1076" t="s">
        <v>1851</v>
      </c>
      <c r="G1076">
        <v>18.96</v>
      </c>
      <c r="H1076">
        <v>94.8</v>
      </c>
      <c r="I1076">
        <v>0</v>
      </c>
      <c r="J1076">
        <v>94.8</v>
      </c>
      <c r="K1076">
        <v>391</v>
      </c>
    </row>
    <row r="1077" spans="1:11" x14ac:dyDescent="0.25">
      <c r="A1077" t="s">
        <v>1036</v>
      </c>
      <c r="B1077" t="s">
        <v>1813</v>
      </c>
      <c r="C1077" s="2">
        <v>45540</v>
      </c>
      <c r="D1077" t="s">
        <v>1824</v>
      </c>
      <c r="E1077" t="s">
        <v>1846</v>
      </c>
      <c r="F1077" t="s">
        <v>1848</v>
      </c>
      <c r="G1077">
        <v>29.25</v>
      </c>
      <c r="H1077">
        <v>29.25</v>
      </c>
      <c r="I1077">
        <v>2.93</v>
      </c>
      <c r="J1077">
        <v>26.32</v>
      </c>
      <c r="K1077">
        <v>469</v>
      </c>
    </row>
    <row r="1078" spans="1:11" x14ac:dyDescent="0.25">
      <c r="A1078" t="s">
        <v>1037</v>
      </c>
      <c r="B1078" t="s">
        <v>1816</v>
      </c>
      <c r="C1078" s="2">
        <v>45239</v>
      </c>
      <c r="D1078" t="s">
        <v>1819</v>
      </c>
      <c r="E1078" t="s">
        <v>1841</v>
      </c>
      <c r="F1078" t="s">
        <v>1848</v>
      </c>
      <c r="G1078">
        <v>27.64</v>
      </c>
      <c r="H1078">
        <v>27.64</v>
      </c>
      <c r="I1078">
        <v>4.1500000000000004</v>
      </c>
      <c r="J1078">
        <v>23.49</v>
      </c>
      <c r="K1078">
        <v>226</v>
      </c>
    </row>
    <row r="1079" spans="1:11" x14ac:dyDescent="0.25">
      <c r="A1079" t="s">
        <v>1038</v>
      </c>
      <c r="B1079" t="s">
        <v>1812</v>
      </c>
      <c r="C1079" s="2">
        <v>45760</v>
      </c>
      <c r="D1079" t="s">
        <v>1819</v>
      </c>
      <c r="E1079" t="s">
        <v>1846</v>
      </c>
      <c r="F1079" t="s">
        <v>1848</v>
      </c>
      <c r="G1079">
        <v>17.21</v>
      </c>
      <c r="H1079">
        <v>17.21</v>
      </c>
      <c r="I1079">
        <v>1.72</v>
      </c>
      <c r="J1079">
        <v>15.49</v>
      </c>
      <c r="K1079">
        <v>150</v>
      </c>
    </row>
    <row r="1080" spans="1:11" x14ac:dyDescent="0.25">
      <c r="A1080" t="s">
        <v>1039</v>
      </c>
      <c r="B1080" t="s">
        <v>1809</v>
      </c>
      <c r="C1080" s="2">
        <v>45328</v>
      </c>
      <c r="D1080" t="s">
        <v>1824</v>
      </c>
      <c r="E1080" t="s">
        <v>1830</v>
      </c>
      <c r="F1080" t="s">
        <v>1847</v>
      </c>
      <c r="G1080">
        <v>26.06</v>
      </c>
      <c r="H1080">
        <v>52.12</v>
      </c>
      <c r="I1080">
        <v>5.21</v>
      </c>
      <c r="J1080">
        <v>46.91</v>
      </c>
      <c r="K1080">
        <v>403</v>
      </c>
    </row>
    <row r="1081" spans="1:11" x14ac:dyDescent="0.25">
      <c r="A1081" t="s">
        <v>1040</v>
      </c>
      <c r="B1081" t="s">
        <v>1812</v>
      </c>
      <c r="C1081" s="2">
        <v>45165</v>
      </c>
      <c r="D1081" t="s">
        <v>1828</v>
      </c>
      <c r="E1081" t="s">
        <v>1830</v>
      </c>
      <c r="F1081" t="s">
        <v>1851</v>
      </c>
      <c r="G1081">
        <v>18.95</v>
      </c>
      <c r="H1081">
        <v>94.75</v>
      </c>
      <c r="I1081">
        <v>9.4700000000000006</v>
      </c>
      <c r="J1081">
        <v>85.28</v>
      </c>
      <c r="K1081">
        <v>173</v>
      </c>
    </row>
    <row r="1082" spans="1:11" x14ac:dyDescent="0.25">
      <c r="A1082" t="s">
        <v>1041</v>
      </c>
      <c r="B1082" t="s">
        <v>1810</v>
      </c>
      <c r="C1082" s="2">
        <v>45575</v>
      </c>
      <c r="D1082" t="s">
        <v>1822</v>
      </c>
      <c r="E1082" t="s">
        <v>1843</v>
      </c>
      <c r="F1082" t="s">
        <v>1848</v>
      </c>
      <c r="G1082">
        <v>3.97</v>
      </c>
      <c r="H1082">
        <v>3.97</v>
      </c>
      <c r="I1082">
        <v>4.16</v>
      </c>
      <c r="J1082">
        <v>-0.19</v>
      </c>
      <c r="K1082">
        <v>304</v>
      </c>
    </row>
    <row r="1083" spans="1:11" x14ac:dyDescent="0.25">
      <c r="A1083" t="s">
        <v>1042</v>
      </c>
      <c r="B1083" t="s">
        <v>1817</v>
      </c>
      <c r="C1083" s="2">
        <v>45508</v>
      </c>
      <c r="D1083" t="s">
        <v>1824</v>
      </c>
      <c r="E1083" t="s">
        <v>1841</v>
      </c>
      <c r="F1083" t="s">
        <v>1851</v>
      </c>
      <c r="G1083">
        <v>8.42</v>
      </c>
      <c r="H1083">
        <v>42.1</v>
      </c>
      <c r="I1083">
        <v>0</v>
      </c>
      <c r="J1083">
        <v>42.1</v>
      </c>
      <c r="K1083">
        <v>215</v>
      </c>
    </row>
    <row r="1084" spans="1:11" x14ac:dyDescent="0.25">
      <c r="A1084" t="s">
        <v>1043</v>
      </c>
      <c r="B1084" t="s">
        <v>1813</v>
      </c>
      <c r="C1084" s="2">
        <v>45620</v>
      </c>
      <c r="D1084" t="s">
        <v>1825</v>
      </c>
      <c r="E1084" t="s">
        <v>1834</v>
      </c>
      <c r="F1084" t="s">
        <v>1847</v>
      </c>
      <c r="G1084">
        <v>24.1</v>
      </c>
      <c r="H1084">
        <v>48.2</v>
      </c>
      <c r="I1084">
        <v>7.23</v>
      </c>
      <c r="J1084">
        <v>40.97</v>
      </c>
      <c r="K1084">
        <v>30</v>
      </c>
    </row>
    <row r="1085" spans="1:11" x14ac:dyDescent="0.25">
      <c r="A1085" t="s">
        <v>1044</v>
      </c>
      <c r="B1085" t="s">
        <v>1812</v>
      </c>
      <c r="C1085" s="2">
        <v>45196</v>
      </c>
      <c r="D1085" t="s">
        <v>1827</v>
      </c>
      <c r="E1085" t="s">
        <v>1833</v>
      </c>
      <c r="F1085" t="s">
        <v>1850</v>
      </c>
      <c r="G1085">
        <v>17.920000000000002</v>
      </c>
      <c r="H1085">
        <v>53.76</v>
      </c>
      <c r="I1085">
        <v>10.75</v>
      </c>
      <c r="J1085">
        <v>43.01</v>
      </c>
      <c r="K1085">
        <v>277</v>
      </c>
    </row>
    <row r="1086" spans="1:11" x14ac:dyDescent="0.25">
      <c r="A1086" t="s">
        <v>275</v>
      </c>
      <c r="B1086" t="s">
        <v>1813</v>
      </c>
      <c r="C1086" s="2">
        <v>45454</v>
      </c>
      <c r="D1086" t="s">
        <v>1826</v>
      </c>
      <c r="E1086" t="s">
        <v>1832</v>
      </c>
      <c r="F1086" t="s">
        <v>1850</v>
      </c>
      <c r="G1086">
        <v>11.69</v>
      </c>
      <c r="H1086">
        <v>35.07</v>
      </c>
      <c r="I1086">
        <v>1.95</v>
      </c>
      <c r="J1086">
        <v>33.119999999999997</v>
      </c>
      <c r="K1086">
        <v>4</v>
      </c>
    </row>
    <row r="1087" spans="1:11" x14ac:dyDescent="0.25">
      <c r="A1087" t="s">
        <v>1045</v>
      </c>
      <c r="B1087" t="s">
        <v>1810</v>
      </c>
      <c r="C1087" s="2">
        <v>45553</v>
      </c>
      <c r="D1087" t="s">
        <v>1818</v>
      </c>
      <c r="E1087" t="s">
        <v>1830</v>
      </c>
      <c r="F1087" t="s">
        <v>1850</v>
      </c>
      <c r="G1087">
        <v>6.66</v>
      </c>
      <c r="H1087">
        <v>19.98</v>
      </c>
      <c r="I1087">
        <v>2.37</v>
      </c>
      <c r="J1087">
        <v>17.61</v>
      </c>
      <c r="K1087">
        <v>102</v>
      </c>
    </row>
    <row r="1088" spans="1:11" x14ac:dyDescent="0.25">
      <c r="A1088" t="s">
        <v>567</v>
      </c>
      <c r="B1088" t="s">
        <v>1813</v>
      </c>
      <c r="C1088" s="2">
        <v>45742</v>
      </c>
      <c r="D1088" t="s">
        <v>1828</v>
      </c>
      <c r="E1088" t="s">
        <v>1832</v>
      </c>
      <c r="F1088" t="s">
        <v>1851</v>
      </c>
      <c r="G1088">
        <v>17.41</v>
      </c>
      <c r="H1088">
        <v>87.05</v>
      </c>
      <c r="I1088">
        <v>8.7100000000000009</v>
      </c>
      <c r="J1088">
        <v>78.34</v>
      </c>
      <c r="K1088">
        <v>171</v>
      </c>
    </row>
    <row r="1089" spans="1:11" x14ac:dyDescent="0.25">
      <c r="A1089" t="s">
        <v>1046</v>
      </c>
      <c r="B1089" t="s">
        <v>1816</v>
      </c>
      <c r="C1089" s="2">
        <v>45784</v>
      </c>
      <c r="D1089" t="s">
        <v>1825</v>
      </c>
      <c r="E1089" t="s">
        <v>1846</v>
      </c>
      <c r="F1089" t="s">
        <v>1849</v>
      </c>
      <c r="G1089">
        <v>26.4</v>
      </c>
      <c r="H1089">
        <v>105.6</v>
      </c>
      <c r="I1089">
        <v>10.56</v>
      </c>
      <c r="J1089">
        <v>95.04</v>
      </c>
      <c r="K1089">
        <v>466</v>
      </c>
    </row>
    <row r="1090" spans="1:11" x14ac:dyDescent="0.25">
      <c r="A1090" t="s">
        <v>1047</v>
      </c>
      <c r="B1090" t="s">
        <v>1817</v>
      </c>
      <c r="C1090" s="2">
        <v>45242</v>
      </c>
      <c r="D1090" t="s">
        <v>1818</v>
      </c>
      <c r="E1090" t="s">
        <v>1834</v>
      </c>
      <c r="F1090" t="s">
        <v>1847</v>
      </c>
      <c r="G1090">
        <v>14.52</v>
      </c>
      <c r="H1090">
        <v>29.04</v>
      </c>
      <c r="I1090">
        <v>2.9</v>
      </c>
      <c r="J1090">
        <v>26.14</v>
      </c>
      <c r="K1090">
        <v>109</v>
      </c>
    </row>
    <row r="1091" spans="1:11" x14ac:dyDescent="0.25">
      <c r="A1091" t="s">
        <v>1048</v>
      </c>
      <c r="B1091" t="s">
        <v>1816</v>
      </c>
      <c r="C1091" s="2">
        <v>45643</v>
      </c>
      <c r="D1091" t="s">
        <v>1821</v>
      </c>
      <c r="E1091" t="s">
        <v>1843</v>
      </c>
      <c r="F1091" t="s">
        <v>1849</v>
      </c>
      <c r="G1091">
        <v>6.33</v>
      </c>
      <c r="H1091">
        <v>25.32</v>
      </c>
      <c r="I1091">
        <v>1.29</v>
      </c>
      <c r="J1091">
        <v>24.03</v>
      </c>
      <c r="K1091">
        <v>3</v>
      </c>
    </row>
    <row r="1092" spans="1:11" x14ac:dyDescent="0.25">
      <c r="A1092" t="s">
        <v>1049</v>
      </c>
      <c r="B1092" t="s">
        <v>1815</v>
      </c>
      <c r="C1092" s="2">
        <v>45494</v>
      </c>
      <c r="D1092" t="s">
        <v>1827</v>
      </c>
      <c r="E1092" t="s">
        <v>1846</v>
      </c>
      <c r="F1092" t="s">
        <v>1847</v>
      </c>
      <c r="G1092">
        <v>9.42</v>
      </c>
      <c r="H1092">
        <v>18.84</v>
      </c>
      <c r="I1092">
        <v>4.9000000000000004</v>
      </c>
      <c r="J1092">
        <v>13.94</v>
      </c>
      <c r="K1092">
        <v>99</v>
      </c>
    </row>
    <row r="1093" spans="1:11" x14ac:dyDescent="0.25">
      <c r="A1093" t="s">
        <v>1050</v>
      </c>
      <c r="B1093" t="s">
        <v>1817</v>
      </c>
      <c r="C1093" s="2">
        <v>45673</v>
      </c>
      <c r="D1093" t="s">
        <v>1820</v>
      </c>
      <c r="E1093" t="s">
        <v>1838</v>
      </c>
      <c r="F1093" t="s">
        <v>1847</v>
      </c>
      <c r="G1093">
        <v>7.34</v>
      </c>
      <c r="H1093">
        <v>14.68</v>
      </c>
      <c r="I1093">
        <v>2.2000000000000002</v>
      </c>
      <c r="J1093">
        <v>12.48</v>
      </c>
      <c r="K1093">
        <v>134</v>
      </c>
    </row>
    <row r="1094" spans="1:11" x14ac:dyDescent="0.25">
      <c r="A1094" t="s">
        <v>1051</v>
      </c>
      <c r="B1094" t="s">
        <v>1810</v>
      </c>
      <c r="C1094" s="2">
        <v>45412</v>
      </c>
      <c r="D1094" t="s">
        <v>1820</v>
      </c>
      <c r="E1094" t="s">
        <v>1835</v>
      </c>
      <c r="F1094" t="s">
        <v>1847</v>
      </c>
      <c r="G1094">
        <v>1.61</v>
      </c>
      <c r="H1094">
        <v>3.22</v>
      </c>
      <c r="I1094">
        <v>1.08</v>
      </c>
      <c r="J1094">
        <v>2.14</v>
      </c>
      <c r="K1094">
        <v>431</v>
      </c>
    </row>
    <row r="1095" spans="1:11" x14ac:dyDescent="0.25">
      <c r="A1095" t="s">
        <v>1052</v>
      </c>
      <c r="B1095" t="s">
        <v>1811</v>
      </c>
      <c r="C1095" s="2">
        <v>45826</v>
      </c>
      <c r="D1095" t="s">
        <v>1821</v>
      </c>
      <c r="E1095" t="s">
        <v>1846</v>
      </c>
      <c r="F1095" t="s">
        <v>1850</v>
      </c>
      <c r="G1095">
        <v>28.14</v>
      </c>
      <c r="H1095">
        <v>84.42</v>
      </c>
      <c r="I1095">
        <v>16.88</v>
      </c>
      <c r="J1095">
        <v>67.540000000000006</v>
      </c>
      <c r="K1095">
        <v>156</v>
      </c>
    </row>
    <row r="1096" spans="1:11" x14ac:dyDescent="0.25">
      <c r="A1096" t="s">
        <v>1053</v>
      </c>
      <c r="B1096" t="s">
        <v>1816</v>
      </c>
      <c r="C1096" s="2">
        <v>45741</v>
      </c>
      <c r="D1096" t="s">
        <v>1822</v>
      </c>
      <c r="E1096" t="s">
        <v>1835</v>
      </c>
      <c r="F1096" t="s">
        <v>1851</v>
      </c>
      <c r="G1096">
        <v>29.33</v>
      </c>
      <c r="H1096">
        <v>146.65</v>
      </c>
      <c r="I1096">
        <v>0</v>
      </c>
      <c r="J1096">
        <v>146.65</v>
      </c>
      <c r="K1096">
        <v>319</v>
      </c>
    </row>
    <row r="1097" spans="1:11" x14ac:dyDescent="0.25">
      <c r="A1097" t="s">
        <v>1054</v>
      </c>
      <c r="B1097" t="s">
        <v>1809</v>
      </c>
      <c r="C1097" s="2">
        <v>45481</v>
      </c>
      <c r="D1097" t="s">
        <v>1819</v>
      </c>
      <c r="E1097" t="s">
        <v>1841</v>
      </c>
      <c r="F1097" t="s">
        <v>1847</v>
      </c>
      <c r="G1097">
        <v>24.04</v>
      </c>
      <c r="H1097">
        <v>48.08</v>
      </c>
      <c r="I1097">
        <v>0</v>
      </c>
      <c r="J1097">
        <v>48.08</v>
      </c>
      <c r="K1097">
        <v>98</v>
      </c>
    </row>
    <row r="1098" spans="1:11" x14ac:dyDescent="0.25">
      <c r="A1098" t="s">
        <v>1055</v>
      </c>
      <c r="B1098" t="s">
        <v>1816</v>
      </c>
      <c r="C1098" s="2">
        <v>45852</v>
      </c>
      <c r="D1098" t="s">
        <v>1822</v>
      </c>
      <c r="E1098" t="s">
        <v>1830</v>
      </c>
      <c r="F1098" t="s">
        <v>1847</v>
      </c>
      <c r="G1098">
        <v>27.7</v>
      </c>
      <c r="H1098">
        <v>55.4</v>
      </c>
      <c r="I1098">
        <v>2.1800000000000002</v>
      </c>
      <c r="J1098">
        <v>53.22</v>
      </c>
      <c r="K1098">
        <v>390</v>
      </c>
    </row>
    <row r="1099" spans="1:11" x14ac:dyDescent="0.25">
      <c r="A1099" t="s">
        <v>1056</v>
      </c>
      <c r="B1099" t="s">
        <v>1811</v>
      </c>
      <c r="C1099" s="2">
        <v>45790</v>
      </c>
      <c r="D1099" t="s">
        <v>1822</v>
      </c>
      <c r="E1099" t="s">
        <v>1834</v>
      </c>
      <c r="F1099" t="s">
        <v>1848</v>
      </c>
      <c r="G1099">
        <v>19.239999999999998</v>
      </c>
      <c r="H1099">
        <v>19.239999999999998</v>
      </c>
      <c r="I1099">
        <v>4.87</v>
      </c>
      <c r="J1099">
        <v>14.37</v>
      </c>
      <c r="K1099">
        <v>143</v>
      </c>
    </row>
    <row r="1100" spans="1:11" x14ac:dyDescent="0.25">
      <c r="A1100" t="s">
        <v>1057</v>
      </c>
      <c r="B1100" t="s">
        <v>1813</v>
      </c>
      <c r="C1100" s="2">
        <v>45547</v>
      </c>
      <c r="D1100" t="s">
        <v>1820</v>
      </c>
      <c r="E1100" t="s">
        <v>1842</v>
      </c>
      <c r="F1100" t="s">
        <v>1849</v>
      </c>
      <c r="G1100">
        <v>23.93</v>
      </c>
      <c r="H1100">
        <v>95.72</v>
      </c>
      <c r="I1100">
        <v>19.14</v>
      </c>
      <c r="J1100">
        <v>76.58</v>
      </c>
      <c r="K1100">
        <v>314</v>
      </c>
    </row>
    <row r="1101" spans="1:11" x14ac:dyDescent="0.25">
      <c r="A1101" t="s">
        <v>1058</v>
      </c>
      <c r="B1101" t="s">
        <v>1810</v>
      </c>
      <c r="C1101" s="2">
        <v>45381</v>
      </c>
      <c r="D1101" t="s">
        <v>1821</v>
      </c>
      <c r="E1101" t="s">
        <v>1844</v>
      </c>
      <c r="F1101" t="s">
        <v>1850</v>
      </c>
      <c r="G1101">
        <v>15.45</v>
      </c>
      <c r="H1101">
        <v>46.35</v>
      </c>
      <c r="I1101">
        <v>6.95</v>
      </c>
      <c r="J1101">
        <v>39.4</v>
      </c>
      <c r="K1101">
        <v>237</v>
      </c>
    </row>
    <row r="1102" spans="1:11" x14ac:dyDescent="0.25">
      <c r="A1102" t="s">
        <v>1059</v>
      </c>
      <c r="B1102" t="s">
        <v>1816</v>
      </c>
      <c r="C1102" s="2">
        <v>45270</v>
      </c>
      <c r="D1102" t="s">
        <v>1827</v>
      </c>
      <c r="E1102" t="s">
        <v>1845</v>
      </c>
      <c r="F1102" t="s">
        <v>1849</v>
      </c>
      <c r="G1102">
        <v>14.73</v>
      </c>
      <c r="H1102">
        <v>58.92</v>
      </c>
      <c r="I1102">
        <v>0</v>
      </c>
      <c r="J1102">
        <v>58.92</v>
      </c>
      <c r="K1102">
        <v>297</v>
      </c>
    </row>
    <row r="1103" spans="1:11" x14ac:dyDescent="0.25">
      <c r="A1103" t="s">
        <v>1060</v>
      </c>
      <c r="B1103" t="s">
        <v>1815</v>
      </c>
      <c r="C1103" s="2">
        <v>45871</v>
      </c>
      <c r="D1103" t="s">
        <v>1820</v>
      </c>
      <c r="E1103" t="s">
        <v>1834</v>
      </c>
      <c r="F1103" t="s">
        <v>1847</v>
      </c>
      <c r="G1103">
        <v>14.1</v>
      </c>
      <c r="H1103">
        <v>28.2</v>
      </c>
      <c r="I1103">
        <v>5.64</v>
      </c>
      <c r="J1103">
        <v>22.56</v>
      </c>
      <c r="K1103">
        <v>120</v>
      </c>
    </row>
    <row r="1104" spans="1:11" x14ac:dyDescent="0.25">
      <c r="A1104" t="s">
        <v>1061</v>
      </c>
      <c r="B1104" t="s">
        <v>1814</v>
      </c>
      <c r="C1104" s="2">
        <v>45413</v>
      </c>
      <c r="D1104" t="s">
        <v>1821</v>
      </c>
      <c r="E1104" t="s">
        <v>1836</v>
      </c>
      <c r="F1104" t="s">
        <v>1851</v>
      </c>
      <c r="G1104">
        <v>5.55</v>
      </c>
      <c r="H1104">
        <v>27.75</v>
      </c>
      <c r="I1104">
        <v>4.16</v>
      </c>
      <c r="J1104">
        <v>23.59</v>
      </c>
      <c r="K1104">
        <v>431</v>
      </c>
    </row>
    <row r="1105" spans="1:11" x14ac:dyDescent="0.25">
      <c r="A1105" t="s">
        <v>1062</v>
      </c>
      <c r="B1105" t="s">
        <v>1810</v>
      </c>
      <c r="C1105" s="2">
        <v>45840</v>
      </c>
      <c r="D1105" t="s">
        <v>1819</v>
      </c>
      <c r="E1105" t="s">
        <v>1841</v>
      </c>
      <c r="F1105" t="s">
        <v>1848</v>
      </c>
      <c r="G1105">
        <v>9.5500000000000007</v>
      </c>
      <c r="H1105">
        <v>9.5500000000000007</v>
      </c>
      <c r="I1105">
        <v>1.91</v>
      </c>
      <c r="J1105">
        <v>7.64</v>
      </c>
      <c r="K1105">
        <v>265</v>
      </c>
    </row>
    <row r="1106" spans="1:11" x14ac:dyDescent="0.25">
      <c r="A1106" t="s">
        <v>1063</v>
      </c>
      <c r="B1106" t="s">
        <v>1815</v>
      </c>
      <c r="C1106" s="2">
        <v>45802</v>
      </c>
      <c r="D1106" t="s">
        <v>1828</v>
      </c>
      <c r="E1106" t="s">
        <v>1844</v>
      </c>
      <c r="F1106" t="s">
        <v>1851</v>
      </c>
      <c r="G1106">
        <v>10.74</v>
      </c>
      <c r="H1106">
        <v>53.7</v>
      </c>
      <c r="I1106">
        <v>5.37</v>
      </c>
      <c r="J1106">
        <v>48.33</v>
      </c>
      <c r="K1106">
        <v>230</v>
      </c>
    </row>
    <row r="1107" spans="1:11" x14ac:dyDescent="0.25">
      <c r="A1107" t="s">
        <v>1064</v>
      </c>
      <c r="B1107" t="s">
        <v>1812</v>
      </c>
      <c r="C1107" s="2">
        <v>45339</v>
      </c>
      <c r="D1107" t="s">
        <v>1822</v>
      </c>
      <c r="E1107" t="s">
        <v>1845</v>
      </c>
      <c r="F1107" t="s">
        <v>1850</v>
      </c>
      <c r="G1107">
        <v>8.91</v>
      </c>
      <c r="H1107">
        <v>26.73</v>
      </c>
      <c r="I1107">
        <v>2.67</v>
      </c>
      <c r="J1107">
        <v>24.06</v>
      </c>
      <c r="K1107">
        <v>12</v>
      </c>
    </row>
    <row r="1108" spans="1:11" x14ac:dyDescent="0.25">
      <c r="A1108" t="s">
        <v>1065</v>
      </c>
      <c r="B1108" t="s">
        <v>1817</v>
      </c>
      <c r="C1108" s="2">
        <v>45638</v>
      </c>
      <c r="D1108" t="s">
        <v>1826</v>
      </c>
      <c r="E1108" t="s">
        <v>1842</v>
      </c>
      <c r="F1108" t="s">
        <v>1850</v>
      </c>
      <c r="G1108">
        <v>27.13</v>
      </c>
      <c r="H1108">
        <v>81.39</v>
      </c>
      <c r="I1108">
        <v>12.21</v>
      </c>
      <c r="J1108">
        <v>69.180000000000007</v>
      </c>
      <c r="K1108">
        <v>150</v>
      </c>
    </row>
    <row r="1109" spans="1:11" x14ac:dyDescent="0.25">
      <c r="A1109" t="s">
        <v>1066</v>
      </c>
      <c r="B1109" t="s">
        <v>1817</v>
      </c>
      <c r="C1109" s="2">
        <v>45242</v>
      </c>
      <c r="D1109" t="s">
        <v>1819</v>
      </c>
      <c r="E1109" t="s">
        <v>1846</v>
      </c>
      <c r="F1109" t="s">
        <v>1848</v>
      </c>
      <c r="G1109">
        <v>11.44</v>
      </c>
      <c r="H1109">
        <v>11.44</v>
      </c>
      <c r="I1109">
        <v>1.72</v>
      </c>
      <c r="J1109">
        <v>9.7200000000000006</v>
      </c>
      <c r="K1109">
        <v>279</v>
      </c>
    </row>
    <row r="1110" spans="1:11" x14ac:dyDescent="0.25">
      <c r="A1110" t="s">
        <v>838</v>
      </c>
      <c r="B1110" t="s">
        <v>1817</v>
      </c>
      <c r="C1110" s="2">
        <v>45622</v>
      </c>
      <c r="D1110" t="s">
        <v>1823</v>
      </c>
      <c r="E1110" t="s">
        <v>1832</v>
      </c>
      <c r="F1110" t="s">
        <v>1850</v>
      </c>
      <c r="G1110">
        <v>9.77</v>
      </c>
      <c r="H1110">
        <v>29.31</v>
      </c>
      <c r="I1110">
        <v>5.86</v>
      </c>
      <c r="J1110">
        <v>23.45</v>
      </c>
      <c r="K1110">
        <v>417</v>
      </c>
    </row>
    <row r="1111" spans="1:11" x14ac:dyDescent="0.25">
      <c r="A1111" t="s">
        <v>1067</v>
      </c>
      <c r="B1111" t="s">
        <v>1811</v>
      </c>
      <c r="C1111" s="2">
        <v>45217</v>
      </c>
      <c r="D1111" t="s">
        <v>1827</v>
      </c>
      <c r="E1111" t="s">
        <v>1829</v>
      </c>
      <c r="F1111" t="s">
        <v>1848</v>
      </c>
      <c r="G1111">
        <v>23.32</v>
      </c>
      <c r="H1111">
        <v>23.32</v>
      </c>
      <c r="I1111">
        <v>2.33</v>
      </c>
      <c r="J1111">
        <v>20.99</v>
      </c>
      <c r="K1111">
        <v>144</v>
      </c>
    </row>
    <row r="1112" spans="1:11" x14ac:dyDescent="0.25">
      <c r="A1112" t="s">
        <v>1068</v>
      </c>
      <c r="B1112" t="s">
        <v>1812</v>
      </c>
      <c r="C1112" s="2">
        <v>45642</v>
      </c>
      <c r="D1112" t="s">
        <v>1824</v>
      </c>
      <c r="E1112" t="s">
        <v>1839</v>
      </c>
      <c r="F1112" t="s">
        <v>1849</v>
      </c>
      <c r="G1112">
        <v>19.96</v>
      </c>
      <c r="H1112">
        <v>79.84</v>
      </c>
      <c r="I1112">
        <v>7.98</v>
      </c>
      <c r="J1112">
        <v>71.86</v>
      </c>
      <c r="K1112">
        <v>389</v>
      </c>
    </row>
    <row r="1113" spans="1:11" x14ac:dyDescent="0.25">
      <c r="A1113" t="s">
        <v>1069</v>
      </c>
      <c r="C1113" s="2">
        <v>45604</v>
      </c>
      <c r="D1113" t="s">
        <v>1820</v>
      </c>
      <c r="E1113" t="s">
        <v>1843</v>
      </c>
      <c r="F1113" t="s">
        <v>1849</v>
      </c>
      <c r="G1113">
        <v>7.77</v>
      </c>
      <c r="H1113">
        <v>31.08</v>
      </c>
      <c r="I1113">
        <v>0</v>
      </c>
      <c r="J1113">
        <v>31.08</v>
      </c>
      <c r="K1113">
        <v>300</v>
      </c>
    </row>
    <row r="1114" spans="1:11" x14ac:dyDescent="0.25">
      <c r="A1114" t="s">
        <v>1070</v>
      </c>
      <c r="B1114" t="s">
        <v>1813</v>
      </c>
      <c r="C1114" s="2">
        <v>45277</v>
      </c>
      <c r="D1114" t="s">
        <v>1822</v>
      </c>
      <c r="E1114" t="s">
        <v>1842</v>
      </c>
      <c r="F1114" t="s">
        <v>1850</v>
      </c>
      <c r="G1114">
        <v>25.52</v>
      </c>
      <c r="H1114">
        <v>76.56</v>
      </c>
      <c r="I1114">
        <v>15.31</v>
      </c>
      <c r="J1114">
        <v>61.25</v>
      </c>
      <c r="K1114">
        <v>219</v>
      </c>
    </row>
    <row r="1115" spans="1:11" x14ac:dyDescent="0.25">
      <c r="A1115" t="s">
        <v>1071</v>
      </c>
      <c r="B1115" t="s">
        <v>1813</v>
      </c>
      <c r="C1115" s="2">
        <v>45799</v>
      </c>
      <c r="D1115" t="s">
        <v>1828</v>
      </c>
      <c r="E1115" t="s">
        <v>1831</v>
      </c>
      <c r="F1115" t="s">
        <v>1848</v>
      </c>
      <c r="G1115">
        <v>11.86</v>
      </c>
      <c r="H1115">
        <v>11.86</v>
      </c>
      <c r="I1115">
        <v>1.78</v>
      </c>
      <c r="J1115">
        <v>10.08</v>
      </c>
      <c r="K1115">
        <v>295</v>
      </c>
    </row>
    <row r="1116" spans="1:11" x14ac:dyDescent="0.25">
      <c r="A1116" t="s">
        <v>1072</v>
      </c>
      <c r="B1116" t="s">
        <v>1815</v>
      </c>
      <c r="C1116" s="2">
        <v>45785</v>
      </c>
      <c r="D1116" t="s">
        <v>1828</v>
      </c>
      <c r="E1116" t="s">
        <v>1833</v>
      </c>
      <c r="F1116" t="s">
        <v>1850</v>
      </c>
      <c r="G1116">
        <v>7.53</v>
      </c>
      <c r="H1116">
        <v>22.59</v>
      </c>
      <c r="I1116">
        <v>0</v>
      </c>
      <c r="J1116">
        <v>22.59</v>
      </c>
      <c r="K1116">
        <v>217</v>
      </c>
    </row>
    <row r="1117" spans="1:11" x14ac:dyDescent="0.25">
      <c r="A1117" t="s">
        <v>1073</v>
      </c>
      <c r="B1117" t="s">
        <v>1810</v>
      </c>
      <c r="C1117" s="2">
        <v>45208</v>
      </c>
      <c r="D1117" t="s">
        <v>1826</v>
      </c>
      <c r="E1117" t="s">
        <v>1832</v>
      </c>
      <c r="F1117" t="s">
        <v>1851</v>
      </c>
      <c r="G1117">
        <v>1.66</v>
      </c>
      <c r="H1117">
        <v>8.3000000000000007</v>
      </c>
      <c r="I1117">
        <v>1.66</v>
      </c>
      <c r="J1117">
        <v>6.64</v>
      </c>
      <c r="K1117">
        <v>402</v>
      </c>
    </row>
    <row r="1118" spans="1:11" x14ac:dyDescent="0.25">
      <c r="A1118" t="s">
        <v>1074</v>
      </c>
      <c r="B1118" t="s">
        <v>1811</v>
      </c>
      <c r="C1118" s="2">
        <v>45643</v>
      </c>
      <c r="D1118" t="s">
        <v>1822</v>
      </c>
      <c r="E1118" t="s">
        <v>1836</v>
      </c>
      <c r="F1118" t="s">
        <v>1849</v>
      </c>
      <c r="G1118">
        <v>6.91</v>
      </c>
      <c r="H1118">
        <v>27.64</v>
      </c>
      <c r="I1118">
        <v>2.5499999999999998</v>
      </c>
      <c r="J1118">
        <v>25.09</v>
      </c>
      <c r="K1118">
        <v>200</v>
      </c>
    </row>
    <row r="1119" spans="1:11" x14ac:dyDescent="0.25">
      <c r="A1119" t="s">
        <v>1075</v>
      </c>
      <c r="B1119" t="s">
        <v>1813</v>
      </c>
      <c r="C1119" s="2">
        <v>45650</v>
      </c>
      <c r="D1119" t="s">
        <v>1819</v>
      </c>
      <c r="E1119" t="s">
        <v>1832</v>
      </c>
      <c r="F1119" t="s">
        <v>1851</v>
      </c>
      <c r="G1119">
        <v>28.89</v>
      </c>
      <c r="H1119">
        <v>144.44999999999999</v>
      </c>
      <c r="I1119">
        <v>1.69</v>
      </c>
      <c r="J1119">
        <v>142.76</v>
      </c>
      <c r="K1119">
        <v>327</v>
      </c>
    </row>
    <row r="1120" spans="1:11" x14ac:dyDescent="0.25">
      <c r="A1120" t="s">
        <v>1076</v>
      </c>
      <c r="B1120" t="s">
        <v>1810</v>
      </c>
      <c r="C1120" s="2">
        <v>45740</v>
      </c>
      <c r="D1120" t="s">
        <v>1825</v>
      </c>
      <c r="E1120" t="s">
        <v>1840</v>
      </c>
      <c r="F1120" t="s">
        <v>1851</v>
      </c>
      <c r="G1120">
        <v>15.16</v>
      </c>
      <c r="H1120">
        <v>75.8</v>
      </c>
      <c r="I1120">
        <v>4.6500000000000004</v>
      </c>
      <c r="J1120">
        <v>71.150000000000006</v>
      </c>
      <c r="K1120">
        <v>95</v>
      </c>
    </row>
    <row r="1121" spans="1:11" x14ac:dyDescent="0.25">
      <c r="A1121" t="s">
        <v>951</v>
      </c>
      <c r="B1121" t="s">
        <v>1812</v>
      </c>
      <c r="C1121" s="2">
        <v>45625</v>
      </c>
      <c r="D1121" t="s">
        <v>1826</v>
      </c>
      <c r="E1121" t="s">
        <v>1843</v>
      </c>
      <c r="F1121" t="s">
        <v>1847</v>
      </c>
      <c r="G1121">
        <v>9.43</v>
      </c>
      <c r="H1121">
        <v>18.86</v>
      </c>
      <c r="I1121">
        <v>1.89</v>
      </c>
      <c r="J1121">
        <v>16.97</v>
      </c>
      <c r="K1121">
        <v>268</v>
      </c>
    </row>
    <row r="1122" spans="1:11" x14ac:dyDescent="0.25">
      <c r="A1122" t="s">
        <v>1077</v>
      </c>
      <c r="B1122" t="s">
        <v>1815</v>
      </c>
      <c r="C1122" s="2">
        <v>45531</v>
      </c>
      <c r="D1122" t="s">
        <v>1822</v>
      </c>
      <c r="E1122" t="s">
        <v>1844</v>
      </c>
      <c r="F1122" t="s">
        <v>1848</v>
      </c>
      <c r="G1122">
        <v>5.97</v>
      </c>
      <c r="H1122">
        <v>5.97</v>
      </c>
      <c r="I1122">
        <v>0.6</v>
      </c>
      <c r="J1122">
        <v>5.37</v>
      </c>
      <c r="K1122">
        <v>440</v>
      </c>
    </row>
    <row r="1123" spans="1:11" x14ac:dyDescent="0.25">
      <c r="A1123" t="s">
        <v>1078</v>
      </c>
      <c r="B1123" t="s">
        <v>1811</v>
      </c>
      <c r="C1123" s="2">
        <v>45369</v>
      </c>
      <c r="D1123" t="s">
        <v>1819</v>
      </c>
      <c r="E1123" t="s">
        <v>1841</v>
      </c>
      <c r="F1123" t="s">
        <v>1851</v>
      </c>
      <c r="G1123">
        <v>13.12</v>
      </c>
      <c r="H1123">
        <v>65.599999999999994</v>
      </c>
      <c r="I1123">
        <v>6.56</v>
      </c>
      <c r="J1123">
        <v>59.04</v>
      </c>
      <c r="K1123">
        <v>380</v>
      </c>
    </row>
    <row r="1124" spans="1:11" x14ac:dyDescent="0.25">
      <c r="A1124" t="s">
        <v>619</v>
      </c>
      <c r="B1124" t="s">
        <v>1817</v>
      </c>
      <c r="C1124" s="2">
        <v>45520</v>
      </c>
      <c r="D1124" t="s">
        <v>1825</v>
      </c>
      <c r="E1124" t="s">
        <v>1843</v>
      </c>
      <c r="F1124" t="s">
        <v>1850</v>
      </c>
      <c r="G1124">
        <v>13.52</v>
      </c>
      <c r="H1124">
        <v>40.56</v>
      </c>
      <c r="I1124">
        <v>8.11</v>
      </c>
      <c r="J1124">
        <v>32.450000000000003</v>
      </c>
      <c r="K1124">
        <v>363</v>
      </c>
    </row>
    <row r="1125" spans="1:11" x14ac:dyDescent="0.25">
      <c r="A1125" t="s">
        <v>1079</v>
      </c>
      <c r="B1125" t="s">
        <v>1814</v>
      </c>
      <c r="C1125" s="2">
        <v>45770</v>
      </c>
      <c r="D1125" t="s">
        <v>1824</v>
      </c>
      <c r="E1125" t="s">
        <v>1843</v>
      </c>
      <c r="F1125" t="s">
        <v>1851</v>
      </c>
      <c r="G1125">
        <v>21.78</v>
      </c>
      <c r="H1125">
        <v>108.9</v>
      </c>
      <c r="I1125">
        <v>21.78</v>
      </c>
      <c r="J1125">
        <v>87.12</v>
      </c>
      <c r="K1125">
        <v>234</v>
      </c>
    </row>
    <row r="1126" spans="1:11" x14ac:dyDescent="0.25">
      <c r="A1126" t="s">
        <v>1080</v>
      </c>
      <c r="B1126" t="s">
        <v>1815</v>
      </c>
      <c r="C1126" s="2">
        <v>45376</v>
      </c>
      <c r="D1126" t="s">
        <v>1825</v>
      </c>
      <c r="E1126" t="s">
        <v>1837</v>
      </c>
      <c r="F1126" t="s">
        <v>1848</v>
      </c>
      <c r="G1126">
        <v>24.9</v>
      </c>
      <c r="H1126">
        <v>24.9</v>
      </c>
      <c r="I1126">
        <v>2.3199999999999998</v>
      </c>
      <c r="J1126">
        <v>22.58</v>
      </c>
      <c r="K1126">
        <v>309</v>
      </c>
    </row>
    <row r="1127" spans="1:11" x14ac:dyDescent="0.25">
      <c r="A1127" t="s">
        <v>734</v>
      </c>
      <c r="B1127" t="s">
        <v>1813</v>
      </c>
      <c r="C1127" s="2">
        <v>45201</v>
      </c>
      <c r="D1127" t="s">
        <v>1828</v>
      </c>
      <c r="E1127" t="s">
        <v>1837</v>
      </c>
      <c r="F1127" t="s">
        <v>1851</v>
      </c>
      <c r="G1127">
        <v>2.12</v>
      </c>
      <c r="H1127">
        <v>10.6</v>
      </c>
      <c r="I1127">
        <v>0</v>
      </c>
      <c r="J1127">
        <v>10.6</v>
      </c>
      <c r="K1127">
        <v>46</v>
      </c>
    </row>
    <row r="1128" spans="1:11" x14ac:dyDescent="0.25">
      <c r="A1128" t="s">
        <v>1081</v>
      </c>
      <c r="B1128" t="s">
        <v>1813</v>
      </c>
      <c r="C1128" s="2">
        <v>45267</v>
      </c>
      <c r="D1128" t="s">
        <v>1822</v>
      </c>
      <c r="E1128" t="s">
        <v>1838</v>
      </c>
      <c r="F1128" t="s">
        <v>1849</v>
      </c>
      <c r="G1128">
        <v>18.77</v>
      </c>
      <c r="H1128">
        <v>75.08</v>
      </c>
      <c r="I1128">
        <v>7.51</v>
      </c>
      <c r="J1128">
        <v>67.569999999999993</v>
      </c>
      <c r="K1128">
        <v>414</v>
      </c>
    </row>
    <row r="1129" spans="1:11" x14ac:dyDescent="0.25">
      <c r="A1129" t="s">
        <v>1082</v>
      </c>
      <c r="B1129" t="s">
        <v>1817</v>
      </c>
      <c r="C1129" s="2">
        <v>45467</v>
      </c>
      <c r="D1129" t="s">
        <v>1825</v>
      </c>
      <c r="E1129" t="s">
        <v>1830</v>
      </c>
      <c r="F1129" t="s">
        <v>1849</v>
      </c>
      <c r="G1129">
        <v>12.15</v>
      </c>
      <c r="H1129">
        <v>48.6</v>
      </c>
      <c r="I1129">
        <v>0</v>
      </c>
      <c r="J1129">
        <v>48.6</v>
      </c>
      <c r="K1129">
        <v>337</v>
      </c>
    </row>
    <row r="1130" spans="1:11" x14ac:dyDescent="0.25">
      <c r="A1130" t="s">
        <v>441</v>
      </c>
      <c r="B1130" t="s">
        <v>1809</v>
      </c>
      <c r="C1130" s="2">
        <v>45505</v>
      </c>
      <c r="D1130" t="s">
        <v>1821</v>
      </c>
      <c r="E1130" t="s">
        <v>1840</v>
      </c>
      <c r="F1130" t="s">
        <v>1847</v>
      </c>
      <c r="G1130">
        <v>26.67</v>
      </c>
      <c r="H1130">
        <v>53.34</v>
      </c>
      <c r="I1130">
        <v>0</v>
      </c>
      <c r="J1130">
        <v>53.34</v>
      </c>
      <c r="K1130">
        <v>80</v>
      </c>
    </row>
    <row r="1131" spans="1:11" x14ac:dyDescent="0.25">
      <c r="A1131" t="s">
        <v>1083</v>
      </c>
      <c r="B1131" t="s">
        <v>1810</v>
      </c>
      <c r="C1131" s="2">
        <v>45409</v>
      </c>
      <c r="D1131" t="s">
        <v>1826</v>
      </c>
      <c r="E1131" t="s">
        <v>1842</v>
      </c>
      <c r="F1131" t="s">
        <v>1847</v>
      </c>
      <c r="G1131">
        <v>27.34</v>
      </c>
      <c r="H1131">
        <v>54.68</v>
      </c>
      <c r="I1131">
        <v>8.1999999999999993</v>
      </c>
      <c r="J1131">
        <v>46.48</v>
      </c>
      <c r="K1131">
        <v>210</v>
      </c>
    </row>
    <row r="1132" spans="1:11" x14ac:dyDescent="0.25">
      <c r="A1132" t="s">
        <v>1084</v>
      </c>
      <c r="B1132" t="s">
        <v>1809</v>
      </c>
      <c r="C1132" s="2">
        <v>45387</v>
      </c>
      <c r="D1132" t="s">
        <v>1819</v>
      </c>
      <c r="E1132" t="s">
        <v>1844</v>
      </c>
      <c r="F1132" t="s">
        <v>1850</v>
      </c>
      <c r="G1132">
        <v>12.88</v>
      </c>
      <c r="H1132">
        <v>38.64</v>
      </c>
      <c r="I1132">
        <v>7.73</v>
      </c>
      <c r="J1132">
        <v>30.91</v>
      </c>
      <c r="K1132">
        <v>84</v>
      </c>
    </row>
    <row r="1133" spans="1:11" x14ac:dyDescent="0.25">
      <c r="A1133" t="s">
        <v>1085</v>
      </c>
      <c r="B1133" t="s">
        <v>1810</v>
      </c>
      <c r="C1133" s="2">
        <v>45715</v>
      </c>
      <c r="D1133" t="s">
        <v>1818</v>
      </c>
      <c r="E1133" t="s">
        <v>1837</v>
      </c>
      <c r="F1133" t="s">
        <v>1848</v>
      </c>
      <c r="G1133">
        <v>3.11</v>
      </c>
      <c r="H1133">
        <v>3.11</v>
      </c>
      <c r="I1133">
        <v>0.31</v>
      </c>
      <c r="J1133">
        <v>2.8</v>
      </c>
      <c r="K1133">
        <v>355</v>
      </c>
    </row>
    <row r="1134" spans="1:11" x14ac:dyDescent="0.25">
      <c r="A1134" t="s">
        <v>1086</v>
      </c>
      <c r="C1134" s="2">
        <v>45454</v>
      </c>
      <c r="D1134" t="s">
        <v>1821</v>
      </c>
      <c r="E1134" t="s">
        <v>1843</v>
      </c>
      <c r="F1134" t="s">
        <v>1849</v>
      </c>
      <c r="G1134">
        <v>2.09</v>
      </c>
      <c r="H1134">
        <v>8.36</v>
      </c>
      <c r="I1134">
        <v>0</v>
      </c>
      <c r="J1134">
        <v>8.36</v>
      </c>
      <c r="K1134">
        <v>128</v>
      </c>
    </row>
    <row r="1135" spans="1:11" x14ac:dyDescent="0.25">
      <c r="A1135" t="s">
        <v>1087</v>
      </c>
      <c r="B1135" t="s">
        <v>1811</v>
      </c>
      <c r="C1135" s="2">
        <v>45735</v>
      </c>
      <c r="D1135" t="s">
        <v>1822</v>
      </c>
      <c r="E1135" t="s">
        <v>1837</v>
      </c>
      <c r="F1135" t="s">
        <v>1849</v>
      </c>
      <c r="G1135">
        <v>14.37</v>
      </c>
      <c r="H1135">
        <v>57.48</v>
      </c>
      <c r="I1135">
        <v>0</v>
      </c>
      <c r="J1135">
        <v>57.48</v>
      </c>
      <c r="K1135">
        <v>42</v>
      </c>
    </row>
    <row r="1136" spans="1:11" x14ac:dyDescent="0.25">
      <c r="A1136" t="s">
        <v>681</v>
      </c>
      <c r="B1136" t="s">
        <v>1813</v>
      </c>
      <c r="C1136" s="2">
        <v>45544</v>
      </c>
      <c r="D1136" t="s">
        <v>1825</v>
      </c>
      <c r="E1136" t="s">
        <v>1845</v>
      </c>
      <c r="F1136" t="s">
        <v>1850</v>
      </c>
      <c r="G1136">
        <v>25.4</v>
      </c>
      <c r="H1136">
        <v>76.2</v>
      </c>
      <c r="I1136">
        <v>1.4</v>
      </c>
      <c r="J1136">
        <v>74.8</v>
      </c>
      <c r="K1136">
        <v>87</v>
      </c>
    </row>
    <row r="1137" spans="1:11" x14ac:dyDescent="0.25">
      <c r="A1137" t="s">
        <v>1088</v>
      </c>
      <c r="B1137" t="s">
        <v>1814</v>
      </c>
      <c r="C1137" s="2">
        <v>45392</v>
      </c>
      <c r="D1137" t="s">
        <v>1819</v>
      </c>
      <c r="E1137" t="s">
        <v>1831</v>
      </c>
      <c r="F1137" t="s">
        <v>1849</v>
      </c>
      <c r="G1137">
        <v>5.88</v>
      </c>
      <c r="H1137">
        <v>23.52</v>
      </c>
      <c r="I1137">
        <v>0</v>
      </c>
      <c r="J1137">
        <v>23.52</v>
      </c>
      <c r="K1137">
        <v>343</v>
      </c>
    </row>
    <row r="1138" spans="1:11" x14ac:dyDescent="0.25">
      <c r="A1138" t="s">
        <v>1089</v>
      </c>
      <c r="B1138" t="s">
        <v>1814</v>
      </c>
      <c r="C1138" s="2">
        <v>45507</v>
      </c>
      <c r="D1138" t="s">
        <v>1825</v>
      </c>
      <c r="E1138" t="s">
        <v>1837</v>
      </c>
      <c r="F1138" t="s">
        <v>1850</v>
      </c>
      <c r="G1138">
        <v>6.15</v>
      </c>
      <c r="H1138">
        <v>18.45</v>
      </c>
      <c r="I1138">
        <v>0</v>
      </c>
      <c r="J1138">
        <v>18.45</v>
      </c>
      <c r="K1138">
        <v>365</v>
      </c>
    </row>
    <row r="1139" spans="1:11" x14ac:dyDescent="0.25">
      <c r="A1139" t="s">
        <v>1090</v>
      </c>
      <c r="B1139" t="s">
        <v>1810</v>
      </c>
      <c r="C1139" s="2">
        <v>45352</v>
      </c>
      <c r="D1139" t="s">
        <v>1820</v>
      </c>
      <c r="E1139" t="s">
        <v>1837</v>
      </c>
      <c r="F1139" t="s">
        <v>1848</v>
      </c>
      <c r="G1139">
        <v>25.25</v>
      </c>
      <c r="H1139">
        <v>25.25</v>
      </c>
      <c r="I1139">
        <v>2.5299999999999998</v>
      </c>
      <c r="J1139">
        <v>22.72</v>
      </c>
      <c r="K1139">
        <v>415</v>
      </c>
    </row>
    <row r="1140" spans="1:11" x14ac:dyDescent="0.25">
      <c r="A1140" t="s">
        <v>1091</v>
      </c>
      <c r="B1140" t="s">
        <v>1814</v>
      </c>
      <c r="C1140" s="2">
        <v>45337</v>
      </c>
      <c r="D1140" t="s">
        <v>1828</v>
      </c>
      <c r="E1140" t="s">
        <v>1840</v>
      </c>
      <c r="F1140" t="s">
        <v>1851</v>
      </c>
      <c r="G1140">
        <v>1.1299999999999999</v>
      </c>
      <c r="H1140">
        <v>5.65</v>
      </c>
      <c r="I1140">
        <v>1.1299999999999999</v>
      </c>
      <c r="J1140">
        <v>4.5199999999999996</v>
      </c>
      <c r="K1140">
        <v>395</v>
      </c>
    </row>
    <row r="1141" spans="1:11" x14ac:dyDescent="0.25">
      <c r="A1141" t="s">
        <v>1092</v>
      </c>
      <c r="B1141" t="s">
        <v>1817</v>
      </c>
      <c r="C1141" s="2">
        <v>45220</v>
      </c>
      <c r="D1141" t="s">
        <v>1822</v>
      </c>
      <c r="E1141" t="s">
        <v>1834</v>
      </c>
      <c r="F1141" t="s">
        <v>1847</v>
      </c>
      <c r="G1141">
        <v>3.64</v>
      </c>
      <c r="H1141">
        <v>7.28</v>
      </c>
      <c r="I1141">
        <v>2.35</v>
      </c>
      <c r="J1141">
        <v>4.93</v>
      </c>
      <c r="K1141">
        <v>215</v>
      </c>
    </row>
    <row r="1142" spans="1:11" x14ac:dyDescent="0.25">
      <c r="A1142" t="s">
        <v>1093</v>
      </c>
      <c r="B1142" t="s">
        <v>1817</v>
      </c>
      <c r="C1142" s="2">
        <v>45370</v>
      </c>
      <c r="D1142" t="s">
        <v>1823</v>
      </c>
      <c r="E1142" t="s">
        <v>1842</v>
      </c>
      <c r="F1142" t="s">
        <v>1847</v>
      </c>
      <c r="G1142">
        <v>28.79</v>
      </c>
      <c r="H1142">
        <v>57.58</v>
      </c>
      <c r="I1142">
        <v>0</v>
      </c>
      <c r="J1142">
        <v>57.58</v>
      </c>
      <c r="K1142">
        <v>49</v>
      </c>
    </row>
    <row r="1143" spans="1:11" x14ac:dyDescent="0.25">
      <c r="A1143" t="s">
        <v>1094</v>
      </c>
      <c r="B1143" t="s">
        <v>1811</v>
      </c>
      <c r="C1143" s="2">
        <v>45816</v>
      </c>
      <c r="D1143" t="s">
        <v>1818</v>
      </c>
      <c r="E1143" t="s">
        <v>1830</v>
      </c>
      <c r="F1143" t="s">
        <v>1851</v>
      </c>
      <c r="G1143">
        <v>4.1100000000000003</v>
      </c>
      <c r="H1143">
        <v>20.55</v>
      </c>
      <c r="I1143">
        <v>3.51</v>
      </c>
      <c r="J1143">
        <v>17.04</v>
      </c>
      <c r="K1143">
        <v>167</v>
      </c>
    </row>
    <row r="1144" spans="1:11" x14ac:dyDescent="0.25">
      <c r="A1144" t="s">
        <v>1095</v>
      </c>
      <c r="B1144" t="s">
        <v>1817</v>
      </c>
      <c r="C1144" s="2">
        <v>45337</v>
      </c>
      <c r="D1144" t="s">
        <v>1827</v>
      </c>
      <c r="E1144" t="s">
        <v>1836</v>
      </c>
      <c r="F1144" t="s">
        <v>1849</v>
      </c>
      <c r="G1144">
        <v>4.49</v>
      </c>
      <c r="H1144">
        <v>17.96</v>
      </c>
      <c r="I1144">
        <v>2.69</v>
      </c>
      <c r="J1144">
        <v>15.27</v>
      </c>
      <c r="K1144">
        <v>109</v>
      </c>
    </row>
    <row r="1145" spans="1:11" x14ac:dyDescent="0.25">
      <c r="A1145" t="s">
        <v>1096</v>
      </c>
      <c r="B1145" t="s">
        <v>1816</v>
      </c>
      <c r="C1145" s="2">
        <v>45776</v>
      </c>
      <c r="D1145" t="s">
        <v>1825</v>
      </c>
      <c r="E1145" t="s">
        <v>1839</v>
      </c>
      <c r="F1145" t="s">
        <v>1849</v>
      </c>
      <c r="G1145">
        <v>19.96</v>
      </c>
      <c r="H1145">
        <v>79.84</v>
      </c>
      <c r="I1145">
        <v>15.97</v>
      </c>
      <c r="J1145">
        <v>63.87</v>
      </c>
      <c r="K1145">
        <v>6</v>
      </c>
    </row>
    <row r="1146" spans="1:11" x14ac:dyDescent="0.25">
      <c r="A1146" t="s">
        <v>1097</v>
      </c>
      <c r="B1146" t="s">
        <v>1813</v>
      </c>
      <c r="C1146" s="2">
        <v>45870</v>
      </c>
      <c r="D1146" t="s">
        <v>1820</v>
      </c>
      <c r="E1146" t="s">
        <v>1842</v>
      </c>
      <c r="F1146" t="s">
        <v>1850</v>
      </c>
      <c r="G1146">
        <v>19.84</v>
      </c>
      <c r="H1146">
        <v>59.52</v>
      </c>
      <c r="I1146">
        <v>4.54</v>
      </c>
      <c r="J1146">
        <v>54.98</v>
      </c>
      <c r="K1146">
        <v>188</v>
      </c>
    </row>
    <row r="1147" spans="1:11" x14ac:dyDescent="0.25">
      <c r="A1147" t="s">
        <v>1098</v>
      </c>
      <c r="B1147" t="s">
        <v>1812</v>
      </c>
      <c r="C1147" s="2">
        <v>45292</v>
      </c>
      <c r="D1147" t="s">
        <v>1826</v>
      </c>
      <c r="E1147" t="s">
        <v>1845</v>
      </c>
      <c r="F1147" t="s">
        <v>1848</v>
      </c>
      <c r="G1147">
        <v>21.65</v>
      </c>
      <c r="H1147">
        <v>21.65</v>
      </c>
      <c r="I1147">
        <v>3.25</v>
      </c>
      <c r="J1147">
        <v>18.399999999999999</v>
      </c>
      <c r="K1147">
        <v>405</v>
      </c>
    </row>
    <row r="1148" spans="1:11" x14ac:dyDescent="0.25">
      <c r="A1148" t="s">
        <v>1099</v>
      </c>
      <c r="B1148" t="s">
        <v>1809</v>
      </c>
      <c r="C1148" s="2">
        <v>45532</v>
      </c>
      <c r="D1148" t="s">
        <v>1824</v>
      </c>
      <c r="E1148" t="s">
        <v>1832</v>
      </c>
      <c r="F1148" t="s">
        <v>1849</v>
      </c>
      <c r="G1148">
        <v>20.65</v>
      </c>
      <c r="H1148">
        <v>82.6</v>
      </c>
      <c r="I1148">
        <v>12.39</v>
      </c>
      <c r="J1148">
        <v>70.209999999999994</v>
      </c>
      <c r="K1148">
        <v>497</v>
      </c>
    </row>
    <row r="1149" spans="1:11" x14ac:dyDescent="0.25">
      <c r="A1149" t="s">
        <v>1100</v>
      </c>
      <c r="B1149" t="s">
        <v>1811</v>
      </c>
      <c r="C1149" s="2">
        <v>45507</v>
      </c>
      <c r="D1149" t="s">
        <v>1823</v>
      </c>
      <c r="E1149" t="s">
        <v>1832</v>
      </c>
      <c r="F1149" t="s">
        <v>1849</v>
      </c>
      <c r="G1149">
        <v>2.95</v>
      </c>
      <c r="H1149">
        <v>11.8</v>
      </c>
      <c r="I1149">
        <v>1.18</v>
      </c>
      <c r="J1149">
        <v>10.62</v>
      </c>
      <c r="K1149">
        <v>9</v>
      </c>
    </row>
    <row r="1150" spans="1:11" x14ac:dyDescent="0.25">
      <c r="A1150" t="s">
        <v>1101</v>
      </c>
      <c r="B1150" t="s">
        <v>1810</v>
      </c>
      <c r="C1150" s="2">
        <v>45827</v>
      </c>
      <c r="D1150" t="s">
        <v>1823</v>
      </c>
      <c r="E1150" t="s">
        <v>1834</v>
      </c>
      <c r="F1150" t="s">
        <v>1851</v>
      </c>
      <c r="G1150">
        <v>18.03</v>
      </c>
      <c r="H1150">
        <v>90.15</v>
      </c>
      <c r="I1150">
        <v>3.47</v>
      </c>
      <c r="J1150">
        <v>86.68</v>
      </c>
      <c r="K1150">
        <v>6</v>
      </c>
    </row>
    <row r="1151" spans="1:11" x14ac:dyDescent="0.25">
      <c r="A1151" t="s">
        <v>1102</v>
      </c>
      <c r="B1151" t="s">
        <v>1809</v>
      </c>
      <c r="C1151" s="2">
        <v>45531</v>
      </c>
      <c r="D1151" t="s">
        <v>1826</v>
      </c>
      <c r="E1151" t="s">
        <v>1834</v>
      </c>
      <c r="F1151" t="s">
        <v>1849</v>
      </c>
      <c r="G1151">
        <v>22.95</v>
      </c>
      <c r="H1151">
        <v>91.8</v>
      </c>
      <c r="I1151">
        <v>1.55</v>
      </c>
      <c r="J1151">
        <v>90.25</v>
      </c>
      <c r="K1151">
        <v>317</v>
      </c>
    </row>
    <row r="1152" spans="1:11" x14ac:dyDescent="0.25">
      <c r="A1152" t="s">
        <v>1103</v>
      </c>
      <c r="B1152" t="s">
        <v>1813</v>
      </c>
      <c r="C1152" s="2">
        <v>45214</v>
      </c>
      <c r="D1152" t="s">
        <v>1826</v>
      </c>
      <c r="E1152" t="s">
        <v>1843</v>
      </c>
      <c r="F1152" t="s">
        <v>1847</v>
      </c>
      <c r="G1152">
        <v>11.89</v>
      </c>
      <c r="H1152">
        <v>23.78</v>
      </c>
      <c r="I1152">
        <v>4.76</v>
      </c>
      <c r="J1152">
        <v>19.02</v>
      </c>
      <c r="K1152">
        <v>328</v>
      </c>
    </row>
    <row r="1153" spans="1:11" x14ac:dyDescent="0.25">
      <c r="A1153" t="s">
        <v>1104</v>
      </c>
      <c r="B1153" t="s">
        <v>1813</v>
      </c>
      <c r="C1153" s="2">
        <v>45537</v>
      </c>
      <c r="D1153" t="s">
        <v>1822</v>
      </c>
      <c r="E1153" t="s">
        <v>1841</v>
      </c>
      <c r="F1153" t="s">
        <v>1850</v>
      </c>
      <c r="G1153">
        <v>10.199999999999999</v>
      </c>
      <c r="H1153">
        <v>30.6</v>
      </c>
      <c r="I1153">
        <v>4.17</v>
      </c>
      <c r="J1153">
        <v>26.43</v>
      </c>
      <c r="K1153">
        <v>402</v>
      </c>
    </row>
    <row r="1154" spans="1:11" x14ac:dyDescent="0.25">
      <c r="A1154" t="s">
        <v>1105</v>
      </c>
      <c r="B1154" t="s">
        <v>1812</v>
      </c>
      <c r="C1154" s="2">
        <v>45331</v>
      </c>
      <c r="D1154" t="s">
        <v>1823</v>
      </c>
      <c r="E1154" t="s">
        <v>1838</v>
      </c>
      <c r="F1154" t="s">
        <v>1848</v>
      </c>
      <c r="G1154">
        <v>7.63</v>
      </c>
      <c r="H1154">
        <v>7.63</v>
      </c>
      <c r="I1154">
        <v>1.1399999999999999</v>
      </c>
      <c r="J1154">
        <v>6.49</v>
      </c>
      <c r="K1154">
        <v>375</v>
      </c>
    </row>
    <row r="1155" spans="1:11" x14ac:dyDescent="0.25">
      <c r="A1155" t="s">
        <v>1106</v>
      </c>
      <c r="B1155" t="s">
        <v>1817</v>
      </c>
      <c r="C1155" s="2">
        <v>45598</v>
      </c>
      <c r="D1155" t="s">
        <v>1820</v>
      </c>
      <c r="E1155" t="s">
        <v>1831</v>
      </c>
      <c r="F1155" t="s">
        <v>1848</v>
      </c>
      <c r="G1155">
        <v>27.28</v>
      </c>
      <c r="H1155">
        <v>27.28</v>
      </c>
      <c r="I1155">
        <v>0</v>
      </c>
      <c r="J1155">
        <v>27.28</v>
      </c>
      <c r="K1155">
        <v>340</v>
      </c>
    </row>
    <row r="1156" spans="1:11" x14ac:dyDescent="0.25">
      <c r="A1156" t="s">
        <v>1107</v>
      </c>
      <c r="B1156" t="s">
        <v>1817</v>
      </c>
      <c r="C1156" s="2">
        <v>45182</v>
      </c>
      <c r="D1156" t="s">
        <v>1824</v>
      </c>
      <c r="E1156" t="s">
        <v>1836</v>
      </c>
      <c r="F1156" t="s">
        <v>1851</v>
      </c>
      <c r="G1156">
        <v>10.32</v>
      </c>
      <c r="H1156">
        <v>51.6</v>
      </c>
      <c r="I1156">
        <v>4.4800000000000004</v>
      </c>
      <c r="J1156">
        <v>47.12</v>
      </c>
      <c r="K1156">
        <v>226</v>
      </c>
    </row>
    <row r="1157" spans="1:11" x14ac:dyDescent="0.25">
      <c r="A1157" t="s">
        <v>1108</v>
      </c>
      <c r="B1157" t="s">
        <v>1809</v>
      </c>
      <c r="C1157" s="2">
        <v>45363</v>
      </c>
      <c r="D1157" t="s">
        <v>1820</v>
      </c>
      <c r="E1157" t="s">
        <v>1840</v>
      </c>
      <c r="F1157" t="s">
        <v>1847</v>
      </c>
      <c r="G1157">
        <v>28.2</v>
      </c>
      <c r="H1157">
        <v>56.4</v>
      </c>
      <c r="I1157">
        <v>11.28</v>
      </c>
      <c r="J1157">
        <v>45.12</v>
      </c>
      <c r="K1157">
        <v>64</v>
      </c>
    </row>
    <row r="1158" spans="1:11" x14ac:dyDescent="0.25">
      <c r="A1158" t="s">
        <v>1109</v>
      </c>
      <c r="B1158" t="s">
        <v>1810</v>
      </c>
      <c r="C1158" s="2">
        <v>45609</v>
      </c>
      <c r="D1158" t="s">
        <v>1820</v>
      </c>
      <c r="E1158" t="s">
        <v>1834</v>
      </c>
      <c r="F1158" t="s">
        <v>1851</v>
      </c>
      <c r="G1158">
        <v>3.26</v>
      </c>
      <c r="H1158">
        <v>16.3</v>
      </c>
      <c r="I1158">
        <v>2.44</v>
      </c>
      <c r="J1158">
        <v>13.86</v>
      </c>
      <c r="K1158">
        <v>371</v>
      </c>
    </row>
    <row r="1159" spans="1:11" x14ac:dyDescent="0.25">
      <c r="A1159" t="s">
        <v>1110</v>
      </c>
      <c r="B1159" t="s">
        <v>1811</v>
      </c>
      <c r="C1159" s="2">
        <v>45366</v>
      </c>
      <c r="D1159" t="s">
        <v>1820</v>
      </c>
      <c r="E1159" t="s">
        <v>1834</v>
      </c>
      <c r="F1159" t="s">
        <v>1849</v>
      </c>
      <c r="G1159">
        <v>6.11</v>
      </c>
      <c r="H1159">
        <v>24.44</v>
      </c>
      <c r="I1159">
        <v>3.67</v>
      </c>
      <c r="J1159">
        <v>20.77</v>
      </c>
      <c r="K1159">
        <v>127</v>
      </c>
    </row>
    <row r="1160" spans="1:11" x14ac:dyDescent="0.25">
      <c r="A1160" t="s">
        <v>1111</v>
      </c>
      <c r="B1160" t="s">
        <v>1813</v>
      </c>
      <c r="C1160" s="2">
        <v>45151</v>
      </c>
      <c r="D1160" t="s">
        <v>1823</v>
      </c>
      <c r="E1160" t="s">
        <v>1843</v>
      </c>
      <c r="F1160" t="s">
        <v>1850</v>
      </c>
      <c r="G1160">
        <v>26</v>
      </c>
      <c r="H1160">
        <v>78</v>
      </c>
      <c r="I1160">
        <v>11.7</v>
      </c>
      <c r="J1160">
        <v>66.3</v>
      </c>
      <c r="K1160">
        <v>246</v>
      </c>
    </row>
    <row r="1161" spans="1:11" x14ac:dyDescent="0.25">
      <c r="A1161" t="s">
        <v>1112</v>
      </c>
      <c r="B1161" t="s">
        <v>1812</v>
      </c>
      <c r="C1161" s="2">
        <v>45479</v>
      </c>
      <c r="D1161" t="s">
        <v>1821</v>
      </c>
      <c r="E1161" t="s">
        <v>1835</v>
      </c>
      <c r="F1161" t="s">
        <v>1849</v>
      </c>
      <c r="G1161">
        <v>13.79</v>
      </c>
      <c r="H1161">
        <v>55.16</v>
      </c>
      <c r="I1161">
        <v>11.03</v>
      </c>
      <c r="J1161">
        <v>44.13</v>
      </c>
      <c r="K1161">
        <v>258</v>
      </c>
    </row>
    <row r="1162" spans="1:11" x14ac:dyDescent="0.25">
      <c r="A1162" t="s">
        <v>1113</v>
      </c>
      <c r="B1162" t="s">
        <v>1813</v>
      </c>
      <c r="C1162" s="2">
        <v>45830</v>
      </c>
      <c r="D1162" t="s">
        <v>1818</v>
      </c>
      <c r="E1162" t="s">
        <v>1836</v>
      </c>
      <c r="F1162" t="s">
        <v>1849</v>
      </c>
      <c r="G1162">
        <v>25.76</v>
      </c>
      <c r="H1162">
        <v>103.04</v>
      </c>
      <c r="I1162">
        <v>3.15</v>
      </c>
      <c r="J1162">
        <v>99.89</v>
      </c>
      <c r="K1162">
        <v>388</v>
      </c>
    </row>
    <row r="1163" spans="1:11" x14ac:dyDescent="0.25">
      <c r="A1163" t="s">
        <v>34</v>
      </c>
      <c r="B1163" t="s">
        <v>1810</v>
      </c>
      <c r="C1163" s="2">
        <v>45710</v>
      </c>
      <c r="D1163" t="s">
        <v>1825</v>
      </c>
      <c r="E1163" t="s">
        <v>1829</v>
      </c>
      <c r="F1163" t="s">
        <v>1849</v>
      </c>
      <c r="G1163">
        <v>14.44</v>
      </c>
      <c r="H1163">
        <v>57.76</v>
      </c>
      <c r="I1163">
        <v>5.78</v>
      </c>
      <c r="J1163">
        <v>51.98</v>
      </c>
      <c r="K1163">
        <v>232</v>
      </c>
    </row>
    <row r="1164" spans="1:11" x14ac:dyDescent="0.25">
      <c r="A1164" t="s">
        <v>652</v>
      </c>
      <c r="B1164" t="s">
        <v>1810</v>
      </c>
      <c r="C1164" s="2">
        <v>45738</v>
      </c>
      <c r="D1164" t="s">
        <v>1824</v>
      </c>
      <c r="E1164" t="s">
        <v>1845</v>
      </c>
      <c r="F1164" t="s">
        <v>1856</v>
      </c>
      <c r="G1164">
        <v>10.65</v>
      </c>
      <c r="H1164">
        <v>10.65</v>
      </c>
      <c r="I1164">
        <v>2.13</v>
      </c>
      <c r="J1164">
        <v>8.52</v>
      </c>
      <c r="K1164">
        <v>366</v>
      </c>
    </row>
    <row r="1165" spans="1:11" x14ac:dyDescent="0.25">
      <c r="A1165" t="s">
        <v>1114</v>
      </c>
      <c r="B1165" t="s">
        <v>1811</v>
      </c>
      <c r="C1165" s="2">
        <v>45429</v>
      </c>
      <c r="D1165" t="s">
        <v>1820</v>
      </c>
      <c r="E1165" t="s">
        <v>1839</v>
      </c>
      <c r="F1165" t="s">
        <v>1848</v>
      </c>
      <c r="G1165">
        <v>25.98</v>
      </c>
      <c r="H1165">
        <v>25.98</v>
      </c>
      <c r="I1165">
        <v>2.6</v>
      </c>
      <c r="J1165">
        <v>23.38</v>
      </c>
      <c r="K1165">
        <v>373</v>
      </c>
    </row>
    <row r="1166" spans="1:11" x14ac:dyDescent="0.25">
      <c r="A1166" t="s">
        <v>1115</v>
      </c>
      <c r="B1166" t="s">
        <v>1812</v>
      </c>
      <c r="C1166" s="2">
        <v>45456</v>
      </c>
      <c r="D1166" t="s">
        <v>1821</v>
      </c>
      <c r="E1166" t="s">
        <v>1836</v>
      </c>
      <c r="F1166" t="s">
        <v>1850</v>
      </c>
      <c r="G1166">
        <v>12.13</v>
      </c>
      <c r="H1166">
        <v>36.39</v>
      </c>
      <c r="I1166">
        <v>3.64</v>
      </c>
      <c r="J1166">
        <v>32.75</v>
      </c>
      <c r="K1166">
        <v>157</v>
      </c>
    </row>
    <row r="1167" spans="1:11" x14ac:dyDescent="0.25">
      <c r="A1167" t="s">
        <v>1116</v>
      </c>
      <c r="B1167" t="s">
        <v>1815</v>
      </c>
      <c r="C1167" s="2">
        <v>45587</v>
      </c>
      <c r="D1167" t="s">
        <v>1819</v>
      </c>
      <c r="E1167" t="s">
        <v>1836</v>
      </c>
      <c r="F1167" t="s">
        <v>1851</v>
      </c>
      <c r="G1167">
        <v>5.7</v>
      </c>
      <c r="H1167">
        <v>28.5</v>
      </c>
      <c r="I1167">
        <v>4.2699999999999996</v>
      </c>
      <c r="J1167">
        <v>24.23</v>
      </c>
      <c r="K1167">
        <v>390</v>
      </c>
    </row>
    <row r="1168" spans="1:11" x14ac:dyDescent="0.25">
      <c r="A1168" t="s">
        <v>1117</v>
      </c>
      <c r="B1168" t="s">
        <v>1816</v>
      </c>
      <c r="C1168" s="2">
        <v>45426</v>
      </c>
      <c r="D1168" t="s">
        <v>1827</v>
      </c>
      <c r="E1168" t="s">
        <v>1845</v>
      </c>
      <c r="F1168" t="s">
        <v>1850</v>
      </c>
      <c r="G1168">
        <v>21.19</v>
      </c>
      <c r="H1168">
        <v>63.57</v>
      </c>
      <c r="I1168">
        <v>6.36</v>
      </c>
      <c r="J1168">
        <v>57.21</v>
      </c>
      <c r="K1168">
        <v>333</v>
      </c>
    </row>
    <row r="1169" spans="1:11" x14ac:dyDescent="0.25">
      <c r="A1169" t="s">
        <v>493</v>
      </c>
      <c r="B1169" t="s">
        <v>1817</v>
      </c>
      <c r="C1169" s="2">
        <v>45202</v>
      </c>
      <c r="D1169" t="s">
        <v>1820</v>
      </c>
      <c r="E1169" t="s">
        <v>1845</v>
      </c>
      <c r="F1169" t="s">
        <v>1848</v>
      </c>
      <c r="G1169">
        <v>27.71</v>
      </c>
      <c r="H1169">
        <v>27.71</v>
      </c>
      <c r="I1169">
        <v>0</v>
      </c>
      <c r="J1169">
        <v>27.71</v>
      </c>
      <c r="K1169">
        <v>185</v>
      </c>
    </row>
    <row r="1170" spans="1:11" x14ac:dyDescent="0.25">
      <c r="A1170" t="s">
        <v>1118</v>
      </c>
      <c r="B1170" t="s">
        <v>1811</v>
      </c>
      <c r="C1170" s="2">
        <v>45536</v>
      </c>
      <c r="D1170" t="s">
        <v>1826</v>
      </c>
      <c r="E1170" t="s">
        <v>1837</v>
      </c>
      <c r="F1170" t="s">
        <v>1847</v>
      </c>
      <c r="G1170">
        <v>8.36</v>
      </c>
      <c r="H1170">
        <v>16.72</v>
      </c>
      <c r="I1170">
        <v>1.47</v>
      </c>
      <c r="J1170">
        <v>15.25</v>
      </c>
      <c r="K1170">
        <v>308</v>
      </c>
    </row>
    <row r="1171" spans="1:11" x14ac:dyDescent="0.25">
      <c r="A1171" t="s">
        <v>1119</v>
      </c>
      <c r="B1171" t="s">
        <v>1809</v>
      </c>
      <c r="C1171" s="2">
        <v>45738</v>
      </c>
      <c r="D1171" t="s">
        <v>1823</v>
      </c>
      <c r="E1171" t="s">
        <v>1836</v>
      </c>
      <c r="F1171" t="s">
        <v>1849</v>
      </c>
      <c r="G1171">
        <v>21.47</v>
      </c>
      <c r="H1171">
        <v>85.88</v>
      </c>
      <c r="I1171">
        <v>4.6399999999999997</v>
      </c>
      <c r="J1171">
        <v>81.239999999999995</v>
      </c>
      <c r="K1171">
        <v>498</v>
      </c>
    </row>
    <row r="1172" spans="1:11" x14ac:dyDescent="0.25">
      <c r="A1172" t="s">
        <v>1120</v>
      </c>
      <c r="B1172" t="s">
        <v>1812</v>
      </c>
      <c r="C1172" s="2">
        <v>45786</v>
      </c>
      <c r="D1172" t="s">
        <v>1825</v>
      </c>
      <c r="E1172" t="s">
        <v>1830</v>
      </c>
      <c r="F1172" t="s">
        <v>1850</v>
      </c>
      <c r="G1172">
        <v>21.05</v>
      </c>
      <c r="H1172">
        <v>63.15</v>
      </c>
      <c r="I1172">
        <v>2.23</v>
      </c>
      <c r="J1172">
        <v>60.92</v>
      </c>
      <c r="K1172">
        <v>256</v>
      </c>
    </row>
    <row r="1173" spans="1:11" x14ac:dyDescent="0.25">
      <c r="A1173" t="s">
        <v>1121</v>
      </c>
      <c r="B1173" t="s">
        <v>1812</v>
      </c>
      <c r="C1173" s="2">
        <v>45244</v>
      </c>
      <c r="D1173" t="s">
        <v>1819</v>
      </c>
      <c r="E1173" t="s">
        <v>1846</v>
      </c>
      <c r="F1173" t="s">
        <v>1851</v>
      </c>
      <c r="G1173">
        <v>23.51</v>
      </c>
      <c r="H1173">
        <v>117.55</v>
      </c>
      <c r="I1173">
        <v>17.63</v>
      </c>
      <c r="J1173">
        <v>99.92</v>
      </c>
      <c r="K1173">
        <v>176</v>
      </c>
    </row>
    <row r="1174" spans="1:11" x14ac:dyDescent="0.25">
      <c r="A1174" t="s">
        <v>32</v>
      </c>
      <c r="B1174" t="s">
        <v>1817</v>
      </c>
      <c r="C1174" s="2">
        <v>45450</v>
      </c>
      <c r="D1174" t="s">
        <v>1821</v>
      </c>
      <c r="E1174" t="s">
        <v>1838</v>
      </c>
      <c r="F1174" t="s">
        <v>1848</v>
      </c>
      <c r="G1174">
        <v>29.61</v>
      </c>
      <c r="H1174">
        <v>29.61</v>
      </c>
      <c r="I1174">
        <v>1.39</v>
      </c>
      <c r="J1174">
        <v>28.22</v>
      </c>
      <c r="K1174">
        <v>417</v>
      </c>
    </row>
    <row r="1175" spans="1:11" x14ac:dyDescent="0.25">
      <c r="A1175" t="s">
        <v>1122</v>
      </c>
      <c r="B1175" t="s">
        <v>1812</v>
      </c>
      <c r="C1175" s="2">
        <v>45762</v>
      </c>
      <c r="D1175" t="s">
        <v>1827</v>
      </c>
      <c r="E1175" t="s">
        <v>1830</v>
      </c>
      <c r="F1175" t="s">
        <v>1850</v>
      </c>
      <c r="G1175">
        <v>22.25</v>
      </c>
      <c r="H1175">
        <v>66.75</v>
      </c>
      <c r="I1175">
        <v>10.01</v>
      </c>
      <c r="J1175">
        <v>56.74</v>
      </c>
      <c r="K1175">
        <v>87</v>
      </c>
    </row>
    <row r="1176" spans="1:11" x14ac:dyDescent="0.25">
      <c r="A1176" t="s">
        <v>1123</v>
      </c>
      <c r="B1176" t="s">
        <v>1811</v>
      </c>
      <c r="C1176" s="2">
        <v>45578</v>
      </c>
      <c r="D1176" t="s">
        <v>1825</v>
      </c>
      <c r="E1176" t="s">
        <v>1843</v>
      </c>
      <c r="F1176" t="s">
        <v>1849</v>
      </c>
      <c r="G1176">
        <v>6.27</v>
      </c>
      <c r="H1176">
        <v>25.08</v>
      </c>
      <c r="I1176">
        <v>2.5099999999999998</v>
      </c>
      <c r="J1176">
        <v>22.57</v>
      </c>
      <c r="K1176">
        <v>485</v>
      </c>
    </row>
    <row r="1177" spans="1:11" x14ac:dyDescent="0.25">
      <c r="A1177" t="s">
        <v>1124</v>
      </c>
      <c r="B1177" t="s">
        <v>1817</v>
      </c>
      <c r="C1177" s="2">
        <v>45731</v>
      </c>
      <c r="D1177" t="s">
        <v>1825</v>
      </c>
      <c r="E1177" t="s">
        <v>1843</v>
      </c>
      <c r="F1177" t="s">
        <v>1848</v>
      </c>
      <c r="G1177">
        <v>22.74</v>
      </c>
      <c r="H1177">
        <v>22.74</v>
      </c>
      <c r="I1177">
        <v>3.41</v>
      </c>
      <c r="J1177">
        <v>19.329999999999998</v>
      </c>
      <c r="K1177">
        <v>414</v>
      </c>
    </row>
    <row r="1178" spans="1:11" x14ac:dyDescent="0.25">
      <c r="A1178" t="s">
        <v>1125</v>
      </c>
      <c r="B1178" t="s">
        <v>1812</v>
      </c>
      <c r="C1178" s="2">
        <v>45299</v>
      </c>
      <c r="D1178" t="s">
        <v>1828</v>
      </c>
      <c r="E1178" t="s">
        <v>1846</v>
      </c>
      <c r="F1178" t="s">
        <v>1847</v>
      </c>
      <c r="G1178">
        <v>3.3</v>
      </c>
      <c r="H1178">
        <v>6.6</v>
      </c>
      <c r="I1178">
        <v>2.11</v>
      </c>
      <c r="J1178">
        <v>4.49</v>
      </c>
      <c r="K1178">
        <v>43</v>
      </c>
    </row>
    <row r="1179" spans="1:11" x14ac:dyDescent="0.25">
      <c r="A1179" t="s">
        <v>1126</v>
      </c>
      <c r="B1179" t="s">
        <v>1816</v>
      </c>
      <c r="C1179" s="2">
        <v>45456</v>
      </c>
      <c r="D1179" t="s">
        <v>1818</v>
      </c>
      <c r="E1179" t="s">
        <v>1834</v>
      </c>
      <c r="F1179" t="s">
        <v>1849</v>
      </c>
      <c r="G1179">
        <v>15.06</v>
      </c>
      <c r="H1179">
        <v>60.24</v>
      </c>
      <c r="I1179">
        <v>1.24</v>
      </c>
      <c r="J1179">
        <v>59</v>
      </c>
      <c r="K1179">
        <v>389</v>
      </c>
    </row>
    <row r="1180" spans="1:11" x14ac:dyDescent="0.25">
      <c r="A1180" t="s">
        <v>1127</v>
      </c>
      <c r="B1180" t="s">
        <v>1815</v>
      </c>
      <c r="C1180" s="2">
        <v>45176</v>
      </c>
      <c r="D1180" t="s">
        <v>1823</v>
      </c>
      <c r="E1180" t="s">
        <v>1840</v>
      </c>
      <c r="F1180" t="s">
        <v>1848</v>
      </c>
      <c r="G1180">
        <v>7.11</v>
      </c>
      <c r="H1180">
        <v>7.11</v>
      </c>
      <c r="I1180">
        <v>0.71</v>
      </c>
      <c r="J1180">
        <v>6.4</v>
      </c>
      <c r="K1180">
        <v>405</v>
      </c>
    </row>
    <row r="1181" spans="1:11" x14ac:dyDescent="0.25">
      <c r="A1181" t="s">
        <v>1128</v>
      </c>
      <c r="B1181" t="s">
        <v>1810</v>
      </c>
      <c r="C1181" s="2">
        <v>45175</v>
      </c>
      <c r="D1181" t="s">
        <v>1826</v>
      </c>
      <c r="E1181" t="s">
        <v>1845</v>
      </c>
      <c r="F1181" t="s">
        <v>1849</v>
      </c>
      <c r="G1181">
        <v>22.94</v>
      </c>
      <c r="H1181">
        <v>91.76</v>
      </c>
      <c r="I1181">
        <v>13.76</v>
      </c>
      <c r="J1181">
        <v>78</v>
      </c>
      <c r="K1181">
        <v>309</v>
      </c>
    </row>
    <row r="1182" spans="1:11" x14ac:dyDescent="0.25">
      <c r="A1182" t="s">
        <v>1129</v>
      </c>
      <c r="B1182" t="s">
        <v>1816</v>
      </c>
      <c r="C1182" s="2">
        <v>45699</v>
      </c>
      <c r="D1182" t="s">
        <v>1823</v>
      </c>
      <c r="E1182" t="s">
        <v>1832</v>
      </c>
      <c r="F1182" t="s">
        <v>1850</v>
      </c>
      <c r="G1182">
        <v>24.68</v>
      </c>
      <c r="H1182">
        <v>74.040000000000006</v>
      </c>
      <c r="I1182">
        <v>0</v>
      </c>
      <c r="J1182">
        <v>74.040000000000006</v>
      </c>
      <c r="K1182">
        <v>481</v>
      </c>
    </row>
    <row r="1183" spans="1:11" x14ac:dyDescent="0.25">
      <c r="A1183" t="s">
        <v>821</v>
      </c>
      <c r="B1183" t="s">
        <v>1812</v>
      </c>
      <c r="C1183" s="2">
        <v>45769</v>
      </c>
      <c r="D1183" t="s">
        <v>1821</v>
      </c>
      <c r="E1183" t="s">
        <v>1840</v>
      </c>
      <c r="F1183" t="s">
        <v>1850</v>
      </c>
      <c r="G1183">
        <v>26.31</v>
      </c>
      <c r="H1183">
        <v>78.930000000000007</v>
      </c>
      <c r="I1183">
        <v>2.83</v>
      </c>
      <c r="J1183">
        <v>76.099999999999994</v>
      </c>
      <c r="K1183">
        <v>412</v>
      </c>
    </row>
    <row r="1184" spans="1:11" x14ac:dyDescent="0.25">
      <c r="A1184" t="s">
        <v>1130</v>
      </c>
      <c r="B1184" t="s">
        <v>1812</v>
      </c>
      <c r="C1184" s="2">
        <v>45548</v>
      </c>
      <c r="D1184" t="s">
        <v>1825</v>
      </c>
      <c r="E1184" t="s">
        <v>1839</v>
      </c>
      <c r="F1184" t="s">
        <v>1851</v>
      </c>
      <c r="G1184">
        <v>4.55</v>
      </c>
      <c r="H1184">
        <v>22.75</v>
      </c>
      <c r="I1184">
        <v>0</v>
      </c>
      <c r="J1184">
        <v>22.75</v>
      </c>
      <c r="K1184">
        <v>271</v>
      </c>
    </row>
    <row r="1185" spans="1:11" x14ac:dyDescent="0.25">
      <c r="A1185" t="s">
        <v>1131</v>
      </c>
      <c r="B1185" t="s">
        <v>1817</v>
      </c>
      <c r="C1185" s="2">
        <v>45260</v>
      </c>
      <c r="D1185" t="s">
        <v>1822</v>
      </c>
      <c r="E1185" t="s">
        <v>1837</v>
      </c>
      <c r="F1185" t="s">
        <v>1851</v>
      </c>
      <c r="G1185">
        <v>20.89</v>
      </c>
      <c r="H1185">
        <v>104.45</v>
      </c>
      <c r="I1185">
        <v>2.65</v>
      </c>
      <c r="J1185">
        <v>101.8</v>
      </c>
      <c r="K1185">
        <v>445</v>
      </c>
    </row>
    <row r="1186" spans="1:11" x14ac:dyDescent="0.25">
      <c r="A1186" t="s">
        <v>1132</v>
      </c>
      <c r="B1186" t="s">
        <v>1817</v>
      </c>
      <c r="C1186" s="2">
        <v>45253</v>
      </c>
      <c r="D1186" t="s">
        <v>1818</v>
      </c>
      <c r="E1186" t="s">
        <v>1832</v>
      </c>
      <c r="F1186" t="s">
        <v>1848</v>
      </c>
      <c r="G1186">
        <v>19.37</v>
      </c>
      <c r="H1186">
        <v>19.37</v>
      </c>
      <c r="I1186">
        <v>0</v>
      </c>
      <c r="J1186">
        <v>19.37</v>
      </c>
      <c r="K1186">
        <v>447</v>
      </c>
    </row>
    <row r="1187" spans="1:11" x14ac:dyDescent="0.25">
      <c r="A1187" t="s">
        <v>1133</v>
      </c>
      <c r="B1187" t="s">
        <v>1816</v>
      </c>
      <c r="C1187" s="2">
        <v>45868</v>
      </c>
      <c r="D1187" t="s">
        <v>1823</v>
      </c>
      <c r="E1187" t="s">
        <v>1837</v>
      </c>
      <c r="F1187" t="s">
        <v>1847</v>
      </c>
      <c r="G1187">
        <v>18.59</v>
      </c>
      <c r="H1187">
        <v>37.18</v>
      </c>
      <c r="I1187">
        <v>5.58</v>
      </c>
      <c r="J1187">
        <v>31.6</v>
      </c>
      <c r="K1187">
        <v>204</v>
      </c>
    </row>
    <row r="1188" spans="1:11" x14ac:dyDescent="0.25">
      <c r="A1188" t="s">
        <v>1134</v>
      </c>
      <c r="B1188" t="s">
        <v>1812</v>
      </c>
      <c r="C1188" s="2">
        <v>45271</v>
      </c>
      <c r="D1188" t="s">
        <v>1828</v>
      </c>
      <c r="E1188" t="s">
        <v>1846</v>
      </c>
      <c r="F1188" t="s">
        <v>1849</v>
      </c>
      <c r="G1188">
        <v>9.51</v>
      </c>
      <c r="H1188">
        <v>38.04</v>
      </c>
      <c r="I1188">
        <v>4.5</v>
      </c>
      <c r="J1188">
        <v>33.54</v>
      </c>
      <c r="K1188">
        <v>99</v>
      </c>
    </row>
    <row r="1189" spans="1:11" x14ac:dyDescent="0.25">
      <c r="A1189" t="s">
        <v>1135</v>
      </c>
      <c r="B1189" t="s">
        <v>1810</v>
      </c>
      <c r="C1189" s="2">
        <v>45623</v>
      </c>
      <c r="D1189" t="s">
        <v>1818</v>
      </c>
      <c r="E1189" t="s">
        <v>1841</v>
      </c>
      <c r="F1189" t="s">
        <v>1849</v>
      </c>
      <c r="G1189">
        <v>24.1</v>
      </c>
      <c r="H1189">
        <v>96.4</v>
      </c>
      <c r="I1189">
        <v>19.28</v>
      </c>
      <c r="J1189">
        <v>77.12</v>
      </c>
      <c r="K1189">
        <v>154</v>
      </c>
    </row>
    <row r="1190" spans="1:11" x14ac:dyDescent="0.25">
      <c r="A1190" t="s">
        <v>1136</v>
      </c>
      <c r="B1190" t="s">
        <v>1813</v>
      </c>
      <c r="C1190" s="2">
        <v>45606</v>
      </c>
      <c r="D1190" t="s">
        <v>1819</v>
      </c>
      <c r="E1190" t="s">
        <v>1845</v>
      </c>
      <c r="F1190" t="s">
        <v>1851</v>
      </c>
      <c r="G1190">
        <v>7.98</v>
      </c>
      <c r="H1190">
        <v>39.9</v>
      </c>
      <c r="I1190">
        <v>0</v>
      </c>
      <c r="J1190">
        <v>39.9</v>
      </c>
      <c r="K1190">
        <v>108</v>
      </c>
    </row>
    <row r="1191" spans="1:11" x14ac:dyDescent="0.25">
      <c r="A1191" t="s">
        <v>1137</v>
      </c>
      <c r="B1191" t="s">
        <v>1809</v>
      </c>
      <c r="C1191" s="2">
        <v>45539</v>
      </c>
      <c r="D1191" t="s">
        <v>1819</v>
      </c>
      <c r="E1191" t="s">
        <v>1830</v>
      </c>
      <c r="F1191" t="s">
        <v>1848</v>
      </c>
      <c r="G1191">
        <v>5.64</v>
      </c>
      <c r="H1191">
        <v>5.64</v>
      </c>
      <c r="I1191">
        <v>0.56000000000000005</v>
      </c>
      <c r="J1191">
        <v>5.08</v>
      </c>
      <c r="K1191">
        <v>475</v>
      </c>
    </row>
    <row r="1192" spans="1:11" x14ac:dyDescent="0.25">
      <c r="A1192" t="s">
        <v>1138</v>
      </c>
      <c r="B1192" t="s">
        <v>1814</v>
      </c>
      <c r="C1192" s="2">
        <v>45558</v>
      </c>
      <c r="D1192" t="s">
        <v>1820</v>
      </c>
      <c r="E1192" t="s">
        <v>1829</v>
      </c>
      <c r="F1192" t="s">
        <v>1849</v>
      </c>
      <c r="G1192">
        <v>28.58</v>
      </c>
      <c r="H1192">
        <v>114.32</v>
      </c>
      <c r="I1192">
        <v>0</v>
      </c>
      <c r="J1192">
        <v>114.32</v>
      </c>
      <c r="K1192">
        <v>343</v>
      </c>
    </row>
    <row r="1193" spans="1:11" x14ac:dyDescent="0.25">
      <c r="A1193" t="s">
        <v>1139</v>
      </c>
      <c r="B1193" t="s">
        <v>1811</v>
      </c>
      <c r="C1193" s="2">
        <v>45695</v>
      </c>
      <c r="D1193" t="s">
        <v>1827</v>
      </c>
      <c r="E1193" t="s">
        <v>1845</v>
      </c>
      <c r="F1193" t="s">
        <v>1848</v>
      </c>
      <c r="G1193">
        <v>24.06</v>
      </c>
      <c r="H1193">
        <v>24.06</v>
      </c>
      <c r="I1193">
        <v>4.07</v>
      </c>
      <c r="J1193">
        <v>19.989999999999998</v>
      </c>
      <c r="K1193">
        <v>170</v>
      </c>
    </row>
    <row r="1194" spans="1:11" x14ac:dyDescent="0.25">
      <c r="A1194" t="s">
        <v>1140</v>
      </c>
      <c r="B1194" t="s">
        <v>1809</v>
      </c>
      <c r="C1194" s="2">
        <v>45513</v>
      </c>
      <c r="D1194" t="s">
        <v>1823</v>
      </c>
      <c r="E1194" t="s">
        <v>1832</v>
      </c>
      <c r="F1194" t="s">
        <v>1849</v>
      </c>
      <c r="G1194">
        <v>27.38</v>
      </c>
      <c r="H1194">
        <v>109.52</v>
      </c>
      <c r="I1194">
        <v>0</v>
      </c>
      <c r="J1194">
        <v>109.52</v>
      </c>
      <c r="K1194">
        <v>380</v>
      </c>
    </row>
    <row r="1195" spans="1:11" x14ac:dyDescent="0.25">
      <c r="A1195" t="s">
        <v>1141</v>
      </c>
      <c r="B1195" t="s">
        <v>1810</v>
      </c>
      <c r="C1195" s="2">
        <v>45431</v>
      </c>
      <c r="D1195" t="s">
        <v>1821</v>
      </c>
      <c r="E1195" t="s">
        <v>1834</v>
      </c>
      <c r="F1195" t="s">
        <v>1847</v>
      </c>
      <c r="G1195">
        <v>8.5</v>
      </c>
      <c r="H1195">
        <v>17</v>
      </c>
      <c r="I1195">
        <v>1.36</v>
      </c>
      <c r="J1195">
        <v>15.64</v>
      </c>
      <c r="K1195">
        <v>148</v>
      </c>
    </row>
    <row r="1196" spans="1:11" x14ac:dyDescent="0.25">
      <c r="A1196" t="s">
        <v>1142</v>
      </c>
      <c r="B1196" t="s">
        <v>1817</v>
      </c>
      <c r="C1196" s="2">
        <v>45668</v>
      </c>
      <c r="D1196" t="s">
        <v>1819</v>
      </c>
      <c r="E1196" t="s">
        <v>1833</v>
      </c>
      <c r="F1196" t="s">
        <v>1847</v>
      </c>
      <c r="G1196">
        <v>25.74</v>
      </c>
      <c r="H1196">
        <v>51.48</v>
      </c>
      <c r="I1196">
        <v>3.95</v>
      </c>
      <c r="J1196">
        <v>47.53</v>
      </c>
      <c r="K1196">
        <v>488</v>
      </c>
    </row>
    <row r="1197" spans="1:11" x14ac:dyDescent="0.25">
      <c r="A1197" t="s">
        <v>1143</v>
      </c>
      <c r="B1197" t="s">
        <v>1814</v>
      </c>
      <c r="C1197" s="2">
        <v>45468</v>
      </c>
      <c r="D1197" t="s">
        <v>1818</v>
      </c>
      <c r="E1197" t="s">
        <v>1831</v>
      </c>
      <c r="F1197" t="s">
        <v>1847</v>
      </c>
      <c r="G1197">
        <v>25.56</v>
      </c>
      <c r="H1197">
        <v>51.12</v>
      </c>
      <c r="I1197">
        <v>7.67</v>
      </c>
      <c r="J1197">
        <v>43.45</v>
      </c>
      <c r="K1197">
        <v>216</v>
      </c>
    </row>
    <row r="1198" spans="1:11" x14ac:dyDescent="0.25">
      <c r="A1198" t="s">
        <v>1144</v>
      </c>
      <c r="B1198" t="s">
        <v>1811</v>
      </c>
      <c r="C1198" s="2">
        <v>45763</v>
      </c>
      <c r="D1198" t="s">
        <v>1827</v>
      </c>
      <c r="E1198" t="s">
        <v>1834</v>
      </c>
      <c r="F1198" t="s">
        <v>1848</v>
      </c>
      <c r="G1198">
        <v>12.45</v>
      </c>
      <c r="H1198">
        <v>12.45</v>
      </c>
      <c r="I1198">
        <v>1.87</v>
      </c>
      <c r="J1198">
        <v>10.58</v>
      </c>
      <c r="K1198">
        <v>275</v>
      </c>
    </row>
    <row r="1199" spans="1:11" x14ac:dyDescent="0.25">
      <c r="A1199" t="s">
        <v>921</v>
      </c>
      <c r="B1199" t="s">
        <v>1811</v>
      </c>
      <c r="C1199" s="2">
        <v>45608</v>
      </c>
      <c r="D1199" t="s">
        <v>1826</v>
      </c>
      <c r="E1199" t="s">
        <v>1834</v>
      </c>
      <c r="F1199" t="s">
        <v>1849</v>
      </c>
      <c r="G1199">
        <v>20.71</v>
      </c>
      <c r="H1199">
        <v>82.84</v>
      </c>
      <c r="I1199">
        <v>16.57</v>
      </c>
      <c r="J1199">
        <v>66.27</v>
      </c>
      <c r="K1199">
        <v>75</v>
      </c>
    </row>
    <row r="1200" spans="1:11" x14ac:dyDescent="0.25">
      <c r="A1200" t="s">
        <v>1145</v>
      </c>
      <c r="B1200" t="s">
        <v>1815</v>
      </c>
      <c r="C1200" s="2">
        <v>45351</v>
      </c>
      <c r="D1200" t="s">
        <v>1824</v>
      </c>
      <c r="E1200" t="s">
        <v>1832</v>
      </c>
      <c r="F1200" t="s">
        <v>1850</v>
      </c>
      <c r="G1200">
        <v>15.56</v>
      </c>
      <c r="H1200">
        <v>46.68</v>
      </c>
      <c r="I1200">
        <v>7</v>
      </c>
      <c r="J1200">
        <v>39.68</v>
      </c>
      <c r="K1200">
        <v>352</v>
      </c>
    </row>
    <row r="1201" spans="1:11" x14ac:dyDescent="0.25">
      <c r="A1201" t="s">
        <v>248</v>
      </c>
      <c r="B1201" t="s">
        <v>1813</v>
      </c>
      <c r="C1201" s="2">
        <v>45705</v>
      </c>
      <c r="D1201" t="s">
        <v>1823</v>
      </c>
      <c r="E1201" t="s">
        <v>1843</v>
      </c>
      <c r="F1201" t="s">
        <v>1849</v>
      </c>
      <c r="G1201">
        <v>9.44</v>
      </c>
      <c r="H1201">
        <v>37.76</v>
      </c>
      <c r="I1201">
        <v>4.92</v>
      </c>
      <c r="J1201">
        <v>32.840000000000003</v>
      </c>
      <c r="K1201">
        <v>494</v>
      </c>
    </row>
    <row r="1202" spans="1:11" x14ac:dyDescent="0.25">
      <c r="A1202" t="s">
        <v>456</v>
      </c>
      <c r="B1202" t="s">
        <v>1816</v>
      </c>
      <c r="C1202" s="2">
        <v>45598</v>
      </c>
      <c r="D1202" t="s">
        <v>1825</v>
      </c>
      <c r="E1202" t="s">
        <v>1843</v>
      </c>
      <c r="F1202" t="s">
        <v>1847</v>
      </c>
      <c r="G1202">
        <v>21.3</v>
      </c>
      <c r="H1202">
        <v>42.6</v>
      </c>
      <c r="I1202">
        <v>4.26</v>
      </c>
      <c r="J1202">
        <v>38.340000000000003</v>
      </c>
      <c r="K1202">
        <v>26</v>
      </c>
    </row>
    <row r="1203" spans="1:11" x14ac:dyDescent="0.25">
      <c r="A1203" t="s">
        <v>1146</v>
      </c>
      <c r="B1203" t="s">
        <v>1812</v>
      </c>
      <c r="C1203" s="2">
        <v>45277</v>
      </c>
      <c r="D1203" t="s">
        <v>1826</v>
      </c>
      <c r="E1203" t="s">
        <v>1835</v>
      </c>
      <c r="F1203" t="s">
        <v>1848</v>
      </c>
      <c r="G1203">
        <v>16.88</v>
      </c>
      <c r="H1203">
        <v>16.88</v>
      </c>
      <c r="I1203">
        <v>0</v>
      </c>
      <c r="J1203">
        <v>16.88</v>
      </c>
      <c r="K1203">
        <v>172</v>
      </c>
    </row>
    <row r="1204" spans="1:11" x14ac:dyDescent="0.25">
      <c r="A1204" t="s">
        <v>1147</v>
      </c>
      <c r="B1204" t="s">
        <v>1813</v>
      </c>
      <c r="C1204" s="2">
        <v>45633</v>
      </c>
      <c r="D1204" t="s">
        <v>1822</v>
      </c>
      <c r="E1204" t="s">
        <v>1836</v>
      </c>
      <c r="F1204" t="s">
        <v>1849</v>
      </c>
      <c r="G1204">
        <v>3.07</v>
      </c>
      <c r="H1204">
        <v>12.28</v>
      </c>
      <c r="I1204">
        <v>1.84</v>
      </c>
      <c r="J1204">
        <v>10.44</v>
      </c>
      <c r="K1204">
        <v>372</v>
      </c>
    </row>
    <row r="1205" spans="1:11" x14ac:dyDescent="0.25">
      <c r="A1205" t="s">
        <v>1148</v>
      </c>
      <c r="B1205" t="s">
        <v>1817</v>
      </c>
      <c r="C1205" s="2">
        <v>45259</v>
      </c>
      <c r="D1205" t="s">
        <v>1827</v>
      </c>
      <c r="E1205" t="s">
        <v>1836</v>
      </c>
      <c r="F1205" t="s">
        <v>1848</v>
      </c>
      <c r="G1205">
        <v>4.79</v>
      </c>
      <c r="H1205">
        <v>4.79</v>
      </c>
      <c r="I1205">
        <v>0</v>
      </c>
      <c r="J1205">
        <v>4.79</v>
      </c>
      <c r="K1205">
        <v>385</v>
      </c>
    </row>
    <row r="1206" spans="1:11" x14ac:dyDescent="0.25">
      <c r="A1206" t="s">
        <v>1149</v>
      </c>
      <c r="B1206" t="s">
        <v>1814</v>
      </c>
      <c r="C1206" s="2">
        <v>45169</v>
      </c>
      <c r="D1206" t="s">
        <v>1828</v>
      </c>
      <c r="E1206" t="s">
        <v>1835</v>
      </c>
      <c r="F1206" t="s">
        <v>1851</v>
      </c>
      <c r="G1206">
        <v>4.9800000000000004</v>
      </c>
      <c r="H1206">
        <v>24.9</v>
      </c>
      <c r="I1206">
        <v>3.73</v>
      </c>
      <c r="J1206">
        <v>21.17</v>
      </c>
      <c r="K1206">
        <v>356</v>
      </c>
    </row>
    <row r="1207" spans="1:11" x14ac:dyDescent="0.25">
      <c r="A1207" t="s">
        <v>1150</v>
      </c>
      <c r="B1207" t="s">
        <v>1811</v>
      </c>
      <c r="C1207" s="2">
        <v>45293</v>
      </c>
      <c r="D1207" t="s">
        <v>1820</v>
      </c>
      <c r="E1207" t="s">
        <v>1843</v>
      </c>
      <c r="F1207" t="s">
        <v>1847</v>
      </c>
      <c r="G1207">
        <v>22.31</v>
      </c>
      <c r="H1207">
        <v>44.62</v>
      </c>
      <c r="I1207">
        <v>0</v>
      </c>
      <c r="J1207">
        <v>44.62</v>
      </c>
      <c r="K1207">
        <v>4</v>
      </c>
    </row>
    <row r="1208" spans="1:11" x14ac:dyDescent="0.25">
      <c r="A1208" t="s">
        <v>1151</v>
      </c>
      <c r="B1208" t="s">
        <v>1809</v>
      </c>
      <c r="C1208" s="2">
        <v>45487</v>
      </c>
      <c r="D1208" t="s">
        <v>1823</v>
      </c>
      <c r="E1208" t="s">
        <v>1841</v>
      </c>
      <c r="F1208" t="s">
        <v>1849</v>
      </c>
      <c r="G1208">
        <v>28.55</v>
      </c>
      <c r="H1208">
        <v>114.2</v>
      </c>
      <c r="I1208">
        <v>1.38</v>
      </c>
      <c r="J1208">
        <v>112.82</v>
      </c>
      <c r="K1208">
        <v>218</v>
      </c>
    </row>
    <row r="1209" spans="1:11" x14ac:dyDescent="0.25">
      <c r="A1209" t="s">
        <v>261</v>
      </c>
      <c r="B1209" t="s">
        <v>1813</v>
      </c>
      <c r="C1209" s="2">
        <v>45470</v>
      </c>
      <c r="D1209" t="s">
        <v>1825</v>
      </c>
      <c r="E1209" t="s">
        <v>1840</v>
      </c>
      <c r="F1209" t="s">
        <v>1848</v>
      </c>
      <c r="G1209">
        <v>29.42</v>
      </c>
      <c r="H1209">
        <v>29.42</v>
      </c>
      <c r="I1209">
        <v>2.74</v>
      </c>
      <c r="J1209">
        <v>26.68</v>
      </c>
      <c r="K1209">
        <v>332</v>
      </c>
    </row>
    <row r="1210" spans="1:11" x14ac:dyDescent="0.25">
      <c r="A1210" t="s">
        <v>1152</v>
      </c>
      <c r="B1210" t="s">
        <v>1811</v>
      </c>
      <c r="C1210" s="2">
        <v>45465</v>
      </c>
      <c r="D1210" t="s">
        <v>1823</v>
      </c>
      <c r="E1210" t="s">
        <v>1836</v>
      </c>
      <c r="F1210" t="s">
        <v>1847</v>
      </c>
      <c r="G1210">
        <v>1.98</v>
      </c>
      <c r="H1210">
        <v>3.96</v>
      </c>
      <c r="I1210">
        <v>0.4</v>
      </c>
      <c r="J1210">
        <v>3.56</v>
      </c>
      <c r="K1210">
        <v>123</v>
      </c>
    </row>
    <row r="1211" spans="1:11" x14ac:dyDescent="0.25">
      <c r="A1211" t="s">
        <v>1153</v>
      </c>
      <c r="B1211" t="s">
        <v>1814</v>
      </c>
      <c r="C1211" s="2">
        <v>45463</v>
      </c>
      <c r="D1211" t="s">
        <v>1824</v>
      </c>
      <c r="E1211" t="s">
        <v>1835</v>
      </c>
      <c r="F1211" t="s">
        <v>1849</v>
      </c>
      <c r="G1211">
        <v>23.49</v>
      </c>
      <c r="H1211">
        <v>93.96</v>
      </c>
      <c r="I1211">
        <v>9.4</v>
      </c>
      <c r="J1211">
        <v>84.56</v>
      </c>
      <c r="K1211">
        <v>407</v>
      </c>
    </row>
    <row r="1212" spans="1:11" x14ac:dyDescent="0.25">
      <c r="A1212" t="s">
        <v>643</v>
      </c>
      <c r="B1212" t="s">
        <v>1812</v>
      </c>
      <c r="C1212" s="2">
        <v>45746</v>
      </c>
      <c r="D1212" t="s">
        <v>1826</v>
      </c>
      <c r="E1212" t="s">
        <v>1837</v>
      </c>
      <c r="F1212" t="s">
        <v>1850</v>
      </c>
      <c r="G1212">
        <v>1.33</v>
      </c>
      <c r="H1212">
        <v>3.99</v>
      </c>
      <c r="I1212">
        <v>2.96</v>
      </c>
      <c r="J1212">
        <v>1.03</v>
      </c>
      <c r="K1212">
        <v>59</v>
      </c>
    </row>
    <row r="1213" spans="1:11" x14ac:dyDescent="0.25">
      <c r="A1213" t="s">
        <v>1154</v>
      </c>
      <c r="B1213" t="s">
        <v>1810</v>
      </c>
      <c r="C1213" s="2">
        <v>45822</v>
      </c>
      <c r="D1213" t="s">
        <v>1820</v>
      </c>
      <c r="E1213" t="s">
        <v>1839</v>
      </c>
      <c r="F1213" t="s">
        <v>1851</v>
      </c>
      <c r="G1213">
        <v>17.61</v>
      </c>
      <c r="H1213">
        <v>88.05</v>
      </c>
      <c r="I1213">
        <v>13.21</v>
      </c>
      <c r="J1213">
        <v>74.84</v>
      </c>
      <c r="K1213">
        <v>293</v>
      </c>
    </row>
    <row r="1214" spans="1:11" x14ac:dyDescent="0.25">
      <c r="A1214" t="s">
        <v>341</v>
      </c>
      <c r="B1214" t="s">
        <v>1809</v>
      </c>
      <c r="C1214" s="2">
        <v>45693</v>
      </c>
      <c r="D1214" t="s">
        <v>1824</v>
      </c>
      <c r="E1214" t="s">
        <v>1835</v>
      </c>
      <c r="F1214" t="s">
        <v>1849</v>
      </c>
      <c r="G1214">
        <v>15.03</v>
      </c>
      <c r="H1214">
        <v>60.12</v>
      </c>
      <c r="I1214">
        <v>9.02</v>
      </c>
      <c r="J1214">
        <v>51.1</v>
      </c>
      <c r="K1214">
        <v>330</v>
      </c>
    </row>
    <row r="1215" spans="1:11" x14ac:dyDescent="0.25">
      <c r="A1215" t="s">
        <v>1155</v>
      </c>
      <c r="B1215" t="s">
        <v>1811</v>
      </c>
      <c r="C1215" s="2">
        <v>45547</v>
      </c>
      <c r="D1215" t="s">
        <v>1819</v>
      </c>
      <c r="E1215" t="s">
        <v>1832</v>
      </c>
      <c r="F1215" t="s">
        <v>1848</v>
      </c>
      <c r="G1215">
        <v>21.69</v>
      </c>
      <c r="H1215">
        <v>21.69</v>
      </c>
      <c r="I1215">
        <v>2.17</v>
      </c>
      <c r="J1215">
        <v>19.52</v>
      </c>
      <c r="K1215">
        <v>441</v>
      </c>
    </row>
    <row r="1216" spans="1:11" x14ac:dyDescent="0.25">
      <c r="A1216" t="s">
        <v>1156</v>
      </c>
      <c r="B1216" t="s">
        <v>1815</v>
      </c>
      <c r="C1216" s="2">
        <v>45580</v>
      </c>
      <c r="D1216" t="s">
        <v>1821</v>
      </c>
      <c r="E1216" t="s">
        <v>1831</v>
      </c>
      <c r="F1216" t="s">
        <v>1851</v>
      </c>
      <c r="G1216">
        <v>23.71</v>
      </c>
      <c r="H1216">
        <v>118.55</v>
      </c>
      <c r="I1216">
        <v>3.08</v>
      </c>
      <c r="J1216">
        <v>115.47</v>
      </c>
      <c r="K1216">
        <v>271</v>
      </c>
    </row>
    <row r="1217" spans="1:11" x14ac:dyDescent="0.25">
      <c r="A1217" t="s">
        <v>413</v>
      </c>
      <c r="B1217" t="s">
        <v>1810</v>
      </c>
      <c r="C1217" s="2">
        <v>45659</v>
      </c>
      <c r="D1217" t="s">
        <v>1823</v>
      </c>
      <c r="E1217" t="s">
        <v>1846</v>
      </c>
      <c r="F1217" t="s">
        <v>1847</v>
      </c>
      <c r="G1217">
        <v>28.99</v>
      </c>
      <c r="H1217">
        <v>57.98</v>
      </c>
      <c r="I1217">
        <v>11.6</v>
      </c>
      <c r="J1217">
        <v>46.38</v>
      </c>
      <c r="K1217">
        <v>459</v>
      </c>
    </row>
    <row r="1218" spans="1:11" x14ac:dyDescent="0.25">
      <c r="A1218" t="s">
        <v>1157</v>
      </c>
      <c r="B1218" t="s">
        <v>1811</v>
      </c>
      <c r="C1218" s="2">
        <v>45553</v>
      </c>
      <c r="D1218" t="s">
        <v>1818</v>
      </c>
      <c r="E1218" t="s">
        <v>1831</v>
      </c>
      <c r="F1218" t="s">
        <v>1849</v>
      </c>
      <c r="G1218">
        <v>24.2</v>
      </c>
      <c r="H1218">
        <v>96.8</v>
      </c>
      <c r="I1218">
        <v>19.36</v>
      </c>
      <c r="J1218">
        <v>77.44</v>
      </c>
      <c r="K1218">
        <v>62</v>
      </c>
    </row>
    <row r="1219" spans="1:11" x14ac:dyDescent="0.25">
      <c r="A1219" t="s">
        <v>1158</v>
      </c>
      <c r="B1219" t="s">
        <v>1817</v>
      </c>
      <c r="C1219" s="2">
        <v>45388</v>
      </c>
      <c r="D1219" t="s">
        <v>1823</v>
      </c>
      <c r="E1219" t="s">
        <v>1835</v>
      </c>
      <c r="F1219" t="s">
        <v>1848</v>
      </c>
      <c r="G1219">
        <v>17.3</v>
      </c>
      <c r="H1219">
        <v>17.3</v>
      </c>
      <c r="I1219">
        <v>4.92</v>
      </c>
      <c r="J1219">
        <v>12.38</v>
      </c>
      <c r="K1219">
        <v>435</v>
      </c>
    </row>
    <row r="1220" spans="1:11" x14ac:dyDescent="0.25">
      <c r="A1220" t="s">
        <v>1159</v>
      </c>
      <c r="B1220" t="s">
        <v>1810</v>
      </c>
      <c r="C1220" s="2">
        <v>45502</v>
      </c>
      <c r="D1220" t="s">
        <v>1826</v>
      </c>
      <c r="E1220" t="s">
        <v>1833</v>
      </c>
      <c r="F1220" t="s">
        <v>1851</v>
      </c>
      <c r="G1220">
        <v>5.97</v>
      </c>
      <c r="H1220">
        <v>29.85</v>
      </c>
      <c r="I1220">
        <v>5.97</v>
      </c>
      <c r="J1220">
        <v>23.88</v>
      </c>
      <c r="K1220">
        <v>500</v>
      </c>
    </row>
    <row r="1221" spans="1:11" x14ac:dyDescent="0.25">
      <c r="A1221" t="s">
        <v>1160</v>
      </c>
      <c r="B1221" t="s">
        <v>1814</v>
      </c>
      <c r="C1221" s="2">
        <v>45410</v>
      </c>
      <c r="D1221" t="s">
        <v>1818</v>
      </c>
      <c r="E1221" t="s">
        <v>1844</v>
      </c>
      <c r="F1221" t="s">
        <v>1850</v>
      </c>
      <c r="G1221">
        <v>20.11</v>
      </c>
      <c r="H1221">
        <v>60.33</v>
      </c>
      <c r="I1221">
        <v>2.96</v>
      </c>
      <c r="J1221">
        <v>57.37</v>
      </c>
      <c r="K1221">
        <v>227</v>
      </c>
    </row>
    <row r="1222" spans="1:11" x14ac:dyDescent="0.25">
      <c r="A1222" t="s">
        <v>1161</v>
      </c>
      <c r="B1222" t="s">
        <v>1816</v>
      </c>
      <c r="C1222" s="2">
        <v>45420</v>
      </c>
      <c r="D1222" t="s">
        <v>1827</v>
      </c>
      <c r="E1222" t="s">
        <v>1833</v>
      </c>
      <c r="F1222" t="s">
        <v>1851</v>
      </c>
      <c r="G1222">
        <v>16.600000000000001</v>
      </c>
      <c r="H1222">
        <v>83</v>
      </c>
      <c r="I1222">
        <v>0</v>
      </c>
      <c r="J1222">
        <v>83</v>
      </c>
      <c r="K1222">
        <v>107</v>
      </c>
    </row>
    <row r="1223" spans="1:11" x14ac:dyDescent="0.25">
      <c r="A1223" t="s">
        <v>1162</v>
      </c>
      <c r="B1223" t="s">
        <v>1815</v>
      </c>
      <c r="C1223" s="2">
        <v>45618</v>
      </c>
      <c r="D1223" t="s">
        <v>1820</v>
      </c>
      <c r="E1223" t="s">
        <v>1840</v>
      </c>
      <c r="F1223" t="s">
        <v>1847</v>
      </c>
      <c r="G1223">
        <v>5.0999999999999996</v>
      </c>
      <c r="H1223">
        <v>10.199999999999999</v>
      </c>
      <c r="I1223">
        <v>2.04</v>
      </c>
      <c r="J1223">
        <v>8.16</v>
      </c>
      <c r="K1223">
        <v>438</v>
      </c>
    </row>
    <row r="1224" spans="1:11" x14ac:dyDescent="0.25">
      <c r="A1224" t="s">
        <v>1163</v>
      </c>
      <c r="B1224" t="s">
        <v>1810</v>
      </c>
      <c r="C1224" s="2">
        <v>45294</v>
      </c>
      <c r="D1224" t="s">
        <v>1820</v>
      </c>
      <c r="E1224" t="s">
        <v>1833</v>
      </c>
      <c r="F1224" t="s">
        <v>1850</v>
      </c>
      <c r="G1224">
        <v>4.72</v>
      </c>
      <c r="H1224">
        <v>14.16</v>
      </c>
      <c r="I1224">
        <v>3.2</v>
      </c>
      <c r="J1224">
        <v>10.96</v>
      </c>
      <c r="K1224">
        <v>318</v>
      </c>
    </row>
    <row r="1225" spans="1:11" x14ac:dyDescent="0.25">
      <c r="A1225" t="s">
        <v>1164</v>
      </c>
      <c r="B1225" t="s">
        <v>1814</v>
      </c>
      <c r="C1225" s="2">
        <v>45361</v>
      </c>
      <c r="D1225" t="s">
        <v>1821</v>
      </c>
      <c r="E1225" t="s">
        <v>1835</v>
      </c>
      <c r="F1225" t="s">
        <v>1849</v>
      </c>
      <c r="G1225">
        <v>14.22</v>
      </c>
      <c r="H1225">
        <v>56.88</v>
      </c>
      <c r="I1225">
        <v>0</v>
      </c>
      <c r="J1225">
        <v>56.88</v>
      </c>
      <c r="K1225">
        <v>483</v>
      </c>
    </row>
    <row r="1226" spans="1:11" x14ac:dyDescent="0.25">
      <c r="A1226" t="s">
        <v>1165</v>
      </c>
      <c r="C1226" s="2">
        <v>45319</v>
      </c>
      <c r="D1226" t="s">
        <v>1825</v>
      </c>
      <c r="E1226" t="s">
        <v>1831</v>
      </c>
      <c r="F1226" t="s">
        <v>1847</v>
      </c>
      <c r="G1226">
        <v>3.04</v>
      </c>
      <c r="H1226">
        <v>6.08</v>
      </c>
      <c r="I1226">
        <v>0</v>
      </c>
      <c r="J1226">
        <v>6.08</v>
      </c>
      <c r="K1226">
        <v>375</v>
      </c>
    </row>
    <row r="1227" spans="1:11" x14ac:dyDescent="0.25">
      <c r="A1227" t="s">
        <v>1166</v>
      </c>
      <c r="B1227" t="s">
        <v>1817</v>
      </c>
      <c r="C1227" s="2">
        <v>45743</v>
      </c>
      <c r="D1227" t="s">
        <v>1822</v>
      </c>
      <c r="E1227" t="s">
        <v>1844</v>
      </c>
      <c r="F1227" t="s">
        <v>1851</v>
      </c>
      <c r="G1227">
        <v>5.75</v>
      </c>
      <c r="H1227">
        <v>28.75</v>
      </c>
      <c r="I1227">
        <v>4.3099999999999996</v>
      </c>
      <c r="J1227">
        <v>24.44</v>
      </c>
      <c r="K1227">
        <v>420</v>
      </c>
    </row>
    <row r="1228" spans="1:11" x14ac:dyDescent="0.25">
      <c r="A1228" t="s">
        <v>1167</v>
      </c>
      <c r="B1228" t="s">
        <v>1812</v>
      </c>
      <c r="C1228" s="2">
        <v>45692</v>
      </c>
      <c r="D1228" t="s">
        <v>1821</v>
      </c>
      <c r="E1228" t="s">
        <v>1839</v>
      </c>
      <c r="F1228" t="s">
        <v>1851</v>
      </c>
      <c r="G1228">
        <v>8.17</v>
      </c>
      <c r="H1228">
        <v>40.85</v>
      </c>
      <c r="I1228">
        <v>1.44</v>
      </c>
      <c r="J1228">
        <v>39.409999999999997</v>
      </c>
      <c r="K1228">
        <v>138</v>
      </c>
    </row>
    <row r="1229" spans="1:11" x14ac:dyDescent="0.25">
      <c r="A1229" t="s">
        <v>1168</v>
      </c>
      <c r="B1229" t="s">
        <v>1810</v>
      </c>
      <c r="C1229" s="2">
        <v>45681</v>
      </c>
      <c r="D1229" t="s">
        <v>1821</v>
      </c>
      <c r="E1229" t="s">
        <v>1842</v>
      </c>
      <c r="F1229" t="s">
        <v>1850</v>
      </c>
      <c r="G1229">
        <v>19.559999999999999</v>
      </c>
      <c r="H1229">
        <v>58.68</v>
      </c>
      <c r="I1229">
        <v>8.8000000000000007</v>
      </c>
      <c r="J1229">
        <v>49.88</v>
      </c>
      <c r="K1229">
        <v>185</v>
      </c>
    </row>
    <row r="1230" spans="1:11" x14ac:dyDescent="0.25">
      <c r="A1230" t="s">
        <v>1169</v>
      </c>
      <c r="B1230" t="s">
        <v>1811</v>
      </c>
      <c r="C1230" s="2">
        <v>45391</v>
      </c>
      <c r="D1230" t="s">
        <v>1820</v>
      </c>
      <c r="E1230" t="s">
        <v>1829</v>
      </c>
      <c r="F1230" t="s">
        <v>1848</v>
      </c>
      <c r="G1230">
        <v>3.83</v>
      </c>
      <c r="H1230">
        <v>3.83</v>
      </c>
      <c r="I1230">
        <v>0.38</v>
      </c>
      <c r="J1230">
        <v>3.45</v>
      </c>
      <c r="K1230">
        <v>496</v>
      </c>
    </row>
    <row r="1231" spans="1:11" x14ac:dyDescent="0.25">
      <c r="A1231" t="s">
        <v>1170</v>
      </c>
      <c r="B1231" t="s">
        <v>1809</v>
      </c>
      <c r="C1231" s="2">
        <v>45415</v>
      </c>
      <c r="D1231" t="s">
        <v>1819</v>
      </c>
      <c r="E1231" t="s">
        <v>1835</v>
      </c>
      <c r="F1231" t="s">
        <v>1851</v>
      </c>
      <c r="G1231">
        <v>22.11</v>
      </c>
      <c r="H1231">
        <v>110.55</v>
      </c>
      <c r="I1231">
        <v>3.12</v>
      </c>
      <c r="J1231">
        <v>107.43</v>
      </c>
      <c r="K1231">
        <v>156</v>
      </c>
    </row>
    <row r="1232" spans="1:11" x14ac:dyDescent="0.25">
      <c r="A1232" t="s">
        <v>1171</v>
      </c>
      <c r="B1232" t="s">
        <v>1814</v>
      </c>
      <c r="C1232" s="2">
        <v>45368</v>
      </c>
      <c r="D1232" t="s">
        <v>1827</v>
      </c>
      <c r="E1232" t="s">
        <v>1829</v>
      </c>
      <c r="F1232" t="s">
        <v>1851</v>
      </c>
      <c r="G1232">
        <v>3.86</v>
      </c>
      <c r="H1232">
        <v>19.3</v>
      </c>
      <c r="I1232">
        <v>2.9</v>
      </c>
      <c r="J1232">
        <v>16.399999999999999</v>
      </c>
      <c r="K1232">
        <v>24</v>
      </c>
    </row>
    <row r="1233" spans="1:11" x14ac:dyDescent="0.25">
      <c r="A1233" t="s">
        <v>1172</v>
      </c>
      <c r="B1233" t="s">
        <v>1812</v>
      </c>
      <c r="C1233" s="2">
        <v>45590</v>
      </c>
      <c r="D1233" t="s">
        <v>1825</v>
      </c>
      <c r="E1233" t="s">
        <v>1833</v>
      </c>
      <c r="F1233" t="s">
        <v>1851</v>
      </c>
      <c r="G1233">
        <v>16.989999999999998</v>
      </c>
      <c r="H1233">
        <v>84.95</v>
      </c>
      <c r="I1233">
        <v>8.5</v>
      </c>
      <c r="J1233">
        <v>76.45</v>
      </c>
      <c r="K1233">
        <v>451</v>
      </c>
    </row>
    <row r="1234" spans="1:11" x14ac:dyDescent="0.25">
      <c r="A1234" t="s">
        <v>1173</v>
      </c>
      <c r="B1234" t="s">
        <v>1811</v>
      </c>
      <c r="C1234" s="2">
        <v>45439</v>
      </c>
      <c r="D1234" t="s">
        <v>1826</v>
      </c>
      <c r="E1234" t="s">
        <v>1839</v>
      </c>
      <c r="F1234" t="s">
        <v>1851</v>
      </c>
      <c r="G1234">
        <v>21.67</v>
      </c>
      <c r="H1234">
        <v>108.35</v>
      </c>
      <c r="I1234">
        <v>21.67</v>
      </c>
      <c r="J1234">
        <v>86.68</v>
      </c>
      <c r="K1234">
        <v>336</v>
      </c>
    </row>
    <row r="1235" spans="1:11" x14ac:dyDescent="0.25">
      <c r="A1235" t="s">
        <v>653</v>
      </c>
      <c r="B1235" t="s">
        <v>1812</v>
      </c>
      <c r="C1235" s="2">
        <v>45780</v>
      </c>
      <c r="D1235" t="s">
        <v>1824</v>
      </c>
      <c r="E1235" t="s">
        <v>1829</v>
      </c>
      <c r="F1235" t="s">
        <v>1848</v>
      </c>
      <c r="G1235">
        <v>27.62</v>
      </c>
      <c r="H1235">
        <v>27.62</v>
      </c>
      <c r="I1235">
        <v>0</v>
      </c>
      <c r="J1235">
        <v>27.62</v>
      </c>
      <c r="K1235">
        <v>327</v>
      </c>
    </row>
    <row r="1236" spans="1:11" x14ac:dyDescent="0.25">
      <c r="A1236" t="s">
        <v>560</v>
      </c>
      <c r="B1236" t="s">
        <v>1817</v>
      </c>
      <c r="C1236" s="2">
        <v>45745</v>
      </c>
      <c r="D1236" t="s">
        <v>1823</v>
      </c>
      <c r="E1236" t="s">
        <v>1830</v>
      </c>
      <c r="F1236" t="s">
        <v>1849</v>
      </c>
      <c r="G1236">
        <v>6.3</v>
      </c>
      <c r="H1236">
        <v>25.2</v>
      </c>
      <c r="I1236">
        <v>2.15</v>
      </c>
      <c r="J1236">
        <v>23.05</v>
      </c>
      <c r="K1236">
        <v>181</v>
      </c>
    </row>
    <row r="1237" spans="1:11" x14ac:dyDescent="0.25">
      <c r="A1237" t="s">
        <v>1174</v>
      </c>
      <c r="B1237" t="s">
        <v>1812</v>
      </c>
      <c r="C1237" s="2">
        <v>45370</v>
      </c>
      <c r="D1237" t="s">
        <v>1827</v>
      </c>
      <c r="E1237" t="s">
        <v>1834</v>
      </c>
      <c r="F1237" t="s">
        <v>1850</v>
      </c>
      <c r="G1237">
        <v>19.420000000000002</v>
      </c>
      <c r="H1237">
        <v>58.26</v>
      </c>
      <c r="I1237">
        <v>5.83</v>
      </c>
      <c r="J1237">
        <v>52.43</v>
      </c>
      <c r="K1237">
        <v>44</v>
      </c>
    </row>
    <row r="1238" spans="1:11" x14ac:dyDescent="0.25">
      <c r="A1238" t="s">
        <v>1175</v>
      </c>
      <c r="B1238" t="s">
        <v>1816</v>
      </c>
      <c r="C1238" s="2">
        <v>45368</v>
      </c>
      <c r="D1238" t="s">
        <v>1819</v>
      </c>
      <c r="E1238" t="s">
        <v>1842</v>
      </c>
      <c r="F1238" t="s">
        <v>1848</v>
      </c>
      <c r="G1238">
        <v>22.16</v>
      </c>
      <c r="H1238">
        <v>22.16</v>
      </c>
      <c r="I1238">
        <v>4.43</v>
      </c>
      <c r="J1238">
        <v>17.73</v>
      </c>
      <c r="K1238">
        <v>483</v>
      </c>
    </row>
    <row r="1239" spans="1:11" x14ac:dyDescent="0.25">
      <c r="A1239" t="s">
        <v>1176</v>
      </c>
      <c r="B1239" t="s">
        <v>1815</v>
      </c>
      <c r="C1239" s="2">
        <v>45414</v>
      </c>
      <c r="D1239" t="s">
        <v>1819</v>
      </c>
      <c r="E1239" t="s">
        <v>1838</v>
      </c>
      <c r="F1239" t="s">
        <v>1851</v>
      </c>
      <c r="G1239">
        <v>27.95</v>
      </c>
      <c r="H1239">
        <v>139.75</v>
      </c>
      <c r="I1239">
        <v>13.98</v>
      </c>
      <c r="J1239">
        <v>125.77</v>
      </c>
      <c r="K1239">
        <v>413</v>
      </c>
    </row>
    <row r="1240" spans="1:11" x14ac:dyDescent="0.25">
      <c r="A1240" t="s">
        <v>1177</v>
      </c>
      <c r="B1240" t="s">
        <v>1810</v>
      </c>
      <c r="C1240" s="2">
        <v>45654</v>
      </c>
      <c r="D1240" t="s">
        <v>1825</v>
      </c>
      <c r="E1240" t="s">
        <v>1845</v>
      </c>
      <c r="F1240" t="s">
        <v>1849</v>
      </c>
      <c r="G1240">
        <v>15.93</v>
      </c>
      <c r="H1240">
        <v>63.72</v>
      </c>
      <c r="I1240">
        <v>6.37</v>
      </c>
      <c r="J1240">
        <v>57.35</v>
      </c>
      <c r="K1240">
        <v>346</v>
      </c>
    </row>
    <row r="1241" spans="1:11" x14ac:dyDescent="0.25">
      <c r="A1241" t="s">
        <v>1178</v>
      </c>
      <c r="B1241" t="s">
        <v>1815</v>
      </c>
      <c r="C1241" s="2">
        <v>45725</v>
      </c>
      <c r="D1241" t="s">
        <v>1824</v>
      </c>
      <c r="E1241" t="s">
        <v>1843</v>
      </c>
      <c r="F1241" t="s">
        <v>1848</v>
      </c>
      <c r="G1241">
        <v>21.7</v>
      </c>
      <c r="H1241">
        <v>21.7</v>
      </c>
      <c r="I1241">
        <v>4.34</v>
      </c>
      <c r="J1241">
        <v>17.36</v>
      </c>
      <c r="K1241">
        <v>359</v>
      </c>
    </row>
    <row r="1242" spans="1:11" x14ac:dyDescent="0.25">
      <c r="A1242" t="s">
        <v>1179</v>
      </c>
      <c r="B1242" t="s">
        <v>1810</v>
      </c>
      <c r="C1242" s="2">
        <v>45311</v>
      </c>
      <c r="D1242" t="s">
        <v>1823</v>
      </c>
      <c r="E1242" t="s">
        <v>1840</v>
      </c>
      <c r="F1242" t="s">
        <v>1851</v>
      </c>
      <c r="G1242">
        <v>14</v>
      </c>
      <c r="H1242">
        <v>70</v>
      </c>
      <c r="I1242">
        <v>14</v>
      </c>
      <c r="J1242">
        <v>56</v>
      </c>
      <c r="K1242">
        <v>86</v>
      </c>
    </row>
    <row r="1243" spans="1:11" x14ac:dyDescent="0.25">
      <c r="A1243" t="s">
        <v>1180</v>
      </c>
      <c r="B1243" t="s">
        <v>1809</v>
      </c>
      <c r="C1243" s="2">
        <v>45788</v>
      </c>
      <c r="D1243" t="s">
        <v>1822</v>
      </c>
      <c r="E1243" t="s">
        <v>1841</v>
      </c>
      <c r="F1243" t="s">
        <v>1851</v>
      </c>
      <c r="G1243">
        <v>11.24</v>
      </c>
      <c r="H1243">
        <v>56.2</v>
      </c>
      <c r="I1243">
        <v>5.62</v>
      </c>
      <c r="J1243">
        <v>50.58</v>
      </c>
      <c r="K1243">
        <v>26</v>
      </c>
    </row>
    <row r="1244" spans="1:11" x14ac:dyDescent="0.25">
      <c r="A1244" t="s">
        <v>559</v>
      </c>
      <c r="B1244" t="s">
        <v>1812</v>
      </c>
      <c r="C1244" s="2">
        <v>45355</v>
      </c>
      <c r="D1244" t="s">
        <v>1825</v>
      </c>
      <c r="E1244" t="s">
        <v>1833</v>
      </c>
      <c r="F1244" t="s">
        <v>1848</v>
      </c>
      <c r="G1244">
        <v>10.79</v>
      </c>
      <c r="H1244">
        <v>10.79</v>
      </c>
      <c r="I1244">
        <v>4.4000000000000004</v>
      </c>
      <c r="J1244">
        <v>6.39</v>
      </c>
      <c r="K1244">
        <v>347</v>
      </c>
    </row>
    <row r="1245" spans="1:11" x14ac:dyDescent="0.25">
      <c r="A1245" t="s">
        <v>1181</v>
      </c>
      <c r="B1245" t="s">
        <v>1809</v>
      </c>
      <c r="C1245" s="2">
        <v>45251</v>
      </c>
      <c r="D1245" t="s">
        <v>1826</v>
      </c>
      <c r="E1245" t="s">
        <v>1838</v>
      </c>
      <c r="F1245" t="s">
        <v>1849</v>
      </c>
      <c r="G1245">
        <v>9.5</v>
      </c>
      <c r="H1245">
        <v>38</v>
      </c>
      <c r="I1245">
        <v>0</v>
      </c>
      <c r="J1245">
        <v>38</v>
      </c>
      <c r="K1245">
        <v>109</v>
      </c>
    </row>
    <row r="1246" spans="1:11" x14ac:dyDescent="0.25">
      <c r="A1246" t="s">
        <v>1182</v>
      </c>
      <c r="B1246" t="s">
        <v>1812</v>
      </c>
      <c r="C1246" s="2">
        <v>45623</v>
      </c>
      <c r="D1246" t="s">
        <v>1820</v>
      </c>
      <c r="E1246" t="s">
        <v>1838</v>
      </c>
      <c r="F1246" t="s">
        <v>1851</v>
      </c>
      <c r="G1246">
        <v>24.94</v>
      </c>
      <c r="H1246">
        <v>124.7</v>
      </c>
      <c r="I1246">
        <v>4.3899999999999997</v>
      </c>
      <c r="J1246">
        <v>120.31</v>
      </c>
      <c r="K1246">
        <v>18</v>
      </c>
    </row>
    <row r="1247" spans="1:11" x14ac:dyDescent="0.25">
      <c r="A1247" t="s">
        <v>537</v>
      </c>
      <c r="B1247" t="s">
        <v>1815</v>
      </c>
      <c r="C1247" s="2">
        <v>45333</v>
      </c>
      <c r="D1247" t="s">
        <v>1822</v>
      </c>
      <c r="E1247" t="s">
        <v>1839</v>
      </c>
      <c r="F1247" t="s">
        <v>1851</v>
      </c>
      <c r="G1247">
        <v>14.34</v>
      </c>
      <c r="H1247">
        <v>71.7</v>
      </c>
      <c r="I1247">
        <v>1.02</v>
      </c>
      <c r="J1247">
        <v>70.680000000000007</v>
      </c>
      <c r="K1247">
        <v>152</v>
      </c>
    </row>
    <row r="1248" spans="1:11" x14ac:dyDescent="0.25">
      <c r="A1248" t="s">
        <v>1183</v>
      </c>
      <c r="B1248" t="s">
        <v>1811</v>
      </c>
      <c r="C1248" s="2">
        <v>45665</v>
      </c>
      <c r="D1248" t="s">
        <v>1821</v>
      </c>
      <c r="E1248" t="s">
        <v>1833</v>
      </c>
      <c r="F1248" t="s">
        <v>1848</v>
      </c>
      <c r="G1248">
        <v>3.93</v>
      </c>
      <c r="H1248">
        <v>3.93</v>
      </c>
      <c r="I1248">
        <v>3.12</v>
      </c>
      <c r="J1248">
        <v>0.81</v>
      </c>
      <c r="K1248">
        <v>251</v>
      </c>
    </row>
    <row r="1249" spans="1:11" x14ac:dyDescent="0.25">
      <c r="A1249" t="s">
        <v>1184</v>
      </c>
      <c r="B1249" t="s">
        <v>1811</v>
      </c>
      <c r="C1249" s="2">
        <v>45320</v>
      </c>
      <c r="D1249" t="s">
        <v>1821</v>
      </c>
      <c r="E1249" t="s">
        <v>1846</v>
      </c>
      <c r="F1249" t="s">
        <v>1849</v>
      </c>
      <c r="G1249">
        <v>1.19</v>
      </c>
      <c r="H1249">
        <v>4.76</v>
      </c>
      <c r="I1249">
        <v>0.95</v>
      </c>
      <c r="J1249">
        <v>3.81</v>
      </c>
      <c r="K1249">
        <v>393</v>
      </c>
    </row>
    <row r="1250" spans="1:11" x14ac:dyDescent="0.25">
      <c r="A1250" t="s">
        <v>45</v>
      </c>
      <c r="B1250" t="s">
        <v>1813</v>
      </c>
      <c r="C1250" s="2">
        <v>45185</v>
      </c>
      <c r="D1250" t="s">
        <v>1821</v>
      </c>
      <c r="E1250" t="s">
        <v>1833</v>
      </c>
      <c r="F1250" t="s">
        <v>1850</v>
      </c>
      <c r="G1250">
        <v>11.56</v>
      </c>
      <c r="H1250">
        <v>34.68</v>
      </c>
      <c r="I1250">
        <v>4.25</v>
      </c>
      <c r="J1250">
        <v>30.43</v>
      </c>
      <c r="K1250">
        <v>456</v>
      </c>
    </row>
    <row r="1251" spans="1:11" x14ac:dyDescent="0.25">
      <c r="A1251" t="s">
        <v>1185</v>
      </c>
      <c r="B1251" t="s">
        <v>1809</v>
      </c>
      <c r="C1251" s="2">
        <v>45466</v>
      </c>
      <c r="D1251" t="s">
        <v>1828</v>
      </c>
      <c r="E1251" t="s">
        <v>1837</v>
      </c>
      <c r="F1251" t="s">
        <v>1847</v>
      </c>
      <c r="G1251">
        <v>5.05</v>
      </c>
      <c r="H1251">
        <v>10.1</v>
      </c>
      <c r="I1251">
        <v>2.44</v>
      </c>
      <c r="J1251">
        <v>7.66</v>
      </c>
      <c r="K1251">
        <v>382</v>
      </c>
    </row>
    <row r="1252" spans="1:11" x14ac:dyDescent="0.25">
      <c r="A1252" t="s">
        <v>1186</v>
      </c>
      <c r="B1252" t="s">
        <v>1817</v>
      </c>
      <c r="C1252" s="2">
        <v>45702</v>
      </c>
      <c r="D1252" t="s">
        <v>1819</v>
      </c>
      <c r="E1252" t="s">
        <v>1843</v>
      </c>
      <c r="F1252" t="s">
        <v>1850</v>
      </c>
      <c r="G1252">
        <v>2.16</v>
      </c>
      <c r="H1252">
        <v>6.48</v>
      </c>
      <c r="I1252">
        <v>0</v>
      </c>
      <c r="J1252">
        <v>6.48</v>
      </c>
      <c r="K1252">
        <v>202</v>
      </c>
    </row>
    <row r="1253" spans="1:11" x14ac:dyDescent="0.25">
      <c r="A1253" t="s">
        <v>1187</v>
      </c>
      <c r="B1253" t="s">
        <v>1816</v>
      </c>
      <c r="C1253" s="2">
        <v>45223</v>
      </c>
      <c r="D1253" t="s">
        <v>1818</v>
      </c>
      <c r="E1253" t="s">
        <v>1835</v>
      </c>
      <c r="F1253" t="s">
        <v>1847</v>
      </c>
      <c r="G1253">
        <v>28.49</v>
      </c>
      <c r="H1253">
        <v>56.98</v>
      </c>
      <c r="I1253">
        <v>2.68</v>
      </c>
      <c r="J1253">
        <v>54.3</v>
      </c>
      <c r="K1253">
        <v>491</v>
      </c>
    </row>
    <row r="1254" spans="1:11" x14ac:dyDescent="0.25">
      <c r="A1254" t="s">
        <v>1188</v>
      </c>
      <c r="B1254" t="s">
        <v>1810</v>
      </c>
      <c r="C1254" s="2">
        <v>45149</v>
      </c>
      <c r="D1254" t="s">
        <v>1828</v>
      </c>
      <c r="E1254" t="s">
        <v>1841</v>
      </c>
      <c r="F1254" t="s">
        <v>1850</v>
      </c>
      <c r="G1254">
        <v>22.77</v>
      </c>
      <c r="H1254">
        <v>68.31</v>
      </c>
      <c r="I1254">
        <v>3.9</v>
      </c>
      <c r="J1254">
        <v>64.41</v>
      </c>
      <c r="K1254">
        <v>399</v>
      </c>
    </row>
    <row r="1255" spans="1:11" x14ac:dyDescent="0.25">
      <c r="A1255" t="s">
        <v>1189</v>
      </c>
      <c r="B1255" t="s">
        <v>1812</v>
      </c>
      <c r="C1255" s="2">
        <v>45461</v>
      </c>
      <c r="D1255" t="s">
        <v>1825</v>
      </c>
      <c r="E1255" t="s">
        <v>1846</v>
      </c>
      <c r="F1255" t="s">
        <v>1848</v>
      </c>
      <c r="G1255">
        <v>23.98</v>
      </c>
      <c r="H1255">
        <v>23.98</v>
      </c>
      <c r="I1255">
        <v>3.6</v>
      </c>
      <c r="J1255">
        <v>20.38</v>
      </c>
      <c r="K1255">
        <v>64</v>
      </c>
    </row>
    <row r="1256" spans="1:11" x14ac:dyDescent="0.25">
      <c r="A1256" t="s">
        <v>1190</v>
      </c>
      <c r="B1256" t="s">
        <v>1810</v>
      </c>
      <c r="C1256" s="2">
        <v>45515</v>
      </c>
      <c r="D1256" t="s">
        <v>1818</v>
      </c>
      <c r="E1256" t="s">
        <v>1834</v>
      </c>
      <c r="F1256" t="s">
        <v>1848</v>
      </c>
      <c r="G1256">
        <v>20.66</v>
      </c>
      <c r="H1256">
        <v>20.66</v>
      </c>
      <c r="I1256">
        <v>3.95</v>
      </c>
      <c r="J1256">
        <v>16.71</v>
      </c>
      <c r="K1256">
        <v>175</v>
      </c>
    </row>
    <row r="1257" spans="1:11" x14ac:dyDescent="0.25">
      <c r="A1257" t="s">
        <v>1191</v>
      </c>
      <c r="C1257" s="2">
        <v>45732</v>
      </c>
      <c r="D1257" t="s">
        <v>1828</v>
      </c>
      <c r="E1257" t="s">
        <v>1838</v>
      </c>
      <c r="F1257" t="s">
        <v>1850</v>
      </c>
      <c r="G1257">
        <v>15.08</v>
      </c>
      <c r="H1257">
        <v>45.24</v>
      </c>
      <c r="I1257">
        <v>9.0500000000000007</v>
      </c>
      <c r="J1257">
        <v>36.19</v>
      </c>
      <c r="K1257">
        <v>389</v>
      </c>
    </row>
    <row r="1258" spans="1:11" x14ac:dyDescent="0.25">
      <c r="A1258" t="s">
        <v>1192</v>
      </c>
      <c r="B1258" t="s">
        <v>1811</v>
      </c>
      <c r="C1258" s="2">
        <v>45394</v>
      </c>
      <c r="D1258" t="s">
        <v>1827</v>
      </c>
      <c r="E1258" t="s">
        <v>1835</v>
      </c>
      <c r="F1258" t="s">
        <v>1847</v>
      </c>
      <c r="G1258">
        <v>9.14</v>
      </c>
      <c r="H1258">
        <v>18.28</v>
      </c>
      <c r="I1258">
        <v>0</v>
      </c>
      <c r="J1258">
        <v>18.28</v>
      </c>
      <c r="K1258">
        <v>58</v>
      </c>
    </row>
    <row r="1259" spans="1:11" x14ac:dyDescent="0.25">
      <c r="A1259" t="s">
        <v>1193</v>
      </c>
      <c r="B1259" t="s">
        <v>1817</v>
      </c>
      <c r="C1259" s="2">
        <v>45646</v>
      </c>
      <c r="D1259" t="s">
        <v>1823</v>
      </c>
      <c r="E1259" t="s">
        <v>1830</v>
      </c>
      <c r="F1259" t="s">
        <v>1847</v>
      </c>
      <c r="G1259">
        <v>14.73</v>
      </c>
      <c r="H1259">
        <v>29.46</v>
      </c>
      <c r="I1259">
        <v>0</v>
      </c>
      <c r="J1259">
        <v>29.46</v>
      </c>
      <c r="K1259">
        <v>400</v>
      </c>
    </row>
    <row r="1260" spans="1:11" x14ac:dyDescent="0.25">
      <c r="A1260" t="s">
        <v>1194</v>
      </c>
      <c r="B1260" t="s">
        <v>1810</v>
      </c>
      <c r="C1260" s="2">
        <v>45850</v>
      </c>
      <c r="D1260" t="s">
        <v>1824</v>
      </c>
      <c r="E1260" t="s">
        <v>1835</v>
      </c>
      <c r="F1260" t="s">
        <v>1847</v>
      </c>
      <c r="G1260">
        <v>29.77</v>
      </c>
      <c r="H1260">
        <v>59.54</v>
      </c>
      <c r="I1260">
        <v>11.91</v>
      </c>
      <c r="J1260">
        <v>47.63</v>
      </c>
      <c r="K1260">
        <v>302</v>
      </c>
    </row>
    <row r="1261" spans="1:11" x14ac:dyDescent="0.25">
      <c r="A1261" t="s">
        <v>1195</v>
      </c>
      <c r="B1261" t="s">
        <v>1809</v>
      </c>
      <c r="C1261" s="2">
        <v>45651</v>
      </c>
      <c r="D1261" t="s">
        <v>1825</v>
      </c>
      <c r="E1261" t="s">
        <v>1836</v>
      </c>
      <c r="F1261" t="s">
        <v>1848</v>
      </c>
      <c r="G1261">
        <v>8.93</v>
      </c>
      <c r="H1261">
        <v>8.93</v>
      </c>
      <c r="I1261">
        <v>0.89</v>
      </c>
      <c r="J1261">
        <v>8.0399999999999991</v>
      </c>
      <c r="K1261">
        <v>98</v>
      </c>
    </row>
    <row r="1262" spans="1:11" x14ac:dyDescent="0.25">
      <c r="A1262" t="s">
        <v>1196</v>
      </c>
      <c r="B1262" t="s">
        <v>1815</v>
      </c>
      <c r="C1262" s="2">
        <v>45560</v>
      </c>
      <c r="D1262" t="s">
        <v>1824</v>
      </c>
      <c r="E1262" t="s">
        <v>1843</v>
      </c>
      <c r="F1262" t="s">
        <v>1848</v>
      </c>
      <c r="G1262">
        <v>26.06</v>
      </c>
      <c r="H1262">
        <v>26.06</v>
      </c>
      <c r="I1262">
        <v>2.23</v>
      </c>
      <c r="J1262">
        <v>23.83</v>
      </c>
      <c r="K1262">
        <v>194</v>
      </c>
    </row>
    <row r="1263" spans="1:11" x14ac:dyDescent="0.25">
      <c r="A1263" t="s">
        <v>1197</v>
      </c>
      <c r="B1263" t="s">
        <v>1817</v>
      </c>
      <c r="C1263" s="2">
        <v>45854</v>
      </c>
      <c r="D1263" t="s">
        <v>1820</v>
      </c>
      <c r="E1263" t="s">
        <v>1832</v>
      </c>
      <c r="F1263" t="s">
        <v>1849</v>
      </c>
      <c r="G1263">
        <v>14.89</v>
      </c>
      <c r="H1263">
        <v>59.56</v>
      </c>
      <c r="I1263">
        <v>0</v>
      </c>
      <c r="J1263">
        <v>59.56</v>
      </c>
      <c r="K1263">
        <v>261</v>
      </c>
    </row>
    <row r="1264" spans="1:11" x14ac:dyDescent="0.25">
      <c r="A1264" t="s">
        <v>603</v>
      </c>
      <c r="B1264" t="s">
        <v>1815</v>
      </c>
      <c r="C1264" s="2">
        <v>45469</v>
      </c>
      <c r="D1264" t="s">
        <v>1826</v>
      </c>
      <c r="E1264" t="s">
        <v>1846</v>
      </c>
      <c r="F1264" t="s">
        <v>1850</v>
      </c>
      <c r="G1264">
        <v>11.53</v>
      </c>
      <c r="H1264">
        <v>34.590000000000003</v>
      </c>
      <c r="I1264">
        <v>0</v>
      </c>
      <c r="J1264">
        <v>34.590000000000003</v>
      </c>
      <c r="K1264">
        <v>482</v>
      </c>
    </row>
    <row r="1265" spans="1:11" x14ac:dyDescent="0.25">
      <c r="A1265" t="s">
        <v>1198</v>
      </c>
      <c r="B1265" t="s">
        <v>1812</v>
      </c>
      <c r="C1265" s="2">
        <v>45870</v>
      </c>
      <c r="D1265" t="s">
        <v>1820</v>
      </c>
      <c r="E1265" t="s">
        <v>1832</v>
      </c>
      <c r="F1265" t="s">
        <v>1848</v>
      </c>
      <c r="G1265">
        <v>6.26</v>
      </c>
      <c r="H1265">
        <v>6.26</v>
      </c>
      <c r="I1265">
        <v>0</v>
      </c>
      <c r="J1265">
        <v>6.26</v>
      </c>
      <c r="K1265">
        <v>0</v>
      </c>
    </row>
    <row r="1266" spans="1:11" x14ac:dyDescent="0.25">
      <c r="A1266" t="s">
        <v>1199</v>
      </c>
      <c r="B1266" t="s">
        <v>1816</v>
      </c>
      <c r="C1266" s="2">
        <v>45794</v>
      </c>
      <c r="D1266" t="s">
        <v>1820</v>
      </c>
      <c r="E1266" t="s">
        <v>1838</v>
      </c>
      <c r="F1266" t="s">
        <v>1849</v>
      </c>
      <c r="G1266">
        <v>9.11</v>
      </c>
      <c r="H1266">
        <v>36.44</v>
      </c>
      <c r="I1266">
        <v>3.64</v>
      </c>
      <c r="J1266">
        <v>32.799999999999997</v>
      </c>
      <c r="K1266">
        <v>310</v>
      </c>
    </row>
    <row r="1267" spans="1:11" x14ac:dyDescent="0.25">
      <c r="A1267" t="s">
        <v>1200</v>
      </c>
      <c r="B1267" t="s">
        <v>1811</v>
      </c>
      <c r="C1267" s="2">
        <v>45757</v>
      </c>
      <c r="D1267" t="s">
        <v>1826</v>
      </c>
      <c r="E1267" t="s">
        <v>1845</v>
      </c>
      <c r="F1267" t="s">
        <v>1850</v>
      </c>
      <c r="G1267">
        <v>10.68</v>
      </c>
      <c r="H1267">
        <v>32.04</v>
      </c>
      <c r="I1267">
        <v>0</v>
      </c>
      <c r="J1267">
        <v>32.04</v>
      </c>
      <c r="K1267">
        <v>57</v>
      </c>
    </row>
    <row r="1268" spans="1:11" x14ac:dyDescent="0.25">
      <c r="A1268" t="s">
        <v>1201</v>
      </c>
      <c r="B1268" t="s">
        <v>1815</v>
      </c>
      <c r="C1268" s="2">
        <v>45289</v>
      </c>
      <c r="D1268" t="s">
        <v>1823</v>
      </c>
      <c r="E1268" t="s">
        <v>1831</v>
      </c>
      <c r="F1268" t="s">
        <v>1847</v>
      </c>
      <c r="G1268">
        <v>10.6</v>
      </c>
      <c r="H1268">
        <v>21.2</v>
      </c>
      <c r="I1268">
        <v>0</v>
      </c>
      <c r="J1268">
        <v>21.2</v>
      </c>
      <c r="K1268">
        <v>379</v>
      </c>
    </row>
    <row r="1269" spans="1:11" x14ac:dyDescent="0.25">
      <c r="A1269" t="s">
        <v>1202</v>
      </c>
      <c r="B1269" t="s">
        <v>1810</v>
      </c>
      <c r="C1269" s="2">
        <v>45825</v>
      </c>
      <c r="D1269" t="s">
        <v>1824</v>
      </c>
      <c r="E1269" t="s">
        <v>1833</v>
      </c>
      <c r="F1269" t="s">
        <v>1847</v>
      </c>
      <c r="G1269">
        <v>19.850000000000001</v>
      </c>
      <c r="H1269">
        <v>39.700000000000003</v>
      </c>
      <c r="I1269">
        <v>4.55</v>
      </c>
      <c r="J1269">
        <v>35.15</v>
      </c>
      <c r="K1269">
        <v>107</v>
      </c>
    </row>
    <row r="1270" spans="1:11" x14ac:dyDescent="0.25">
      <c r="A1270" t="s">
        <v>1203</v>
      </c>
      <c r="B1270" t="s">
        <v>1811</v>
      </c>
      <c r="C1270" s="2">
        <v>45152</v>
      </c>
      <c r="D1270" t="s">
        <v>1823</v>
      </c>
      <c r="E1270" t="s">
        <v>1846</v>
      </c>
      <c r="F1270" t="s">
        <v>1848</v>
      </c>
      <c r="G1270">
        <v>18</v>
      </c>
      <c r="H1270">
        <v>18</v>
      </c>
      <c r="I1270">
        <v>3.6</v>
      </c>
      <c r="J1270">
        <v>14.4</v>
      </c>
      <c r="K1270">
        <v>467</v>
      </c>
    </row>
    <row r="1271" spans="1:11" x14ac:dyDescent="0.25">
      <c r="A1271" t="s">
        <v>1204</v>
      </c>
      <c r="B1271" t="s">
        <v>1813</v>
      </c>
      <c r="C1271" s="2">
        <v>45586</v>
      </c>
      <c r="D1271" t="s">
        <v>1819</v>
      </c>
      <c r="E1271" t="s">
        <v>1842</v>
      </c>
      <c r="F1271" t="s">
        <v>1851</v>
      </c>
      <c r="G1271">
        <v>18.940000000000001</v>
      </c>
      <c r="H1271">
        <v>94.7</v>
      </c>
      <c r="I1271">
        <v>18.940000000000001</v>
      </c>
      <c r="J1271">
        <v>75.760000000000005</v>
      </c>
      <c r="K1271">
        <v>154</v>
      </c>
    </row>
    <row r="1272" spans="1:11" x14ac:dyDescent="0.25">
      <c r="A1272" t="s">
        <v>1205</v>
      </c>
      <c r="B1272" t="s">
        <v>1810</v>
      </c>
      <c r="C1272" s="2">
        <v>45866</v>
      </c>
      <c r="D1272" t="s">
        <v>1825</v>
      </c>
      <c r="E1272" t="s">
        <v>1840</v>
      </c>
      <c r="F1272" t="s">
        <v>1847</v>
      </c>
      <c r="G1272">
        <v>6.55</v>
      </c>
      <c r="H1272">
        <v>13.1</v>
      </c>
      <c r="I1272">
        <v>4.9000000000000004</v>
      </c>
      <c r="J1272">
        <v>8.1999999999999993</v>
      </c>
      <c r="K1272">
        <v>281</v>
      </c>
    </row>
    <row r="1273" spans="1:11" x14ac:dyDescent="0.25">
      <c r="A1273" t="s">
        <v>1206</v>
      </c>
      <c r="B1273" t="s">
        <v>1816</v>
      </c>
      <c r="C1273" s="2">
        <v>45366</v>
      </c>
      <c r="D1273" t="s">
        <v>1828</v>
      </c>
      <c r="E1273" t="s">
        <v>1846</v>
      </c>
      <c r="F1273" t="s">
        <v>1849</v>
      </c>
      <c r="G1273">
        <v>2.95</v>
      </c>
      <c r="H1273">
        <v>11.8</v>
      </c>
      <c r="I1273">
        <v>2.36</v>
      </c>
      <c r="J1273">
        <v>9.44</v>
      </c>
      <c r="K1273">
        <v>214</v>
      </c>
    </row>
    <row r="1274" spans="1:11" x14ac:dyDescent="0.25">
      <c r="A1274" t="s">
        <v>1207</v>
      </c>
      <c r="B1274" t="s">
        <v>1814</v>
      </c>
      <c r="C1274" s="2">
        <v>45643</v>
      </c>
      <c r="D1274" t="s">
        <v>1825</v>
      </c>
      <c r="E1274" t="s">
        <v>1838</v>
      </c>
      <c r="F1274" t="s">
        <v>1848</v>
      </c>
      <c r="G1274">
        <v>28.71</v>
      </c>
      <c r="H1274">
        <v>28.71</v>
      </c>
      <c r="I1274">
        <v>0</v>
      </c>
      <c r="J1274">
        <v>28.71</v>
      </c>
      <c r="K1274">
        <v>31</v>
      </c>
    </row>
    <row r="1275" spans="1:11" x14ac:dyDescent="0.25">
      <c r="A1275" t="s">
        <v>1208</v>
      </c>
      <c r="B1275" t="s">
        <v>1812</v>
      </c>
      <c r="C1275" s="2">
        <v>45552</v>
      </c>
      <c r="D1275" t="s">
        <v>1828</v>
      </c>
      <c r="E1275" t="s">
        <v>1831</v>
      </c>
      <c r="F1275" t="s">
        <v>1851</v>
      </c>
      <c r="G1275">
        <v>29.16</v>
      </c>
      <c r="H1275">
        <v>145.80000000000001</v>
      </c>
      <c r="I1275">
        <v>2.54</v>
      </c>
      <c r="J1275">
        <v>143.26</v>
      </c>
      <c r="K1275">
        <v>84</v>
      </c>
    </row>
    <row r="1276" spans="1:11" x14ac:dyDescent="0.25">
      <c r="A1276" t="s">
        <v>1209</v>
      </c>
      <c r="B1276" t="s">
        <v>1812</v>
      </c>
      <c r="C1276" s="2">
        <v>45835</v>
      </c>
      <c r="D1276" t="s">
        <v>1821</v>
      </c>
      <c r="E1276" t="s">
        <v>1829</v>
      </c>
      <c r="F1276" t="s">
        <v>1847</v>
      </c>
      <c r="G1276">
        <v>6.33</v>
      </c>
      <c r="H1276">
        <v>12.66</v>
      </c>
      <c r="I1276">
        <v>3.79</v>
      </c>
      <c r="J1276">
        <v>8.8699999999999992</v>
      </c>
      <c r="K1276">
        <v>81</v>
      </c>
    </row>
    <row r="1277" spans="1:11" x14ac:dyDescent="0.25">
      <c r="A1277" t="s">
        <v>1210</v>
      </c>
      <c r="B1277" t="s">
        <v>1810</v>
      </c>
      <c r="C1277" s="2">
        <v>45806</v>
      </c>
      <c r="D1277" t="s">
        <v>1828</v>
      </c>
      <c r="E1277" t="s">
        <v>1844</v>
      </c>
      <c r="F1277" t="s">
        <v>1851</v>
      </c>
      <c r="G1277">
        <v>8.5</v>
      </c>
      <c r="H1277">
        <v>42.5</v>
      </c>
      <c r="I1277">
        <v>6.38</v>
      </c>
      <c r="J1277">
        <v>36.119999999999997</v>
      </c>
      <c r="K1277">
        <v>436</v>
      </c>
    </row>
    <row r="1278" spans="1:11" x14ac:dyDescent="0.25">
      <c r="A1278" t="s">
        <v>1211</v>
      </c>
      <c r="B1278" t="s">
        <v>1814</v>
      </c>
      <c r="C1278" s="2">
        <v>45508</v>
      </c>
      <c r="D1278" t="s">
        <v>1827</v>
      </c>
      <c r="E1278" t="s">
        <v>1846</v>
      </c>
      <c r="F1278" t="s">
        <v>1847</v>
      </c>
      <c r="G1278">
        <v>7.48</v>
      </c>
      <c r="H1278">
        <v>14.96</v>
      </c>
      <c r="I1278">
        <v>2.2400000000000002</v>
      </c>
      <c r="J1278">
        <v>12.72</v>
      </c>
      <c r="K1278">
        <v>273</v>
      </c>
    </row>
    <row r="1279" spans="1:11" x14ac:dyDescent="0.25">
      <c r="A1279" t="s">
        <v>1212</v>
      </c>
      <c r="B1279" t="s">
        <v>1815</v>
      </c>
      <c r="C1279" s="2">
        <v>45294</v>
      </c>
      <c r="D1279" t="s">
        <v>1823</v>
      </c>
      <c r="E1279" t="s">
        <v>1841</v>
      </c>
      <c r="F1279" t="s">
        <v>1850</v>
      </c>
      <c r="G1279">
        <v>27.88</v>
      </c>
      <c r="H1279">
        <v>83.64</v>
      </c>
      <c r="I1279">
        <v>0</v>
      </c>
      <c r="J1279">
        <v>83.64</v>
      </c>
      <c r="K1279">
        <v>138</v>
      </c>
    </row>
    <row r="1280" spans="1:11" x14ac:dyDescent="0.25">
      <c r="A1280" t="s">
        <v>1213</v>
      </c>
      <c r="B1280" t="s">
        <v>1817</v>
      </c>
      <c r="C1280" s="2">
        <v>45401</v>
      </c>
      <c r="D1280" t="s">
        <v>1820</v>
      </c>
      <c r="E1280" t="s">
        <v>1831</v>
      </c>
      <c r="F1280" t="s">
        <v>1848</v>
      </c>
      <c r="G1280">
        <v>1.03</v>
      </c>
      <c r="H1280">
        <v>1.03</v>
      </c>
      <c r="I1280">
        <v>0.15</v>
      </c>
      <c r="J1280">
        <v>0.88</v>
      </c>
      <c r="K1280">
        <v>177</v>
      </c>
    </row>
    <row r="1281" spans="1:11" x14ac:dyDescent="0.25">
      <c r="A1281" t="s">
        <v>234</v>
      </c>
      <c r="B1281" t="s">
        <v>1809</v>
      </c>
      <c r="C1281" s="2">
        <v>45712</v>
      </c>
      <c r="D1281" t="s">
        <v>1827</v>
      </c>
      <c r="E1281" t="s">
        <v>1829</v>
      </c>
      <c r="F1281" t="s">
        <v>1847</v>
      </c>
      <c r="G1281">
        <v>12.83</v>
      </c>
      <c r="H1281">
        <v>25.66</v>
      </c>
      <c r="I1281">
        <v>3.85</v>
      </c>
      <c r="J1281">
        <v>21.81</v>
      </c>
      <c r="K1281">
        <v>313</v>
      </c>
    </row>
    <row r="1282" spans="1:11" x14ac:dyDescent="0.25">
      <c r="A1282" t="s">
        <v>1214</v>
      </c>
      <c r="B1282" t="s">
        <v>1815</v>
      </c>
      <c r="C1282" s="2">
        <v>45648</v>
      </c>
      <c r="D1282" t="s">
        <v>1823</v>
      </c>
      <c r="E1282" t="s">
        <v>1839</v>
      </c>
      <c r="F1282" t="s">
        <v>1850</v>
      </c>
      <c r="G1282">
        <v>7.35</v>
      </c>
      <c r="H1282">
        <v>22.05</v>
      </c>
      <c r="I1282">
        <v>4.41</v>
      </c>
      <c r="J1282">
        <v>17.64</v>
      </c>
      <c r="K1282">
        <v>494</v>
      </c>
    </row>
    <row r="1283" spans="1:11" x14ac:dyDescent="0.25">
      <c r="A1283" t="s">
        <v>1215</v>
      </c>
      <c r="B1283" t="s">
        <v>1814</v>
      </c>
      <c r="C1283" s="2">
        <v>45703</v>
      </c>
      <c r="D1283" t="s">
        <v>1818</v>
      </c>
      <c r="E1283" t="s">
        <v>1831</v>
      </c>
      <c r="F1283" t="s">
        <v>1851</v>
      </c>
      <c r="G1283">
        <v>4.08</v>
      </c>
      <c r="H1283">
        <v>20.399999999999999</v>
      </c>
      <c r="I1283">
        <v>0</v>
      </c>
      <c r="J1283">
        <v>20.399999999999999</v>
      </c>
      <c r="K1283">
        <v>381</v>
      </c>
    </row>
    <row r="1284" spans="1:11" x14ac:dyDescent="0.25">
      <c r="A1284" t="s">
        <v>1216</v>
      </c>
      <c r="B1284" t="s">
        <v>1814</v>
      </c>
      <c r="C1284" s="2">
        <v>45155</v>
      </c>
      <c r="D1284" t="s">
        <v>1823</v>
      </c>
      <c r="E1284" t="s">
        <v>1831</v>
      </c>
      <c r="F1284" t="s">
        <v>1847</v>
      </c>
      <c r="G1284">
        <v>24.68</v>
      </c>
      <c r="H1284">
        <v>49.36</v>
      </c>
      <c r="I1284">
        <v>7.4</v>
      </c>
      <c r="J1284">
        <v>41.96</v>
      </c>
      <c r="K1284">
        <v>112</v>
      </c>
    </row>
    <row r="1285" spans="1:11" x14ac:dyDescent="0.25">
      <c r="A1285" t="s">
        <v>1217</v>
      </c>
      <c r="B1285" t="s">
        <v>1817</v>
      </c>
      <c r="C1285" s="2">
        <v>45759</v>
      </c>
      <c r="D1285" t="s">
        <v>1824</v>
      </c>
      <c r="E1285" t="s">
        <v>1836</v>
      </c>
      <c r="F1285" t="s">
        <v>1847</v>
      </c>
      <c r="G1285">
        <v>13.93</v>
      </c>
      <c r="H1285">
        <v>27.86</v>
      </c>
      <c r="I1285">
        <v>4.18</v>
      </c>
      <c r="J1285">
        <v>23.68</v>
      </c>
      <c r="K1285">
        <v>373</v>
      </c>
    </row>
    <row r="1286" spans="1:11" x14ac:dyDescent="0.25">
      <c r="A1286" t="s">
        <v>1218</v>
      </c>
      <c r="B1286" t="s">
        <v>1811</v>
      </c>
      <c r="C1286" s="2">
        <v>45586</v>
      </c>
      <c r="D1286" t="s">
        <v>1828</v>
      </c>
      <c r="E1286" t="s">
        <v>1842</v>
      </c>
      <c r="F1286" t="s">
        <v>1849</v>
      </c>
      <c r="G1286">
        <v>6.25</v>
      </c>
      <c r="H1286">
        <v>25</v>
      </c>
      <c r="I1286">
        <v>5</v>
      </c>
      <c r="J1286">
        <v>20</v>
      </c>
      <c r="K1286">
        <v>94</v>
      </c>
    </row>
    <row r="1287" spans="1:11" x14ac:dyDescent="0.25">
      <c r="A1287" t="s">
        <v>250</v>
      </c>
      <c r="B1287" t="s">
        <v>1813</v>
      </c>
      <c r="C1287" s="2">
        <v>45281</v>
      </c>
      <c r="D1287" t="s">
        <v>1825</v>
      </c>
      <c r="E1287" t="s">
        <v>1838</v>
      </c>
      <c r="F1287" t="s">
        <v>1848</v>
      </c>
      <c r="G1287">
        <v>9.98</v>
      </c>
      <c r="H1287">
        <v>9.98</v>
      </c>
      <c r="I1287">
        <v>1</v>
      </c>
      <c r="J1287">
        <v>8.98</v>
      </c>
      <c r="K1287">
        <v>453</v>
      </c>
    </row>
    <row r="1288" spans="1:11" x14ac:dyDescent="0.25">
      <c r="A1288" t="s">
        <v>1219</v>
      </c>
      <c r="B1288" t="s">
        <v>1817</v>
      </c>
      <c r="C1288" s="2">
        <v>45787</v>
      </c>
      <c r="D1288" t="s">
        <v>1819</v>
      </c>
      <c r="E1288" t="s">
        <v>1841</v>
      </c>
      <c r="F1288" t="s">
        <v>1856</v>
      </c>
      <c r="G1288">
        <v>13.36</v>
      </c>
      <c r="H1288">
        <v>13.36</v>
      </c>
      <c r="I1288">
        <v>3.9</v>
      </c>
      <c r="J1288">
        <v>9.4600000000000009</v>
      </c>
      <c r="K1288">
        <v>232</v>
      </c>
    </row>
    <row r="1289" spans="1:11" x14ac:dyDescent="0.25">
      <c r="A1289" t="s">
        <v>219</v>
      </c>
      <c r="B1289" t="s">
        <v>1811</v>
      </c>
      <c r="C1289" s="2">
        <v>45545</v>
      </c>
      <c r="D1289" t="s">
        <v>1818</v>
      </c>
      <c r="E1289" t="s">
        <v>1846</v>
      </c>
      <c r="F1289" t="s">
        <v>1849</v>
      </c>
      <c r="G1289">
        <v>12.13</v>
      </c>
      <c r="H1289">
        <v>48.52</v>
      </c>
      <c r="I1289">
        <v>0</v>
      </c>
      <c r="J1289">
        <v>48.52</v>
      </c>
      <c r="K1289">
        <v>56</v>
      </c>
    </row>
    <row r="1290" spans="1:11" x14ac:dyDescent="0.25">
      <c r="A1290" t="s">
        <v>994</v>
      </c>
      <c r="B1290" t="s">
        <v>1815</v>
      </c>
      <c r="C1290" s="2">
        <v>45212</v>
      </c>
      <c r="D1290" t="s">
        <v>1825</v>
      </c>
      <c r="E1290" t="s">
        <v>1834</v>
      </c>
      <c r="F1290" t="s">
        <v>1848</v>
      </c>
      <c r="G1290">
        <v>8.75</v>
      </c>
      <c r="H1290">
        <v>8.75</v>
      </c>
      <c r="I1290">
        <v>4.83</v>
      </c>
      <c r="J1290">
        <v>3.92</v>
      </c>
      <c r="K1290">
        <v>480</v>
      </c>
    </row>
    <row r="1291" spans="1:11" x14ac:dyDescent="0.25">
      <c r="A1291" t="s">
        <v>1220</v>
      </c>
      <c r="B1291" t="s">
        <v>1809</v>
      </c>
      <c r="C1291" s="2">
        <v>45664</v>
      </c>
      <c r="D1291" t="s">
        <v>1827</v>
      </c>
      <c r="E1291" t="s">
        <v>1832</v>
      </c>
      <c r="F1291" t="s">
        <v>1848</v>
      </c>
      <c r="G1291">
        <v>6.86</v>
      </c>
      <c r="H1291">
        <v>6.86</v>
      </c>
      <c r="I1291">
        <v>1.37</v>
      </c>
      <c r="J1291">
        <v>5.49</v>
      </c>
      <c r="K1291">
        <v>245</v>
      </c>
    </row>
    <row r="1292" spans="1:11" x14ac:dyDescent="0.25">
      <c r="A1292" t="s">
        <v>1221</v>
      </c>
      <c r="B1292" t="s">
        <v>1814</v>
      </c>
      <c r="C1292" s="2">
        <v>45288</v>
      </c>
      <c r="D1292" t="s">
        <v>1822</v>
      </c>
      <c r="E1292" t="s">
        <v>1845</v>
      </c>
      <c r="F1292" t="s">
        <v>1847</v>
      </c>
      <c r="G1292">
        <v>8.06</v>
      </c>
      <c r="H1292">
        <v>16.12</v>
      </c>
      <c r="I1292">
        <v>0</v>
      </c>
      <c r="J1292">
        <v>16.12</v>
      </c>
      <c r="K1292">
        <v>278</v>
      </c>
    </row>
    <row r="1293" spans="1:11" x14ac:dyDescent="0.25">
      <c r="A1293" t="s">
        <v>1222</v>
      </c>
      <c r="B1293" t="s">
        <v>1810</v>
      </c>
      <c r="C1293" s="2">
        <v>45515</v>
      </c>
      <c r="D1293" t="s">
        <v>1819</v>
      </c>
      <c r="E1293" t="s">
        <v>1839</v>
      </c>
      <c r="F1293" t="s">
        <v>1848</v>
      </c>
      <c r="G1293">
        <v>3.97</v>
      </c>
      <c r="H1293">
        <v>3.97</v>
      </c>
      <c r="I1293">
        <v>4.55</v>
      </c>
      <c r="J1293">
        <v>-0.57999999999999996</v>
      </c>
      <c r="K1293">
        <v>151</v>
      </c>
    </row>
    <row r="1294" spans="1:11" x14ac:dyDescent="0.25">
      <c r="A1294" t="s">
        <v>1223</v>
      </c>
      <c r="B1294" t="s">
        <v>1812</v>
      </c>
      <c r="C1294" s="2">
        <v>45871</v>
      </c>
      <c r="D1294" t="s">
        <v>1825</v>
      </c>
      <c r="E1294" t="s">
        <v>1839</v>
      </c>
      <c r="F1294" t="s">
        <v>1847</v>
      </c>
      <c r="G1294">
        <v>1.69</v>
      </c>
      <c r="H1294">
        <v>3.38</v>
      </c>
      <c r="I1294">
        <v>0.68</v>
      </c>
      <c r="J1294">
        <v>2.7</v>
      </c>
      <c r="K1294">
        <v>218</v>
      </c>
    </row>
    <row r="1295" spans="1:11" x14ac:dyDescent="0.25">
      <c r="A1295" t="s">
        <v>1224</v>
      </c>
      <c r="B1295" t="s">
        <v>1816</v>
      </c>
      <c r="C1295" s="2">
        <v>45150</v>
      </c>
      <c r="D1295" t="s">
        <v>1823</v>
      </c>
      <c r="E1295" t="s">
        <v>1838</v>
      </c>
      <c r="F1295" t="s">
        <v>1847</v>
      </c>
      <c r="G1295">
        <v>27.72</v>
      </c>
      <c r="H1295">
        <v>55.44</v>
      </c>
      <c r="I1295">
        <v>0</v>
      </c>
      <c r="J1295">
        <v>55.44</v>
      </c>
      <c r="K1295">
        <v>350</v>
      </c>
    </row>
    <row r="1296" spans="1:11" x14ac:dyDescent="0.25">
      <c r="A1296" t="s">
        <v>182</v>
      </c>
      <c r="B1296" t="s">
        <v>1809</v>
      </c>
      <c r="C1296" s="2">
        <v>45442</v>
      </c>
      <c r="D1296" t="s">
        <v>1828</v>
      </c>
      <c r="E1296" t="s">
        <v>1835</v>
      </c>
      <c r="F1296" t="s">
        <v>1848</v>
      </c>
      <c r="G1296">
        <v>7.5</v>
      </c>
      <c r="H1296">
        <v>7.5</v>
      </c>
      <c r="I1296">
        <v>1.1200000000000001</v>
      </c>
      <c r="J1296">
        <v>6.38</v>
      </c>
      <c r="K1296">
        <v>489</v>
      </c>
    </row>
    <row r="1297" spans="1:11" x14ac:dyDescent="0.25">
      <c r="A1297" t="s">
        <v>1225</v>
      </c>
      <c r="B1297" t="s">
        <v>1809</v>
      </c>
      <c r="C1297" s="2">
        <v>45491</v>
      </c>
      <c r="D1297" t="s">
        <v>1824</v>
      </c>
      <c r="E1297" t="s">
        <v>1832</v>
      </c>
      <c r="F1297" t="s">
        <v>1848</v>
      </c>
      <c r="G1297">
        <v>11.44</v>
      </c>
      <c r="H1297">
        <v>11.44</v>
      </c>
      <c r="I1297">
        <v>3.42</v>
      </c>
      <c r="J1297">
        <v>8.02</v>
      </c>
      <c r="K1297">
        <v>473</v>
      </c>
    </row>
    <row r="1298" spans="1:11" x14ac:dyDescent="0.25">
      <c r="A1298" t="s">
        <v>51</v>
      </c>
      <c r="B1298" t="s">
        <v>1811</v>
      </c>
      <c r="C1298" s="2">
        <v>45401</v>
      </c>
      <c r="D1298" t="s">
        <v>1821</v>
      </c>
      <c r="E1298" t="s">
        <v>1844</v>
      </c>
      <c r="F1298" t="s">
        <v>1850</v>
      </c>
      <c r="G1298">
        <v>18.38</v>
      </c>
      <c r="H1298">
        <v>55.14</v>
      </c>
      <c r="I1298">
        <v>11.03</v>
      </c>
      <c r="J1298">
        <v>44.11</v>
      </c>
      <c r="K1298">
        <v>347</v>
      </c>
    </row>
    <row r="1299" spans="1:11" x14ac:dyDescent="0.25">
      <c r="A1299" t="s">
        <v>1226</v>
      </c>
      <c r="B1299" t="s">
        <v>1814</v>
      </c>
      <c r="C1299" s="2">
        <v>45597</v>
      </c>
      <c r="D1299" t="s">
        <v>1824</v>
      </c>
      <c r="E1299" t="s">
        <v>1838</v>
      </c>
      <c r="F1299" t="s">
        <v>1850</v>
      </c>
      <c r="G1299">
        <v>26.38</v>
      </c>
      <c r="H1299">
        <v>79.14</v>
      </c>
      <c r="I1299">
        <v>0</v>
      </c>
      <c r="J1299">
        <v>79.14</v>
      </c>
      <c r="K1299">
        <v>138</v>
      </c>
    </row>
    <row r="1300" spans="1:11" x14ac:dyDescent="0.25">
      <c r="A1300" t="s">
        <v>1227</v>
      </c>
      <c r="B1300" t="s">
        <v>1816</v>
      </c>
      <c r="C1300" s="2">
        <v>45348</v>
      </c>
      <c r="D1300" t="s">
        <v>1826</v>
      </c>
      <c r="E1300" t="s">
        <v>1842</v>
      </c>
      <c r="F1300" t="s">
        <v>1848</v>
      </c>
      <c r="G1300">
        <v>25.98</v>
      </c>
      <c r="H1300">
        <v>25.98</v>
      </c>
      <c r="I1300">
        <v>0</v>
      </c>
      <c r="J1300">
        <v>25.98</v>
      </c>
      <c r="K1300">
        <v>500</v>
      </c>
    </row>
    <row r="1301" spans="1:11" x14ac:dyDescent="0.25">
      <c r="A1301" t="s">
        <v>1228</v>
      </c>
      <c r="B1301" t="s">
        <v>1811</v>
      </c>
      <c r="C1301" s="2">
        <v>45683</v>
      </c>
      <c r="D1301" t="s">
        <v>1822</v>
      </c>
      <c r="E1301" t="s">
        <v>1841</v>
      </c>
      <c r="F1301" t="s">
        <v>1849</v>
      </c>
      <c r="G1301">
        <v>13.94</v>
      </c>
      <c r="H1301">
        <v>55.76</v>
      </c>
      <c r="I1301">
        <v>1.45</v>
      </c>
      <c r="J1301">
        <v>54.31</v>
      </c>
      <c r="K1301">
        <v>407</v>
      </c>
    </row>
    <row r="1302" spans="1:11" x14ac:dyDescent="0.25">
      <c r="A1302" t="s">
        <v>1229</v>
      </c>
      <c r="B1302" t="s">
        <v>1812</v>
      </c>
      <c r="C1302" s="2">
        <v>45193</v>
      </c>
      <c r="D1302" t="s">
        <v>1826</v>
      </c>
      <c r="E1302" t="s">
        <v>1841</v>
      </c>
      <c r="F1302" t="s">
        <v>1848</v>
      </c>
      <c r="G1302">
        <v>10.36</v>
      </c>
      <c r="H1302">
        <v>10.36</v>
      </c>
      <c r="I1302">
        <v>1.04</v>
      </c>
      <c r="J1302">
        <v>9.32</v>
      </c>
      <c r="K1302">
        <v>65</v>
      </c>
    </row>
    <row r="1303" spans="1:11" x14ac:dyDescent="0.25">
      <c r="A1303" t="s">
        <v>1230</v>
      </c>
      <c r="B1303" t="s">
        <v>1816</v>
      </c>
      <c r="C1303" s="2">
        <v>45506</v>
      </c>
      <c r="D1303" t="s">
        <v>1822</v>
      </c>
      <c r="E1303" t="s">
        <v>1845</v>
      </c>
      <c r="F1303" t="s">
        <v>1849</v>
      </c>
      <c r="G1303">
        <v>14.95</v>
      </c>
      <c r="H1303">
        <v>59.8</v>
      </c>
      <c r="I1303">
        <v>4.17</v>
      </c>
      <c r="J1303">
        <v>55.63</v>
      </c>
      <c r="K1303">
        <v>498</v>
      </c>
    </row>
    <row r="1304" spans="1:11" x14ac:dyDescent="0.25">
      <c r="A1304" t="s">
        <v>1231</v>
      </c>
      <c r="B1304" t="s">
        <v>1816</v>
      </c>
      <c r="C1304" s="2">
        <v>45269</v>
      </c>
      <c r="D1304" t="s">
        <v>1825</v>
      </c>
      <c r="E1304" t="s">
        <v>1834</v>
      </c>
      <c r="F1304" t="s">
        <v>1849</v>
      </c>
      <c r="G1304">
        <v>13.13</v>
      </c>
      <c r="H1304">
        <v>52.52</v>
      </c>
      <c r="I1304">
        <v>3.14</v>
      </c>
      <c r="J1304">
        <v>49.38</v>
      </c>
      <c r="K1304">
        <v>254</v>
      </c>
    </row>
    <row r="1305" spans="1:11" x14ac:dyDescent="0.25">
      <c r="A1305" t="s">
        <v>1232</v>
      </c>
      <c r="B1305" t="s">
        <v>1817</v>
      </c>
      <c r="C1305" s="2">
        <v>45677</v>
      </c>
      <c r="D1305" t="s">
        <v>1821</v>
      </c>
      <c r="E1305" t="s">
        <v>1842</v>
      </c>
      <c r="F1305" t="s">
        <v>1851</v>
      </c>
      <c r="G1305">
        <v>21.72</v>
      </c>
      <c r="H1305">
        <v>108.6</v>
      </c>
      <c r="I1305">
        <v>0</v>
      </c>
      <c r="J1305">
        <v>108.6</v>
      </c>
      <c r="K1305">
        <v>269</v>
      </c>
    </row>
    <row r="1306" spans="1:11" x14ac:dyDescent="0.25">
      <c r="A1306" t="s">
        <v>1233</v>
      </c>
      <c r="B1306" t="s">
        <v>1809</v>
      </c>
      <c r="C1306" s="2">
        <v>45861</v>
      </c>
      <c r="D1306" t="s">
        <v>1820</v>
      </c>
      <c r="E1306" t="s">
        <v>1833</v>
      </c>
      <c r="F1306" t="s">
        <v>1848</v>
      </c>
      <c r="G1306">
        <v>6.89</v>
      </c>
      <c r="H1306">
        <v>6.89</v>
      </c>
      <c r="I1306">
        <v>1.03</v>
      </c>
      <c r="J1306">
        <v>5.86</v>
      </c>
      <c r="K1306">
        <v>435</v>
      </c>
    </row>
    <row r="1307" spans="1:11" x14ac:dyDescent="0.25">
      <c r="A1307" t="s">
        <v>1234</v>
      </c>
      <c r="B1307" t="s">
        <v>1810</v>
      </c>
      <c r="C1307" s="2">
        <v>45681</v>
      </c>
      <c r="D1307" t="s">
        <v>1828</v>
      </c>
      <c r="E1307" t="s">
        <v>1841</v>
      </c>
      <c r="F1307" t="s">
        <v>1848</v>
      </c>
      <c r="G1307">
        <v>2.72</v>
      </c>
      <c r="H1307">
        <v>2.72</v>
      </c>
      <c r="I1307">
        <v>0.54</v>
      </c>
      <c r="J1307">
        <v>2.1800000000000002</v>
      </c>
      <c r="K1307">
        <v>178</v>
      </c>
    </row>
    <row r="1308" spans="1:11" x14ac:dyDescent="0.25">
      <c r="A1308" t="s">
        <v>1235</v>
      </c>
      <c r="B1308" t="s">
        <v>1814</v>
      </c>
      <c r="C1308" s="2">
        <v>45641</v>
      </c>
      <c r="D1308" t="s">
        <v>1828</v>
      </c>
      <c r="E1308" t="s">
        <v>1841</v>
      </c>
      <c r="F1308" t="s">
        <v>1851</v>
      </c>
      <c r="G1308">
        <v>29.17</v>
      </c>
      <c r="H1308">
        <v>145.85</v>
      </c>
      <c r="I1308">
        <v>29.17</v>
      </c>
      <c r="J1308">
        <v>116.68</v>
      </c>
      <c r="K1308">
        <v>467</v>
      </c>
    </row>
    <row r="1309" spans="1:11" x14ac:dyDescent="0.25">
      <c r="A1309" t="s">
        <v>1218</v>
      </c>
      <c r="B1309" t="s">
        <v>1817</v>
      </c>
      <c r="C1309" s="2">
        <v>45430</v>
      </c>
      <c r="D1309" t="s">
        <v>1820</v>
      </c>
      <c r="E1309" t="s">
        <v>1840</v>
      </c>
      <c r="F1309" t="s">
        <v>1847</v>
      </c>
      <c r="G1309">
        <v>4.3899999999999997</v>
      </c>
      <c r="H1309">
        <v>8.7799999999999994</v>
      </c>
      <c r="I1309">
        <v>0.88</v>
      </c>
      <c r="J1309">
        <v>7.9</v>
      </c>
      <c r="K1309">
        <v>356</v>
      </c>
    </row>
    <row r="1310" spans="1:11" x14ac:dyDescent="0.25">
      <c r="A1310" t="s">
        <v>1236</v>
      </c>
      <c r="B1310" t="s">
        <v>1815</v>
      </c>
      <c r="C1310" s="2">
        <v>45315</v>
      </c>
      <c r="D1310" t="s">
        <v>1821</v>
      </c>
      <c r="E1310" t="s">
        <v>1833</v>
      </c>
      <c r="F1310" t="s">
        <v>1848</v>
      </c>
      <c r="G1310">
        <v>21.33</v>
      </c>
      <c r="H1310">
        <v>21.33</v>
      </c>
      <c r="I1310">
        <v>2.13</v>
      </c>
      <c r="J1310">
        <v>19.2</v>
      </c>
      <c r="K1310">
        <v>339</v>
      </c>
    </row>
    <row r="1311" spans="1:11" x14ac:dyDescent="0.25">
      <c r="A1311" t="s">
        <v>1237</v>
      </c>
      <c r="B1311" t="s">
        <v>1811</v>
      </c>
      <c r="C1311" s="2">
        <v>45516</v>
      </c>
      <c r="D1311" t="s">
        <v>1818</v>
      </c>
      <c r="E1311" t="s">
        <v>1841</v>
      </c>
      <c r="F1311" t="s">
        <v>1850</v>
      </c>
      <c r="G1311">
        <v>5.09</v>
      </c>
      <c r="H1311">
        <v>15.27</v>
      </c>
      <c r="I1311">
        <v>3.28</v>
      </c>
      <c r="J1311">
        <v>11.99</v>
      </c>
      <c r="K1311">
        <v>125</v>
      </c>
    </row>
    <row r="1312" spans="1:11" x14ac:dyDescent="0.25">
      <c r="A1312" t="s">
        <v>1238</v>
      </c>
      <c r="B1312" t="s">
        <v>1812</v>
      </c>
      <c r="C1312" s="2">
        <v>45498</v>
      </c>
      <c r="D1312" t="s">
        <v>1825</v>
      </c>
      <c r="E1312" t="s">
        <v>1835</v>
      </c>
      <c r="F1312" t="s">
        <v>1849</v>
      </c>
      <c r="G1312">
        <v>22.55</v>
      </c>
      <c r="H1312">
        <v>90.2</v>
      </c>
      <c r="I1312">
        <v>9.02</v>
      </c>
      <c r="J1312">
        <v>81.180000000000007</v>
      </c>
      <c r="K1312">
        <v>383</v>
      </c>
    </row>
    <row r="1313" spans="1:11" x14ac:dyDescent="0.25">
      <c r="A1313" t="s">
        <v>1239</v>
      </c>
      <c r="B1313" t="s">
        <v>1812</v>
      </c>
      <c r="C1313" s="2">
        <v>45467</v>
      </c>
      <c r="D1313" t="s">
        <v>1822</v>
      </c>
      <c r="E1313" t="s">
        <v>1837</v>
      </c>
      <c r="F1313" t="s">
        <v>1848</v>
      </c>
      <c r="G1313">
        <v>9.31</v>
      </c>
      <c r="H1313">
        <v>9.31</v>
      </c>
      <c r="I1313">
        <v>0</v>
      </c>
      <c r="J1313">
        <v>9.31</v>
      </c>
      <c r="K1313">
        <v>79</v>
      </c>
    </row>
    <row r="1314" spans="1:11" x14ac:dyDescent="0.25">
      <c r="A1314" t="s">
        <v>1240</v>
      </c>
      <c r="B1314" t="s">
        <v>1815</v>
      </c>
      <c r="C1314" s="2">
        <v>45853</v>
      </c>
      <c r="D1314" t="s">
        <v>1824</v>
      </c>
      <c r="E1314" t="s">
        <v>1835</v>
      </c>
      <c r="F1314" t="s">
        <v>1851</v>
      </c>
      <c r="G1314">
        <v>5.64</v>
      </c>
      <c r="H1314">
        <v>28.2</v>
      </c>
      <c r="I1314">
        <v>0</v>
      </c>
      <c r="J1314">
        <v>28.2</v>
      </c>
      <c r="K1314">
        <v>202</v>
      </c>
    </row>
    <row r="1315" spans="1:11" x14ac:dyDescent="0.25">
      <c r="A1315" t="s">
        <v>1241</v>
      </c>
      <c r="B1315" t="s">
        <v>1813</v>
      </c>
      <c r="C1315" s="2">
        <v>45733</v>
      </c>
      <c r="D1315" t="s">
        <v>1827</v>
      </c>
      <c r="E1315" t="s">
        <v>1829</v>
      </c>
      <c r="F1315" t="s">
        <v>1851</v>
      </c>
      <c r="G1315">
        <v>15.54</v>
      </c>
      <c r="H1315">
        <v>77.7</v>
      </c>
      <c r="I1315">
        <v>7.77</v>
      </c>
      <c r="J1315">
        <v>69.930000000000007</v>
      </c>
      <c r="K1315">
        <v>363</v>
      </c>
    </row>
    <row r="1316" spans="1:11" x14ac:dyDescent="0.25">
      <c r="A1316" t="s">
        <v>1242</v>
      </c>
      <c r="B1316" t="s">
        <v>1811</v>
      </c>
      <c r="C1316" s="2">
        <v>45767</v>
      </c>
      <c r="D1316" t="s">
        <v>1826</v>
      </c>
      <c r="E1316" t="s">
        <v>1842</v>
      </c>
      <c r="F1316" t="s">
        <v>1851</v>
      </c>
      <c r="G1316">
        <v>11.94</v>
      </c>
      <c r="H1316">
        <v>59.7</v>
      </c>
      <c r="I1316">
        <v>0</v>
      </c>
      <c r="J1316">
        <v>59.7</v>
      </c>
      <c r="K1316">
        <v>486</v>
      </c>
    </row>
    <row r="1317" spans="1:11" x14ac:dyDescent="0.25">
      <c r="A1317" t="s">
        <v>1243</v>
      </c>
      <c r="B1317" t="s">
        <v>1817</v>
      </c>
      <c r="C1317" s="2">
        <v>45736</v>
      </c>
      <c r="D1317" t="s">
        <v>1821</v>
      </c>
      <c r="E1317" t="s">
        <v>1840</v>
      </c>
      <c r="F1317" t="s">
        <v>1847</v>
      </c>
      <c r="G1317">
        <v>12.37</v>
      </c>
      <c r="H1317">
        <v>24.74</v>
      </c>
      <c r="I1317">
        <v>0</v>
      </c>
      <c r="J1317">
        <v>24.74</v>
      </c>
      <c r="K1317">
        <v>421</v>
      </c>
    </row>
    <row r="1318" spans="1:11" x14ac:dyDescent="0.25">
      <c r="A1318" t="s">
        <v>1244</v>
      </c>
      <c r="B1318" t="s">
        <v>1813</v>
      </c>
      <c r="C1318" s="2">
        <v>45673</v>
      </c>
      <c r="D1318" t="s">
        <v>1828</v>
      </c>
      <c r="E1318" t="s">
        <v>1832</v>
      </c>
      <c r="F1318" t="s">
        <v>1849</v>
      </c>
      <c r="G1318">
        <v>24.98</v>
      </c>
      <c r="H1318">
        <v>99.92</v>
      </c>
      <c r="I1318">
        <v>14.99</v>
      </c>
      <c r="J1318">
        <v>84.93</v>
      </c>
      <c r="K1318">
        <v>84</v>
      </c>
    </row>
    <row r="1319" spans="1:11" x14ac:dyDescent="0.25">
      <c r="A1319" t="s">
        <v>368</v>
      </c>
      <c r="B1319" t="s">
        <v>1812</v>
      </c>
      <c r="C1319" s="2">
        <v>45553</v>
      </c>
      <c r="D1319" t="s">
        <v>1820</v>
      </c>
      <c r="E1319" t="s">
        <v>1829</v>
      </c>
      <c r="F1319" t="s">
        <v>1848</v>
      </c>
      <c r="G1319">
        <v>4.0199999999999996</v>
      </c>
      <c r="H1319">
        <v>4.0199999999999996</v>
      </c>
      <c r="I1319">
        <v>1.96</v>
      </c>
      <c r="J1319">
        <v>2.06</v>
      </c>
      <c r="K1319">
        <v>185</v>
      </c>
    </row>
    <row r="1320" spans="1:11" x14ac:dyDescent="0.25">
      <c r="A1320" t="s">
        <v>1245</v>
      </c>
      <c r="B1320" t="s">
        <v>1811</v>
      </c>
      <c r="C1320" s="2">
        <v>45555</v>
      </c>
      <c r="D1320" t="s">
        <v>1827</v>
      </c>
      <c r="E1320" t="s">
        <v>1846</v>
      </c>
      <c r="F1320" t="s">
        <v>1848</v>
      </c>
      <c r="G1320">
        <v>7.14</v>
      </c>
      <c r="H1320">
        <v>7.14</v>
      </c>
      <c r="I1320">
        <v>1.43</v>
      </c>
      <c r="J1320">
        <v>5.71</v>
      </c>
      <c r="K1320">
        <v>5</v>
      </c>
    </row>
    <row r="1321" spans="1:11" x14ac:dyDescent="0.25">
      <c r="A1321" t="s">
        <v>528</v>
      </c>
      <c r="B1321" t="s">
        <v>1810</v>
      </c>
      <c r="C1321" s="2">
        <v>45205</v>
      </c>
      <c r="D1321" t="s">
        <v>1820</v>
      </c>
      <c r="E1321" t="s">
        <v>1840</v>
      </c>
      <c r="F1321" t="s">
        <v>1847</v>
      </c>
      <c r="G1321">
        <v>8.8000000000000007</v>
      </c>
      <c r="H1321">
        <v>17.600000000000001</v>
      </c>
      <c r="I1321">
        <v>4.95</v>
      </c>
      <c r="J1321">
        <v>12.65</v>
      </c>
      <c r="K1321">
        <v>500</v>
      </c>
    </row>
    <row r="1322" spans="1:11" x14ac:dyDescent="0.25">
      <c r="A1322" t="s">
        <v>1246</v>
      </c>
      <c r="B1322" t="s">
        <v>1813</v>
      </c>
      <c r="C1322" s="2">
        <v>45192</v>
      </c>
      <c r="D1322" t="s">
        <v>1818</v>
      </c>
      <c r="E1322" t="s">
        <v>1840</v>
      </c>
      <c r="F1322" t="s">
        <v>1850</v>
      </c>
      <c r="G1322">
        <v>3.69</v>
      </c>
      <c r="H1322">
        <v>11.07</v>
      </c>
      <c r="I1322">
        <v>1.66</v>
      </c>
      <c r="J1322">
        <v>9.41</v>
      </c>
      <c r="K1322">
        <v>158</v>
      </c>
    </row>
    <row r="1323" spans="1:11" x14ac:dyDescent="0.25">
      <c r="A1323" t="s">
        <v>1247</v>
      </c>
      <c r="B1323" t="s">
        <v>1814</v>
      </c>
      <c r="C1323" s="2">
        <v>45846</v>
      </c>
      <c r="D1323" t="s">
        <v>1821</v>
      </c>
      <c r="E1323" t="s">
        <v>1844</v>
      </c>
      <c r="F1323" t="s">
        <v>1847</v>
      </c>
      <c r="G1323">
        <v>10.11</v>
      </c>
      <c r="H1323">
        <v>20.22</v>
      </c>
      <c r="I1323">
        <v>4.04</v>
      </c>
      <c r="J1323">
        <v>16.18</v>
      </c>
      <c r="K1323">
        <v>200</v>
      </c>
    </row>
    <row r="1324" spans="1:11" x14ac:dyDescent="0.25">
      <c r="A1324" t="s">
        <v>1248</v>
      </c>
      <c r="B1324" t="s">
        <v>1809</v>
      </c>
      <c r="C1324" s="2">
        <v>45302</v>
      </c>
      <c r="D1324" t="s">
        <v>1822</v>
      </c>
      <c r="E1324" t="s">
        <v>1830</v>
      </c>
      <c r="F1324" t="s">
        <v>1851</v>
      </c>
      <c r="G1324">
        <v>3.92</v>
      </c>
      <c r="H1324">
        <v>19.600000000000001</v>
      </c>
      <c r="I1324">
        <v>3.35</v>
      </c>
      <c r="J1324">
        <v>16.25</v>
      </c>
      <c r="K1324">
        <v>413</v>
      </c>
    </row>
    <row r="1325" spans="1:11" x14ac:dyDescent="0.25">
      <c r="A1325" t="s">
        <v>1249</v>
      </c>
      <c r="B1325" t="s">
        <v>1812</v>
      </c>
      <c r="C1325" s="2">
        <v>45261</v>
      </c>
      <c r="D1325" t="s">
        <v>1828</v>
      </c>
      <c r="E1325" t="s">
        <v>1840</v>
      </c>
      <c r="F1325" t="s">
        <v>1850</v>
      </c>
      <c r="G1325">
        <v>5.67</v>
      </c>
      <c r="H1325">
        <v>17.010000000000002</v>
      </c>
      <c r="I1325">
        <v>4.54</v>
      </c>
      <c r="J1325">
        <v>12.47</v>
      </c>
      <c r="K1325">
        <v>349</v>
      </c>
    </row>
    <row r="1326" spans="1:11" x14ac:dyDescent="0.25">
      <c r="A1326" t="s">
        <v>645</v>
      </c>
      <c r="B1326" t="s">
        <v>1809</v>
      </c>
      <c r="C1326" s="2">
        <v>45399</v>
      </c>
      <c r="D1326" t="s">
        <v>1820</v>
      </c>
      <c r="E1326" t="s">
        <v>1843</v>
      </c>
      <c r="F1326" t="s">
        <v>1847</v>
      </c>
      <c r="G1326">
        <v>23.29</v>
      </c>
      <c r="H1326">
        <v>46.58</v>
      </c>
      <c r="I1326">
        <v>4.66</v>
      </c>
      <c r="J1326">
        <v>41.92</v>
      </c>
      <c r="K1326">
        <v>82</v>
      </c>
    </row>
    <row r="1327" spans="1:11" x14ac:dyDescent="0.25">
      <c r="A1327" t="s">
        <v>1250</v>
      </c>
      <c r="B1327" t="s">
        <v>1811</v>
      </c>
      <c r="C1327" s="2">
        <v>45488</v>
      </c>
      <c r="D1327" t="s">
        <v>1822</v>
      </c>
      <c r="E1327" t="s">
        <v>1838</v>
      </c>
      <c r="F1327" t="s">
        <v>1850</v>
      </c>
      <c r="G1327">
        <v>19.07</v>
      </c>
      <c r="H1327">
        <v>57.21</v>
      </c>
      <c r="I1327">
        <v>4.5599999999999996</v>
      </c>
      <c r="J1327">
        <v>52.65</v>
      </c>
      <c r="K1327">
        <v>481</v>
      </c>
    </row>
    <row r="1328" spans="1:11" x14ac:dyDescent="0.25">
      <c r="A1328" t="s">
        <v>1251</v>
      </c>
      <c r="B1328" t="s">
        <v>1812</v>
      </c>
      <c r="C1328" s="2">
        <v>45673</v>
      </c>
      <c r="D1328" t="s">
        <v>1820</v>
      </c>
      <c r="E1328" t="s">
        <v>1843</v>
      </c>
      <c r="F1328" t="s">
        <v>1851</v>
      </c>
      <c r="G1328">
        <v>18.59</v>
      </c>
      <c r="H1328">
        <v>92.95</v>
      </c>
      <c r="I1328">
        <v>3.51</v>
      </c>
      <c r="J1328">
        <v>89.44</v>
      </c>
      <c r="K1328">
        <v>490</v>
      </c>
    </row>
    <row r="1329" spans="1:11" x14ac:dyDescent="0.25">
      <c r="A1329" t="s">
        <v>1252</v>
      </c>
      <c r="B1329" t="s">
        <v>1813</v>
      </c>
      <c r="C1329" s="2">
        <v>45701</v>
      </c>
      <c r="D1329" t="s">
        <v>1819</v>
      </c>
      <c r="E1329" t="s">
        <v>1839</v>
      </c>
      <c r="F1329" t="s">
        <v>1847</v>
      </c>
      <c r="G1329">
        <v>23.21</v>
      </c>
      <c r="H1329">
        <v>46.42</v>
      </c>
      <c r="I1329">
        <v>4.6399999999999997</v>
      </c>
      <c r="J1329">
        <v>41.78</v>
      </c>
      <c r="K1329">
        <v>158</v>
      </c>
    </row>
    <row r="1330" spans="1:11" x14ac:dyDescent="0.25">
      <c r="A1330" t="s">
        <v>1253</v>
      </c>
      <c r="B1330" t="s">
        <v>1809</v>
      </c>
      <c r="C1330" s="2">
        <v>45215</v>
      </c>
      <c r="D1330" t="s">
        <v>1828</v>
      </c>
      <c r="E1330" t="s">
        <v>1832</v>
      </c>
      <c r="F1330" t="s">
        <v>1847</v>
      </c>
      <c r="G1330">
        <v>28.08</v>
      </c>
      <c r="H1330">
        <v>56.16</v>
      </c>
      <c r="I1330">
        <v>8.42</v>
      </c>
      <c r="J1330">
        <v>47.74</v>
      </c>
      <c r="K1330">
        <v>82</v>
      </c>
    </row>
    <row r="1331" spans="1:11" x14ac:dyDescent="0.25">
      <c r="A1331" t="s">
        <v>1254</v>
      </c>
      <c r="B1331" t="s">
        <v>1816</v>
      </c>
      <c r="C1331" s="2">
        <v>45491</v>
      </c>
      <c r="D1331" t="s">
        <v>1822</v>
      </c>
      <c r="E1331" t="s">
        <v>1842</v>
      </c>
      <c r="F1331" t="s">
        <v>1848</v>
      </c>
      <c r="G1331">
        <v>6.19</v>
      </c>
      <c r="H1331">
        <v>6.19</v>
      </c>
      <c r="I1331">
        <v>0.93</v>
      </c>
      <c r="J1331">
        <v>5.26</v>
      </c>
      <c r="K1331">
        <v>395</v>
      </c>
    </row>
    <row r="1332" spans="1:11" x14ac:dyDescent="0.25">
      <c r="A1332" t="s">
        <v>1255</v>
      </c>
      <c r="B1332" t="s">
        <v>1813</v>
      </c>
      <c r="C1332" s="2">
        <v>45497</v>
      </c>
      <c r="D1332" t="s">
        <v>1826</v>
      </c>
      <c r="E1332" t="s">
        <v>1837</v>
      </c>
      <c r="F1332" t="s">
        <v>1847</v>
      </c>
      <c r="G1332">
        <v>28.25</v>
      </c>
      <c r="H1332">
        <v>56.5</v>
      </c>
      <c r="I1332">
        <v>2.4500000000000002</v>
      </c>
      <c r="J1332">
        <v>54.05</v>
      </c>
      <c r="K1332">
        <v>497</v>
      </c>
    </row>
    <row r="1333" spans="1:11" x14ac:dyDescent="0.25">
      <c r="A1333" t="s">
        <v>1256</v>
      </c>
      <c r="B1333" t="s">
        <v>1814</v>
      </c>
      <c r="C1333" s="2">
        <v>45543</v>
      </c>
      <c r="D1333" t="s">
        <v>1821</v>
      </c>
      <c r="E1333" t="s">
        <v>1830</v>
      </c>
      <c r="F1333" t="s">
        <v>1851</v>
      </c>
      <c r="G1333">
        <v>27.59</v>
      </c>
      <c r="H1333">
        <v>137.94999999999999</v>
      </c>
      <c r="I1333">
        <v>20.69</v>
      </c>
      <c r="J1333">
        <v>117.26</v>
      </c>
      <c r="K1333">
        <v>66</v>
      </c>
    </row>
    <row r="1334" spans="1:11" x14ac:dyDescent="0.25">
      <c r="A1334" t="s">
        <v>1257</v>
      </c>
      <c r="B1334" t="s">
        <v>1810</v>
      </c>
      <c r="C1334" s="2">
        <v>45499</v>
      </c>
      <c r="D1334" t="s">
        <v>1824</v>
      </c>
      <c r="E1334" t="s">
        <v>1832</v>
      </c>
      <c r="F1334" t="s">
        <v>1850</v>
      </c>
      <c r="G1334">
        <v>3.41</v>
      </c>
      <c r="H1334">
        <v>10.23</v>
      </c>
      <c r="I1334">
        <v>1.53</v>
      </c>
      <c r="J1334">
        <v>8.6999999999999993</v>
      </c>
      <c r="K1334">
        <v>211</v>
      </c>
    </row>
    <row r="1335" spans="1:11" x14ac:dyDescent="0.25">
      <c r="A1335" t="s">
        <v>1258</v>
      </c>
      <c r="B1335" t="s">
        <v>1815</v>
      </c>
      <c r="C1335" s="2">
        <v>45579</v>
      </c>
      <c r="D1335" t="s">
        <v>1824</v>
      </c>
      <c r="E1335" t="s">
        <v>1840</v>
      </c>
      <c r="F1335" t="s">
        <v>1847</v>
      </c>
      <c r="G1335">
        <v>21.28</v>
      </c>
      <c r="H1335">
        <v>42.56</v>
      </c>
      <c r="I1335">
        <v>8.51</v>
      </c>
      <c r="J1335">
        <v>34.049999999999997</v>
      </c>
      <c r="K1335">
        <v>287</v>
      </c>
    </row>
    <row r="1336" spans="1:11" x14ac:dyDescent="0.25">
      <c r="A1336" t="s">
        <v>1259</v>
      </c>
      <c r="B1336" t="s">
        <v>1809</v>
      </c>
      <c r="C1336" s="2">
        <v>45667</v>
      </c>
      <c r="D1336" t="s">
        <v>1826</v>
      </c>
      <c r="E1336" t="s">
        <v>1836</v>
      </c>
      <c r="F1336" t="s">
        <v>1847</v>
      </c>
      <c r="G1336">
        <v>17.52</v>
      </c>
      <c r="H1336">
        <v>35.04</v>
      </c>
      <c r="I1336">
        <v>7.01</v>
      </c>
      <c r="J1336">
        <v>28.03</v>
      </c>
      <c r="K1336">
        <v>437</v>
      </c>
    </row>
    <row r="1337" spans="1:11" x14ac:dyDescent="0.25">
      <c r="A1337" t="s">
        <v>1260</v>
      </c>
      <c r="B1337" t="s">
        <v>1812</v>
      </c>
      <c r="C1337" s="2">
        <v>45706</v>
      </c>
      <c r="D1337" t="s">
        <v>1828</v>
      </c>
      <c r="E1337" t="s">
        <v>1842</v>
      </c>
      <c r="F1337" t="s">
        <v>1850</v>
      </c>
      <c r="G1337">
        <v>14.5</v>
      </c>
      <c r="H1337">
        <v>43.5</v>
      </c>
      <c r="I1337">
        <v>1.34</v>
      </c>
      <c r="J1337">
        <v>42.16</v>
      </c>
      <c r="K1337">
        <v>328</v>
      </c>
    </row>
    <row r="1338" spans="1:11" x14ac:dyDescent="0.25">
      <c r="A1338" t="s">
        <v>1261</v>
      </c>
      <c r="B1338" t="s">
        <v>1809</v>
      </c>
      <c r="C1338" s="2">
        <v>45452</v>
      </c>
      <c r="D1338" t="s">
        <v>1821</v>
      </c>
      <c r="E1338" t="s">
        <v>1830</v>
      </c>
      <c r="F1338" t="s">
        <v>1847</v>
      </c>
      <c r="G1338">
        <v>12.63</v>
      </c>
      <c r="H1338">
        <v>25.26</v>
      </c>
      <c r="I1338">
        <v>3.79</v>
      </c>
      <c r="J1338">
        <v>21.47</v>
      </c>
      <c r="K1338">
        <v>33</v>
      </c>
    </row>
    <row r="1339" spans="1:11" x14ac:dyDescent="0.25">
      <c r="A1339" t="s">
        <v>1262</v>
      </c>
      <c r="B1339" t="s">
        <v>1813</v>
      </c>
      <c r="C1339" s="2">
        <v>45779</v>
      </c>
      <c r="D1339" t="s">
        <v>1820</v>
      </c>
      <c r="E1339" t="s">
        <v>1845</v>
      </c>
      <c r="F1339" t="s">
        <v>1848</v>
      </c>
      <c r="G1339">
        <v>9.06</v>
      </c>
      <c r="H1339">
        <v>9.06</v>
      </c>
      <c r="I1339">
        <v>0.91</v>
      </c>
      <c r="J1339">
        <v>8.15</v>
      </c>
      <c r="K1339">
        <v>19</v>
      </c>
    </row>
    <row r="1340" spans="1:11" x14ac:dyDescent="0.25">
      <c r="A1340" t="s">
        <v>1263</v>
      </c>
      <c r="B1340" t="s">
        <v>1811</v>
      </c>
      <c r="C1340" s="2">
        <v>45724</v>
      </c>
      <c r="D1340" t="s">
        <v>1823</v>
      </c>
      <c r="E1340" t="s">
        <v>1843</v>
      </c>
      <c r="F1340" t="s">
        <v>1850</v>
      </c>
      <c r="G1340">
        <v>17.47</v>
      </c>
      <c r="H1340">
        <v>52.41</v>
      </c>
      <c r="I1340">
        <v>4.75</v>
      </c>
      <c r="J1340">
        <v>47.66</v>
      </c>
      <c r="K1340">
        <v>307</v>
      </c>
    </row>
    <row r="1341" spans="1:11" x14ac:dyDescent="0.25">
      <c r="A1341" t="s">
        <v>1264</v>
      </c>
      <c r="B1341" t="s">
        <v>1816</v>
      </c>
      <c r="C1341" s="2">
        <v>45594</v>
      </c>
      <c r="D1341" t="s">
        <v>1821</v>
      </c>
      <c r="E1341" t="s">
        <v>1845</v>
      </c>
      <c r="F1341" t="s">
        <v>1847</v>
      </c>
      <c r="G1341">
        <v>2.56</v>
      </c>
      <c r="H1341">
        <v>5.12</v>
      </c>
      <c r="I1341">
        <v>0</v>
      </c>
      <c r="J1341">
        <v>5.12</v>
      </c>
      <c r="K1341">
        <v>444</v>
      </c>
    </row>
    <row r="1342" spans="1:11" x14ac:dyDescent="0.25">
      <c r="A1342" t="s">
        <v>1265</v>
      </c>
      <c r="B1342" t="s">
        <v>1812</v>
      </c>
      <c r="C1342" s="2">
        <v>45180</v>
      </c>
      <c r="D1342" t="s">
        <v>1826</v>
      </c>
      <c r="E1342" t="s">
        <v>1829</v>
      </c>
      <c r="F1342" t="s">
        <v>1847</v>
      </c>
      <c r="G1342">
        <v>3.41</v>
      </c>
      <c r="H1342">
        <v>6.82</v>
      </c>
      <c r="I1342">
        <v>0.68</v>
      </c>
      <c r="J1342">
        <v>6.14</v>
      </c>
      <c r="K1342">
        <v>35</v>
      </c>
    </row>
    <row r="1343" spans="1:11" x14ac:dyDescent="0.25">
      <c r="A1343" t="s">
        <v>1266</v>
      </c>
      <c r="B1343" t="s">
        <v>1809</v>
      </c>
      <c r="C1343" s="2">
        <v>45412</v>
      </c>
      <c r="D1343" t="s">
        <v>1826</v>
      </c>
      <c r="E1343" t="s">
        <v>1837</v>
      </c>
      <c r="F1343" t="s">
        <v>1849</v>
      </c>
      <c r="G1343">
        <v>16.21</v>
      </c>
      <c r="H1343">
        <v>64.84</v>
      </c>
      <c r="I1343">
        <v>12.97</v>
      </c>
      <c r="J1343">
        <v>51.87</v>
      </c>
      <c r="K1343">
        <v>342</v>
      </c>
    </row>
    <row r="1344" spans="1:11" x14ac:dyDescent="0.25">
      <c r="A1344" t="s">
        <v>1267</v>
      </c>
      <c r="B1344" t="s">
        <v>1815</v>
      </c>
      <c r="C1344" s="2">
        <v>45565</v>
      </c>
      <c r="D1344" t="s">
        <v>1819</v>
      </c>
      <c r="E1344" t="s">
        <v>1830</v>
      </c>
      <c r="F1344" t="s">
        <v>1850</v>
      </c>
      <c r="G1344">
        <v>28.93</v>
      </c>
      <c r="H1344">
        <v>86.79</v>
      </c>
      <c r="I1344">
        <v>17.36</v>
      </c>
      <c r="J1344">
        <v>69.430000000000007</v>
      </c>
      <c r="K1344">
        <v>152</v>
      </c>
    </row>
    <row r="1345" spans="1:11" x14ac:dyDescent="0.25">
      <c r="A1345" t="s">
        <v>1268</v>
      </c>
      <c r="B1345" t="s">
        <v>1816</v>
      </c>
      <c r="C1345" s="2">
        <v>45870</v>
      </c>
      <c r="D1345" t="s">
        <v>1821</v>
      </c>
      <c r="E1345" t="s">
        <v>1845</v>
      </c>
      <c r="F1345" t="s">
        <v>1849</v>
      </c>
      <c r="G1345">
        <v>16.52</v>
      </c>
      <c r="H1345">
        <v>66.08</v>
      </c>
      <c r="I1345">
        <v>0</v>
      </c>
      <c r="J1345">
        <v>66.08</v>
      </c>
      <c r="K1345">
        <v>401</v>
      </c>
    </row>
    <row r="1346" spans="1:11" x14ac:dyDescent="0.25">
      <c r="A1346" t="s">
        <v>1269</v>
      </c>
      <c r="B1346" t="s">
        <v>1812</v>
      </c>
      <c r="C1346" s="2">
        <v>45870</v>
      </c>
      <c r="D1346" t="s">
        <v>1822</v>
      </c>
      <c r="E1346" t="s">
        <v>1836</v>
      </c>
      <c r="F1346" t="s">
        <v>1848</v>
      </c>
      <c r="G1346">
        <v>17.260000000000002</v>
      </c>
      <c r="H1346">
        <v>17.260000000000002</v>
      </c>
      <c r="I1346">
        <v>3.89</v>
      </c>
      <c r="J1346">
        <v>13.37</v>
      </c>
      <c r="K1346">
        <v>457</v>
      </c>
    </row>
    <row r="1347" spans="1:11" x14ac:dyDescent="0.25">
      <c r="A1347" t="s">
        <v>1270</v>
      </c>
      <c r="B1347" t="s">
        <v>1811</v>
      </c>
      <c r="C1347" s="2">
        <v>45169</v>
      </c>
      <c r="D1347" t="s">
        <v>1822</v>
      </c>
      <c r="E1347" t="s">
        <v>1832</v>
      </c>
      <c r="F1347" t="s">
        <v>1848</v>
      </c>
      <c r="G1347">
        <v>5.35</v>
      </c>
      <c r="H1347">
        <v>5.35</v>
      </c>
      <c r="I1347">
        <v>0.54</v>
      </c>
      <c r="J1347">
        <v>4.8099999999999996</v>
      </c>
      <c r="K1347">
        <v>234</v>
      </c>
    </row>
    <row r="1348" spans="1:11" x14ac:dyDescent="0.25">
      <c r="A1348" t="s">
        <v>844</v>
      </c>
      <c r="B1348" t="s">
        <v>1816</v>
      </c>
      <c r="C1348" s="2">
        <v>45462</v>
      </c>
      <c r="D1348" t="s">
        <v>1819</v>
      </c>
      <c r="E1348" t="s">
        <v>1830</v>
      </c>
      <c r="F1348" t="s">
        <v>1850</v>
      </c>
      <c r="G1348">
        <v>16.09</v>
      </c>
      <c r="H1348">
        <v>48.27</v>
      </c>
      <c r="I1348">
        <v>9.65</v>
      </c>
      <c r="J1348">
        <v>38.619999999999997</v>
      </c>
      <c r="K1348">
        <v>1</v>
      </c>
    </row>
    <row r="1349" spans="1:11" x14ac:dyDescent="0.25">
      <c r="A1349" t="s">
        <v>1271</v>
      </c>
      <c r="B1349" t="s">
        <v>1813</v>
      </c>
      <c r="C1349" s="2">
        <v>45742</v>
      </c>
      <c r="D1349" t="s">
        <v>1823</v>
      </c>
      <c r="E1349" t="s">
        <v>1846</v>
      </c>
      <c r="F1349" t="s">
        <v>1848</v>
      </c>
      <c r="G1349">
        <v>7.33</v>
      </c>
      <c r="H1349">
        <v>7.33</v>
      </c>
      <c r="I1349">
        <v>0</v>
      </c>
      <c r="J1349">
        <v>7.33</v>
      </c>
      <c r="K1349">
        <v>96</v>
      </c>
    </row>
    <row r="1350" spans="1:11" x14ac:dyDescent="0.25">
      <c r="A1350" t="s">
        <v>1272</v>
      </c>
      <c r="B1350" t="s">
        <v>1810</v>
      </c>
      <c r="C1350" s="2">
        <v>45739</v>
      </c>
      <c r="D1350" t="s">
        <v>1825</v>
      </c>
      <c r="E1350" t="s">
        <v>1836</v>
      </c>
      <c r="F1350" t="s">
        <v>1847</v>
      </c>
      <c r="G1350">
        <v>11.08</v>
      </c>
      <c r="H1350">
        <v>22.16</v>
      </c>
      <c r="I1350">
        <v>0</v>
      </c>
      <c r="J1350">
        <v>22.16</v>
      </c>
      <c r="K1350">
        <v>487</v>
      </c>
    </row>
    <row r="1351" spans="1:11" x14ac:dyDescent="0.25">
      <c r="A1351" t="s">
        <v>1273</v>
      </c>
      <c r="C1351" s="2">
        <v>45435</v>
      </c>
      <c r="D1351" t="s">
        <v>1822</v>
      </c>
      <c r="E1351" t="s">
        <v>1833</v>
      </c>
      <c r="F1351" t="s">
        <v>1848</v>
      </c>
      <c r="G1351">
        <v>9.75</v>
      </c>
      <c r="H1351">
        <v>9.75</v>
      </c>
      <c r="I1351">
        <v>0</v>
      </c>
      <c r="J1351">
        <v>9.75</v>
      </c>
      <c r="K1351">
        <v>157</v>
      </c>
    </row>
    <row r="1352" spans="1:11" x14ac:dyDescent="0.25">
      <c r="A1352" t="s">
        <v>1274</v>
      </c>
      <c r="B1352" t="s">
        <v>1813</v>
      </c>
      <c r="C1352" s="2">
        <v>45493</v>
      </c>
      <c r="D1352" t="s">
        <v>1823</v>
      </c>
      <c r="E1352" t="s">
        <v>1837</v>
      </c>
      <c r="F1352" t="s">
        <v>1849</v>
      </c>
      <c r="G1352">
        <v>12.89</v>
      </c>
      <c r="H1352">
        <v>51.56</v>
      </c>
      <c r="I1352">
        <v>4.9000000000000004</v>
      </c>
      <c r="J1352">
        <v>46.66</v>
      </c>
      <c r="K1352">
        <v>180</v>
      </c>
    </row>
    <row r="1353" spans="1:11" x14ac:dyDescent="0.25">
      <c r="A1353" t="s">
        <v>1275</v>
      </c>
      <c r="B1353" t="s">
        <v>1816</v>
      </c>
      <c r="C1353" s="2">
        <v>45436</v>
      </c>
      <c r="D1353" t="s">
        <v>1819</v>
      </c>
      <c r="E1353" t="s">
        <v>1835</v>
      </c>
      <c r="F1353" t="s">
        <v>1849</v>
      </c>
      <c r="G1353">
        <v>13.41</v>
      </c>
      <c r="H1353">
        <v>53.64</v>
      </c>
      <c r="I1353">
        <v>2.74</v>
      </c>
      <c r="J1353">
        <v>50.9</v>
      </c>
      <c r="K1353">
        <v>90</v>
      </c>
    </row>
    <row r="1354" spans="1:11" x14ac:dyDescent="0.25">
      <c r="A1354" t="s">
        <v>1276</v>
      </c>
      <c r="B1354" t="s">
        <v>1814</v>
      </c>
      <c r="C1354" s="2">
        <v>45675</v>
      </c>
      <c r="D1354" t="s">
        <v>1823</v>
      </c>
      <c r="E1354" t="s">
        <v>1830</v>
      </c>
      <c r="F1354" t="s">
        <v>1850</v>
      </c>
      <c r="G1354">
        <v>21.35</v>
      </c>
      <c r="H1354">
        <v>64.05</v>
      </c>
      <c r="I1354">
        <v>4.22</v>
      </c>
      <c r="J1354">
        <v>59.83</v>
      </c>
      <c r="K1354">
        <v>480</v>
      </c>
    </row>
    <row r="1355" spans="1:11" x14ac:dyDescent="0.25">
      <c r="A1355" t="s">
        <v>115</v>
      </c>
      <c r="B1355" t="s">
        <v>1809</v>
      </c>
      <c r="C1355" s="2">
        <v>45248</v>
      </c>
      <c r="D1355" t="s">
        <v>1819</v>
      </c>
      <c r="E1355" t="s">
        <v>1839</v>
      </c>
      <c r="F1355" t="s">
        <v>1851</v>
      </c>
      <c r="G1355">
        <v>28.03</v>
      </c>
      <c r="H1355">
        <v>140.15</v>
      </c>
      <c r="I1355">
        <v>0</v>
      </c>
      <c r="J1355">
        <v>140.15</v>
      </c>
      <c r="K1355">
        <v>53</v>
      </c>
    </row>
    <row r="1356" spans="1:11" x14ac:dyDescent="0.25">
      <c r="A1356" t="s">
        <v>1277</v>
      </c>
      <c r="B1356" t="s">
        <v>1810</v>
      </c>
      <c r="C1356" s="2">
        <v>45237</v>
      </c>
      <c r="D1356" t="s">
        <v>1819</v>
      </c>
      <c r="E1356" t="s">
        <v>1837</v>
      </c>
      <c r="F1356" t="s">
        <v>1851</v>
      </c>
      <c r="G1356">
        <v>17.850000000000001</v>
      </c>
      <c r="H1356">
        <v>89.25</v>
      </c>
      <c r="I1356">
        <v>8.93</v>
      </c>
      <c r="J1356">
        <v>80.319999999999993</v>
      </c>
      <c r="K1356">
        <v>16</v>
      </c>
    </row>
    <row r="1357" spans="1:11" x14ac:dyDescent="0.25">
      <c r="A1357" t="s">
        <v>1278</v>
      </c>
      <c r="B1357" t="s">
        <v>1817</v>
      </c>
      <c r="C1357" s="2">
        <v>45562</v>
      </c>
      <c r="D1357" t="s">
        <v>1820</v>
      </c>
      <c r="E1357" t="s">
        <v>1837</v>
      </c>
      <c r="F1357" t="s">
        <v>1851</v>
      </c>
      <c r="G1357">
        <v>12.04</v>
      </c>
      <c r="H1357">
        <v>60.2</v>
      </c>
      <c r="I1357">
        <v>2.4</v>
      </c>
      <c r="J1357">
        <v>57.8</v>
      </c>
      <c r="K1357">
        <v>100</v>
      </c>
    </row>
    <row r="1358" spans="1:11" x14ac:dyDescent="0.25">
      <c r="A1358" t="s">
        <v>1279</v>
      </c>
      <c r="B1358" t="s">
        <v>1813</v>
      </c>
      <c r="C1358" s="2">
        <v>45555</v>
      </c>
      <c r="D1358" t="s">
        <v>1821</v>
      </c>
      <c r="E1358" t="s">
        <v>1836</v>
      </c>
      <c r="F1358" t="s">
        <v>1848</v>
      </c>
      <c r="G1358">
        <v>28.24</v>
      </c>
      <c r="H1358">
        <v>28.24</v>
      </c>
      <c r="I1358">
        <v>2.13</v>
      </c>
      <c r="J1358">
        <v>26.11</v>
      </c>
      <c r="K1358">
        <v>400</v>
      </c>
    </row>
    <row r="1359" spans="1:11" x14ac:dyDescent="0.25">
      <c r="A1359" t="s">
        <v>1280</v>
      </c>
      <c r="B1359" t="s">
        <v>1814</v>
      </c>
      <c r="C1359" s="2">
        <v>45710</v>
      </c>
      <c r="D1359" t="s">
        <v>1826</v>
      </c>
      <c r="E1359" t="s">
        <v>1830</v>
      </c>
      <c r="F1359" t="s">
        <v>1847</v>
      </c>
      <c r="G1359">
        <v>1.1100000000000001</v>
      </c>
      <c r="H1359">
        <v>2.2200000000000002</v>
      </c>
      <c r="I1359">
        <v>1.06</v>
      </c>
      <c r="J1359">
        <v>1.1599999999999999</v>
      </c>
      <c r="K1359">
        <v>465</v>
      </c>
    </row>
    <row r="1360" spans="1:11" x14ac:dyDescent="0.25">
      <c r="A1360" t="s">
        <v>1281</v>
      </c>
      <c r="B1360" t="s">
        <v>1811</v>
      </c>
      <c r="C1360" s="2">
        <v>45793</v>
      </c>
      <c r="D1360" t="s">
        <v>1822</v>
      </c>
      <c r="E1360" t="s">
        <v>1844</v>
      </c>
      <c r="F1360" t="s">
        <v>1851</v>
      </c>
      <c r="G1360">
        <v>10.199999999999999</v>
      </c>
      <c r="H1360">
        <v>51</v>
      </c>
      <c r="I1360">
        <v>10.199999999999999</v>
      </c>
      <c r="J1360">
        <v>40.799999999999997</v>
      </c>
      <c r="K1360">
        <v>87</v>
      </c>
    </row>
    <row r="1361" spans="1:11" x14ac:dyDescent="0.25">
      <c r="A1361" t="s">
        <v>1282</v>
      </c>
      <c r="B1361" t="s">
        <v>1810</v>
      </c>
      <c r="C1361" s="2">
        <v>45732</v>
      </c>
      <c r="D1361" t="s">
        <v>1821</v>
      </c>
      <c r="E1361" t="s">
        <v>1843</v>
      </c>
      <c r="F1361" t="s">
        <v>1851</v>
      </c>
      <c r="G1361">
        <v>19.68</v>
      </c>
      <c r="H1361">
        <v>98.4</v>
      </c>
      <c r="I1361">
        <v>2.72</v>
      </c>
      <c r="J1361">
        <v>95.68</v>
      </c>
      <c r="K1361">
        <v>424</v>
      </c>
    </row>
    <row r="1362" spans="1:11" x14ac:dyDescent="0.25">
      <c r="A1362" t="s">
        <v>1283</v>
      </c>
      <c r="B1362" t="s">
        <v>1812</v>
      </c>
      <c r="C1362" s="2">
        <v>45376</v>
      </c>
      <c r="D1362" t="s">
        <v>1825</v>
      </c>
      <c r="E1362" t="s">
        <v>1836</v>
      </c>
      <c r="F1362" t="s">
        <v>1850</v>
      </c>
      <c r="G1362">
        <v>15.99</v>
      </c>
      <c r="H1362">
        <v>47.97</v>
      </c>
      <c r="I1362">
        <v>3.84</v>
      </c>
      <c r="J1362">
        <v>44.13</v>
      </c>
      <c r="K1362">
        <v>223</v>
      </c>
    </row>
    <row r="1363" spans="1:11" x14ac:dyDescent="0.25">
      <c r="A1363" t="s">
        <v>1284</v>
      </c>
      <c r="B1363" t="s">
        <v>1811</v>
      </c>
      <c r="C1363" s="2">
        <v>45668</v>
      </c>
      <c r="D1363" t="s">
        <v>1827</v>
      </c>
      <c r="E1363" t="s">
        <v>1846</v>
      </c>
      <c r="F1363" t="s">
        <v>1851</v>
      </c>
      <c r="G1363">
        <v>23.73</v>
      </c>
      <c r="H1363">
        <v>118.65</v>
      </c>
      <c r="I1363">
        <v>1.64</v>
      </c>
      <c r="J1363">
        <v>117.01</v>
      </c>
      <c r="K1363">
        <v>431</v>
      </c>
    </row>
    <row r="1364" spans="1:11" x14ac:dyDescent="0.25">
      <c r="A1364" t="s">
        <v>1285</v>
      </c>
      <c r="B1364" t="s">
        <v>1816</v>
      </c>
      <c r="C1364" s="2">
        <v>45474</v>
      </c>
      <c r="D1364" t="s">
        <v>1820</v>
      </c>
      <c r="E1364" t="s">
        <v>1842</v>
      </c>
      <c r="F1364" t="s">
        <v>1848</v>
      </c>
      <c r="G1364">
        <v>1.73</v>
      </c>
      <c r="H1364">
        <v>1.73</v>
      </c>
      <c r="I1364">
        <v>3.47</v>
      </c>
      <c r="J1364">
        <v>-1.74</v>
      </c>
      <c r="K1364">
        <v>5</v>
      </c>
    </row>
    <row r="1365" spans="1:11" x14ac:dyDescent="0.25">
      <c r="A1365" t="s">
        <v>1286</v>
      </c>
      <c r="B1365" t="s">
        <v>1810</v>
      </c>
      <c r="C1365" s="2">
        <v>45439</v>
      </c>
      <c r="D1365" t="s">
        <v>1819</v>
      </c>
      <c r="E1365" t="s">
        <v>1836</v>
      </c>
      <c r="F1365" t="s">
        <v>1848</v>
      </c>
      <c r="G1365">
        <v>22.52</v>
      </c>
      <c r="H1365">
        <v>22.52</v>
      </c>
      <c r="I1365">
        <v>0</v>
      </c>
      <c r="J1365">
        <v>22.52</v>
      </c>
      <c r="K1365">
        <v>66</v>
      </c>
    </row>
    <row r="1366" spans="1:11" x14ac:dyDescent="0.25">
      <c r="A1366" t="s">
        <v>1287</v>
      </c>
      <c r="B1366" t="s">
        <v>1816</v>
      </c>
      <c r="C1366" s="2">
        <v>45337</v>
      </c>
      <c r="D1366" t="s">
        <v>1825</v>
      </c>
      <c r="E1366" t="s">
        <v>1834</v>
      </c>
      <c r="F1366" t="s">
        <v>1847</v>
      </c>
      <c r="G1366">
        <v>9.6</v>
      </c>
      <c r="H1366">
        <v>19.2</v>
      </c>
      <c r="I1366">
        <v>0</v>
      </c>
      <c r="J1366">
        <v>19.2</v>
      </c>
      <c r="K1366">
        <v>274</v>
      </c>
    </row>
    <row r="1367" spans="1:11" x14ac:dyDescent="0.25">
      <c r="A1367" t="s">
        <v>1288</v>
      </c>
      <c r="B1367" t="s">
        <v>1812</v>
      </c>
      <c r="C1367" s="2">
        <v>45413</v>
      </c>
      <c r="D1367" t="s">
        <v>1826</v>
      </c>
      <c r="E1367" t="s">
        <v>1840</v>
      </c>
      <c r="F1367" t="s">
        <v>1850</v>
      </c>
      <c r="G1367">
        <v>3.4</v>
      </c>
      <c r="H1367">
        <v>10.199999999999999</v>
      </c>
      <c r="I1367">
        <v>0</v>
      </c>
      <c r="J1367">
        <v>10.199999999999999</v>
      </c>
      <c r="K1367">
        <v>73</v>
      </c>
    </row>
    <row r="1368" spans="1:11" x14ac:dyDescent="0.25">
      <c r="A1368" t="s">
        <v>1289</v>
      </c>
      <c r="B1368" t="s">
        <v>1809</v>
      </c>
      <c r="C1368" s="2">
        <v>45359</v>
      </c>
      <c r="D1368" t="s">
        <v>1819</v>
      </c>
      <c r="E1368" t="s">
        <v>1837</v>
      </c>
      <c r="F1368" t="s">
        <v>1851</v>
      </c>
      <c r="G1368">
        <v>4.55</v>
      </c>
      <c r="H1368">
        <v>22.75</v>
      </c>
      <c r="I1368">
        <v>3.41</v>
      </c>
      <c r="J1368">
        <v>19.34</v>
      </c>
      <c r="K1368">
        <v>72</v>
      </c>
    </row>
    <row r="1369" spans="1:11" x14ac:dyDescent="0.25">
      <c r="A1369" t="s">
        <v>1290</v>
      </c>
      <c r="B1369" t="s">
        <v>1811</v>
      </c>
      <c r="C1369" s="2">
        <v>45873</v>
      </c>
      <c r="D1369" t="s">
        <v>1819</v>
      </c>
      <c r="E1369" t="s">
        <v>1842</v>
      </c>
      <c r="F1369" t="s">
        <v>1849</v>
      </c>
      <c r="G1369">
        <v>25.48</v>
      </c>
      <c r="H1369">
        <v>101.92</v>
      </c>
      <c r="I1369">
        <v>10.19</v>
      </c>
      <c r="J1369">
        <v>91.73</v>
      </c>
      <c r="K1369">
        <v>467</v>
      </c>
    </row>
    <row r="1370" spans="1:11" x14ac:dyDescent="0.25">
      <c r="A1370" t="s">
        <v>1291</v>
      </c>
      <c r="B1370" t="s">
        <v>1809</v>
      </c>
      <c r="C1370" s="2">
        <v>45170</v>
      </c>
      <c r="D1370" t="s">
        <v>1828</v>
      </c>
      <c r="E1370" t="s">
        <v>1839</v>
      </c>
      <c r="F1370" t="s">
        <v>1849</v>
      </c>
      <c r="G1370">
        <v>3.12</v>
      </c>
      <c r="H1370">
        <v>12.48</v>
      </c>
      <c r="I1370">
        <v>2.5</v>
      </c>
      <c r="J1370">
        <v>9.98</v>
      </c>
      <c r="K1370">
        <v>491</v>
      </c>
    </row>
    <row r="1371" spans="1:11" x14ac:dyDescent="0.25">
      <c r="A1371" t="s">
        <v>1292</v>
      </c>
      <c r="B1371" t="s">
        <v>1812</v>
      </c>
      <c r="C1371" s="2">
        <v>45622</v>
      </c>
      <c r="D1371" t="s">
        <v>1821</v>
      </c>
      <c r="E1371" t="s">
        <v>1832</v>
      </c>
      <c r="F1371" t="s">
        <v>1849</v>
      </c>
      <c r="G1371">
        <v>24.44</v>
      </c>
      <c r="H1371">
        <v>97.76</v>
      </c>
      <c r="I1371">
        <v>4.6100000000000003</v>
      </c>
      <c r="J1371">
        <v>93.15</v>
      </c>
      <c r="K1371">
        <v>92</v>
      </c>
    </row>
    <row r="1372" spans="1:11" x14ac:dyDescent="0.25">
      <c r="A1372" t="s">
        <v>1293</v>
      </c>
      <c r="B1372" t="s">
        <v>1815</v>
      </c>
      <c r="C1372" s="2">
        <v>45331</v>
      </c>
      <c r="D1372" t="s">
        <v>1819</v>
      </c>
      <c r="E1372" t="s">
        <v>1832</v>
      </c>
      <c r="F1372" t="s">
        <v>1850</v>
      </c>
      <c r="G1372">
        <v>15.02</v>
      </c>
      <c r="H1372">
        <v>45.06</v>
      </c>
      <c r="I1372">
        <v>9.01</v>
      </c>
      <c r="J1372">
        <v>36.049999999999997</v>
      </c>
      <c r="K1372">
        <v>314</v>
      </c>
    </row>
    <row r="1373" spans="1:11" x14ac:dyDescent="0.25">
      <c r="A1373" t="s">
        <v>1294</v>
      </c>
      <c r="C1373" s="2">
        <v>45197</v>
      </c>
      <c r="D1373" t="s">
        <v>1826</v>
      </c>
      <c r="E1373" t="s">
        <v>1846</v>
      </c>
      <c r="F1373" t="s">
        <v>1847</v>
      </c>
      <c r="G1373">
        <v>18.57</v>
      </c>
      <c r="H1373">
        <v>37.14</v>
      </c>
      <c r="I1373">
        <v>3.05</v>
      </c>
      <c r="J1373">
        <v>34.090000000000003</v>
      </c>
      <c r="K1373">
        <v>274</v>
      </c>
    </row>
    <row r="1374" spans="1:11" x14ac:dyDescent="0.25">
      <c r="A1374" t="s">
        <v>1295</v>
      </c>
      <c r="B1374" t="s">
        <v>1811</v>
      </c>
      <c r="C1374" s="2">
        <v>45606</v>
      </c>
      <c r="D1374" t="s">
        <v>1820</v>
      </c>
      <c r="E1374" t="s">
        <v>1833</v>
      </c>
      <c r="F1374" t="s">
        <v>1848</v>
      </c>
      <c r="G1374">
        <v>27.05</v>
      </c>
      <c r="H1374">
        <v>27.05</v>
      </c>
      <c r="I1374">
        <v>5.41</v>
      </c>
      <c r="J1374">
        <v>21.64</v>
      </c>
      <c r="K1374">
        <v>15</v>
      </c>
    </row>
    <row r="1375" spans="1:11" x14ac:dyDescent="0.25">
      <c r="A1375" t="s">
        <v>1296</v>
      </c>
      <c r="B1375" t="s">
        <v>1817</v>
      </c>
      <c r="C1375" s="2">
        <v>45491</v>
      </c>
      <c r="D1375" t="s">
        <v>1819</v>
      </c>
      <c r="E1375" t="s">
        <v>1841</v>
      </c>
      <c r="F1375" t="s">
        <v>1850</v>
      </c>
      <c r="G1375">
        <v>8.93</v>
      </c>
      <c r="H1375">
        <v>26.79</v>
      </c>
      <c r="I1375">
        <v>4.0199999999999996</v>
      </c>
      <c r="J1375">
        <v>22.77</v>
      </c>
      <c r="K1375">
        <v>102</v>
      </c>
    </row>
    <row r="1376" spans="1:11" x14ac:dyDescent="0.25">
      <c r="A1376" t="s">
        <v>1297</v>
      </c>
      <c r="B1376" t="s">
        <v>1810</v>
      </c>
      <c r="C1376" s="2">
        <v>45335</v>
      </c>
      <c r="D1376" t="s">
        <v>1823</v>
      </c>
      <c r="E1376" t="s">
        <v>1838</v>
      </c>
      <c r="F1376" t="s">
        <v>1849</v>
      </c>
      <c r="G1376">
        <v>22.6</v>
      </c>
      <c r="H1376">
        <v>90.4</v>
      </c>
      <c r="I1376">
        <v>4.79</v>
      </c>
      <c r="J1376">
        <v>85.61</v>
      </c>
      <c r="K1376">
        <v>253</v>
      </c>
    </row>
    <row r="1377" spans="1:11" x14ac:dyDescent="0.25">
      <c r="A1377" t="s">
        <v>1298</v>
      </c>
      <c r="B1377" t="s">
        <v>1817</v>
      </c>
      <c r="C1377" s="2">
        <v>45457</v>
      </c>
      <c r="D1377" t="s">
        <v>1826</v>
      </c>
      <c r="E1377" t="s">
        <v>1835</v>
      </c>
      <c r="F1377" t="s">
        <v>1847</v>
      </c>
      <c r="G1377">
        <v>20.91</v>
      </c>
      <c r="H1377">
        <v>41.82</v>
      </c>
      <c r="I1377">
        <v>4.18</v>
      </c>
      <c r="J1377">
        <v>37.64</v>
      </c>
      <c r="K1377">
        <v>454</v>
      </c>
    </row>
    <row r="1378" spans="1:11" x14ac:dyDescent="0.25">
      <c r="A1378" t="s">
        <v>1299</v>
      </c>
      <c r="B1378" t="s">
        <v>1809</v>
      </c>
      <c r="C1378" s="2">
        <v>45327</v>
      </c>
      <c r="D1378" t="s">
        <v>1824</v>
      </c>
      <c r="E1378" t="s">
        <v>1838</v>
      </c>
      <c r="F1378" t="s">
        <v>1847</v>
      </c>
      <c r="G1378">
        <v>24.02</v>
      </c>
      <c r="H1378">
        <v>48.04</v>
      </c>
      <c r="I1378">
        <v>4.8</v>
      </c>
      <c r="J1378">
        <v>43.24</v>
      </c>
      <c r="K1378">
        <v>488</v>
      </c>
    </row>
    <row r="1379" spans="1:11" x14ac:dyDescent="0.25">
      <c r="A1379" t="s">
        <v>886</v>
      </c>
      <c r="B1379" t="s">
        <v>1813</v>
      </c>
      <c r="C1379" s="2">
        <v>45313</v>
      </c>
      <c r="D1379" t="s">
        <v>1821</v>
      </c>
      <c r="E1379" t="s">
        <v>1829</v>
      </c>
      <c r="F1379" t="s">
        <v>1850</v>
      </c>
      <c r="G1379">
        <v>19.05</v>
      </c>
      <c r="H1379">
        <v>57.15</v>
      </c>
      <c r="I1379">
        <v>5.71</v>
      </c>
      <c r="J1379">
        <v>51.44</v>
      </c>
      <c r="K1379">
        <v>310</v>
      </c>
    </row>
    <row r="1380" spans="1:11" x14ac:dyDescent="0.25">
      <c r="A1380" t="s">
        <v>1300</v>
      </c>
      <c r="B1380" t="s">
        <v>1817</v>
      </c>
      <c r="C1380" s="2">
        <v>45253</v>
      </c>
      <c r="D1380" t="s">
        <v>1824</v>
      </c>
      <c r="E1380" t="s">
        <v>1833</v>
      </c>
      <c r="F1380" t="s">
        <v>1850</v>
      </c>
      <c r="G1380">
        <v>27.03</v>
      </c>
      <c r="H1380">
        <v>81.09</v>
      </c>
      <c r="I1380">
        <v>8.11</v>
      </c>
      <c r="J1380">
        <v>72.98</v>
      </c>
      <c r="K1380">
        <v>419</v>
      </c>
    </row>
    <row r="1381" spans="1:11" x14ac:dyDescent="0.25">
      <c r="A1381" t="s">
        <v>1301</v>
      </c>
      <c r="B1381" t="s">
        <v>1811</v>
      </c>
      <c r="C1381" s="2">
        <v>45369</v>
      </c>
      <c r="D1381" t="s">
        <v>1818</v>
      </c>
      <c r="E1381" t="s">
        <v>1844</v>
      </c>
      <c r="F1381" t="s">
        <v>1850</v>
      </c>
      <c r="G1381">
        <v>18.010000000000002</v>
      </c>
      <c r="H1381">
        <v>54.03</v>
      </c>
      <c r="I1381">
        <v>5.4</v>
      </c>
      <c r="J1381">
        <v>48.63</v>
      </c>
      <c r="K1381">
        <v>150</v>
      </c>
    </row>
    <row r="1382" spans="1:11" x14ac:dyDescent="0.25">
      <c r="A1382" t="s">
        <v>1302</v>
      </c>
      <c r="B1382" t="s">
        <v>1815</v>
      </c>
      <c r="C1382" s="2">
        <v>45778</v>
      </c>
      <c r="D1382" t="s">
        <v>1819</v>
      </c>
      <c r="E1382" t="s">
        <v>1835</v>
      </c>
      <c r="F1382" t="s">
        <v>1850</v>
      </c>
      <c r="G1382">
        <v>13.44</v>
      </c>
      <c r="H1382">
        <v>40.32</v>
      </c>
      <c r="I1382">
        <v>8.06</v>
      </c>
      <c r="J1382">
        <v>32.26</v>
      </c>
      <c r="K1382">
        <v>95</v>
      </c>
    </row>
    <row r="1383" spans="1:11" x14ac:dyDescent="0.25">
      <c r="A1383" t="s">
        <v>1303</v>
      </c>
      <c r="B1383" t="s">
        <v>1809</v>
      </c>
      <c r="C1383" s="2">
        <v>45593</v>
      </c>
      <c r="D1383" t="s">
        <v>1820</v>
      </c>
      <c r="E1383" t="s">
        <v>1833</v>
      </c>
      <c r="F1383" t="s">
        <v>1850</v>
      </c>
      <c r="G1383">
        <v>5.2</v>
      </c>
      <c r="H1383">
        <v>15.6</v>
      </c>
      <c r="I1383">
        <v>2.27</v>
      </c>
      <c r="J1383">
        <v>13.33</v>
      </c>
      <c r="K1383">
        <v>160</v>
      </c>
    </row>
    <row r="1384" spans="1:11" x14ac:dyDescent="0.25">
      <c r="A1384" t="s">
        <v>1304</v>
      </c>
      <c r="B1384" t="s">
        <v>1815</v>
      </c>
      <c r="C1384" s="2">
        <v>45329</v>
      </c>
      <c r="D1384" t="s">
        <v>1822</v>
      </c>
      <c r="E1384" t="s">
        <v>1843</v>
      </c>
      <c r="F1384" t="s">
        <v>1849</v>
      </c>
      <c r="G1384">
        <v>17.45</v>
      </c>
      <c r="H1384">
        <v>69.8</v>
      </c>
      <c r="I1384">
        <v>1.26</v>
      </c>
      <c r="J1384">
        <v>68.540000000000006</v>
      </c>
      <c r="K1384">
        <v>164</v>
      </c>
    </row>
    <row r="1385" spans="1:11" x14ac:dyDescent="0.25">
      <c r="A1385" t="s">
        <v>1305</v>
      </c>
      <c r="B1385" t="s">
        <v>1814</v>
      </c>
      <c r="C1385" s="2">
        <v>45825</v>
      </c>
      <c r="D1385" t="s">
        <v>1824</v>
      </c>
      <c r="E1385" t="s">
        <v>1843</v>
      </c>
      <c r="F1385" t="s">
        <v>1851</v>
      </c>
      <c r="G1385">
        <v>7.3</v>
      </c>
      <c r="H1385">
        <v>36.5</v>
      </c>
      <c r="I1385">
        <v>0</v>
      </c>
      <c r="J1385">
        <v>36.5</v>
      </c>
      <c r="K1385">
        <v>287</v>
      </c>
    </row>
    <row r="1386" spans="1:11" x14ac:dyDescent="0.25">
      <c r="A1386" t="s">
        <v>767</v>
      </c>
      <c r="B1386" t="s">
        <v>1809</v>
      </c>
      <c r="C1386" s="2">
        <v>45657</v>
      </c>
      <c r="D1386" t="s">
        <v>1824</v>
      </c>
      <c r="E1386" t="s">
        <v>1830</v>
      </c>
      <c r="F1386" t="s">
        <v>1849</v>
      </c>
      <c r="G1386">
        <v>10.210000000000001</v>
      </c>
      <c r="H1386">
        <v>40.840000000000003</v>
      </c>
      <c r="I1386">
        <v>8.17</v>
      </c>
      <c r="J1386">
        <v>32.67</v>
      </c>
      <c r="K1386">
        <v>163</v>
      </c>
    </row>
    <row r="1387" spans="1:11" x14ac:dyDescent="0.25">
      <c r="A1387" t="s">
        <v>327</v>
      </c>
      <c r="B1387" t="s">
        <v>1815</v>
      </c>
      <c r="C1387" s="2">
        <v>45316</v>
      </c>
      <c r="D1387" t="s">
        <v>1828</v>
      </c>
      <c r="E1387" t="s">
        <v>1845</v>
      </c>
      <c r="F1387" t="s">
        <v>1848</v>
      </c>
      <c r="G1387">
        <v>29.71</v>
      </c>
      <c r="H1387">
        <v>29.71</v>
      </c>
      <c r="I1387">
        <v>2.81</v>
      </c>
      <c r="J1387">
        <v>26.9</v>
      </c>
      <c r="K1387">
        <v>215</v>
      </c>
    </row>
    <row r="1388" spans="1:11" x14ac:dyDescent="0.25">
      <c r="A1388" t="s">
        <v>1306</v>
      </c>
      <c r="B1388" t="s">
        <v>1816</v>
      </c>
      <c r="C1388" s="2">
        <v>45378</v>
      </c>
      <c r="D1388" t="s">
        <v>1824</v>
      </c>
      <c r="E1388" t="s">
        <v>1836</v>
      </c>
      <c r="F1388" t="s">
        <v>1847</v>
      </c>
      <c r="G1388">
        <v>17.71</v>
      </c>
      <c r="H1388">
        <v>35.42</v>
      </c>
      <c r="I1388">
        <v>0</v>
      </c>
      <c r="J1388">
        <v>35.42</v>
      </c>
      <c r="K1388">
        <v>145</v>
      </c>
    </row>
    <row r="1389" spans="1:11" x14ac:dyDescent="0.25">
      <c r="A1389" t="s">
        <v>1307</v>
      </c>
      <c r="B1389" t="s">
        <v>1815</v>
      </c>
      <c r="C1389" s="2">
        <v>45192</v>
      </c>
      <c r="D1389" t="s">
        <v>1828</v>
      </c>
      <c r="E1389" t="s">
        <v>1838</v>
      </c>
      <c r="F1389" t="s">
        <v>1847</v>
      </c>
      <c r="G1389">
        <v>25.4</v>
      </c>
      <c r="H1389">
        <v>50.8</v>
      </c>
      <c r="I1389">
        <v>4.67</v>
      </c>
      <c r="J1389">
        <v>46.13</v>
      </c>
      <c r="K1389">
        <v>206</v>
      </c>
    </row>
    <row r="1390" spans="1:11" x14ac:dyDescent="0.25">
      <c r="A1390" t="s">
        <v>1308</v>
      </c>
      <c r="B1390" t="s">
        <v>1815</v>
      </c>
      <c r="C1390" s="2">
        <v>45631</v>
      </c>
      <c r="D1390" t="s">
        <v>1822</v>
      </c>
      <c r="E1390" t="s">
        <v>1839</v>
      </c>
      <c r="F1390" t="s">
        <v>1848</v>
      </c>
      <c r="G1390">
        <v>14.62</v>
      </c>
      <c r="H1390">
        <v>14.62</v>
      </c>
      <c r="I1390">
        <v>0</v>
      </c>
      <c r="J1390">
        <v>14.62</v>
      </c>
      <c r="K1390">
        <v>424</v>
      </c>
    </row>
    <row r="1391" spans="1:11" x14ac:dyDescent="0.25">
      <c r="A1391" t="s">
        <v>1309</v>
      </c>
      <c r="B1391" t="s">
        <v>1814</v>
      </c>
      <c r="C1391" s="2">
        <v>45576</v>
      </c>
      <c r="D1391" t="s">
        <v>1826</v>
      </c>
      <c r="E1391" t="s">
        <v>1832</v>
      </c>
      <c r="F1391" t="s">
        <v>1850</v>
      </c>
      <c r="G1391">
        <v>12.6</v>
      </c>
      <c r="H1391">
        <v>37.799999999999997</v>
      </c>
      <c r="I1391">
        <v>3.78</v>
      </c>
      <c r="J1391">
        <v>34.020000000000003</v>
      </c>
      <c r="K1391">
        <v>284</v>
      </c>
    </row>
    <row r="1392" spans="1:11" x14ac:dyDescent="0.25">
      <c r="A1392" t="s">
        <v>1310</v>
      </c>
      <c r="B1392" t="s">
        <v>1815</v>
      </c>
      <c r="C1392" s="2">
        <v>45181</v>
      </c>
      <c r="D1392" t="s">
        <v>1821</v>
      </c>
      <c r="E1392" t="s">
        <v>1838</v>
      </c>
      <c r="F1392" t="s">
        <v>1849</v>
      </c>
      <c r="G1392">
        <v>15.3</v>
      </c>
      <c r="H1392">
        <v>61.2</v>
      </c>
      <c r="I1392">
        <v>9.18</v>
      </c>
      <c r="J1392">
        <v>52.02</v>
      </c>
      <c r="K1392">
        <v>328</v>
      </c>
    </row>
    <row r="1393" spans="1:11" x14ac:dyDescent="0.25">
      <c r="A1393" t="s">
        <v>1311</v>
      </c>
      <c r="B1393" t="s">
        <v>1809</v>
      </c>
      <c r="C1393" s="2">
        <v>45644</v>
      </c>
      <c r="D1393" t="s">
        <v>1818</v>
      </c>
      <c r="E1393" t="s">
        <v>1834</v>
      </c>
      <c r="F1393" t="s">
        <v>1848</v>
      </c>
      <c r="G1393">
        <v>24.93</v>
      </c>
      <c r="H1393">
        <v>24.93</v>
      </c>
      <c r="I1393">
        <v>3.74</v>
      </c>
      <c r="J1393">
        <v>21.19</v>
      </c>
      <c r="K1393">
        <v>71</v>
      </c>
    </row>
    <row r="1394" spans="1:11" x14ac:dyDescent="0.25">
      <c r="A1394" t="s">
        <v>1312</v>
      </c>
      <c r="B1394" t="s">
        <v>1812</v>
      </c>
      <c r="C1394" s="2">
        <v>45755</v>
      </c>
      <c r="D1394" t="s">
        <v>1820</v>
      </c>
      <c r="E1394" t="s">
        <v>1835</v>
      </c>
      <c r="F1394" t="s">
        <v>1848</v>
      </c>
      <c r="G1394">
        <v>6.53</v>
      </c>
      <c r="H1394">
        <v>6.53</v>
      </c>
      <c r="I1394">
        <v>4.96</v>
      </c>
      <c r="J1394">
        <v>1.57</v>
      </c>
      <c r="K1394">
        <v>461</v>
      </c>
    </row>
    <row r="1395" spans="1:11" x14ac:dyDescent="0.25">
      <c r="A1395" t="s">
        <v>1313</v>
      </c>
      <c r="B1395" t="s">
        <v>1815</v>
      </c>
      <c r="C1395" s="2">
        <v>45392</v>
      </c>
      <c r="D1395" t="s">
        <v>1826</v>
      </c>
      <c r="E1395" t="s">
        <v>1840</v>
      </c>
      <c r="F1395" t="s">
        <v>1848</v>
      </c>
      <c r="G1395">
        <v>2.38</v>
      </c>
      <c r="H1395">
        <v>2.38</v>
      </c>
      <c r="I1395">
        <v>0.36</v>
      </c>
      <c r="J1395">
        <v>2.02</v>
      </c>
      <c r="K1395">
        <v>155</v>
      </c>
    </row>
    <row r="1396" spans="1:11" x14ac:dyDescent="0.25">
      <c r="A1396" t="s">
        <v>1314</v>
      </c>
      <c r="B1396" t="s">
        <v>1816</v>
      </c>
      <c r="C1396" s="2">
        <v>45462</v>
      </c>
      <c r="D1396" t="s">
        <v>1824</v>
      </c>
      <c r="E1396" t="s">
        <v>1836</v>
      </c>
      <c r="F1396" t="s">
        <v>1850</v>
      </c>
      <c r="G1396">
        <v>21.25</v>
      </c>
      <c r="H1396">
        <v>63.75</v>
      </c>
      <c r="I1396">
        <v>2.84</v>
      </c>
      <c r="J1396">
        <v>60.91</v>
      </c>
      <c r="K1396">
        <v>473</v>
      </c>
    </row>
    <row r="1397" spans="1:11" x14ac:dyDescent="0.25">
      <c r="A1397" t="s">
        <v>461</v>
      </c>
      <c r="B1397" t="s">
        <v>1811</v>
      </c>
      <c r="C1397" s="2">
        <v>45377</v>
      </c>
      <c r="D1397" t="s">
        <v>1822</v>
      </c>
      <c r="E1397" t="s">
        <v>1841</v>
      </c>
      <c r="F1397" t="s">
        <v>1851</v>
      </c>
      <c r="G1397">
        <v>26.74</v>
      </c>
      <c r="H1397">
        <v>133.69999999999999</v>
      </c>
      <c r="I1397">
        <v>0</v>
      </c>
      <c r="J1397">
        <v>133.69999999999999</v>
      </c>
      <c r="K1397">
        <v>494</v>
      </c>
    </row>
    <row r="1398" spans="1:11" x14ac:dyDescent="0.25">
      <c r="A1398" t="s">
        <v>1315</v>
      </c>
      <c r="B1398" t="s">
        <v>1813</v>
      </c>
      <c r="C1398" s="2">
        <v>45287</v>
      </c>
      <c r="D1398" t="s">
        <v>1823</v>
      </c>
      <c r="E1398" t="s">
        <v>1846</v>
      </c>
      <c r="F1398" t="s">
        <v>1851</v>
      </c>
      <c r="G1398">
        <v>16.29</v>
      </c>
      <c r="H1398">
        <v>81.45</v>
      </c>
      <c r="I1398">
        <v>0</v>
      </c>
      <c r="J1398">
        <v>81.45</v>
      </c>
      <c r="K1398">
        <v>295</v>
      </c>
    </row>
    <row r="1399" spans="1:11" x14ac:dyDescent="0.25">
      <c r="A1399" t="s">
        <v>1316</v>
      </c>
      <c r="B1399" t="s">
        <v>1813</v>
      </c>
      <c r="C1399" s="2">
        <v>45512</v>
      </c>
      <c r="D1399" t="s">
        <v>1826</v>
      </c>
      <c r="E1399" t="s">
        <v>1832</v>
      </c>
      <c r="F1399" t="s">
        <v>1849</v>
      </c>
      <c r="G1399">
        <v>7.54</v>
      </c>
      <c r="H1399">
        <v>30.16</v>
      </c>
      <c r="I1399">
        <v>0</v>
      </c>
      <c r="J1399">
        <v>30.16</v>
      </c>
      <c r="K1399">
        <v>135</v>
      </c>
    </row>
    <row r="1400" spans="1:11" x14ac:dyDescent="0.25">
      <c r="A1400" t="s">
        <v>1317</v>
      </c>
      <c r="B1400" t="s">
        <v>1809</v>
      </c>
      <c r="C1400" s="2">
        <v>45804</v>
      </c>
      <c r="D1400" t="s">
        <v>1822</v>
      </c>
      <c r="E1400" t="s">
        <v>1831</v>
      </c>
      <c r="F1400" t="s">
        <v>1847</v>
      </c>
      <c r="G1400">
        <v>20.11</v>
      </c>
      <c r="H1400">
        <v>40.22</v>
      </c>
      <c r="I1400">
        <v>0</v>
      </c>
      <c r="J1400">
        <v>40.22</v>
      </c>
      <c r="K1400">
        <v>376</v>
      </c>
    </row>
    <row r="1401" spans="1:11" x14ac:dyDescent="0.25">
      <c r="A1401" t="s">
        <v>1318</v>
      </c>
      <c r="B1401" t="s">
        <v>1809</v>
      </c>
      <c r="C1401" s="2">
        <v>45378</v>
      </c>
      <c r="D1401" t="s">
        <v>1819</v>
      </c>
      <c r="E1401" t="s">
        <v>1845</v>
      </c>
      <c r="F1401" t="s">
        <v>1848</v>
      </c>
      <c r="G1401">
        <v>7.15</v>
      </c>
      <c r="H1401">
        <v>7.15</v>
      </c>
      <c r="I1401">
        <v>0.72</v>
      </c>
      <c r="J1401">
        <v>6.43</v>
      </c>
      <c r="K1401">
        <v>343</v>
      </c>
    </row>
    <row r="1402" spans="1:11" x14ac:dyDescent="0.25">
      <c r="A1402" t="s">
        <v>1319</v>
      </c>
      <c r="B1402" t="s">
        <v>1812</v>
      </c>
      <c r="C1402" s="2">
        <v>45770</v>
      </c>
      <c r="D1402" t="s">
        <v>1820</v>
      </c>
      <c r="E1402" t="s">
        <v>1845</v>
      </c>
      <c r="F1402" t="s">
        <v>1848</v>
      </c>
      <c r="G1402">
        <v>10.86</v>
      </c>
      <c r="H1402">
        <v>10.86</v>
      </c>
      <c r="I1402">
        <v>1.63</v>
      </c>
      <c r="J1402">
        <v>9.23</v>
      </c>
      <c r="K1402">
        <v>416</v>
      </c>
    </row>
    <row r="1403" spans="1:11" x14ac:dyDescent="0.25">
      <c r="A1403" t="s">
        <v>1320</v>
      </c>
      <c r="B1403" t="s">
        <v>1813</v>
      </c>
      <c r="C1403" s="2">
        <v>45855</v>
      </c>
      <c r="D1403" t="s">
        <v>1823</v>
      </c>
      <c r="E1403" t="s">
        <v>1841</v>
      </c>
      <c r="F1403" t="s">
        <v>1851</v>
      </c>
      <c r="G1403">
        <v>4.05</v>
      </c>
      <c r="H1403">
        <v>20.25</v>
      </c>
      <c r="I1403">
        <v>3.04</v>
      </c>
      <c r="J1403">
        <v>17.21</v>
      </c>
      <c r="K1403">
        <v>66</v>
      </c>
    </row>
    <row r="1404" spans="1:11" x14ac:dyDescent="0.25">
      <c r="A1404" t="s">
        <v>1321</v>
      </c>
      <c r="B1404" t="s">
        <v>1812</v>
      </c>
      <c r="C1404" s="2">
        <v>45581</v>
      </c>
      <c r="D1404" t="s">
        <v>1828</v>
      </c>
      <c r="E1404" t="s">
        <v>1844</v>
      </c>
      <c r="F1404" t="s">
        <v>1847</v>
      </c>
      <c r="G1404">
        <v>23.61</v>
      </c>
      <c r="H1404">
        <v>47.22</v>
      </c>
      <c r="I1404">
        <v>7.08</v>
      </c>
      <c r="J1404">
        <v>40.14</v>
      </c>
      <c r="K1404">
        <v>96</v>
      </c>
    </row>
    <row r="1405" spans="1:11" x14ac:dyDescent="0.25">
      <c r="A1405" t="s">
        <v>1322</v>
      </c>
      <c r="B1405" t="s">
        <v>1812</v>
      </c>
      <c r="C1405" s="2">
        <v>45468</v>
      </c>
      <c r="D1405" t="s">
        <v>1825</v>
      </c>
      <c r="E1405" t="s">
        <v>1838</v>
      </c>
      <c r="F1405" t="s">
        <v>1851</v>
      </c>
      <c r="G1405">
        <v>19.79</v>
      </c>
      <c r="H1405">
        <v>98.95</v>
      </c>
      <c r="I1405">
        <v>3.98</v>
      </c>
      <c r="J1405">
        <v>94.97</v>
      </c>
      <c r="K1405">
        <v>75</v>
      </c>
    </row>
    <row r="1406" spans="1:11" x14ac:dyDescent="0.25">
      <c r="A1406" t="s">
        <v>1323</v>
      </c>
      <c r="C1406" s="2">
        <v>45249</v>
      </c>
      <c r="D1406" t="s">
        <v>1818</v>
      </c>
      <c r="E1406" t="s">
        <v>1837</v>
      </c>
      <c r="F1406" t="s">
        <v>1847</v>
      </c>
      <c r="G1406">
        <v>8.73</v>
      </c>
      <c r="H1406">
        <v>17.46</v>
      </c>
      <c r="I1406">
        <v>2.62</v>
      </c>
      <c r="J1406">
        <v>14.84</v>
      </c>
      <c r="K1406">
        <v>243</v>
      </c>
    </row>
    <row r="1407" spans="1:11" x14ac:dyDescent="0.25">
      <c r="A1407" t="s">
        <v>1324</v>
      </c>
      <c r="B1407" t="s">
        <v>1814</v>
      </c>
      <c r="C1407" s="2">
        <v>45333</v>
      </c>
      <c r="D1407" t="s">
        <v>1819</v>
      </c>
      <c r="E1407" t="s">
        <v>1831</v>
      </c>
      <c r="F1407" t="s">
        <v>1848</v>
      </c>
      <c r="G1407">
        <v>11.27</v>
      </c>
      <c r="H1407">
        <v>11.27</v>
      </c>
      <c r="I1407">
        <v>1.1299999999999999</v>
      </c>
      <c r="J1407">
        <v>10.14</v>
      </c>
      <c r="K1407">
        <v>108</v>
      </c>
    </row>
    <row r="1408" spans="1:11" x14ac:dyDescent="0.25">
      <c r="A1408" t="s">
        <v>1325</v>
      </c>
      <c r="B1408" t="s">
        <v>1810</v>
      </c>
      <c r="C1408" s="2">
        <v>45302</v>
      </c>
      <c r="D1408" t="s">
        <v>1821</v>
      </c>
      <c r="E1408" t="s">
        <v>1844</v>
      </c>
      <c r="F1408" t="s">
        <v>1850</v>
      </c>
      <c r="G1408">
        <v>2.5299999999999998</v>
      </c>
      <c r="H1408">
        <v>7.59</v>
      </c>
      <c r="I1408">
        <v>1.2</v>
      </c>
      <c r="J1408">
        <v>6.39</v>
      </c>
      <c r="K1408">
        <v>139</v>
      </c>
    </row>
    <row r="1409" spans="1:11" x14ac:dyDescent="0.25">
      <c r="A1409" t="s">
        <v>1186</v>
      </c>
      <c r="C1409" s="2">
        <v>45647</v>
      </c>
      <c r="D1409" t="s">
        <v>1821</v>
      </c>
      <c r="E1409" t="s">
        <v>1843</v>
      </c>
      <c r="F1409" t="s">
        <v>1850</v>
      </c>
      <c r="G1409">
        <v>6.48</v>
      </c>
      <c r="H1409">
        <v>19.440000000000001</v>
      </c>
      <c r="I1409">
        <v>3.43</v>
      </c>
      <c r="J1409">
        <v>16.010000000000002</v>
      </c>
      <c r="K1409">
        <v>90</v>
      </c>
    </row>
    <row r="1410" spans="1:11" x14ac:dyDescent="0.25">
      <c r="A1410" t="s">
        <v>1326</v>
      </c>
      <c r="B1410" t="s">
        <v>1810</v>
      </c>
      <c r="C1410" s="2">
        <v>45861</v>
      </c>
      <c r="D1410" t="s">
        <v>1821</v>
      </c>
      <c r="E1410" t="s">
        <v>1846</v>
      </c>
      <c r="F1410" t="s">
        <v>1848</v>
      </c>
      <c r="G1410">
        <v>19.73</v>
      </c>
      <c r="H1410">
        <v>19.73</v>
      </c>
      <c r="I1410">
        <v>3.95</v>
      </c>
      <c r="J1410">
        <v>15.78</v>
      </c>
      <c r="K1410">
        <v>490</v>
      </c>
    </row>
    <row r="1411" spans="1:11" x14ac:dyDescent="0.25">
      <c r="A1411" t="s">
        <v>1327</v>
      </c>
      <c r="C1411" s="2">
        <v>45802</v>
      </c>
      <c r="D1411" t="s">
        <v>1818</v>
      </c>
      <c r="E1411" t="s">
        <v>1840</v>
      </c>
      <c r="F1411" t="s">
        <v>1851</v>
      </c>
      <c r="G1411">
        <v>8.7100000000000009</v>
      </c>
      <c r="H1411">
        <v>43.55</v>
      </c>
      <c r="I1411">
        <v>6.53</v>
      </c>
      <c r="J1411">
        <v>37.020000000000003</v>
      </c>
      <c r="K1411">
        <v>33</v>
      </c>
    </row>
    <row r="1412" spans="1:11" x14ac:dyDescent="0.25">
      <c r="A1412" t="s">
        <v>1328</v>
      </c>
      <c r="B1412" t="s">
        <v>1817</v>
      </c>
      <c r="C1412" s="2">
        <v>45216</v>
      </c>
      <c r="D1412" t="s">
        <v>1824</v>
      </c>
      <c r="E1412" t="s">
        <v>1836</v>
      </c>
      <c r="F1412" t="s">
        <v>1849</v>
      </c>
      <c r="G1412">
        <v>12.38</v>
      </c>
      <c r="H1412">
        <v>49.52</v>
      </c>
      <c r="I1412">
        <v>4.95</v>
      </c>
      <c r="J1412">
        <v>44.57</v>
      </c>
      <c r="K1412">
        <v>112</v>
      </c>
    </row>
    <row r="1413" spans="1:11" x14ac:dyDescent="0.25">
      <c r="A1413" t="s">
        <v>1329</v>
      </c>
      <c r="B1413" t="s">
        <v>1817</v>
      </c>
      <c r="C1413" s="2">
        <v>45707</v>
      </c>
      <c r="D1413" t="s">
        <v>1825</v>
      </c>
      <c r="E1413" t="s">
        <v>1843</v>
      </c>
      <c r="F1413" t="s">
        <v>1850</v>
      </c>
      <c r="G1413">
        <v>19.46</v>
      </c>
      <c r="H1413">
        <v>58.38</v>
      </c>
      <c r="I1413">
        <v>0</v>
      </c>
      <c r="J1413">
        <v>58.38</v>
      </c>
      <c r="K1413">
        <v>361</v>
      </c>
    </row>
    <row r="1414" spans="1:11" x14ac:dyDescent="0.25">
      <c r="A1414" t="s">
        <v>1330</v>
      </c>
      <c r="B1414" t="s">
        <v>1815</v>
      </c>
      <c r="C1414" s="2">
        <v>45185</v>
      </c>
      <c r="D1414" t="s">
        <v>1819</v>
      </c>
      <c r="E1414" t="s">
        <v>1835</v>
      </c>
      <c r="F1414" t="s">
        <v>1851</v>
      </c>
      <c r="G1414">
        <v>27.32</v>
      </c>
      <c r="H1414">
        <v>136.6</v>
      </c>
      <c r="I1414">
        <v>0</v>
      </c>
      <c r="J1414">
        <v>136.6</v>
      </c>
      <c r="K1414">
        <v>318</v>
      </c>
    </row>
    <row r="1415" spans="1:11" x14ac:dyDescent="0.25">
      <c r="A1415" t="s">
        <v>1331</v>
      </c>
      <c r="B1415" t="s">
        <v>1814</v>
      </c>
      <c r="C1415" s="2">
        <v>45437</v>
      </c>
      <c r="D1415" t="s">
        <v>1820</v>
      </c>
      <c r="E1415" t="s">
        <v>1835</v>
      </c>
      <c r="F1415" t="s">
        <v>1850</v>
      </c>
      <c r="G1415">
        <v>20.75</v>
      </c>
      <c r="H1415">
        <v>62.25</v>
      </c>
      <c r="I1415">
        <v>9.34</v>
      </c>
      <c r="J1415">
        <v>52.91</v>
      </c>
      <c r="K1415">
        <v>85</v>
      </c>
    </row>
    <row r="1416" spans="1:11" x14ac:dyDescent="0.25">
      <c r="A1416" t="s">
        <v>1332</v>
      </c>
      <c r="B1416" t="s">
        <v>1813</v>
      </c>
      <c r="C1416" s="2">
        <v>45823</v>
      </c>
      <c r="D1416" t="s">
        <v>1825</v>
      </c>
      <c r="E1416" t="s">
        <v>1839</v>
      </c>
      <c r="F1416" t="s">
        <v>1849</v>
      </c>
      <c r="G1416">
        <v>13.4</v>
      </c>
      <c r="H1416">
        <v>53.6</v>
      </c>
      <c r="I1416">
        <v>8.0399999999999991</v>
      </c>
      <c r="J1416">
        <v>45.56</v>
      </c>
      <c r="K1416">
        <v>10</v>
      </c>
    </row>
    <row r="1417" spans="1:11" x14ac:dyDescent="0.25">
      <c r="A1417" t="s">
        <v>1333</v>
      </c>
      <c r="B1417" t="s">
        <v>1809</v>
      </c>
      <c r="C1417" s="2">
        <v>45291</v>
      </c>
      <c r="D1417" t="s">
        <v>1825</v>
      </c>
      <c r="E1417" t="s">
        <v>1839</v>
      </c>
      <c r="F1417" t="s">
        <v>1851</v>
      </c>
      <c r="G1417">
        <v>11.2</v>
      </c>
      <c r="H1417">
        <v>56</v>
      </c>
      <c r="I1417">
        <v>5.6</v>
      </c>
      <c r="J1417">
        <v>50.4</v>
      </c>
      <c r="K1417">
        <v>242</v>
      </c>
    </row>
    <row r="1418" spans="1:11" x14ac:dyDescent="0.25">
      <c r="A1418" t="s">
        <v>1334</v>
      </c>
      <c r="B1418" t="s">
        <v>1817</v>
      </c>
      <c r="C1418" s="2">
        <v>45517</v>
      </c>
      <c r="D1418" t="s">
        <v>1828</v>
      </c>
      <c r="E1418" t="s">
        <v>1846</v>
      </c>
      <c r="F1418" t="s">
        <v>1848</v>
      </c>
      <c r="G1418">
        <v>24.74</v>
      </c>
      <c r="H1418">
        <v>24.74</v>
      </c>
      <c r="I1418">
        <v>4.95</v>
      </c>
      <c r="J1418">
        <v>19.79</v>
      </c>
      <c r="K1418">
        <v>290</v>
      </c>
    </row>
    <row r="1419" spans="1:11" x14ac:dyDescent="0.25">
      <c r="A1419" t="s">
        <v>1335</v>
      </c>
      <c r="B1419" t="s">
        <v>1810</v>
      </c>
      <c r="C1419" s="2">
        <v>45820</v>
      </c>
      <c r="D1419" t="s">
        <v>1827</v>
      </c>
      <c r="E1419" t="s">
        <v>1835</v>
      </c>
      <c r="F1419" t="s">
        <v>1847</v>
      </c>
      <c r="G1419">
        <v>23.47</v>
      </c>
      <c r="H1419">
        <v>46.94</v>
      </c>
      <c r="I1419">
        <v>0</v>
      </c>
      <c r="J1419">
        <v>46.94</v>
      </c>
      <c r="K1419">
        <v>51</v>
      </c>
    </row>
    <row r="1420" spans="1:11" x14ac:dyDescent="0.25">
      <c r="A1420" t="s">
        <v>1336</v>
      </c>
      <c r="B1420" t="s">
        <v>1816</v>
      </c>
      <c r="C1420" s="2">
        <v>45380</v>
      </c>
      <c r="D1420" t="s">
        <v>1828</v>
      </c>
      <c r="E1420" t="s">
        <v>1845</v>
      </c>
      <c r="F1420" t="s">
        <v>1850</v>
      </c>
      <c r="G1420">
        <v>29.69</v>
      </c>
      <c r="H1420">
        <v>89.07</v>
      </c>
      <c r="I1420">
        <v>13.36</v>
      </c>
      <c r="J1420">
        <v>75.709999999999994</v>
      </c>
      <c r="K1420">
        <v>131</v>
      </c>
    </row>
    <row r="1421" spans="1:11" x14ac:dyDescent="0.25">
      <c r="A1421" t="s">
        <v>1337</v>
      </c>
      <c r="B1421" t="s">
        <v>1816</v>
      </c>
      <c r="C1421" s="2">
        <v>45309</v>
      </c>
      <c r="D1421" t="s">
        <v>1828</v>
      </c>
      <c r="E1421" t="s">
        <v>1839</v>
      </c>
      <c r="F1421" t="s">
        <v>1850</v>
      </c>
      <c r="G1421">
        <v>9.7200000000000006</v>
      </c>
      <c r="H1421">
        <v>29.16</v>
      </c>
      <c r="I1421">
        <v>2.08</v>
      </c>
      <c r="J1421">
        <v>27.08</v>
      </c>
      <c r="K1421">
        <v>170</v>
      </c>
    </row>
    <row r="1422" spans="1:11" x14ac:dyDescent="0.25">
      <c r="A1422" t="s">
        <v>1338</v>
      </c>
      <c r="B1422" t="s">
        <v>1810</v>
      </c>
      <c r="C1422" s="2">
        <v>45720</v>
      </c>
      <c r="D1422" t="s">
        <v>1823</v>
      </c>
      <c r="E1422" t="s">
        <v>1839</v>
      </c>
      <c r="F1422" t="s">
        <v>1847</v>
      </c>
      <c r="G1422">
        <v>29.37</v>
      </c>
      <c r="H1422">
        <v>58.74</v>
      </c>
      <c r="I1422">
        <v>0</v>
      </c>
      <c r="J1422">
        <v>58.74</v>
      </c>
      <c r="K1422">
        <v>438</v>
      </c>
    </row>
    <row r="1423" spans="1:11" x14ac:dyDescent="0.25">
      <c r="A1423" t="s">
        <v>1339</v>
      </c>
      <c r="B1423" t="s">
        <v>1811</v>
      </c>
      <c r="C1423" s="2">
        <v>45725</v>
      </c>
      <c r="D1423" t="s">
        <v>1822</v>
      </c>
      <c r="E1423" t="s">
        <v>1845</v>
      </c>
      <c r="F1423" t="s">
        <v>1848</v>
      </c>
      <c r="G1423">
        <v>8.08</v>
      </c>
      <c r="H1423">
        <v>8.08</v>
      </c>
      <c r="I1423">
        <v>1.21</v>
      </c>
      <c r="J1423">
        <v>6.87</v>
      </c>
      <c r="K1423">
        <v>379</v>
      </c>
    </row>
    <row r="1424" spans="1:11" x14ac:dyDescent="0.25">
      <c r="A1424" t="s">
        <v>1340</v>
      </c>
      <c r="B1424" t="s">
        <v>1817</v>
      </c>
      <c r="C1424" s="2">
        <v>45855</v>
      </c>
      <c r="D1424" t="s">
        <v>1819</v>
      </c>
      <c r="E1424" t="s">
        <v>1843</v>
      </c>
      <c r="F1424" t="s">
        <v>1849</v>
      </c>
      <c r="G1424">
        <v>19.510000000000002</v>
      </c>
      <c r="H1424">
        <v>78.040000000000006</v>
      </c>
      <c r="I1424">
        <v>0</v>
      </c>
      <c r="J1424">
        <v>78.040000000000006</v>
      </c>
      <c r="K1424">
        <v>494</v>
      </c>
    </row>
    <row r="1425" spans="1:11" x14ac:dyDescent="0.25">
      <c r="A1425" t="s">
        <v>1341</v>
      </c>
      <c r="B1425" t="s">
        <v>1810</v>
      </c>
      <c r="C1425" s="2">
        <v>45685</v>
      </c>
      <c r="D1425" t="s">
        <v>1828</v>
      </c>
      <c r="E1425" t="s">
        <v>1844</v>
      </c>
      <c r="F1425" t="s">
        <v>1847</v>
      </c>
      <c r="G1425">
        <v>8.68</v>
      </c>
      <c r="H1425">
        <v>17.36</v>
      </c>
      <c r="I1425">
        <v>2.6</v>
      </c>
      <c r="J1425">
        <v>14.76</v>
      </c>
      <c r="K1425">
        <v>347</v>
      </c>
    </row>
    <row r="1426" spans="1:11" x14ac:dyDescent="0.25">
      <c r="A1426" t="s">
        <v>1342</v>
      </c>
      <c r="B1426" t="s">
        <v>1812</v>
      </c>
      <c r="C1426" s="2">
        <v>45453</v>
      </c>
      <c r="D1426" t="s">
        <v>1824</v>
      </c>
      <c r="E1426" t="s">
        <v>1830</v>
      </c>
      <c r="F1426" t="s">
        <v>1850</v>
      </c>
      <c r="G1426">
        <v>9.9600000000000009</v>
      </c>
      <c r="H1426">
        <v>29.88</v>
      </c>
      <c r="I1426">
        <v>1.49</v>
      </c>
      <c r="J1426">
        <v>28.39</v>
      </c>
      <c r="K1426">
        <v>21</v>
      </c>
    </row>
    <row r="1427" spans="1:11" x14ac:dyDescent="0.25">
      <c r="A1427" t="s">
        <v>1343</v>
      </c>
      <c r="B1427" t="s">
        <v>1813</v>
      </c>
      <c r="C1427" s="2">
        <v>45573</v>
      </c>
      <c r="D1427" t="s">
        <v>1824</v>
      </c>
      <c r="E1427" t="s">
        <v>1833</v>
      </c>
      <c r="F1427" t="s">
        <v>1850</v>
      </c>
      <c r="G1427">
        <v>4.1900000000000004</v>
      </c>
      <c r="H1427">
        <v>12.57</v>
      </c>
      <c r="I1427">
        <v>0</v>
      </c>
      <c r="J1427">
        <v>12.57</v>
      </c>
      <c r="K1427">
        <v>4</v>
      </c>
    </row>
    <row r="1428" spans="1:11" x14ac:dyDescent="0.25">
      <c r="A1428" t="s">
        <v>1344</v>
      </c>
      <c r="B1428" t="s">
        <v>1811</v>
      </c>
      <c r="C1428" s="2">
        <v>45747</v>
      </c>
      <c r="D1428" t="s">
        <v>1828</v>
      </c>
      <c r="E1428" t="s">
        <v>1841</v>
      </c>
      <c r="F1428" t="s">
        <v>1851</v>
      </c>
      <c r="G1428">
        <v>29.02</v>
      </c>
      <c r="H1428">
        <v>145.1</v>
      </c>
      <c r="I1428">
        <v>21.76</v>
      </c>
      <c r="J1428">
        <v>123.34</v>
      </c>
      <c r="K1428">
        <v>319</v>
      </c>
    </row>
    <row r="1429" spans="1:11" x14ac:dyDescent="0.25">
      <c r="A1429" t="s">
        <v>1345</v>
      </c>
      <c r="B1429" t="s">
        <v>1813</v>
      </c>
      <c r="C1429" s="2">
        <v>45440</v>
      </c>
      <c r="D1429" t="s">
        <v>1826</v>
      </c>
      <c r="E1429" t="s">
        <v>1842</v>
      </c>
      <c r="F1429" t="s">
        <v>1850</v>
      </c>
      <c r="G1429">
        <v>1.44</v>
      </c>
      <c r="H1429">
        <v>4.32</v>
      </c>
      <c r="I1429">
        <v>0.65</v>
      </c>
      <c r="J1429">
        <v>3.67</v>
      </c>
      <c r="K1429">
        <v>20</v>
      </c>
    </row>
    <row r="1430" spans="1:11" x14ac:dyDescent="0.25">
      <c r="A1430" t="s">
        <v>1346</v>
      </c>
      <c r="B1430" t="s">
        <v>1809</v>
      </c>
      <c r="C1430" s="2">
        <v>45559</v>
      </c>
      <c r="D1430" t="s">
        <v>1818</v>
      </c>
      <c r="E1430" t="s">
        <v>1845</v>
      </c>
      <c r="F1430" t="s">
        <v>1850</v>
      </c>
      <c r="G1430">
        <v>1.1399999999999999</v>
      </c>
      <c r="H1430">
        <v>3.42</v>
      </c>
      <c r="I1430">
        <v>2.0099999999999998</v>
      </c>
      <c r="J1430">
        <v>1.41</v>
      </c>
      <c r="K1430">
        <v>180</v>
      </c>
    </row>
    <row r="1431" spans="1:11" x14ac:dyDescent="0.25">
      <c r="A1431" t="s">
        <v>1347</v>
      </c>
      <c r="B1431" t="s">
        <v>1816</v>
      </c>
      <c r="C1431" s="2">
        <v>45384</v>
      </c>
      <c r="D1431" t="s">
        <v>1826</v>
      </c>
      <c r="E1431" t="s">
        <v>1844</v>
      </c>
      <c r="F1431" t="s">
        <v>1851</v>
      </c>
      <c r="G1431">
        <v>5.49</v>
      </c>
      <c r="H1431">
        <v>27.45</v>
      </c>
      <c r="I1431">
        <v>5.49</v>
      </c>
      <c r="J1431">
        <v>21.96</v>
      </c>
      <c r="K1431">
        <v>44</v>
      </c>
    </row>
    <row r="1432" spans="1:11" x14ac:dyDescent="0.25">
      <c r="A1432" t="s">
        <v>1348</v>
      </c>
      <c r="B1432" t="s">
        <v>1817</v>
      </c>
      <c r="C1432" s="2">
        <v>45424</v>
      </c>
      <c r="D1432" t="s">
        <v>1821</v>
      </c>
      <c r="E1432" t="s">
        <v>1842</v>
      </c>
      <c r="F1432" t="s">
        <v>1850</v>
      </c>
      <c r="G1432">
        <v>7.34</v>
      </c>
      <c r="H1432">
        <v>22.02</v>
      </c>
      <c r="I1432">
        <v>4.4000000000000004</v>
      </c>
      <c r="J1432">
        <v>17.62</v>
      </c>
      <c r="K1432">
        <v>242</v>
      </c>
    </row>
    <row r="1433" spans="1:11" x14ac:dyDescent="0.25">
      <c r="A1433" t="s">
        <v>1349</v>
      </c>
      <c r="B1433" t="s">
        <v>1812</v>
      </c>
      <c r="C1433" s="2">
        <v>45830</v>
      </c>
      <c r="D1433" t="s">
        <v>1821</v>
      </c>
      <c r="E1433" t="s">
        <v>1836</v>
      </c>
      <c r="F1433" t="s">
        <v>1848</v>
      </c>
      <c r="G1433">
        <v>26.89</v>
      </c>
      <c r="H1433">
        <v>26.89</v>
      </c>
      <c r="I1433">
        <v>2.2400000000000002</v>
      </c>
      <c r="J1433">
        <v>24.65</v>
      </c>
      <c r="K1433">
        <v>471</v>
      </c>
    </row>
    <row r="1434" spans="1:11" x14ac:dyDescent="0.25">
      <c r="A1434" t="s">
        <v>1350</v>
      </c>
      <c r="B1434" t="s">
        <v>1812</v>
      </c>
      <c r="C1434" s="2">
        <v>45506</v>
      </c>
      <c r="D1434" t="s">
        <v>1823</v>
      </c>
      <c r="E1434" t="s">
        <v>1832</v>
      </c>
      <c r="F1434" t="s">
        <v>1851</v>
      </c>
      <c r="G1434">
        <v>5.03</v>
      </c>
      <c r="H1434">
        <v>25.15</v>
      </c>
      <c r="I1434">
        <v>3.77</v>
      </c>
      <c r="J1434">
        <v>21.38</v>
      </c>
      <c r="K1434">
        <v>393</v>
      </c>
    </row>
    <row r="1435" spans="1:11" x14ac:dyDescent="0.25">
      <c r="A1435" t="s">
        <v>1351</v>
      </c>
      <c r="B1435" t="s">
        <v>1811</v>
      </c>
      <c r="C1435" s="2">
        <v>45768</v>
      </c>
      <c r="D1435" t="s">
        <v>1821</v>
      </c>
      <c r="E1435" t="s">
        <v>1831</v>
      </c>
      <c r="F1435" t="s">
        <v>1847</v>
      </c>
      <c r="G1435">
        <v>9.7200000000000006</v>
      </c>
      <c r="H1435">
        <v>19.440000000000001</v>
      </c>
      <c r="I1435">
        <v>4.71</v>
      </c>
      <c r="J1435">
        <v>14.73</v>
      </c>
      <c r="K1435">
        <v>43</v>
      </c>
    </row>
    <row r="1436" spans="1:11" x14ac:dyDescent="0.25">
      <c r="A1436" t="s">
        <v>580</v>
      </c>
      <c r="B1436" t="s">
        <v>1813</v>
      </c>
      <c r="C1436" s="2">
        <v>45736</v>
      </c>
      <c r="D1436" t="s">
        <v>1827</v>
      </c>
      <c r="E1436" t="s">
        <v>1835</v>
      </c>
      <c r="F1436" t="s">
        <v>1849</v>
      </c>
      <c r="G1436">
        <v>23.68</v>
      </c>
      <c r="H1436">
        <v>94.72</v>
      </c>
      <c r="I1436">
        <v>1.55</v>
      </c>
      <c r="J1436">
        <v>93.17</v>
      </c>
      <c r="K1436">
        <v>426</v>
      </c>
    </row>
    <row r="1437" spans="1:11" x14ac:dyDescent="0.25">
      <c r="A1437" t="s">
        <v>1352</v>
      </c>
      <c r="B1437" t="s">
        <v>1813</v>
      </c>
      <c r="C1437" s="2">
        <v>45855</v>
      </c>
      <c r="D1437" t="s">
        <v>1822</v>
      </c>
      <c r="E1437" t="s">
        <v>1844</v>
      </c>
      <c r="F1437" t="s">
        <v>1850</v>
      </c>
      <c r="G1437">
        <v>14.57</v>
      </c>
      <c r="H1437">
        <v>43.71</v>
      </c>
      <c r="I1437">
        <v>4.37</v>
      </c>
      <c r="J1437">
        <v>39.340000000000003</v>
      </c>
      <c r="K1437">
        <v>218</v>
      </c>
    </row>
    <row r="1438" spans="1:11" x14ac:dyDescent="0.25">
      <c r="A1438" t="s">
        <v>1353</v>
      </c>
      <c r="B1438" t="s">
        <v>1812</v>
      </c>
      <c r="C1438" s="2">
        <v>45432</v>
      </c>
      <c r="D1438" t="s">
        <v>1828</v>
      </c>
      <c r="E1438" t="s">
        <v>1839</v>
      </c>
      <c r="F1438" t="s">
        <v>1851</v>
      </c>
      <c r="G1438">
        <v>1.76</v>
      </c>
      <c r="H1438">
        <v>8.8000000000000007</v>
      </c>
      <c r="I1438">
        <v>4.0199999999999996</v>
      </c>
      <c r="J1438">
        <v>4.78</v>
      </c>
      <c r="K1438">
        <v>392</v>
      </c>
    </row>
    <row r="1439" spans="1:11" x14ac:dyDescent="0.25">
      <c r="A1439" t="s">
        <v>1354</v>
      </c>
      <c r="B1439" t="s">
        <v>1814</v>
      </c>
      <c r="C1439" s="2">
        <v>45466</v>
      </c>
      <c r="D1439" t="s">
        <v>1820</v>
      </c>
      <c r="E1439" t="s">
        <v>1844</v>
      </c>
      <c r="F1439" t="s">
        <v>1850</v>
      </c>
      <c r="G1439">
        <v>4.68</v>
      </c>
      <c r="H1439">
        <v>14.04</v>
      </c>
      <c r="I1439">
        <v>4.0199999999999996</v>
      </c>
      <c r="J1439">
        <v>10.02</v>
      </c>
      <c r="K1439">
        <v>278</v>
      </c>
    </row>
    <row r="1440" spans="1:11" x14ac:dyDescent="0.25">
      <c r="A1440" t="s">
        <v>1355</v>
      </c>
      <c r="B1440" t="s">
        <v>1812</v>
      </c>
      <c r="C1440" s="2">
        <v>45581</v>
      </c>
      <c r="D1440" t="s">
        <v>1825</v>
      </c>
      <c r="E1440" t="s">
        <v>1836</v>
      </c>
      <c r="F1440" t="s">
        <v>1848</v>
      </c>
      <c r="G1440">
        <v>14.41</v>
      </c>
      <c r="H1440">
        <v>14.41</v>
      </c>
      <c r="I1440">
        <v>1.34</v>
      </c>
      <c r="J1440">
        <v>13.07</v>
      </c>
      <c r="K1440">
        <v>390</v>
      </c>
    </row>
    <row r="1441" spans="1:11" x14ac:dyDescent="0.25">
      <c r="A1441" t="s">
        <v>1356</v>
      </c>
      <c r="B1441" t="s">
        <v>1814</v>
      </c>
      <c r="C1441" s="2">
        <v>45720</v>
      </c>
      <c r="D1441" t="s">
        <v>1823</v>
      </c>
      <c r="E1441" t="s">
        <v>1846</v>
      </c>
      <c r="F1441" t="s">
        <v>1850</v>
      </c>
      <c r="G1441">
        <v>18.23</v>
      </c>
      <c r="H1441">
        <v>54.69</v>
      </c>
      <c r="I1441">
        <v>2.93</v>
      </c>
      <c r="J1441">
        <v>51.76</v>
      </c>
      <c r="K1441">
        <v>420</v>
      </c>
    </row>
    <row r="1442" spans="1:11" x14ac:dyDescent="0.25">
      <c r="A1442" t="s">
        <v>1357</v>
      </c>
      <c r="B1442" t="s">
        <v>1816</v>
      </c>
      <c r="C1442" s="2">
        <v>45157</v>
      </c>
      <c r="D1442" t="s">
        <v>1818</v>
      </c>
      <c r="E1442" t="s">
        <v>1846</v>
      </c>
      <c r="F1442" t="s">
        <v>1851</v>
      </c>
      <c r="G1442">
        <v>20.55</v>
      </c>
      <c r="H1442">
        <v>102.75</v>
      </c>
      <c r="I1442">
        <v>0</v>
      </c>
      <c r="J1442">
        <v>102.75</v>
      </c>
      <c r="K1442">
        <v>378</v>
      </c>
    </row>
    <row r="1443" spans="1:11" x14ac:dyDescent="0.25">
      <c r="A1443" t="s">
        <v>182</v>
      </c>
      <c r="B1443" t="s">
        <v>1817</v>
      </c>
      <c r="C1443" s="2">
        <v>45574</v>
      </c>
      <c r="D1443" t="s">
        <v>1827</v>
      </c>
      <c r="E1443" t="s">
        <v>1841</v>
      </c>
      <c r="F1443" t="s">
        <v>1851</v>
      </c>
      <c r="G1443">
        <v>22.46</v>
      </c>
      <c r="H1443">
        <v>112.3</v>
      </c>
      <c r="I1443">
        <v>22.46</v>
      </c>
      <c r="J1443">
        <v>89.84</v>
      </c>
      <c r="K1443">
        <v>253</v>
      </c>
    </row>
    <row r="1444" spans="1:11" x14ac:dyDescent="0.25">
      <c r="A1444" t="s">
        <v>1358</v>
      </c>
      <c r="B1444" t="s">
        <v>1811</v>
      </c>
      <c r="C1444" s="2">
        <v>45374</v>
      </c>
      <c r="D1444" t="s">
        <v>1826</v>
      </c>
      <c r="E1444" t="s">
        <v>1838</v>
      </c>
      <c r="F1444" t="s">
        <v>1848</v>
      </c>
      <c r="G1444">
        <v>24.35</v>
      </c>
      <c r="H1444">
        <v>24.35</v>
      </c>
      <c r="I1444">
        <v>1.27</v>
      </c>
      <c r="J1444">
        <v>23.08</v>
      </c>
      <c r="K1444">
        <v>319</v>
      </c>
    </row>
    <row r="1445" spans="1:11" x14ac:dyDescent="0.25">
      <c r="A1445" t="s">
        <v>1359</v>
      </c>
      <c r="B1445" t="s">
        <v>1811</v>
      </c>
      <c r="C1445" s="2">
        <v>45297</v>
      </c>
      <c r="D1445" t="s">
        <v>1824</v>
      </c>
      <c r="E1445" t="s">
        <v>1846</v>
      </c>
      <c r="F1445" t="s">
        <v>1851</v>
      </c>
      <c r="G1445">
        <v>3.8</v>
      </c>
      <c r="H1445">
        <v>19</v>
      </c>
      <c r="I1445">
        <v>1.9</v>
      </c>
      <c r="J1445">
        <v>17.100000000000001</v>
      </c>
      <c r="K1445">
        <v>104</v>
      </c>
    </row>
    <row r="1446" spans="1:11" x14ac:dyDescent="0.25">
      <c r="A1446" t="s">
        <v>1360</v>
      </c>
      <c r="B1446" t="s">
        <v>1815</v>
      </c>
      <c r="C1446" s="2">
        <v>45323</v>
      </c>
      <c r="D1446" t="s">
        <v>1827</v>
      </c>
      <c r="E1446" t="s">
        <v>1837</v>
      </c>
      <c r="F1446" t="s">
        <v>1849</v>
      </c>
      <c r="G1446">
        <v>2.6</v>
      </c>
      <c r="H1446">
        <v>10.4</v>
      </c>
      <c r="I1446">
        <v>1.04</v>
      </c>
      <c r="J1446">
        <v>9.36</v>
      </c>
      <c r="K1446">
        <v>62</v>
      </c>
    </row>
    <row r="1447" spans="1:11" x14ac:dyDescent="0.25">
      <c r="A1447" t="s">
        <v>1361</v>
      </c>
      <c r="B1447" t="s">
        <v>1813</v>
      </c>
      <c r="C1447" s="2">
        <v>45587</v>
      </c>
      <c r="D1447" t="s">
        <v>1825</v>
      </c>
      <c r="E1447" t="s">
        <v>1834</v>
      </c>
      <c r="F1447" t="s">
        <v>1851</v>
      </c>
      <c r="G1447">
        <v>8.5399999999999991</v>
      </c>
      <c r="H1447">
        <v>42.7</v>
      </c>
      <c r="I1447">
        <v>0</v>
      </c>
      <c r="J1447">
        <v>42.7</v>
      </c>
      <c r="K1447">
        <v>313</v>
      </c>
    </row>
    <row r="1448" spans="1:11" x14ac:dyDescent="0.25">
      <c r="A1448" t="s">
        <v>1362</v>
      </c>
      <c r="B1448" t="s">
        <v>1809</v>
      </c>
      <c r="C1448" s="2">
        <v>45532</v>
      </c>
      <c r="D1448" t="s">
        <v>1821</v>
      </c>
      <c r="E1448" t="s">
        <v>1841</v>
      </c>
      <c r="F1448" t="s">
        <v>1848</v>
      </c>
      <c r="G1448">
        <v>6.35</v>
      </c>
      <c r="H1448">
        <v>6.35</v>
      </c>
      <c r="I1448">
        <v>1.27</v>
      </c>
      <c r="J1448">
        <v>5.08</v>
      </c>
      <c r="K1448">
        <v>419</v>
      </c>
    </row>
    <row r="1449" spans="1:11" x14ac:dyDescent="0.25">
      <c r="A1449" t="s">
        <v>1363</v>
      </c>
      <c r="B1449" t="s">
        <v>1810</v>
      </c>
      <c r="C1449" s="2">
        <v>45344</v>
      </c>
      <c r="D1449" t="s">
        <v>1827</v>
      </c>
      <c r="E1449" t="s">
        <v>1843</v>
      </c>
      <c r="F1449" t="s">
        <v>1849</v>
      </c>
      <c r="G1449">
        <v>14.92</v>
      </c>
      <c r="H1449">
        <v>59.68</v>
      </c>
      <c r="I1449">
        <v>2.97</v>
      </c>
      <c r="J1449">
        <v>56.71</v>
      </c>
      <c r="K1449">
        <v>148</v>
      </c>
    </row>
    <row r="1450" spans="1:11" x14ac:dyDescent="0.25">
      <c r="A1450" t="s">
        <v>1364</v>
      </c>
      <c r="B1450" t="s">
        <v>1814</v>
      </c>
      <c r="C1450" s="2">
        <v>45707</v>
      </c>
      <c r="D1450" t="s">
        <v>1821</v>
      </c>
      <c r="E1450" t="s">
        <v>1836</v>
      </c>
      <c r="F1450" t="s">
        <v>1848</v>
      </c>
      <c r="G1450">
        <v>14.44</v>
      </c>
      <c r="H1450">
        <v>14.44</v>
      </c>
      <c r="I1450">
        <v>2.89</v>
      </c>
      <c r="J1450">
        <v>11.55</v>
      </c>
      <c r="K1450">
        <v>416</v>
      </c>
    </row>
    <row r="1451" spans="1:11" x14ac:dyDescent="0.25">
      <c r="A1451" t="s">
        <v>1365</v>
      </c>
      <c r="B1451" t="s">
        <v>1815</v>
      </c>
      <c r="C1451" s="2">
        <v>45502</v>
      </c>
      <c r="D1451" t="s">
        <v>1826</v>
      </c>
      <c r="E1451" t="s">
        <v>1837</v>
      </c>
      <c r="F1451" t="s">
        <v>1848</v>
      </c>
      <c r="G1451">
        <v>17.350000000000001</v>
      </c>
      <c r="H1451">
        <v>17.350000000000001</v>
      </c>
      <c r="I1451">
        <v>3.58</v>
      </c>
      <c r="J1451">
        <v>13.77</v>
      </c>
      <c r="K1451">
        <v>5</v>
      </c>
    </row>
    <row r="1452" spans="1:11" x14ac:dyDescent="0.25">
      <c r="A1452" t="s">
        <v>1366</v>
      </c>
      <c r="B1452" t="s">
        <v>1813</v>
      </c>
      <c r="C1452" s="2">
        <v>45714</v>
      </c>
      <c r="D1452" t="s">
        <v>1818</v>
      </c>
      <c r="E1452" t="s">
        <v>1833</v>
      </c>
      <c r="F1452" t="s">
        <v>1847</v>
      </c>
      <c r="G1452">
        <v>14.56</v>
      </c>
      <c r="H1452">
        <v>29.12</v>
      </c>
      <c r="I1452">
        <v>4.37</v>
      </c>
      <c r="J1452">
        <v>24.75</v>
      </c>
      <c r="K1452">
        <v>370</v>
      </c>
    </row>
    <row r="1453" spans="1:11" x14ac:dyDescent="0.25">
      <c r="A1453" t="s">
        <v>1367</v>
      </c>
      <c r="B1453" t="s">
        <v>1815</v>
      </c>
      <c r="C1453" s="2">
        <v>45276</v>
      </c>
      <c r="D1453" t="s">
        <v>1825</v>
      </c>
      <c r="E1453" t="s">
        <v>1833</v>
      </c>
      <c r="F1453" t="s">
        <v>1851</v>
      </c>
      <c r="G1453">
        <v>25.81</v>
      </c>
      <c r="H1453">
        <v>129.05000000000001</v>
      </c>
      <c r="I1453">
        <v>19.36</v>
      </c>
      <c r="J1453">
        <v>109.69</v>
      </c>
      <c r="K1453">
        <v>257</v>
      </c>
    </row>
    <row r="1454" spans="1:11" x14ac:dyDescent="0.25">
      <c r="A1454" t="s">
        <v>1368</v>
      </c>
      <c r="B1454" t="s">
        <v>1810</v>
      </c>
      <c r="C1454" s="2">
        <v>45704</v>
      </c>
      <c r="D1454" t="s">
        <v>1821</v>
      </c>
      <c r="E1454" t="s">
        <v>1844</v>
      </c>
      <c r="F1454" t="s">
        <v>1848</v>
      </c>
      <c r="G1454">
        <v>6.05</v>
      </c>
      <c r="H1454">
        <v>6.05</v>
      </c>
      <c r="I1454">
        <v>0</v>
      </c>
      <c r="J1454">
        <v>6.05</v>
      </c>
      <c r="K1454">
        <v>77</v>
      </c>
    </row>
    <row r="1455" spans="1:11" x14ac:dyDescent="0.25">
      <c r="A1455" t="s">
        <v>1369</v>
      </c>
      <c r="B1455" t="s">
        <v>1816</v>
      </c>
      <c r="C1455" s="2">
        <v>45524</v>
      </c>
      <c r="D1455" t="s">
        <v>1828</v>
      </c>
      <c r="E1455" t="s">
        <v>1841</v>
      </c>
      <c r="F1455" t="s">
        <v>1850</v>
      </c>
      <c r="G1455">
        <v>23.75</v>
      </c>
      <c r="H1455">
        <v>71.25</v>
      </c>
      <c r="I1455">
        <v>7.12</v>
      </c>
      <c r="J1455">
        <v>64.13</v>
      </c>
      <c r="K1455">
        <v>337</v>
      </c>
    </row>
    <row r="1456" spans="1:11" x14ac:dyDescent="0.25">
      <c r="A1456" t="s">
        <v>1370</v>
      </c>
      <c r="B1456" t="s">
        <v>1809</v>
      </c>
      <c r="C1456" s="2">
        <v>45857</v>
      </c>
      <c r="D1456" t="s">
        <v>1823</v>
      </c>
      <c r="E1456" t="s">
        <v>1845</v>
      </c>
      <c r="F1456" t="s">
        <v>1849</v>
      </c>
      <c r="G1456">
        <v>28.9</v>
      </c>
      <c r="H1456">
        <v>115.6</v>
      </c>
      <c r="I1456">
        <v>3.83</v>
      </c>
      <c r="J1456">
        <v>111.77</v>
      </c>
      <c r="K1456">
        <v>310</v>
      </c>
    </row>
    <row r="1457" spans="1:11" x14ac:dyDescent="0.25">
      <c r="A1457" t="s">
        <v>1032</v>
      </c>
      <c r="B1457" t="s">
        <v>1810</v>
      </c>
      <c r="C1457" s="2">
        <v>45643</v>
      </c>
      <c r="D1457" t="s">
        <v>1823</v>
      </c>
      <c r="E1457" t="s">
        <v>1844</v>
      </c>
      <c r="F1457" t="s">
        <v>1850</v>
      </c>
      <c r="G1457">
        <v>4.74</v>
      </c>
      <c r="H1457">
        <v>14.22</v>
      </c>
      <c r="I1457">
        <v>3.47</v>
      </c>
      <c r="J1457">
        <v>10.75</v>
      </c>
      <c r="K1457">
        <v>165</v>
      </c>
    </row>
    <row r="1458" spans="1:11" x14ac:dyDescent="0.25">
      <c r="A1458" t="s">
        <v>1371</v>
      </c>
      <c r="B1458" t="s">
        <v>1812</v>
      </c>
      <c r="C1458" s="2">
        <v>45551</v>
      </c>
      <c r="D1458" t="s">
        <v>1819</v>
      </c>
      <c r="E1458" t="s">
        <v>1840</v>
      </c>
      <c r="F1458" t="s">
        <v>1848</v>
      </c>
      <c r="G1458">
        <v>25.7</v>
      </c>
      <c r="H1458">
        <v>25.7</v>
      </c>
      <c r="I1458">
        <v>3.66</v>
      </c>
      <c r="J1458">
        <v>22.04</v>
      </c>
      <c r="K1458">
        <v>81</v>
      </c>
    </row>
    <row r="1459" spans="1:11" x14ac:dyDescent="0.25">
      <c r="A1459" t="s">
        <v>1372</v>
      </c>
      <c r="B1459" t="s">
        <v>1813</v>
      </c>
      <c r="C1459" s="2">
        <v>45796</v>
      </c>
      <c r="D1459" t="s">
        <v>1823</v>
      </c>
      <c r="E1459" t="s">
        <v>1845</v>
      </c>
      <c r="F1459" t="s">
        <v>1850</v>
      </c>
      <c r="G1459">
        <v>23.03</v>
      </c>
      <c r="H1459">
        <v>69.09</v>
      </c>
      <c r="I1459">
        <v>4.5999999999999996</v>
      </c>
      <c r="J1459">
        <v>64.489999999999995</v>
      </c>
      <c r="K1459">
        <v>395</v>
      </c>
    </row>
    <row r="1460" spans="1:11" x14ac:dyDescent="0.25">
      <c r="A1460" t="s">
        <v>1373</v>
      </c>
      <c r="B1460" t="s">
        <v>1811</v>
      </c>
      <c r="C1460" s="2">
        <v>45780</v>
      </c>
      <c r="D1460" t="s">
        <v>1821</v>
      </c>
      <c r="E1460" t="s">
        <v>1830</v>
      </c>
      <c r="F1460" t="s">
        <v>1848</v>
      </c>
      <c r="G1460">
        <v>2.79</v>
      </c>
      <c r="H1460">
        <v>2.79</v>
      </c>
      <c r="I1460">
        <v>4.3899999999999997</v>
      </c>
      <c r="J1460">
        <v>-1.6</v>
      </c>
      <c r="K1460">
        <v>128</v>
      </c>
    </row>
    <row r="1461" spans="1:11" x14ac:dyDescent="0.25">
      <c r="A1461" t="s">
        <v>1374</v>
      </c>
      <c r="C1461" s="2">
        <v>45738</v>
      </c>
      <c r="D1461" t="s">
        <v>1828</v>
      </c>
      <c r="E1461" t="s">
        <v>1833</v>
      </c>
      <c r="F1461" t="s">
        <v>1851</v>
      </c>
      <c r="G1461">
        <v>19.3</v>
      </c>
      <c r="H1461">
        <v>96.5</v>
      </c>
      <c r="I1461">
        <v>14.47</v>
      </c>
      <c r="J1461">
        <v>82.03</v>
      </c>
      <c r="K1461">
        <v>15</v>
      </c>
    </row>
    <row r="1462" spans="1:11" x14ac:dyDescent="0.25">
      <c r="A1462" t="s">
        <v>1375</v>
      </c>
      <c r="B1462" t="s">
        <v>1809</v>
      </c>
      <c r="C1462" s="2">
        <v>45465</v>
      </c>
      <c r="D1462" t="s">
        <v>1828</v>
      </c>
      <c r="E1462" t="s">
        <v>1836</v>
      </c>
      <c r="F1462" t="s">
        <v>1847</v>
      </c>
      <c r="G1462">
        <v>29.67</v>
      </c>
      <c r="H1462">
        <v>59.34</v>
      </c>
      <c r="I1462">
        <v>11.87</v>
      </c>
      <c r="J1462">
        <v>47.47</v>
      </c>
      <c r="K1462">
        <v>293</v>
      </c>
    </row>
    <row r="1463" spans="1:11" x14ac:dyDescent="0.25">
      <c r="A1463" t="s">
        <v>1188</v>
      </c>
      <c r="B1463" t="s">
        <v>1814</v>
      </c>
      <c r="C1463" s="2">
        <v>45799</v>
      </c>
      <c r="D1463" t="s">
        <v>1828</v>
      </c>
      <c r="E1463" t="s">
        <v>1837</v>
      </c>
      <c r="F1463" t="s">
        <v>1850</v>
      </c>
      <c r="G1463">
        <v>7.53</v>
      </c>
      <c r="H1463">
        <v>22.59</v>
      </c>
      <c r="I1463">
        <v>2.2599999999999998</v>
      </c>
      <c r="J1463">
        <v>20.329999999999998</v>
      </c>
      <c r="K1463">
        <v>379</v>
      </c>
    </row>
    <row r="1464" spans="1:11" x14ac:dyDescent="0.25">
      <c r="A1464" t="s">
        <v>1376</v>
      </c>
      <c r="B1464" t="s">
        <v>1810</v>
      </c>
      <c r="C1464" s="2">
        <v>45197</v>
      </c>
      <c r="D1464" t="s">
        <v>1820</v>
      </c>
      <c r="E1464" t="s">
        <v>1842</v>
      </c>
      <c r="F1464" t="s">
        <v>1851</v>
      </c>
      <c r="G1464">
        <v>1.69</v>
      </c>
      <c r="H1464">
        <v>8.4499999999999993</v>
      </c>
      <c r="I1464">
        <v>1.69</v>
      </c>
      <c r="J1464">
        <v>6.76</v>
      </c>
      <c r="K1464">
        <v>491</v>
      </c>
    </row>
    <row r="1465" spans="1:11" x14ac:dyDescent="0.25">
      <c r="A1465" t="s">
        <v>1377</v>
      </c>
      <c r="B1465" t="s">
        <v>1815</v>
      </c>
      <c r="C1465" s="2">
        <v>45152</v>
      </c>
      <c r="D1465" t="s">
        <v>1825</v>
      </c>
      <c r="E1465" t="s">
        <v>1839</v>
      </c>
      <c r="F1465" t="s">
        <v>1850</v>
      </c>
      <c r="G1465">
        <v>23.45</v>
      </c>
      <c r="H1465">
        <v>70.349999999999994</v>
      </c>
      <c r="I1465">
        <v>10.55</v>
      </c>
      <c r="J1465">
        <v>59.8</v>
      </c>
      <c r="K1465">
        <v>290</v>
      </c>
    </row>
    <row r="1466" spans="1:11" x14ac:dyDescent="0.25">
      <c r="A1466" t="s">
        <v>1378</v>
      </c>
      <c r="B1466" t="s">
        <v>1811</v>
      </c>
      <c r="C1466" s="2">
        <v>45537</v>
      </c>
      <c r="D1466" t="s">
        <v>1823</v>
      </c>
      <c r="E1466" t="s">
        <v>1844</v>
      </c>
      <c r="F1466" t="s">
        <v>1849</v>
      </c>
      <c r="G1466">
        <v>6.5</v>
      </c>
      <c r="H1466">
        <v>26</v>
      </c>
      <c r="I1466">
        <v>2.41</v>
      </c>
      <c r="J1466">
        <v>23.59</v>
      </c>
      <c r="K1466">
        <v>106</v>
      </c>
    </row>
    <row r="1467" spans="1:11" x14ac:dyDescent="0.25">
      <c r="A1467" t="s">
        <v>1379</v>
      </c>
      <c r="B1467" t="s">
        <v>1810</v>
      </c>
      <c r="C1467" s="2">
        <v>45434</v>
      </c>
      <c r="D1467" t="s">
        <v>1825</v>
      </c>
      <c r="E1467" t="s">
        <v>1842</v>
      </c>
      <c r="F1467" t="s">
        <v>1849</v>
      </c>
      <c r="G1467">
        <v>13.39</v>
      </c>
      <c r="H1467">
        <v>53.56</v>
      </c>
      <c r="I1467">
        <v>1.31</v>
      </c>
      <c r="J1467">
        <v>52.25</v>
      </c>
      <c r="K1467">
        <v>192</v>
      </c>
    </row>
    <row r="1468" spans="1:11" x14ac:dyDescent="0.25">
      <c r="A1468" t="s">
        <v>1380</v>
      </c>
      <c r="B1468" t="s">
        <v>1810</v>
      </c>
      <c r="C1468" s="2">
        <v>45624</v>
      </c>
      <c r="D1468" t="s">
        <v>1826</v>
      </c>
      <c r="E1468" t="s">
        <v>1846</v>
      </c>
      <c r="F1468" t="s">
        <v>1848</v>
      </c>
      <c r="G1468">
        <v>15.45</v>
      </c>
      <c r="H1468">
        <v>15.45</v>
      </c>
      <c r="I1468">
        <v>1.9</v>
      </c>
      <c r="J1468">
        <v>13.55</v>
      </c>
      <c r="K1468">
        <v>26</v>
      </c>
    </row>
    <row r="1469" spans="1:11" x14ac:dyDescent="0.25">
      <c r="A1469" t="s">
        <v>621</v>
      </c>
      <c r="B1469" t="s">
        <v>1814</v>
      </c>
      <c r="C1469" s="2">
        <v>45657</v>
      </c>
      <c r="D1469" t="s">
        <v>1826</v>
      </c>
      <c r="E1469" t="s">
        <v>1836</v>
      </c>
      <c r="F1469" t="s">
        <v>1850</v>
      </c>
      <c r="G1469">
        <v>2.96</v>
      </c>
      <c r="H1469">
        <v>8.8800000000000008</v>
      </c>
      <c r="I1469">
        <v>1.33</v>
      </c>
      <c r="J1469">
        <v>7.55</v>
      </c>
      <c r="K1469">
        <v>446</v>
      </c>
    </row>
    <row r="1470" spans="1:11" x14ac:dyDescent="0.25">
      <c r="A1470" t="s">
        <v>1381</v>
      </c>
      <c r="B1470" t="s">
        <v>1809</v>
      </c>
      <c r="C1470" s="2">
        <v>45157</v>
      </c>
      <c r="D1470" t="s">
        <v>1827</v>
      </c>
      <c r="E1470" t="s">
        <v>1834</v>
      </c>
      <c r="F1470" t="s">
        <v>1851</v>
      </c>
      <c r="G1470">
        <v>28.01</v>
      </c>
      <c r="H1470">
        <v>140.05000000000001</v>
      </c>
      <c r="I1470">
        <v>14.01</v>
      </c>
      <c r="J1470">
        <v>126.04</v>
      </c>
      <c r="K1470">
        <v>256</v>
      </c>
    </row>
    <row r="1471" spans="1:11" x14ac:dyDescent="0.25">
      <c r="A1471" t="s">
        <v>1382</v>
      </c>
      <c r="B1471" t="s">
        <v>1815</v>
      </c>
      <c r="C1471" s="2">
        <v>45558</v>
      </c>
      <c r="D1471" t="s">
        <v>1827</v>
      </c>
      <c r="E1471" t="s">
        <v>1846</v>
      </c>
      <c r="F1471" t="s">
        <v>1851</v>
      </c>
      <c r="G1471">
        <v>14.65</v>
      </c>
      <c r="H1471">
        <v>73.25</v>
      </c>
      <c r="I1471">
        <v>0</v>
      </c>
      <c r="J1471">
        <v>73.25</v>
      </c>
      <c r="K1471">
        <v>469</v>
      </c>
    </row>
    <row r="1472" spans="1:11" x14ac:dyDescent="0.25">
      <c r="A1472" t="s">
        <v>1383</v>
      </c>
      <c r="B1472" t="s">
        <v>1815</v>
      </c>
      <c r="C1472" s="2">
        <v>45154</v>
      </c>
      <c r="D1472" t="s">
        <v>1818</v>
      </c>
      <c r="E1472" t="s">
        <v>1832</v>
      </c>
      <c r="F1472" t="s">
        <v>1849</v>
      </c>
      <c r="G1472">
        <v>8.56</v>
      </c>
      <c r="H1472">
        <v>34.24</v>
      </c>
      <c r="I1472">
        <v>6.85</v>
      </c>
      <c r="J1472">
        <v>27.39</v>
      </c>
      <c r="K1472">
        <v>171</v>
      </c>
    </row>
    <row r="1473" spans="1:11" x14ac:dyDescent="0.25">
      <c r="A1473" t="s">
        <v>1384</v>
      </c>
      <c r="B1473" t="s">
        <v>1817</v>
      </c>
      <c r="C1473" s="2">
        <v>45556</v>
      </c>
      <c r="D1473" t="s">
        <v>1827</v>
      </c>
      <c r="E1473" t="s">
        <v>1832</v>
      </c>
      <c r="F1473" t="s">
        <v>1848</v>
      </c>
      <c r="G1473">
        <v>7.82</v>
      </c>
      <c r="H1473">
        <v>7.82</v>
      </c>
      <c r="I1473">
        <v>1.17</v>
      </c>
      <c r="J1473">
        <v>6.65</v>
      </c>
      <c r="K1473">
        <v>37</v>
      </c>
    </row>
    <row r="1474" spans="1:11" x14ac:dyDescent="0.25">
      <c r="A1474" t="s">
        <v>1385</v>
      </c>
      <c r="B1474" t="s">
        <v>1809</v>
      </c>
      <c r="C1474" s="2">
        <v>45561</v>
      </c>
      <c r="D1474" t="s">
        <v>1821</v>
      </c>
      <c r="E1474" t="s">
        <v>1842</v>
      </c>
      <c r="F1474" t="s">
        <v>1851</v>
      </c>
      <c r="G1474">
        <v>14.87</v>
      </c>
      <c r="H1474">
        <v>74.349999999999994</v>
      </c>
      <c r="I1474">
        <v>0</v>
      </c>
      <c r="J1474">
        <v>74.349999999999994</v>
      </c>
      <c r="K1474">
        <v>66</v>
      </c>
    </row>
    <row r="1475" spans="1:11" x14ac:dyDescent="0.25">
      <c r="A1475" t="s">
        <v>1386</v>
      </c>
      <c r="B1475" t="s">
        <v>1815</v>
      </c>
      <c r="C1475" s="2">
        <v>45158</v>
      </c>
      <c r="D1475" t="s">
        <v>1819</v>
      </c>
      <c r="E1475" t="s">
        <v>1840</v>
      </c>
      <c r="F1475" t="s">
        <v>1849</v>
      </c>
      <c r="G1475">
        <v>15.71</v>
      </c>
      <c r="H1475">
        <v>62.84</v>
      </c>
      <c r="I1475">
        <v>6.28</v>
      </c>
      <c r="J1475">
        <v>56.56</v>
      </c>
      <c r="K1475">
        <v>332</v>
      </c>
    </row>
    <row r="1476" spans="1:11" x14ac:dyDescent="0.25">
      <c r="A1476" t="s">
        <v>1387</v>
      </c>
      <c r="B1476" t="s">
        <v>1813</v>
      </c>
      <c r="C1476" s="2">
        <v>45776</v>
      </c>
      <c r="D1476" t="s">
        <v>1826</v>
      </c>
      <c r="E1476" t="s">
        <v>1834</v>
      </c>
      <c r="F1476" t="s">
        <v>1848</v>
      </c>
      <c r="G1476">
        <v>28</v>
      </c>
      <c r="H1476">
        <v>28</v>
      </c>
      <c r="I1476">
        <v>3.43</v>
      </c>
      <c r="J1476">
        <v>24.57</v>
      </c>
      <c r="K1476">
        <v>13</v>
      </c>
    </row>
    <row r="1477" spans="1:11" x14ac:dyDescent="0.25">
      <c r="A1477" t="s">
        <v>1388</v>
      </c>
      <c r="B1477" t="s">
        <v>1812</v>
      </c>
      <c r="C1477" s="2">
        <v>45771</v>
      </c>
      <c r="D1477" t="s">
        <v>1823</v>
      </c>
      <c r="E1477" t="s">
        <v>1839</v>
      </c>
      <c r="F1477" t="s">
        <v>1851</v>
      </c>
      <c r="G1477">
        <v>14.97</v>
      </c>
      <c r="H1477">
        <v>74.849999999999994</v>
      </c>
      <c r="I1477">
        <v>0</v>
      </c>
      <c r="J1477">
        <v>74.849999999999994</v>
      </c>
      <c r="K1477">
        <v>198</v>
      </c>
    </row>
    <row r="1478" spans="1:11" x14ac:dyDescent="0.25">
      <c r="A1478" t="s">
        <v>1389</v>
      </c>
      <c r="B1478" t="s">
        <v>1811</v>
      </c>
      <c r="C1478" s="2">
        <v>45228</v>
      </c>
      <c r="D1478" t="s">
        <v>1821</v>
      </c>
      <c r="E1478" t="s">
        <v>1830</v>
      </c>
      <c r="F1478" t="s">
        <v>1851</v>
      </c>
      <c r="G1478">
        <v>4.99</v>
      </c>
      <c r="H1478">
        <v>24.95</v>
      </c>
      <c r="I1478">
        <v>4.93</v>
      </c>
      <c r="J1478">
        <v>20.02</v>
      </c>
      <c r="K1478">
        <v>224</v>
      </c>
    </row>
    <row r="1479" spans="1:11" x14ac:dyDescent="0.25">
      <c r="A1479" t="s">
        <v>1390</v>
      </c>
      <c r="B1479" t="s">
        <v>1816</v>
      </c>
      <c r="C1479" s="2">
        <v>45552</v>
      </c>
      <c r="D1479" t="s">
        <v>1822</v>
      </c>
      <c r="E1479" t="s">
        <v>1843</v>
      </c>
      <c r="F1479" t="s">
        <v>1850</v>
      </c>
      <c r="G1479">
        <v>13.65</v>
      </c>
      <c r="H1479">
        <v>40.950000000000003</v>
      </c>
      <c r="I1479">
        <v>8.19</v>
      </c>
      <c r="J1479">
        <v>32.76</v>
      </c>
      <c r="K1479">
        <v>29</v>
      </c>
    </row>
    <row r="1480" spans="1:11" x14ac:dyDescent="0.25">
      <c r="A1480" t="s">
        <v>1391</v>
      </c>
      <c r="B1480" t="s">
        <v>1809</v>
      </c>
      <c r="C1480" s="2">
        <v>45332</v>
      </c>
      <c r="D1480" t="s">
        <v>1824</v>
      </c>
      <c r="E1480" t="s">
        <v>1839</v>
      </c>
      <c r="F1480" t="s">
        <v>1847</v>
      </c>
      <c r="G1480">
        <v>12.97</v>
      </c>
      <c r="H1480">
        <v>25.94</v>
      </c>
      <c r="I1480">
        <v>4.49</v>
      </c>
      <c r="J1480">
        <v>21.45</v>
      </c>
      <c r="K1480">
        <v>385</v>
      </c>
    </row>
    <row r="1481" spans="1:11" x14ac:dyDescent="0.25">
      <c r="A1481" t="s">
        <v>1392</v>
      </c>
      <c r="B1481" t="s">
        <v>1817</v>
      </c>
      <c r="C1481" s="2">
        <v>45626</v>
      </c>
      <c r="D1481" t="s">
        <v>1818</v>
      </c>
      <c r="E1481" t="s">
        <v>1842</v>
      </c>
      <c r="F1481" t="s">
        <v>1848</v>
      </c>
      <c r="G1481">
        <v>4.66</v>
      </c>
      <c r="H1481">
        <v>4.66</v>
      </c>
      <c r="I1481">
        <v>2.2599999999999998</v>
      </c>
      <c r="J1481">
        <v>2.4</v>
      </c>
      <c r="K1481">
        <v>92</v>
      </c>
    </row>
    <row r="1482" spans="1:11" x14ac:dyDescent="0.25">
      <c r="A1482" t="s">
        <v>1393</v>
      </c>
      <c r="B1482" t="s">
        <v>1817</v>
      </c>
      <c r="C1482" s="2">
        <v>45341</v>
      </c>
      <c r="D1482" t="s">
        <v>1826</v>
      </c>
      <c r="E1482" t="s">
        <v>1841</v>
      </c>
      <c r="F1482" t="s">
        <v>1851</v>
      </c>
      <c r="G1482">
        <v>12.53</v>
      </c>
      <c r="H1482">
        <v>62.65</v>
      </c>
      <c r="I1482">
        <v>0</v>
      </c>
      <c r="J1482">
        <v>62.65</v>
      </c>
      <c r="K1482">
        <v>336</v>
      </c>
    </row>
    <row r="1483" spans="1:11" x14ac:dyDescent="0.25">
      <c r="A1483" t="s">
        <v>1394</v>
      </c>
      <c r="B1483" t="s">
        <v>1809</v>
      </c>
      <c r="C1483" s="2">
        <v>45352</v>
      </c>
      <c r="D1483" t="s">
        <v>1819</v>
      </c>
      <c r="E1483" t="s">
        <v>1829</v>
      </c>
      <c r="F1483" t="s">
        <v>1851</v>
      </c>
      <c r="G1483">
        <v>6.96</v>
      </c>
      <c r="H1483">
        <v>34.799999999999997</v>
      </c>
      <c r="I1483">
        <v>6.96</v>
      </c>
      <c r="J1483">
        <v>27.84</v>
      </c>
      <c r="K1483">
        <v>361</v>
      </c>
    </row>
    <row r="1484" spans="1:11" x14ac:dyDescent="0.25">
      <c r="A1484" t="s">
        <v>1395</v>
      </c>
      <c r="B1484" t="s">
        <v>1813</v>
      </c>
      <c r="C1484" s="2">
        <v>45206</v>
      </c>
      <c r="D1484" t="s">
        <v>1826</v>
      </c>
      <c r="E1484" t="s">
        <v>1833</v>
      </c>
      <c r="F1484" t="s">
        <v>1851</v>
      </c>
      <c r="G1484">
        <v>9.48</v>
      </c>
      <c r="H1484">
        <v>47.4</v>
      </c>
      <c r="I1484">
        <v>4.57</v>
      </c>
      <c r="J1484">
        <v>42.83</v>
      </c>
      <c r="K1484">
        <v>334</v>
      </c>
    </row>
    <row r="1485" spans="1:11" x14ac:dyDescent="0.25">
      <c r="A1485" t="s">
        <v>1396</v>
      </c>
      <c r="B1485" t="s">
        <v>1816</v>
      </c>
      <c r="C1485" s="2">
        <v>45460</v>
      </c>
      <c r="D1485" t="s">
        <v>1827</v>
      </c>
      <c r="E1485" t="s">
        <v>1844</v>
      </c>
      <c r="F1485" t="s">
        <v>1848</v>
      </c>
      <c r="G1485">
        <v>2.56</v>
      </c>
      <c r="H1485">
        <v>2.56</v>
      </c>
      <c r="I1485">
        <v>0</v>
      </c>
      <c r="J1485">
        <v>2.56</v>
      </c>
      <c r="K1485">
        <v>461</v>
      </c>
    </row>
    <row r="1486" spans="1:11" x14ac:dyDescent="0.25">
      <c r="A1486" t="s">
        <v>1397</v>
      </c>
      <c r="B1486" t="s">
        <v>1813</v>
      </c>
      <c r="C1486" s="2">
        <v>45583</v>
      </c>
      <c r="D1486" t="s">
        <v>1826</v>
      </c>
      <c r="E1486" t="s">
        <v>1842</v>
      </c>
      <c r="F1486" t="s">
        <v>1847</v>
      </c>
      <c r="G1486">
        <v>27.44</v>
      </c>
      <c r="H1486">
        <v>54.88</v>
      </c>
      <c r="I1486">
        <v>8.23</v>
      </c>
      <c r="J1486">
        <v>46.65</v>
      </c>
      <c r="K1486">
        <v>430</v>
      </c>
    </row>
    <row r="1487" spans="1:11" x14ac:dyDescent="0.25">
      <c r="A1487" t="s">
        <v>1398</v>
      </c>
      <c r="B1487" t="s">
        <v>1810</v>
      </c>
      <c r="C1487" s="2">
        <v>45686</v>
      </c>
      <c r="D1487" t="s">
        <v>1820</v>
      </c>
      <c r="E1487" t="s">
        <v>1846</v>
      </c>
      <c r="F1487" t="s">
        <v>1850</v>
      </c>
      <c r="G1487">
        <v>22.01</v>
      </c>
      <c r="H1487">
        <v>66.03</v>
      </c>
      <c r="I1487">
        <v>4.91</v>
      </c>
      <c r="J1487">
        <v>61.12</v>
      </c>
      <c r="K1487">
        <v>403</v>
      </c>
    </row>
    <row r="1488" spans="1:11" x14ac:dyDescent="0.25">
      <c r="A1488" t="s">
        <v>1399</v>
      </c>
      <c r="B1488" t="s">
        <v>1813</v>
      </c>
      <c r="C1488" s="2">
        <v>45377</v>
      </c>
      <c r="D1488" t="s">
        <v>1823</v>
      </c>
      <c r="E1488" t="s">
        <v>1837</v>
      </c>
      <c r="F1488" t="s">
        <v>1848</v>
      </c>
      <c r="G1488">
        <v>1.61</v>
      </c>
      <c r="H1488">
        <v>1.61</v>
      </c>
      <c r="I1488">
        <v>0.24</v>
      </c>
      <c r="J1488">
        <v>1.37</v>
      </c>
      <c r="K1488">
        <v>428</v>
      </c>
    </row>
    <row r="1489" spans="1:11" x14ac:dyDescent="0.25">
      <c r="A1489" t="s">
        <v>1400</v>
      </c>
      <c r="B1489" t="s">
        <v>1814</v>
      </c>
      <c r="C1489" s="2">
        <v>45652</v>
      </c>
      <c r="D1489" t="s">
        <v>1824</v>
      </c>
      <c r="E1489" t="s">
        <v>1836</v>
      </c>
      <c r="F1489" t="s">
        <v>1850</v>
      </c>
      <c r="G1489">
        <v>24.98</v>
      </c>
      <c r="H1489">
        <v>74.94</v>
      </c>
      <c r="I1489">
        <v>11.24</v>
      </c>
      <c r="J1489">
        <v>63.7</v>
      </c>
      <c r="K1489">
        <v>43</v>
      </c>
    </row>
    <row r="1490" spans="1:11" x14ac:dyDescent="0.25">
      <c r="A1490" t="s">
        <v>1401</v>
      </c>
      <c r="B1490" t="s">
        <v>1812</v>
      </c>
      <c r="C1490" s="2">
        <v>45217</v>
      </c>
      <c r="D1490" t="s">
        <v>1828</v>
      </c>
      <c r="E1490" t="s">
        <v>1839</v>
      </c>
      <c r="F1490" t="s">
        <v>1849</v>
      </c>
      <c r="G1490">
        <v>12.15</v>
      </c>
      <c r="H1490">
        <v>48.6</v>
      </c>
      <c r="I1490">
        <v>9.7200000000000006</v>
      </c>
      <c r="J1490">
        <v>38.880000000000003</v>
      </c>
      <c r="K1490">
        <v>22</v>
      </c>
    </row>
    <row r="1491" spans="1:11" x14ac:dyDescent="0.25">
      <c r="A1491" t="s">
        <v>1402</v>
      </c>
      <c r="B1491" t="s">
        <v>1812</v>
      </c>
      <c r="C1491" s="2">
        <v>45439</v>
      </c>
      <c r="D1491" t="s">
        <v>1825</v>
      </c>
      <c r="E1491" t="s">
        <v>1830</v>
      </c>
      <c r="F1491" t="s">
        <v>1851</v>
      </c>
      <c r="G1491">
        <v>2.5099999999999998</v>
      </c>
      <c r="H1491">
        <v>12.55</v>
      </c>
      <c r="I1491">
        <v>4.05</v>
      </c>
      <c r="J1491">
        <v>8.5</v>
      </c>
      <c r="K1491">
        <v>156</v>
      </c>
    </row>
    <row r="1492" spans="1:11" x14ac:dyDescent="0.25">
      <c r="A1492" t="s">
        <v>1403</v>
      </c>
      <c r="B1492" t="s">
        <v>1815</v>
      </c>
      <c r="C1492" s="2">
        <v>45574</v>
      </c>
      <c r="D1492" t="s">
        <v>1824</v>
      </c>
      <c r="E1492" t="s">
        <v>1832</v>
      </c>
      <c r="F1492" t="s">
        <v>1850</v>
      </c>
      <c r="G1492">
        <v>24.49</v>
      </c>
      <c r="H1492">
        <v>73.47</v>
      </c>
      <c r="I1492">
        <v>2.36</v>
      </c>
      <c r="J1492">
        <v>71.11</v>
      </c>
      <c r="K1492">
        <v>302</v>
      </c>
    </row>
    <row r="1493" spans="1:11" x14ac:dyDescent="0.25">
      <c r="A1493" t="s">
        <v>1404</v>
      </c>
      <c r="B1493" t="s">
        <v>1812</v>
      </c>
      <c r="C1493" s="2">
        <v>45188</v>
      </c>
      <c r="D1493" t="s">
        <v>1821</v>
      </c>
      <c r="E1493" t="s">
        <v>1840</v>
      </c>
      <c r="F1493" t="s">
        <v>1848</v>
      </c>
      <c r="G1493">
        <v>17.04</v>
      </c>
      <c r="H1493">
        <v>17.04</v>
      </c>
      <c r="I1493">
        <v>2.85</v>
      </c>
      <c r="J1493">
        <v>14.19</v>
      </c>
      <c r="K1493">
        <v>487</v>
      </c>
    </row>
    <row r="1494" spans="1:11" x14ac:dyDescent="0.25">
      <c r="A1494" t="s">
        <v>1405</v>
      </c>
      <c r="B1494" t="s">
        <v>1810</v>
      </c>
      <c r="C1494" s="2">
        <v>45690</v>
      </c>
      <c r="D1494" t="s">
        <v>1826</v>
      </c>
      <c r="E1494" t="s">
        <v>1835</v>
      </c>
      <c r="F1494" t="s">
        <v>1849</v>
      </c>
      <c r="G1494">
        <v>14.54</v>
      </c>
      <c r="H1494">
        <v>58.16</v>
      </c>
      <c r="I1494">
        <v>11.63</v>
      </c>
      <c r="J1494">
        <v>46.53</v>
      </c>
      <c r="K1494">
        <v>473</v>
      </c>
    </row>
    <row r="1495" spans="1:11" x14ac:dyDescent="0.25">
      <c r="A1495" t="s">
        <v>1406</v>
      </c>
      <c r="B1495" t="s">
        <v>1815</v>
      </c>
      <c r="C1495" s="2">
        <v>45209</v>
      </c>
      <c r="D1495" t="s">
        <v>1826</v>
      </c>
      <c r="E1495" t="s">
        <v>1829</v>
      </c>
      <c r="F1495" t="s">
        <v>1848</v>
      </c>
      <c r="G1495">
        <v>29.96</v>
      </c>
      <c r="H1495">
        <v>29.96</v>
      </c>
      <c r="I1495">
        <v>4.49</v>
      </c>
      <c r="J1495">
        <v>25.47</v>
      </c>
      <c r="K1495">
        <v>394</v>
      </c>
    </row>
    <row r="1496" spans="1:11" x14ac:dyDescent="0.25">
      <c r="A1496" t="s">
        <v>944</v>
      </c>
      <c r="B1496" t="s">
        <v>1812</v>
      </c>
      <c r="C1496" s="2">
        <v>45801</v>
      </c>
      <c r="D1496" t="s">
        <v>1818</v>
      </c>
      <c r="E1496" t="s">
        <v>1829</v>
      </c>
      <c r="F1496" t="s">
        <v>1850</v>
      </c>
      <c r="G1496">
        <v>8.7799999999999994</v>
      </c>
      <c r="H1496">
        <v>26.34</v>
      </c>
      <c r="I1496">
        <v>2.23</v>
      </c>
      <c r="J1496">
        <v>24.11</v>
      </c>
      <c r="K1496">
        <v>128</v>
      </c>
    </row>
    <row r="1497" spans="1:11" x14ac:dyDescent="0.25">
      <c r="A1497" t="s">
        <v>1407</v>
      </c>
      <c r="B1497" t="s">
        <v>1816</v>
      </c>
      <c r="C1497" s="2">
        <v>45645</v>
      </c>
      <c r="D1497" t="s">
        <v>1826</v>
      </c>
      <c r="E1497" t="s">
        <v>1835</v>
      </c>
      <c r="F1497" t="s">
        <v>1849</v>
      </c>
      <c r="G1497">
        <v>14.41</v>
      </c>
      <c r="H1497">
        <v>57.64</v>
      </c>
      <c r="I1497">
        <v>5.76</v>
      </c>
      <c r="J1497">
        <v>51.88</v>
      </c>
      <c r="K1497">
        <v>225</v>
      </c>
    </row>
    <row r="1498" spans="1:11" x14ac:dyDescent="0.25">
      <c r="A1498" t="s">
        <v>1142</v>
      </c>
      <c r="B1498" t="s">
        <v>1815</v>
      </c>
      <c r="C1498" s="2">
        <v>45584</v>
      </c>
      <c r="D1498" t="s">
        <v>1822</v>
      </c>
      <c r="E1498" t="s">
        <v>1845</v>
      </c>
      <c r="F1498" t="s">
        <v>1851</v>
      </c>
      <c r="G1498">
        <v>7.31</v>
      </c>
      <c r="H1498">
        <v>36.549999999999997</v>
      </c>
      <c r="I1498">
        <v>5.48</v>
      </c>
      <c r="J1498">
        <v>31.07</v>
      </c>
      <c r="K1498">
        <v>29</v>
      </c>
    </row>
    <row r="1499" spans="1:11" x14ac:dyDescent="0.25">
      <c r="A1499" t="s">
        <v>1221</v>
      </c>
      <c r="B1499" t="s">
        <v>1810</v>
      </c>
      <c r="C1499" s="2">
        <v>45840</v>
      </c>
      <c r="D1499" t="s">
        <v>1822</v>
      </c>
      <c r="E1499" t="s">
        <v>1842</v>
      </c>
      <c r="F1499" t="s">
        <v>1849</v>
      </c>
      <c r="G1499">
        <v>6.2</v>
      </c>
      <c r="H1499">
        <v>24.8</v>
      </c>
      <c r="I1499">
        <v>3.72</v>
      </c>
      <c r="J1499">
        <v>21.08</v>
      </c>
      <c r="K1499">
        <v>392</v>
      </c>
    </row>
    <row r="1500" spans="1:11" x14ac:dyDescent="0.25">
      <c r="A1500" t="s">
        <v>1408</v>
      </c>
      <c r="B1500" t="s">
        <v>1813</v>
      </c>
      <c r="C1500" s="2">
        <v>45858</v>
      </c>
      <c r="D1500" t="s">
        <v>1825</v>
      </c>
      <c r="E1500" t="s">
        <v>1834</v>
      </c>
      <c r="F1500" t="s">
        <v>1847</v>
      </c>
      <c r="G1500">
        <v>5.25</v>
      </c>
      <c r="H1500">
        <v>10.5</v>
      </c>
      <c r="I1500">
        <v>2.1</v>
      </c>
      <c r="J1500">
        <v>8.4</v>
      </c>
      <c r="K1500">
        <v>316</v>
      </c>
    </row>
    <row r="1501" spans="1:11" x14ac:dyDescent="0.25">
      <c r="A1501" t="s">
        <v>1409</v>
      </c>
      <c r="B1501" t="s">
        <v>1809</v>
      </c>
      <c r="C1501" s="2">
        <v>45323</v>
      </c>
      <c r="D1501" t="s">
        <v>1823</v>
      </c>
      <c r="E1501" t="s">
        <v>1840</v>
      </c>
      <c r="F1501" t="s">
        <v>1847</v>
      </c>
      <c r="G1501">
        <v>20.84</v>
      </c>
      <c r="H1501">
        <v>41.68</v>
      </c>
      <c r="I1501">
        <v>2.27</v>
      </c>
      <c r="J1501">
        <v>39.409999999999997</v>
      </c>
      <c r="K1501">
        <v>440</v>
      </c>
    </row>
    <row r="1502" spans="1:11" x14ac:dyDescent="0.25">
      <c r="A1502" t="s">
        <v>1410</v>
      </c>
      <c r="B1502" t="s">
        <v>1810</v>
      </c>
      <c r="C1502" s="2">
        <v>45845</v>
      </c>
      <c r="D1502" t="s">
        <v>1820</v>
      </c>
      <c r="E1502" t="s">
        <v>1840</v>
      </c>
      <c r="F1502" t="s">
        <v>1850</v>
      </c>
      <c r="G1502">
        <v>29.27</v>
      </c>
      <c r="H1502">
        <v>87.81</v>
      </c>
      <c r="I1502">
        <v>3.87</v>
      </c>
      <c r="J1502">
        <v>83.94</v>
      </c>
      <c r="K1502">
        <v>8</v>
      </c>
    </row>
    <row r="1503" spans="1:11" x14ac:dyDescent="0.25">
      <c r="A1503" t="s">
        <v>1411</v>
      </c>
      <c r="B1503" t="s">
        <v>1817</v>
      </c>
      <c r="C1503" s="2">
        <v>45355</v>
      </c>
      <c r="D1503" t="s">
        <v>1822</v>
      </c>
      <c r="E1503" t="s">
        <v>1846</v>
      </c>
      <c r="F1503" t="s">
        <v>1848</v>
      </c>
      <c r="G1503">
        <v>15.69</v>
      </c>
      <c r="H1503">
        <v>15.69</v>
      </c>
      <c r="I1503">
        <v>3.14</v>
      </c>
      <c r="J1503">
        <v>12.55</v>
      </c>
      <c r="K1503">
        <v>57</v>
      </c>
    </row>
    <row r="1504" spans="1:11" x14ac:dyDescent="0.25">
      <c r="A1504" t="s">
        <v>1412</v>
      </c>
      <c r="B1504" t="s">
        <v>1817</v>
      </c>
      <c r="C1504" s="2">
        <v>45862</v>
      </c>
      <c r="D1504" t="s">
        <v>1822</v>
      </c>
      <c r="E1504" t="s">
        <v>1833</v>
      </c>
      <c r="F1504" t="s">
        <v>1849</v>
      </c>
      <c r="G1504">
        <v>3.06</v>
      </c>
      <c r="H1504">
        <v>12.24</v>
      </c>
      <c r="I1504">
        <v>2.4500000000000002</v>
      </c>
      <c r="J1504">
        <v>9.7899999999999991</v>
      </c>
      <c r="K1504">
        <v>218</v>
      </c>
    </row>
    <row r="1505" spans="1:11" x14ac:dyDescent="0.25">
      <c r="A1505" t="s">
        <v>1413</v>
      </c>
      <c r="B1505" t="s">
        <v>1815</v>
      </c>
      <c r="C1505" s="2">
        <v>45676</v>
      </c>
      <c r="D1505" t="s">
        <v>1822</v>
      </c>
      <c r="E1505" t="s">
        <v>1833</v>
      </c>
      <c r="F1505" t="s">
        <v>1850</v>
      </c>
      <c r="G1505">
        <v>29.27</v>
      </c>
      <c r="H1505">
        <v>87.81</v>
      </c>
      <c r="I1505">
        <v>8.7799999999999994</v>
      </c>
      <c r="J1505">
        <v>79.03</v>
      </c>
      <c r="K1505">
        <v>459</v>
      </c>
    </row>
    <row r="1506" spans="1:11" x14ac:dyDescent="0.25">
      <c r="A1506" t="s">
        <v>1414</v>
      </c>
      <c r="B1506" t="s">
        <v>1814</v>
      </c>
      <c r="C1506" s="2">
        <v>45843</v>
      </c>
      <c r="D1506" t="s">
        <v>1824</v>
      </c>
      <c r="E1506" t="s">
        <v>1839</v>
      </c>
      <c r="F1506" t="s">
        <v>1847</v>
      </c>
      <c r="G1506">
        <v>11.67</v>
      </c>
      <c r="H1506">
        <v>23.34</v>
      </c>
      <c r="I1506">
        <v>1.1000000000000001</v>
      </c>
      <c r="J1506">
        <v>22.24</v>
      </c>
      <c r="K1506">
        <v>148</v>
      </c>
    </row>
    <row r="1507" spans="1:11" x14ac:dyDescent="0.25">
      <c r="A1507" t="s">
        <v>976</v>
      </c>
      <c r="B1507" t="s">
        <v>1817</v>
      </c>
      <c r="C1507" s="2">
        <v>45582</v>
      </c>
      <c r="D1507" t="s">
        <v>1822</v>
      </c>
      <c r="E1507" t="s">
        <v>1844</v>
      </c>
      <c r="F1507" t="s">
        <v>1851</v>
      </c>
      <c r="G1507">
        <v>23.71</v>
      </c>
      <c r="H1507">
        <v>118.55</v>
      </c>
      <c r="I1507">
        <v>23.71</v>
      </c>
      <c r="J1507">
        <v>94.84</v>
      </c>
      <c r="K1507">
        <v>364</v>
      </c>
    </row>
    <row r="1508" spans="1:11" x14ac:dyDescent="0.25">
      <c r="A1508" t="s">
        <v>1415</v>
      </c>
      <c r="B1508" t="s">
        <v>1812</v>
      </c>
      <c r="C1508" s="2">
        <v>45284</v>
      </c>
      <c r="D1508" t="s">
        <v>1824</v>
      </c>
      <c r="E1508" t="s">
        <v>1840</v>
      </c>
      <c r="F1508" t="s">
        <v>1847</v>
      </c>
      <c r="G1508">
        <v>12.04</v>
      </c>
      <c r="H1508">
        <v>24.08</v>
      </c>
      <c r="I1508">
        <v>4.83</v>
      </c>
      <c r="J1508">
        <v>19.25</v>
      </c>
      <c r="K1508">
        <v>332</v>
      </c>
    </row>
    <row r="1509" spans="1:11" x14ac:dyDescent="0.25">
      <c r="A1509" t="s">
        <v>1416</v>
      </c>
      <c r="B1509" t="s">
        <v>1817</v>
      </c>
      <c r="C1509" s="2">
        <v>45157</v>
      </c>
      <c r="D1509" t="s">
        <v>1824</v>
      </c>
      <c r="E1509" t="s">
        <v>1844</v>
      </c>
      <c r="F1509" t="s">
        <v>1851</v>
      </c>
      <c r="G1509">
        <v>19.27</v>
      </c>
      <c r="H1509">
        <v>96.35</v>
      </c>
      <c r="I1509">
        <v>3.93</v>
      </c>
      <c r="J1509">
        <v>92.42</v>
      </c>
      <c r="K1509">
        <v>375</v>
      </c>
    </row>
    <row r="1510" spans="1:11" x14ac:dyDescent="0.25">
      <c r="A1510" t="s">
        <v>695</v>
      </c>
      <c r="B1510" t="s">
        <v>1810</v>
      </c>
      <c r="C1510" s="2">
        <v>45600</v>
      </c>
      <c r="D1510" t="s">
        <v>1818</v>
      </c>
      <c r="E1510" t="s">
        <v>1845</v>
      </c>
      <c r="F1510" t="s">
        <v>1851</v>
      </c>
      <c r="G1510">
        <v>16.079999999999998</v>
      </c>
      <c r="H1510">
        <v>80.400000000000006</v>
      </c>
      <c r="I1510">
        <v>16.079999999999998</v>
      </c>
      <c r="J1510">
        <v>64.319999999999993</v>
      </c>
      <c r="K1510">
        <v>162</v>
      </c>
    </row>
    <row r="1511" spans="1:11" x14ac:dyDescent="0.25">
      <c r="A1511" t="s">
        <v>1417</v>
      </c>
      <c r="B1511" t="s">
        <v>1814</v>
      </c>
      <c r="C1511" s="2">
        <v>45729</v>
      </c>
      <c r="D1511" t="s">
        <v>1820</v>
      </c>
      <c r="E1511" t="s">
        <v>1832</v>
      </c>
      <c r="F1511" t="s">
        <v>1847</v>
      </c>
      <c r="G1511">
        <v>24.16</v>
      </c>
      <c r="H1511">
        <v>48.32</v>
      </c>
      <c r="I1511">
        <v>9.66</v>
      </c>
      <c r="J1511">
        <v>38.659999999999997</v>
      </c>
      <c r="K1511">
        <v>500</v>
      </c>
    </row>
    <row r="1512" spans="1:11" x14ac:dyDescent="0.25">
      <c r="A1512" t="s">
        <v>1418</v>
      </c>
      <c r="B1512" t="s">
        <v>1813</v>
      </c>
      <c r="C1512" s="2">
        <v>45866</v>
      </c>
      <c r="D1512" t="s">
        <v>1822</v>
      </c>
      <c r="E1512" t="s">
        <v>1846</v>
      </c>
      <c r="F1512" t="s">
        <v>1847</v>
      </c>
      <c r="G1512">
        <v>13.9</v>
      </c>
      <c r="H1512">
        <v>27.8</v>
      </c>
      <c r="I1512">
        <v>4.17</v>
      </c>
      <c r="J1512">
        <v>23.63</v>
      </c>
      <c r="K1512">
        <v>490</v>
      </c>
    </row>
    <row r="1513" spans="1:11" x14ac:dyDescent="0.25">
      <c r="A1513" t="s">
        <v>1419</v>
      </c>
      <c r="B1513" t="s">
        <v>1809</v>
      </c>
      <c r="C1513" s="2">
        <v>45377</v>
      </c>
      <c r="D1513" t="s">
        <v>1822</v>
      </c>
      <c r="E1513" t="s">
        <v>1831</v>
      </c>
      <c r="F1513" t="s">
        <v>1851</v>
      </c>
      <c r="G1513">
        <v>3.21</v>
      </c>
      <c r="H1513">
        <v>16.05</v>
      </c>
      <c r="I1513">
        <v>1.92</v>
      </c>
      <c r="J1513">
        <v>14.13</v>
      </c>
      <c r="K1513">
        <v>185</v>
      </c>
    </row>
    <row r="1514" spans="1:11" x14ac:dyDescent="0.25">
      <c r="A1514" t="s">
        <v>1420</v>
      </c>
      <c r="B1514" t="s">
        <v>1812</v>
      </c>
      <c r="C1514" s="2">
        <v>45583</v>
      </c>
      <c r="D1514" t="s">
        <v>1820</v>
      </c>
      <c r="E1514" t="s">
        <v>1841</v>
      </c>
      <c r="F1514" t="s">
        <v>1851</v>
      </c>
      <c r="G1514">
        <v>8.09</v>
      </c>
      <c r="H1514">
        <v>40.450000000000003</v>
      </c>
      <c r="I1514">
        <v>0</v>
      </c>
      <c r="J1514">
        <v>40.450000000000003</v>
      </c>
      <c r="K1514">
        <v>465</v>
      </c>
    </row>
    <row r="1515" spans="1:11" x14ac:dyDescent="0.25">
      <c r="A1515" t="s">
        <v>1421</v>
      </c>
      <c r="B1515" t="s">
        <v>1811</v>
      </c>
      <c r="C1515" s="2">
        <v>45585</v>
      </c>
      <c r="D1515" t="s">
        <v>1824</v>
      </c>
      <c r="E1515" t="s">
        <v>1829</v>
      </c>
      <c r="F1515" t="s">
        <v>1850</v>
      </c>
      <c r="G1515">
        <v>10.9</v>
      </c>
      <c r="H1515">
        <v>32.700000000000003</v>
      </c>
      <c r="I1515">
        <v>3.27</v>
      </c>
      <c r="J1515">
        <v>29.43</v>
      </c>
      <c r="K1515">
        <v>60</v>
      </c>
    </row>
    <row r="1516" spans="1:11" x14ac:dyDescent="0.25">
      <c r="A1516" t="s">
        <v>1422</v>
      </c>
      <c r="B1516" t="s">
        <v>1812</v>
      </c>
      <c r="C1516" s="2">
        <v>45670</v>
      </c>
      <c r="D1516" t="s">
        <v>1827</v>
      </c>
      <c r="E1516" t="s">
        <v>1841</v>
      </c>
      <c r="F1516" t="s">
        <v>1851</v>
      </c>
      <c r="G1516">
        <v>15.32</v>
      </c>
      <c r="H1516">
        <v>76.599999999999994</v>
      </c>
      <c r="I1516">
        <v>15.32</v>
      </c>
      <c r="J1516">
        <v>61.28</v>
      </c>
      <c r="K1516">
        <v>451</v>
      </c>
    </row>
    <row r="1517" spans="1:11" x14ac:dyDescent="0.25">
      <c r="A1517" t="s">
        <v>153</v>
      </c>
      <c r="B1517" t="s">
        <v>1813</v>
      </c>
      <c r="C1517" s="2">
        <v>45402</v>
      </c>
      <c r="D1517" t="s">
        <v>1818</v>
      </c>
      <c r="E1517" t="s">
        <v>1835</v>
      </c>
      <c r="F1517" t="s">
        <v>1848</v>
      </c>
      <c r="G1517">
        <v>13.13</v>
      </c>
      <c r="H1517">
        <v>13.13</v>
      </c>
      <c r="I1517">
        <v>0</v>
      </c>
      <c r="J1517">
        <v>13.13</v>
      </c>
      <c r="K1517">
        <v>391</v>
      </c>
    </row>
    <row r="1518" spans="1:11" x14ac:dyDescent="0.25">
      <c r="A1518" t="s">
        <v>1423</v>
      </c>
      <c r="B1518" t="s">
        <v>1809</v>
      </c>
      <c r="C1518" s="2">
        <v>45731</v>
      </c>
      <c r="D1518" t="s">
        <v>1825</v>
      </c>
      <c r="E1518" t="s">
        <v>1840</v>
      </c>
      <c r="F1518" t="s">
        <v>1849</v>
      </c>
      <c r="G1518">
        <v>1.68</v>
      </c>
      <c r="H1518">
        <v>6.72</v>
      </c>
      <c r="I1518">
        <v>1.34</v>
      </c>
      <c r="J1518">
        <v>5.38</v>
      </c>
      <c r="K1518">
        <v>85</v>
      </c>
    </row>
    <row r="1519" spans="1:11" x14ac:dyDescent="0.25">
      <c r="A1519" t="s">
        <v>1424</v>
      </c>
      <c r="B1519" t="s">
        <v>1810</v>
      </c>
      <c r="C1519" s="2">
        <v>45758</v>
      </c>
      <c r="D1519" t="s">
        <v>1827</v>
      </c>
      <c r="E1519" t="s">
        <v>1836</v>
      </c>
      <c r="F1519" t="s">
        <v>1849</v>
      </c>
      <c r="G1519">
        <v>11.27</v>
      </c>
      <c r="H1519">
        <v>45.08</v>
      </c>
      <c r="I1519">
        <v>0</v>
      </c>
      <c r="J1519">
        <v>45.08</v>
      </c>
      <c r="K1519">
        <v>205</v>
      </c>
    </row>
    <row r="1520" spans="1:11" x14ac:dyDescent="0.25">
      <c r="A1520" t="s">
        <v>1425</v>
      </c>
      <c r="B1520" t="s">
        <v>1814</v>
      </c>
      <c r="C1520" s="2">
        <v>45533</v>
      </c>
      <c r="D1520" t="s">
        <v>1819</v>
      </c>
      <c r="E1520" t="s">
        <v>1832</v>
      </c>
      <c r="F1520" t="s">
        <v>1850</v>
      </c>
      <c r="G1520">
        <v>18.14</v>
      </c>
      <c r="H1520">
        <v>54.42</v>
      </c>
      <c r="I1520">
        <v>0</v>
      </c>
      <c r="J1520">
        <v>54.42</v>
      </c>
      <c r="K1520">
        <v>315</v>
      </c>
    </row>
    <row r="1521" spans="1:11" x14ac:dyDescent="0.25">
      <c r="A1521" t="s">
        <v>1426</v>
      </c>
      <c r="B1521" t="s">
        <v>1815</v>
      </c>
      <c r="C1521" s="2">
        <v>45186</v>
      </c>
      <c r="D1521" t="s">
        <v>1819</v>
      </c>
      <c r="E1521" t="s">
        <v>1833</v>
      </c>
      <c r="F1521" t="s">
        <v>1849</v>
      </c>
      <c r="G1521">
        <v>27.4</v>
      </c>
      <c r="H1521">
        <v>109.6</v>
      </c>
      <c r="I1521">
        <v>0</v>
      </c>
      <c r="J1521">
        <v>109.6</v>
      </c>
      <c r="K1521">
        <v>322</v>
      </c>
    </row>
    <row r="1522" spans="1:11" x14ac:dyDescent="0.25">
      <c r="A1522" t="s">
        <v>1427</v>
      </c>
      <c r="B1522" t="s">
        <v>1812</v>
      </c>
      <c r="C1522" s="2">
        <v>45484</v>
      </c>
      <c r="D1522" t="s">
        <v>1826</v>
      </c>
      <c r="E1522" t="s">
        <v>1845</v>
      </c>
      <c r="F1522" t="s">
        <v>1847</v>
      </c>
      <c r="G1522">
        <v>22.26</v>
      </c>
      <c r="H1522">
        <v>44.52</v>
      </c>
      <c r="I1522">
        <v>8.9</v>
      </c>
      <c r="J1522">
        <v>35.619999999999997</v>
      </c>
      <c r="K1522">
        <v>370</v>
      </c>
    </row>
    <row r="1523" spans="1:11" x14ac:dyDescent="0.25">
      <c r="A1523" t="s">
        <v>1428</v>
      </c>
      <c r="B1523" t="s">
        <v>1815</v>
      </c>
      <c r="C1523" s="2">
        <v>45796</v>
      </c>
      <c r="D1523" t="s">
        <v>1824</v>
      </c>
      <c r="E1523" t="s">
        <v>1833</v>
      </c>
      <c r="F1523" t="s">
        <v>1849</v>
      </c>
      <c r="G1523">
        <v>11.99</v>
      </c>
      <c r="H1523">
        <v>47.96</v>
      </c>
      <c r="I1523">
        <v>3.89</v>
      </c>
      <c r="J1523">
        <v>44.07</v>
      </c>
      <c r="K1523">
        <v>224</v>
      </c>
    </row>
    <row r="1524" spans="1:11" x14ac:dyDescent="0.25">
      <c r="A1524" t="s">
        <v>1429</v>
      </c>
      <c r="B1524" t="s">
        <v>1814</v>
      </c>
      <c r="C1524" s="2">
        <v>45409</v>
      </c>
      <c r="D1524" t="s">
        <v>1819</v>
      </c>
      <c r="E1524" t="s">
        <v>1834</v>
      </c>
      <c r="F1524" t="s">
        <v>1850</v>
      </c>
      <c r="G1524">
        <v>15.3</v>
      </c>
      <c r="H1524">
        <v>45.9</v>
      </c>
      <c r="I1524">
        <v>6.88</v>
      </c>
      <c r="J1524">
        <v>39.020000000000003</v>
      </c>
      <c r="K1524">
        <v>24</v>
      </c>
    </row>
    <row r="1525" spans="1:11" x14ac:dyDescent="0.25">
      <c r="A1525" t="s">
        <v>1430</v>
      </c>
      <c r="B1525" t="s">
        <v>1816</v>
      </c>
      <c r="C1525" s="2">
        <v>45745</v>
      </c>
      <c r="D1525" t="s">
        <v>1821</v>
      </c>
      <c r="E1525" t="s">
        <v>1832</v>
      </c>
      <c r="F1525" t="s">
        <v>1847</v>
      </c>
      <c r="G1525">
        <v>28.64</v>
      </c>
      <c r="H1525">
        <v>57.28</v>
      </c>
      <c r="I1525">
        <v>5.73</v>
      </c>
      <c r="J1525">
        <v>51.55</v>
      </c>
      <c r="K1525">
        <v>21</v>
      </c>
    </row>
    <row r="1526" spans="1:11" x14ac:dyDescent="0.25">
      <c r="A1526" t="s">
        <v>1431</v>
      </c>
      <c r="B1526" t="s">
        <v>1810</v>
      </c>
      <c r="C1526" s="2">
        <v>45168</v>
      </c>
      <c r="D1526" t="s">
        <v>1826</v>
      </c>
      <c r="E1526" t="s">
        <v>1832</v>
      </c>
      <c r="F1526" t="s">
        <v>1848</v>
      </c>
      <c r="G1526">
        <v>11.06</v>
      </c>
      <c r="H1526">
        <v>11.06</v>
      </c>
      <c r="I1526">
        <v>1.66</v>
      </c>
      <c r="J1526">
        <v>9.4</v>
      </c>
      <c r="K1526">
        <v>84</v>
      </c>
    </row>
    <row r="1527" spans="1:11" x14ac:dyDescent="0.25">
      <c r="A1527" t="s">
        <v>1432</v>
      </c>
      <c r="B1527" t="s">
        <v>1814</v>
      </c>
      <c r="C1527" s="2">
        <v>45753</v>
      </c>
      <c r="D1527" t="s">
        <v>1828</v>
      </c>
      <c r="E1527" t="s">
        <v>1837</v>
      </c>
      <c r="F1527" t="s">
        <v>1847</v>
      </c>
      <c r="G1527">
        <v>26.67</v>
      </c>
      <c r="H1527">
        <v>53.34</v>
      </c>
      <c r="I1527">
        <v>4.01</v>
      </c>
      <c r="J1527">
        <v>49.33</v>
      </c>
      <c r="K1527">
        <v>147</v>
      </c>
    </row>
    <row r="1528" spans="1:11" x14ac:dyDescent="0.25">
      <c r="A1528" t="s">
        <v>467</v>
      </c>
      <c r="B1528" t="s">
        <v>1817</v>
      </c>
      <c r="C1528" s="2">
        <v>45526</v>
      </c>
      <c r="D1528" t="s">
        <v>1823</v>
      </c>
      <c r="E1528" t="s">
        <v>1829</v>
      </c>
      <c r="F1528" t="s">
        <v>1847</v>
      </c>
      <c r="G1528">
        <v>3.77</v>
      </c>
      <c r="H1528">
        <v>7.54</v>
      </c>
      <c r="I1528">
        <v>3.39</v>
      </c>
      <c r="J1528">
        <v>4.1500000000000004</v>
      </c>
      <c r="K1528">
        <v>282</v>
      </c>
    </row>
    <row r="1529" spans="1:11" x14ac:dyDescent="0.25">
      <c r="A1529" t="s">
        <v>1433</v>
      </c>
      <c r="B1529" t="s">
        <v>1815</v>
      </c>
      <c r="C1529" s="2">
        <v>45421</v>
      </c>
      <c r="D1529" t="s">
        <v>1827</v>
      </c>
      <c r="E1529" t="s">
        <v>1831</v>
      </c>
      <c r="F1529" t="s">
        <v>1847</v>
      </c>
      <c r="G1529">
        <v>1.18</v>
      </c>
      <c r="H1529">
        <v>2.36</v>
      </c>
      <c r="I1529">
        <v>0.35</v>
      </c>
      <c r="J1529">
        <v>2.0099999999999998</v>
      </c>
      <c r="K1529">
        <v>426</v>
      </c>
    </row>
    <row r="1530" spans="1:11" x14ac:dyDescent="0.25">
      <c r="A1530" t="s">
        <v>1434</v>
      </c>
      <c r="B1530" t="s">
        <v>1817</v>
      </c>
      <c r="C1530" s="2">
        <v>45480</v>
      </c>
      <c r="D1530" t="s">
        <v>1826</v>
      </c>
      <c r="E1530" t="s">
        <v>1830</v>
      </c>
      <c r="F1530" t="s">
        <v>1849</v>
      </c>
      <c r="G1530">
        <v>16.100000000000001</v>
      </c>
      <c r="H1530">
        <v>64.400000000000006</v>
      </c>
      <c r="I1530">
        <v>9.66</v>
      </c>
      <c r="J1530">
        <v>54.74</v>
      </c>
      <c r="K1530">
        <v>425</v>
      </c>
    </row>
    <row r="1531" spans="1:11" x14ac:dyDescent="0.25">
      <c r="A1531" t="s">
        <v>1435</v>
      </c>
      <c r="B1531" t="s">
        <v>1809</v>
      </c>
      <c r="C1531" s="2">
        <v>45672</v>
      </c>
      <c r="D1531" t="s">
        <v>1819</v>
      </c>
      <c r="E1531" t="s">
        <v>1837</v>
      </c>
      <c r="F1531" t="s">
        <v>1849</v>
      </c>
      <c r="G1531">
        <v>15.29</v>
      </c>
      <c r="H1531">
        <v>61.16</v>
      </c>
      <c r="I1531">
        <v>9.17</v>
      </c>
      <c r="J1531">
        <v>51.99</v>
      </c>
      <c r="K1531">
        <v>44</v>
      </c>
    </row>
    <row r="1532" spans="1:11" x14ac:dyDescent="0.25">
      <c r="A1532" t="s">
        <v>1436</v>
      </c>
      <c r="B1532" t="s">
        <v>1809</v>
      </c>
      <c r="C1532" s="2">
        <v>45211</v>
      </c>
      <c r="D1532" t="s">
        <v>1822</v>
      </c>
      <c r="E1532" t="s">
        <v>1842</v>
      </c>
      <c r="F1532" t="s">
        <v>1847</v>
      </c>
      <c r="G1532">
        <v>22.08</v>
      </c>
      <c r="H1532">
        <v>44.16</v>
      </c>
      <c r="I1532">
        <v>2.34</v>
      </c>
      <c r="J1532">
        <v>41.82</v>
      </c>
      <c r="K1532">
        <v>167</v>
      </c>
    </row>
    <row r="1533" spans="1:11" x14ac:dyDescent="0.25">
      <c r="A1533" t="s">
        <v>1437</v>
      </c>
      <c r="B1533" t="s">
        <v>1813</v>
      </c>
      <c r="C1533" s="2">
        <v>45764</v>
      </c>
      <c r="D1533" t="s">
        <v>1823</v>
      </c>
      <c r="E1533" t="s">
        <v>1844</v>
      </c>
      <c r="F1533" t="s">
        <v>1848</v>
      </c>
      <c r="G1533">
        <v>21.49</v>
      </c>
      <c r="H1533">
        <v>21.49</v>
      </c>
      <c r="I1533">
        <v>2.15</v>
      </c>
      <c r="J1533">
        <v>19.34</v>
      </c>
      <c r="K1533">
        <v>161</v>
      </c>
    </row>
    <row r="1534" spans="1:11" x14ac:dyDescent="0.25">
      <c r="A1534" t="s">
        <v>1438</v>
      </c>
      <c r="B1534" t="s">
        <v>1809</v>
      </c>
      <c r="C1534" s="2">
        <v>45698</v>
      </c>
      <c r="D1534" t="s">
        <v>1827</v>
      </c>
      <c r="E1534" t="s">
        <v>1832</v>
      </c>
      <c r="F1534" t="s">
        <v>1847</v>
      </c>
      <c r="G1534">
        <v>25.39</v>
      </c>
      <c r="H1534">
        <v>50.78</v>
      </c>
      <c r="I1534">
        <v>0</v>
      </c>
      <c r="J1534">
        <v>50.78</v>
      </c>
      <c r="K1534">
        <v>338</v>
      </c>
    </row>
    <row r="1535" spans="1:11" x14ac:dyDescent="0.25">
      <c r="A1535" t="s">
        <v>1439</v>
      </c>
      <c r="B1535" t="s">
        <v>1815</v>
      </c>
      <c r="C1535" s="2">
        <v>45208</v>
      </c>
      <c r="D1535" t="s">
        <v>1820</v>
      </c>
      <c r="E1535" t="s">
        <v>1841</v>
      </c>
      <c r="F1535" t="s">
        <v>1851</v>
      </c>
      <c r="G1535">
        <v>11.9</v>
      </c>
      <c r="H1535">
        <v>59.5</v>
      </c>
      <c r="I1535">
        <v>0</v>
      </c>
      <c r="J1535">
        <v>59.5</v>
      </c>
      <c r="K1535">
        <v>482</v>
      </c>
    </row>
    <row r="1536" spans="1:11" x14ac:dyDescent="0.25">
      <c r="A1536" t="s">
        <v>1440</v>
      </c>
      <c r="B1536" t="s">
        <v>1817</v>
      </c>
      <c r="C1536" s="2">
        <v>45264</v>
      </c>
      <c r="D1536" t="s">
        <v>1826</v>
      </c>
      <c r="E1536" t="s">
        <v>1845</v>
      </c>
      <c r="F1536" t="s">
        <v>1847</v>
      </c>
      <c r="G1536">
        <v>15.04</v>
      </c>
      <c r="H1536">
        <v>30.08</v>
      </c>
      <c r="I1536">
        <v>4.51</v>
      </c>
      <c r="J1536">
        <v>25.57</v>
      </c>
      <c r="K1536">
        <v>95</v>
      </c>
    </row>
    <row r="1537" spans="1:11" x14ac:dyDescent="0.25">
      <c r="A1537" t="s">
        <v>1441</v>
      </c>
      <c r="B1537" t="s">
        <v>1811</v>
      </c>
      <c r="C1537" s="2">
        <v>45697</v>
      </c>
      <c r="D1537" t="s">
        <v>1820</v>
      </c>
      <c r="E1537" t="s">
        <v>1842</v>
      </c>
      <c r="F1537" t="s">
        <v>1851</v>
      </c>
      <c r="G1537">
        <v>25.85</v>
      </c>
      <c r="H1537">
        <v>129.25</v>
      </c>
      <c r="I1537">
        <v>2.74</v>
      </c>
      <c r="J1537">
        <v>126.51</v>
      </c>
      <c r="K1537">
        <v>383</v>
      </c>
    </row>
    <row r="1538" spans="1:11" x14ac:dyDescent="0.25">
      <c r="A1538" t="s">
        <v>1442</v>
      </c>
      <c r="B1538" t="s">
        <v>1813</v>
      </c>
      <c r="C1538" s="2">
        <v>45719</v>
      </c>
      <c r="D1538" t="s">
        <v>1827</v>
      </c>
      <c r="E1538" t="s">
        <v>1843</v>
      </c>
      <c r="F1538" t="s">
        <v>1847</v>
      </c>
      <c r="G1538">
        <v>2.12</v>
      </c>
      <c r="H1538">
        <v>4.24</v>
      </c>
      <c r="I1538">
        <v>2.52</v>
      </c>
      <c r="J1538">
        <v>1.72</v>
      </c>
      <c r="K1538">
        <v>352</v>
      </c>
    </row>
    <row r="1539" spans="1:11" x14ac:dyDescent="0.25">
      <c r="A1539" t="s">
        <v>1443</v>
      </c>
      <c r="B1539" t="s">
        <v>1817</v>
      </c>
      <c r="C1539" s="2">
        <v>45390</v>
      </c>
      <c r="D1539" t="s">
        <v>1823</v>
      </c>
      <c r="E1539" t="s">
        <v>1833</v>
      </c>
      <c r="F1539" t="s">
        <v>1849</v>
      </c>
      <c r="G1539">
        <v>16.37</v>
      </c>
      <c r="H1539">
        <v>65.48</v>
      </c>
      <c r="I1539">
        <v>9.82</v>
      </c>
      <c r="J1539">
        <v>55.66</v>
      </c>
      <c r="K1539">
        <v>488</v>
      </c>
    </row>
    <row r="1540" spans="1:11" x14ac:dyDescent="0.25">
      <c r="A1540" t="s">
        <v>1444</v>
      </c>
      <c r="B1540" t="s">
        <v>1817</v>
      </c>
      <c r="C1540" s="2">
        <v>45227</v>
      </c>
      <c r="D1540" t="s">
        <v>1826</v>
      </c>
      <c r="E1540" t="s">
        <v>1845</v>
      </c>
      <c r="F1540" t="s">
        <v>1849</v>
      </c>
      <c r="G1540">
        <v>24.1</v>
      </c>
      <c r="H1540">
        <v>96.4</v>
      </c>
      <c r="I1540">
        <v>2.92</v>
      </c>
      <c r="J1540">
        <v>93.48</v>
      </c>
      <c r="K1540">
        <v>200</v>
      </c>
    </row>
    <row r="1541" spans="1:11" x14ac:dyDescent="0.25">
      <c r="A1541" t="s">
        <v>1445</v>
      </c>
      <c r="B1541" t="s">
        <v>1809</v>
      </c>
      <c r="C1541" s="2">
        <v>45149</v>
      </c>
      <c r="D1541" t="s">
        <v>1820</v>
      </c>
      <c r="E1541" t="s">
        <v>1846</v>
      </c>
      <c r="F1541" t="s">
        <v>1850</v>
      </c>
      <c r="G1541">
        <v>13.16</v>
      </c>
      <c r="H1541">
        <v>39.479999999999997</v>
      </c>
      <c r="I1541">
        <v>7.9</v>
      </c>
      <c r="J1541">
        <v>31.58</v>
      </c>
      <c r="K1541">
        <v>228</v>
      </c>
    </row>
    <row r="1542" spans="1:11" x14ac:dyDescent="0.25">
      <c r="A1542" t="s">
        <v>227</v>
      </c>
      <c r="B1542" t="s">
        <v>1812</v>
      </c>
      <c r="C1542" s="2">
        <v>45490</v>
      </c>
      <c r="D1542" t="s">
        <v>1819</v>
      </c>
      <c r="E1542" t="s">
        <v>1835</v>
      </c>
      <c r="F1542" t="s">
        <v>1849</v>
      </c>
      <c r="G1542">
        <v>28.72</v>
      </c>
      <c r="H1542">
        <v>114.88</v>
      </c>
      <c r="I1542">
        <v>17.23</v>
      </c>
      <c r="J1542">
        <v>97.65</v>
      </c>
      <c r="K1542">
        <v>338</v>
      </c>
    </row>
    <row r="1543" spans="1:11" x14ac:dyDescent="0.25">
      <c r="A1543" t="s">
        <v>1446</v>
      </c>
      <c r="B1543" t="s">
        <v>1812</v>
      </c>
      <c r="C1543" s="2">
        <v>45736</v>
      </c>
      <c r="D1543" t="s">
        <v>1825</v>
      </c>
      <c r="E1543" t="s">
        <v>1845</v>
      </c>
      <c r="F1543" t="s">
        <v>1849</v>
      </c>
      <c r="G1543">
        <v>18.420000000000002</v>
      </c>
      <c r="H1543">
        <v>73.680000000000007</v>
      </c>
      <c r="I1543">
        <v>2.16</v>
      </c>
      <c r="J1543">
        <v>71.52</v>
      </c>
      <c r="K1543">
        <v>351</v>
      </c>
    </row>
    <row r="1544" spans="1:11" x14ac:dyDescent="0.25">
      <c r="A1544" t="s">
        <v>1447</v>
      </c>
      <c r="B1544" t="s">
        <v>1810</v>
      </c>
      <c r="C1544" s="2">
        <v>45224</v>
      </c>
      <c r="D1544" t="s">
        <v>1820</v>
      </c>
      <c r="E1544" t="s">
        <v>1830</v>
      </c>
      <c r="F1544" t="s">
        <v>1848</v>
      </c>
      <c r="G1544">
        <v>17.3</v>
      </c>
      <c r="H1544">
        <v>17.3</v>
      </c>
      <c r="I1544">
        <v>0</v>
      </c>
      <c r="J1544">
        <v>17.3</v>
      </c>
      <c r="K1544">
        <v>165</v>
      </c>
    </row>
    <row r="1545" spans="1:11" x14ac:dyDescent="0.25">
      <c r="A1545" t="s">
        <v>193</v>
      </c>
      <c r="B1545" t="s">
        <v>1816</v>
      </c>
      <c r="C1545" s="2">
        <v>45212</v>
      </c>
      <c r="D1545" t="s">
        <v>1821</v>
      </c>
      <c r="E1545" t="s">
        <v>1836</v>
      </c>
      <c r="F1545" t="s">
        <v>1849</v>
      </c>
      <c r="G1545">
        <v>13.32</v>
      </c>
      <c r="H1545">
        <v>53.28</v>
      </c>
      <c r="I1545">
        <v>7.99</v>
      </c>
      <c r="J1545">
        <v>45.29</v>
      </c>
      <c r="K1545">
        <v>133</v>
      </c>
    </row>
    <row r="1546" spans="1:11" x14ac:dyDescent="0.25">
      <c r="A1546" t="s">
        <v>1448</v>
      </c>
      <c r="B1546" t="s">
        <v>1813</v>
      </c>
      <c r="C1546" s="2">
        <v>45479</v>
      </c>
      <c r="D1546" t="s">
        <v>1820</v>
      </c>
      <c r="E1546" t="s">
        <v>1832</v>
      </c>
      <c r="F1546" t="s">
        <v>1848</v>
      </c>
      <c r="G1546">
        <v>9.94</v>
      </c>
      <c r="H1546">
        <v>9.94</v>
      </c>
      <c r="I1546">
        <v>4.5</v>
      </c>
      <c r="J1546">
        <v>5.44</v>
      </c>
      <c r="K1546">
        <v>209</v>
      </c>
    </row>
    <row r="1547" spans="1:11" x14ac:dyDescent="0.25">
      <c r="A1547" t="s">
        <v>1449</v>
      </c>
      <c r="B1547" t="s">
        <v>1810</v>
      </c>
      <c r="C1547" s="2">
        <v>45577</v>
      </c>
      <c r="D1547" t="s">
        <v>1820</v>
      </c>
      <c r="E1547" t="s">
        <v>1846</v>
      </c>
      <c r="F1547" t="s">
        <v>1851</v>
      </c>
      <c r="G1547">
        <v>18.7</v>
      </c>
      <c r="H1547">
        <v>93.5</v>
      </c>
      <c r="I1547">
        <v>0</v>
      </c>
      <c r="J1547">
        <v>93.5</v>
      </c>
      <c r="K1547">
        <v>66</v>
      </c>
    </row>
    <row r="1548" spans="1:11" x14ac:dyDescent="0.25">
      <c r="A1548" t="s">
        <v>1450</v>
      </c>
      <c r="B1548" t="s">
        <v>1815</v>
      </c>
      <c r="C1548" s="2">
        <v>45461</v>
      </c>
      <c r="D1548" t="s">
        <v>1821</v>
      </c>
      <c r="E1548" t="s">
        <v>1842</v>
      </c>
      <c r="F1548" t="s">
        <v>1850</v>
      </c>
      <c r="G1548">
        <v>27.44</v>
      </c>
      <c r="H1548">
        <v>82.32</v>
      </c>
      <c r="I1548">
        <v>0</v>
      </c>
      <c r="J1548">
        <v>82.32</v>
      </c>
      <c r="K1548">
        <v>392</v>
      </c>
    </row>
    <row r="1549" spans="1:11" x14ac:dyDescent="0.25">
      <c r="A1549" t="s">
        <v>1451</v>
      </c>
      <c r="B1549" t="s">
        <v>1815</v>
      </c>
      <c r="C1549" s="2">
        <v>45165</v>
      </c>
      <c r="D1549" t="s">
        <v>1827</v>
      </c>
      <c r="E1549" t="s">
        <v>1843</v>
      </c>
      <c r="F1549" t="s">
        <v>1850</v>
      </c>
      <c r="G1549">
        <v>16.52</v>
      </c>
      <c r="H1549">
        <v>49.56</v>
      </c>
      <c r="I1549">
        <v>0</v>
      </c>
      <c r="J1549">
        <v>49.56</v>
      </c>
      <c r="K1549">
        <v>80</v>
      </c>
    </row>
    <row r="1550" spans="1:11" x14ac:dyDescent="0.25">
      <c r="A1550" t="s">
        <v>1452</v>
      </c>
      <c r="B1550" t="s">
        <v>1817</v>
      </c>
      <c r="C1550" s="2">
        <v>45419</v>
      </c>
      <c r="D1550" t="s">
        <v>1826</v>
      </c>
      <c r="E1550" t="s">
        <v>1835</v>
      </c>
      <c r="F1550" t="s">
        <v>1850</v>
      </c>
      <c r="G1550">
        <v>10.6</v>
      </c>
      <c r="H1550">
        <v>31.8</v>
      </c>
      <c r="I1550">
        <v>1.1399999999999999</v>
      </c>
      <c r="J1550">
        <v>30.66</v>
      </c>
      <c r="K1550">
        <v>110</v>
      </c>
    </row>
    <row r="1551" spans="1:11" x14ac:dyDescent="0.25">
      <c r="A1551" t="s">
        <v>1453</v>
      </c>
      <c r="B1551" t="s">
        <v>1815</v>
      </c>
      <c r="C1551" s="2">
        <v>45608</v>
      </c>
      <c r="D1551" t="s">
        <v>1827</v>
      </c>
      <c r="E1551" t="s">
        <v>1846</v>
      </c>
      <c r="F1551" t="s">
        <v>1851</v>
      </c>
      <c r="G1551">
        <v>12.53</v>
      </c>
      <c r="H1551">
        <v>62.65</v>
      </c>
      <c r="I1551">
        <v>12.53</v>
      </c>
      <c r="J1551">
        <v>50.12</v>
      </c>
      <c r="K1551">
        <v>248</v>
      </c>
    </row>
    <row r="1552" spans="1:11" x14ac:dyDescent="0.25">
      <c r="A1552" t="s">
        <v>1454</v>
      </c>
      <c r="B1552" t="s">
        <v>1814</v>
      </c>
      <c r="C1552" s="2">
        <v>45815</v>
      </c>
      <c r="D1552" t="s">
        <v>1826</v>
      </c>
      <c r="E1552" t="s">
        <v>1839</v>
      </c>
      <c r="F1552" t="s">
        <v>1847</v>
      </c>
      <c r="G1552">
        <v>19.309999999999999</v>
      </c>
      <c r="H1552">
        <v>38.619999999999997</v>
      </c>
      <c r="I1552">
        <v>2.09</v>
      </c>
      <c r="J1552">
        <v>36.53</v>
      </c>
      <c r="K1552">
        <v>352</v>
      </c>
    </row>
    <row r="1553" spans="1:11" x14ac:dyDescent="0.25">
      <c r="A1553" t="s">
        <v>263</v>
      </c>
      <c r="B1553" t="s">
        <v>1809</v>
      </c>
      <c r="C1553" s="2">
        <v>45154</v>
      </c>
      <c r="D1553" t="s">
        <v>1821</v>
      </c>
      <c r="E1553" t="s">
        <v>1836</v>
      </c>
      <c r="F1553" t="s">
        <v>1847</v>
      </c>
      <c r="G1553">
        <v>24.72</v>
      </c>
      <c r="H1553">
        <v>49.44</v>
      </c>
      <c r="I1553">
        <v>1.31</v>
      </c>
      <c r="J1553">
        <v>48.13</v>
      </c>
      <c r="K1553">
        <v>448</v>
      </c>
    </row>
    <row r="1554" spans="1:11" x14ac:dyDescent="0.25">
      <c r="A1554" t="s">
        <v>544</v>
      </c>
      <c r="B1554" t="s">
        <v>1810</v>
      </c>
      <c r="C1554" s="2">
        <v>45466</v>
      </c>
      <c r="D1554" t="s">
        <v>1821</v>
      </c>
      <c r="E1554" t="s">
        <v>1839</v>
      </c>
      <c r="F1554" t="s">
        <v>1848</v>
      </c>
      <c r="G1554">
        <v>22.53</v>
      </c>
      <c r="H1554">
        <v>22.53</v>
      </c>
      <c r="I1554">
        <v>3.94</v>
      </c>
      <c r="J1554">
        <v>18.59</v>
      </c>
      <c r="K1554">
        <v>277</v>
      </c>
    </row>
    <row r="1555" spans="1:11" x14ac:dyDescent="0.25">
      <c r="A1555" t="s">
        <v>1455</v>
      </c>
      <c r="B1555" t="s">
        <v>1812</v>
      </c>
      <c r="C1555" s="2">
        <v>45750</v>
      </c>
      <c r="D1555" t="s">
        <v>1820</v>
      </c>
      <c r="E1555" t="s">
        <v>1838</v>
      </c>
      <c r="F1555" t="s">
        <v>1850</v>
      </c>
      <c r="G1555">
        <v>13.32</v>
      </c>
      <c r="H1555">
        <v>39.96</v>
      </c>
      <c r="I1555">
        <v>5.99</v>
      </c>
      <c r="J1555">
        <v>33.97</v>
      </c>
      <c r="K1555">
        <v>380</v>
      </c>
    </row>
    <row r="1556" spans="1:11" x14ac:dyDescent="0.25">
      <c r="A1556" t="s">
        <v>1456</v>
      </c>
      <c r="B1556" t="s">
        <v>1814</v>
      </c>
      <c r="C1556" s="2">
        <v>45708</v>
      </c>
      <c r="D1556" t="s">
        <v>1828</v>
      </c>
      <c r="E1556" t="s">
        <v>1843</v>
      </c>
      <c r="F1556" t="s">
        <v>1848</v>
      </c>
      <c r="G1556">
        <v>8.65</v>
      </c>
      <c r="H1556">
        <v>8.65</v>
      </c>
      <c r="I1556">
        <v>0.87</v>
      </c>
      <c r="J1556">
        <v>7.78</v>
      </c>
      <c r="K1556">
        <v>335</v>
      </c>
    </row>
    <row r="1557" spans="1:11" x14ac:dyDescent="0.25">
      <c r="A1557" t="s">
        <v>1457</v>
      </c>
      <c r="B1557" t="s">
        <v>1814</v>
      </c>
      <c r="C1557" s="2">
        <v>45589</v>
      </c>
      <c r="D1557" t="s">
        <v>1821</v>
      </c>
      <c r="E1557" t="s">
        <v>1842</v>
      </c>
      <c r="F1557" t="s">
        <v>1847</v>
      </c>
      <c r="G1557">
        <v>29.03</v>
      </c>
      <c r="H1557">
        <v>58.06</v>
      </c>
      <c r="I1557">
        <v>5.81</v>
      </c>
      <c r="J1557">
        <v>52.25</v>
      </c>
      <c r="K1557">
        <v>287</v>
      </c>
    </row>
    <row r="1558" spans="1:11" x14ac:dyDescent="0.25">
      <c r="A1558" t="s">
        <v>1458</v>
      </c>
      <c r="B1558" t="s">
        <v>1814</v>
      </c>
      <c r="C1558" s="2">
        <v>45276</v>
      </c>
      <c r="D1558" t="s">
        <v>1827</v>
      </c>
      <c r="E1558" t="s">
        <v>1844</v>
      </c>
      <c r="F1558" t="s">
        <v>1847</v>
      </c>
      <c r="G1558">
        <v>12.08</v>
      </c>
      <c r="H1558">
        <v>24.16</v>
      </c>
      <c r="I1558">
        <v>3.62</v>
      </c>
      <c r="J1558">
        <v>20.54</v>
      </c>
      <c r="K1558">
        <v>254</v>
      </c>
    </row>
    <row r="1559" spans="1:11" x14ac:dyDescent="0.25">
      <c r="A1559" t="s">
        <v>1459</v>
      </c>
      <c r="B1559" t="s">
        <v>1810</v>
      </c>
      <c r="C1559" s="2">
        <v>45276</v>
      </c>
      <c r="D1559" t="s">
        <v>1819</v>
      </c>
      <c r="E1559" t="s">
        <v>1837</v>
      </c>
      <c r="F1559" t="s">
        <v>1847</v>
      </c>
      <c r="G1559">
        <v>17.75</v>
      </c>
      <c r="H1559">
        <v>35.5</v>
      </c>
      <c r="I1559">
        <v>7.1</v>
      </c>
      <c r="J1559">
        <v>28.4</v>
      </c>
      <c r="K1559">
        <v>12</v>
      </c>
    </row>
    <row r="1560" spans="1:11" x14ac:dyDescent="0.25">
      <c r="A1560" t="s">
        <v>1460</v>
      </c>
      <c r="B1560" t="s">
        <v>1813</v>
      </c>
      <c r="C1560" s="2">
        <v>45353</v>
      </c>
      <c r="D1560" t="s">
        <v>1822</v>
      </c>
      <c r="E1560" t="s">
        <v>1845</v>
      </c>
      <c r="F1560" t="s">
        <v>1851</v>
      </c>
      <c r="G1560">
        <v>4.1500000000000004</v>
      </c>
      <c r="H1560">
        <v>20.75</v>
      </c>
      <c r="I1560">
        <v>4.1500000000000004</v>
      </c>
      <c r="J1560">
        <v>16.600000000000001</v>
      </c>
      <c r="K1560">
        <v>159</v>
      </c>
    </row>
    <row r="1561" spans="1:11" x14ac:dyDescent="0.25">
      <c r="A1561" t="s">
        <v>1461</v>
      </c>
      <c r="B1561" t="s">
        <v>1809</v>
      </c>
      <c r="C1561" s="2">
        <v>45353</v>
      </c>
      <c r="D1561" t="s">
        <v>1819</v>
      </c>
      <c r="E1561" t="s">
        <v>1831</v>
      </c>
      <c r="F1561" t="s">
        <v>1847</v>
      </c>
      <c r="G1561">
        <v>7.01</v>
      </c>
      <c r="H1561">
        <v>14.02</v>
      </c>
      <c r="I1561">
        <v>2</v>
      </c>
      <c r="J1561">
        <v>12.02</v>
      </c>
      <c r="K1561">
        <v>482</v>
      </c>
    </row>
    <row r="1562" spans="1:11" x14ac:dyDescent="0.25">
      <c r="A1562" t="s">
        <v>1462</v>
      </c>
      <c r="B1562" t="s">
        <v>1811</v>
      </c>
      <c r="C1562" s="2">
        <v>45258</v>
      </c>
      <c r="D1562" t="s">
        <v>1821</v>
      </c>
      <c r="E1562" t="s">
        <v>1845</v>
      </c>
      <c r="F1562" t="s">
        <v>1851</v>
      </c>
      <c r="G1562">
        <v>21.96</v>
      </c>
      <c r="H1562">
        <v>109.8</v>
      </c>
      <c r="I1562">
        <v>4.07</v>
      </c>
      <c r="J1562">
        <v>105.73</v>
      </c>
      <c r="K1562">
        <v>290</v>
      </c>
    </row>
    <row r="1563" spans="1:11" x14ac:dyDescent="0.25">
      <c r="A1563" t="s">
        <v>1463</v>
      </c>
      <c r="B1563" t="s">
        <v>1814</v>
      </c>
      <c r="C1563" s="2">
        <v>45274</v>
      </c>
      <c r="D1563" t="s">
        <v>1821</v>
      </c>
      <c r="E1563" t="s">
        <v>1838</v>
      </c>
      <c r="F1563" t="s">
        <v>1850</v>
      </c>
      <c r="G1563">
        <v>25.19</v>
      </c>
      <c r="H1563">
        <v>75.569999999999993</v>
      </c>
      <c r="I1563">
        <v>0</v>
      </c>
      <c r="J1563">
        <v>75.569999999999993</v>
      </c>
      <c r="K1563">
        <v>18</v>
      </c>
    </row>
    <row r="1564" spans="1:11" x14ac:dyDescent="0.25">
      <c r="A1564" t="s">
        <v>1464</v>
      </c>
      <c r="B1564" t="s">
        <v>1812</v>
      </c>
      <c r="C1564" s="2">
        <v>45359</v>
      </c>
      <c r="D1564" t="s">
        <v>1818</v>
      </c>
      <c r="E1564" t="s">
        <v>1829</v>
      </c>
      <c r="F1564" t="s">
        <v>1847</v>
      </c>
      <c r="G1564">
        <v>22.89</v>
      </c>
      <c r="H1564">
        <v>45.78</v>
      </c>
      <c r="I1564">
        <v>3</v>
      </c>
      <c r="J1564">
        <v>42.78</v>
      </c>
      <c r="K1564">
        <v>406</v>
      </c>
    </row>
    <row r="1565" spans="1:11" x14ac:dyDescent="0.25">
      <c r="A1565" t="s">
        <v>1465</v>
      </c>
      <c r="B1565" t="s">
        <v>1817</v>
      </c>
      <c r="C1565" s="2">
        <v>45377</v>
      </c>
      <c r="D1565" t="s">
        <v>1822</v>
      </c>
      <c r="E1565" t="s">
        <v>1837</v>
      </c>
      <c r="F1565" t="s">
        <v>1849</v>
      </c>
      <c r="G1565">
        <v>15.91</v>
      </c>
      <c r="H1565">
        <v>63.64</v>
      </c>
      <c r="I1565">
        <v>2.7</v>
      </c>
      <c r="J1565">
        <v>60.94</v>
      </c>
      <c r="K1565">
        <v>439</v>
      </c>
    </row>
    <row r="1566" spans="1:11" x14ac:dyDescent="0.25">
      <c r="A1566" t="s">
        <v>441</v>
      </c>
      <c r="B1566" t="s">
        <v>1809</v>
      </c>
      <c r="C1566" s="2">
        <v>45752</v>
      </c>
      <c r="D1566" t="s">
        <v>1821</v>
      </c>
      <c r="E1566" t="s">
        <v>1841</v>
      </c>
      <c r="F1566" t="s">
        <v>1848</v>
      </c>
      <c r="G1566">
        <v>5.69</v>
      </c>
      <c r="H1566">
        <v>5.69</v>
      </c>
      <c r="I1566">
        <v>1.1399999999999999</v>
      </c>
      <c r="J1566">
        <v>4.55</v>
      </c>
      <c r="K1566">
        <v>383</v>
      </c>
    </row>
    <row r="1567" spans="1:11" x14ac:dyDescent="0.25">
      <c r="A1567" t="s">
        <v>1419</v>
      </c>
      <c r="B1567" t="s">
        <v>1817</v>
      </c>
      <c r="C1567" s="2">
        <v>45425</v>
      </c>
      <c r="D1567" t="s">
        <v>1828</v>
      </c>
      <c r="E1567" t="s">
        <v>1846</v>
      </c>
      <c r="F1567" t="s">
        <v>1848</v>
      </c>
      <c r="G1567">
        <v>26.67</v>
      </c>
      <c r="H1567">
        <v>26.67</v>
      </c>
      <c r="I1567">
        <v>0</v>
      </c>
      <c r="J1567">
        <v>26.67</v>
      </c>
      <c r="K1567">
        <v>253</v>
      </c>
    </row>
    <row r="1568" spans="1:11" x14ac:dyDescent="0.25">
      <c r="A1568" t="s">
        <v>1466</v>
      </c>
      <c r="B1568" t="s">
        <v>1810</v>
      </c>
      <c r="C1568" s="2">
        <v>45336</v>
      </c>
      <c r="D1568" t="s">
        <v>1828</v>
      </c>
      <c r="E1568" t="s">
        <v>1841</v>
      </c>
      <c r="F1568" t="s">
        <v>1851</v>
      </c>
      <c r="G1568">
        <v>13.12</v>
      </c>
      <c r="H1568">
        <v>65.599999999999994</v>
      </c>
      <c r="I1568">
        <v>2.74</v>
      </c>
      <c r="J1568">
        <v>62.86</v>
      </c>
      <c r="K1568">
        <v>4</v>
      </c>
    </row>
    <row r="1569" spans="1:11" x14ac:dyDescent="0.25">
      <c r="A1569" t="s">
        <v>1467</v>
      </c>
      <c r="B1569" t="s">
        <v>1814</v>
      </c>
      <c r="C1569" s="2">
        <v>45606</v>
      </c>
      <c r="D1569" t="s">
        <v>1823</v>
      </c>
      <c r="E1569" t="s">
        <v>1829</v>
      </c>
      <c r="F1569" t="s">
        <v>1851</v>
      </c>
      <c r="G1569">
        <v>10.34</v>
      </c>
      <c r="H1569">
        <v>51.7</v>
      </c>
      <c r="I1569">
        <v>3.6</v>
      </c>
      <c r="J1569">
        <v>48.1</v>
      </c>
      <c r="K1569">
        <v>455</v>
      </c>
    </row>
    <row r="1570" spans="1:11" x14ac:dyDescent="0.25">
      <c r="A1570" t="s">
        <v>1468</v>
      </c>
      <c r="B1570" t="s">
        <v>1811</v>
      </c>
      <c r="C1570" s="2">
        <v>45500</v>
      </c>
      <c r="D1570" t="s">
        <v>1826</v>
      </c>
      <c r="E1570" t="s">
        <v>1844</v>
      </c>
      <c r="F1570" t="s">
        <v>1847</v>
      </c>
      <c r="G1570">
        <v>24.27</v>
      </c>
      <c r="H1570">
        <v>48.54</v>
      </c>
      <c r="I1570">
        <v>3.42</v>
      </c>
      <c r="J1570">
        <v>45.12</v>
      </c>
      <c r="K1570">
        <v>487</v>
      </c>
    </row>
    <row r="1571" spans="1:11" x14ac:dyDescent="0.25">
      <c r="A1571" t="s">
        <v>1469</v>
      </c>
      <c r="B1571" t="s">
        <v>1813</v>
      </c>
      <c r="C1571" s="2">
        <v>45250</v>
      </c>
      <c r="D1571" t="s">
        <v>1828</v>
      </c>
      <c r="E1571" t="s">
        <v>1843</v>
      </c>
      <c r="F1571" t="s">
        <v>1850</v>
      </c>
      <c r="G1571">
        <v>27.88</v>
      </c>
      <c r="H1571">
        <v>83.64</v>
      </c>
      <c r="I1571">
        <v>16.73</v>
      </c>
      <c r="J1571">
        <v>66.91</v>
      </c>
      <c r="K1571">
        <v>368</v>
      </c>
    </row>
    <row r="1572" spans="1:11" x14ac:dyDescent="0.25">
      <c r="A1572" t="s">
        <v>1470</v>
      </c>
      <c r="B1572" t="s">
        <v>1810</v>
      </c>
      <c r="C1572" s="2">
        <v>45150</v>
      </c>
      <c r="D1572" t="s">
        <v>1828</v>
      </c>
      <c r="E1572" t="s">
        <v>1839</v>
      </c>
      <c r="F1572" t="s">
        <v>1850</v>
      </c>
      <c r="G1572">
        <v>13.06</v>
      </c>
      <c r="H1572">
        <v>39.18</v>
      </c>
      <c r="I1572">
        <v>4.97</v>
      </c>
      <c r="J1572">
        <v>34.21</v>
      </c>
      <c r="K1572">
        <v>76</v>
      </c>
    </row>
    <row r="1573" spans="1:11" x14ac:dyDescent="0.25">
      <c r="A1573" t="s">
        <v>1471</v>
      </c>
      <c r="B1573" t="s">
        <v>1815</v>
      </c>
      <c r="C1573" s="2">
        <v>45403</v>
      </c>
      <c r="D1573" t="s">
        <v>1826</v>
      </c>
      <c r="E1573" t="s">
        <v>1843</v>
      </c>
      <c r="F1573" t="s">
        <v>1847</v>
      </c>
      <c r="G1573">
        <v>21.12</v>
      </c>
      <c r="H1573">
        <v>42.24</v>
      </c>
      <c r="I1573">
        <v>6.34</v>
      </c>
      <c r="J1573">
        <v>35.9</v>
      </c>
      <c r="K1573">
        <v>275</v>
      </c>
    </row>
    <row r="1574" spans="1:11" x14ac:dyDescent="0.25">
      <c r="A1574" t="s">
        <v>1472</v>
      </c>
      <c r="B1574" t="s">
        <v>1809</v>
      </c>
      <c r="C1574" s="2">
        <v>45769</v>
      </c>
      <c r="D1574" t="s">
        <v>1818</v>
      </c>
      <c r="E1574" t="s">
        <v>1837</v>
      </c>
      <c r="F1574" t="s">
        <v>1851</v>
      </c>
      <c r="G1574">
        <v>5.53</v>
      </c>
      <c r="H1574">
        <v>27.65</v>
      </c>
      <c r="I1574">
        <v>4.1500000000000004</v>
      </c>
      <c r="J1574">
        <v>23.5</v>
      </c>
      <c r="K1574">
        <v>179</v>
      </c>
    </row>
    <row r="1575" spans="1:11" x14ac:dyDescent="0.25">
      <c r="A1575" t="s">
        <v>1473</v>
      </c>
      <c r="C1575" s="2">
        <v>45486</v>
      </c>
      <c r="D1575" t="s">
        <v>1820</v>
      </c>
      <c r="E1575" t="s">
        <v>1829</v>
      </c>
      <c r="F1575" t="s">
        <v>1850</v>
      </c>
      <c r="G1575">
        <v>24.79</v>
      </c>
      <c r="H1575">
        <v>74.37</v>
      </c>
      <c r="I1575">
        <v>3.92</v>
      </c>
      <c r="J1575">
        <v>70.45</v>
      </c>
      <c r="K1575">
        <v>444</v>
      </c>
    </row>
    <row r="1576" spans="1:11" x14ac:dyDescent="0.25">
      <c r="A1576" t="s">
        <v>1474</v>
      </c>
      <c r="B1576" t="s">
        <v>1816</v>
      </c>
      <c r="C1576" s="2">
        <v>45479</v>
      </c>
      <c r="D1576" t="s">
        <v>1824</v>
      </c>
      <c r="E1576" t="s">
        <v>1836</v>
      </c>
      <c r="F1576" t="s">
        <v>1850</v>
      </c>
      <c r="G1576">
        <v>17.260000000000002</v>
      </c>
      <c r="H1576">
        <v>51.78</v>
      </c>
      <c r="I1576">
        <v>3.37</v>
      </c>
      <c r="J1576">
        <v>48.41</v>
      </c>
      <c r="K1576">
        <v>328</v>
      </c>
    </row>
    <row r="1577" spans="1:11" x14ac:dyDescent="0.25">
      <c r="A1577" t="s">
        <v>1475</v>
      </c>
      <c r="B1577" t="s">
        <v>1809</v>
      </c>
      <c r="C1577" s="2">
        <v>45378</v>
      </c>
      <c r="D1577" t="s">
        <v>1820</v>
      </c>
      <c r="E1577" t="s">
        <v>1829</v>
      </c>
      <c r="F1577" t="s">
        <v>1847</v>
      </c>
      <c r="G1577">
        <v>8.6199999999999992</v>
      </c>
      <c r="H1577">
        <v>17.239999999999998</v>
      </c>
      <c r="I1577">
        <v>3.35</v>
      </c>
      <c r="J1577">
        <v>13.89</v>
      </c>
      <c r="K1577">
        <v>52</v>
      </c>
    </row>
    <row r="1578" spans="1:11" x14ac:dyDescent="0.25">
      <c r="A1578" t="s">
        <v>1304</v>
      </c>
      <c r="C1578" s="2">
        <v>45613</v>
      </c>
      <c r="D1578" t="s">
        <v>1822</v>
      </c>
      <c r="E1578" t="s">
        <v>1829</v>
      </c>
      <c r="F1578" t="s">
        <v>1851</v>
      </c>
      <c r="G1578">
        <v>20.38</v>
      </c>
      <c r="H1578">
        <v>101.9</v>
      </c>
      <c r="I1578">
        <v>20.38</v>
      </c>
      <c r="J1578">
        <v>81.52</v>
      </c>
      <c r="K1578">
        <v>242</v>
      </c>
    </row>
    <row r="1579" spans="1:11" x14ac:dyDescent="0.25">
      <c r="A1579" t="s">
        <v>1476</v>
      </c>
      <c r="B1579" t="s">
        <v>1815</v>
      </c>
      <c r="C1579" s="2">
        <v>45517</v>
      </c>
      <c r="D1579" t="s">
        <v>1820</v>
      </c>
      <c r="E1579" t="s">
        <v>1843</v>
      </c>
      <c r="F1579" t="s">
        <v>1848</v>
      </c>
      <c r="G1579">
        <v>27.95</v>
      </c>
      <c r="H1579">
        <v>27.95</v>
      </c>
      <c r="I1579">
        <v>5.59</v>
      </c>
      <c r="J1579">
        <v>22.36</v>
      </c>
      <c r="K1579">
        <v>314</v>
      </c>
    </row>
    <row r="1580" spans="1:11" x14ac:dyDescent="0.25">
      <c r="A1580" t="s">
        <v>183</v>
      </c>
      <c r="B1580" t="s">
        <v>1811</v>
      </c>
      <c r="C1580" s="2">
        <v>45282</v>
      </c>
      <c r="D1580" t="s">
        <v>1828</v>
      </c>
      <c r="E1580" t="s">
        <v>1839</v>
      </c>
      <c r="F1580" t="s">
        <v>1850</v>
      </c>
      <c r="G1580">
        <v>3.25</v>
      </c>
      <c r="H1580">
        <v>9.75</v>
      </c>
      <c r="I1580">
        <v>1.95</v>
      </c>
      <c r="J1580">
        <v>7.8</v>
      </c>
      <c r="K1580">
        <v>496</v>
      </c>
    </row>
    <row r="1581" spans="1:11" x14ac:dyDescent="0.25">
      <c r="A1581" t="s">
        <v>975</v>
      </c>
      <c r="B1581" t="s">
        <v>1810</v>
      </c>
      <c r="C1581" s="2">
        <v>45392</v>
      </c>
      <c r="D1581" t="s">
        <v>1828</v>
      </c>
      <c r="E1581" t="s">
        <v>1830</v>
      </c>
      <c r="F1581" t="s">
        <v>1849</v>
      </c>
      <c r="G1581">
        <v>10.48</v>
      </c>
      <c r="H1581">
        <v>41.92</v>
      </c>
      <c r="I1581">
        <v>8.3800000000000008</v>
      </c>
      <c r="J1581">
        <v>33.54</v>
      </c>
      <c r="K1581">
        <v>256</v>
      </c>
    </row>
    <row r="1582" spans="1:11" x14ac:dyDescent="0.25">
      <c r="A1582" t="s">
        <v>1477</v>
      </c>
      <c r="B1582" t="s">
        <v>1810</v>
      </c>
      <c r="C1582" s="2">
        <v>45715</v>
      </c>
      <c r="D1582" t="s">
        <v>1821</v>
      </c>
      <c r="E1582" t="s">
        <v>1836</v>
      </c>
      <c r="F1582" t="s">
        <v>1849</v>
      </c>
      <c r="G1582">
        <v>21.47</v>
      </c>
      <c r="H1582">
        <v>85.88</v>
      </c>
      <c r="I1582">
        <v>2.27</v>
      </c>
      <c r="J1582">
        <v>83.61</v>
      </c>
      <c r="K1582">
        <v>181</v>
      </c>
    </row>
    <row r="1583" spans="1:11" x14ac:dyDescent="0.25">
      <c r="A1583" t="s">
        <v>1478</v>
      </c>
      <c r="B1583" t="s">
        <v>1809</v>
      </c>
      <c r="C1583" s="2">
        <v>45592</v>
      </c>
      <c r="D1583" t="s">
        <v>1824</v>
      </c>
      <c r="E1583" t="s">
        <v>1843</v>
      </c>
      <c r="F1583" t="s">
        <v>1847</v>
      </c>
      <c r="G1583">
        <v>28.41</v>
      </c>
      <c r="H1583">
        <v>56.82</v>
      </c>
      <c r="I1583">
        <v>0</v>
      </c>
      <c r="J1583">
        <v>56.82</v>
      </c>
      <c r="K1583">
        <v>426</v>
      </c>
    </row>
    <row r="1584" spans="1:11" x14ac:dyDescent="0.25">
      <c r="A1584" t="s">
        <v>1479</v>
      </c>
      <c r="B1584" t="s">
        <v>1811</v>
      </c>
      <c r="C1584" s="2">
        <v>45398</v>
      </c>
      <c r="D1584" t="s">
        <v>1821</v>
      </c>
      <c r="E1584" t="s">
        <v>1831</v>
      </c>
      <c r="F1584" t="s">
        <v>1849</v>
      </c>
      <c r="G1584">
        <v>15.2</v>
      </c>
      <c r="H1584">
        <v>60.8</v>
      </c>
      <c r="I1584">
        <v>0</v>
      </c>
      <c r="J1584">
        <v>60.8</v>
      </c>
      <c r="K1584">
        <v>403</v>
      </c>
    </row>
    <row r="1585" spans="1:11" x14ac:dyDescent="0.25">
      <c r="A1585" t="s">
        <v>1480</v>
      </c>
      <c r="B1585" t="s">
        <v>1809</v>
      </c>
      <c r="C1585" s="2">
        <v>45362</v>
      </c>
      <c r="D1585" t="s">
        <v>1827</v>
      </c>
      <c r="E1585" t="s">
        <v>1830</v>
      </c>
      <c r="F1585" t="s">
        <v>1850</v>
      </c>
      <c r="G1585">
        <v>6.15</v>
      </c>
      <c r="H1585">
        <v>18.45</v>
      </c>
      <c r="I1585">
        <v>1.84</v>
      </c>
      <c r="J1585">
        <v>16.61</v>
      </c>
      <c r="K1585">
        <v>443</v>
      </c>
    </row>
    <row r="1586" spans="1:11" x14ac:dyDescent="0.25">
      <c r="A1586" t="s">
        <v>1481</v>
      </c>
      <c r="B1586" t="s">
        <v>1816</v>
      </c>
      <c r="C1586" s="2">
        <v>45428</v>
      </c>
      <c r="D1586" t="s">
        <v>1821</v>
      </c>
      <c r="E1586" t="s">
        <v>1843</v>
      </c>
      <c r="F1586" t="s">
        <v>1851</v>
      </c>
      <c r="G1586">
        <v>17.22</v>
      </c>
      <c r="H1586">
        <v>86.1</v>
      </c>
      <c r="I1586">
        <v>8.61</v>
      </c>
      <c r="J1586">
        <v>77.489999999999995</v>
      </c>
      <c r="K1586">
        <v>471</v>
      </c>
    </row>
    <row r="1587" spans="1:11" x14ac:dyDescent="0.25">
      <c r="A1587" t="s">
        <v>1482</v>
      </c>
      <c r="B1587" t="s">
        <v>1816</v>
      </c>
      <c r="C1587" s="2">
        <v>45868</v>
      </c>
      <c r="D1587" t="s">
        <v>1825</v>
      </c>
      <c r="E1587" t="s">
        <v>1839</v>
      </c>
      <c r="F1587" t="s">
        <v>1847</v>
      </c>
      <c r="G1587">
        <v>13.81</v>
      </c>
      <c r="H1587">
        <v>27.62</v>
      </c>
      <c r="I1587">
        <v>3.34</v>
      </c>
      <c r="J1587">
        <v>24.28</v>
      </c>
      <c r="K1587">
        <v>269</v>
      </c>
    </row>
    <row r="1588" spans="1:11" x14ac:dyDescent="0.25">
      <c r="A1588" t="s">
        <v>1483</v>
      </c>
      <c r="B1588" t="s">
        <v>1816</v>
      </c>
      <c r="C1588" s="2">
        <v>45604</v>
      </c>
      <c r="D1588" t="s">
        <v>1819</v>
      </c>
      <c r="E1588" t="s">
        <v>1833</v>
      </c>
      <c r="F1588" t="s">
        <v>1850</v>
      </c>
      <c r="G1588">
        <v>15.57</v>
      </c>
      <c r="H1588">
        <v>46.71</v>
      </c>
      <c r="I1588">
        <v>3.59</v>
      </c>
      <c r="J1588">
        <v>43.12</v>
      </c>
      <c r="K1588">
        <v>6</v>
      </c>
    </row>
    <row r="1589" spans="1:11" x14ac:dyDescent="0.25">
      <c r="A1589" t="s">
        <v>1484</v>
      </c>
      <c r="B1589" t="s">
        <v>1813</v>
      </c>
      <c r="C1589" s="2">
        <v>45284</v>
      </c>
      <c r="D1589" t="s">
        <v>1821</v>
      </c>
      <c r="E1589" t="s">
        <v>1840</v>
      </c>
      <c r="F1589" t="s">
        <v>1850</v>
      </c>
      <c r="G1589">
        <v>8.94</v>
      </c>
      <c r="H1589">
        <v>26.82</v>
      </c>
      <c r="I1589">
        <v>0</v>
      </c>
      <c r="J1589">
        <v>26.82</v>
      </c>
      <c r="K1589">
        <v>29</v>
      </c>
    </row>
    <row r="1590" spans="1:11" x14ac:dyDescent="0.25">
      <c r="A1590" t="s">
        <v>1485</v>
      </c>
      <c r="B1590" t="s">
        <v>1813</v>
      </c>
      <c r="C1590" s="2">
        <v>45709</v>
      </c>
      <c r="D1590" t="s">
        <v>1824</v>
      </c>
      <c r="E1590" t="s">
        <v>1837</v>
      </c>
      <c r="F1590" t="s">
        <v>1849</v>
      </c>
      <c r="G1590">
        <v>6.03</v>
      </c>
      <c r="H1590">
        <v>24.12</v>
      </c>
      <c r="I1590">
        <v>2.48</v>
      </c>
      <c r="J1590">
        <v>21.64</v>
      </c>
      <c r="K1590">
        <v>383</v>
      </c>
    </row>
    <row r="1591" spans="1:11" x14ac:dyDescent="0.25">
      <c r="A1591" t="s">
        <v>1486</v>
      </c>
      <c r="B1591" t="s">
        <v>1811</v>
      </c>
      <c r="C1591" s="2">
        <v>45695</v>
      </c>
      <c r="D1591" t="s">
        <v>1825</v>
      </c>
      <c r="E1591" t="s">
        <v>1841</v>
      </c>
      <c r="F1591" t="s">
        <v>1848</v>
      </c>
      <c r="G1591">
        <v>13.16</v>
      </c>
      <c r="H1591">
        <v>13.16</v>
      </c>
      <c r="I1591">
        <v>2.77</v>
      </c>
      <c r="J1591">
        <v>10.39</v>
      </c>
      <c r="K1591">
        <v>433</v>
      </c>
    </row>
    <row r="1592" spans="1:11" x14ac:dyDescent="0.25">
      <c r="A1592" t="s">
        <v>1487</v>
      </c>
      <c r="B1592" t="s">
        <v>1815</v>
      </c>
      <c r="C1592" s="2">
        <v>45485</v>
      </c>
      <c r="D1592" t="s">
        <v>1822</v>
      </c>
      <c r="E1592" t="s">
        <v>1846</v>
      </c>
      <c r="F1592" t="s">
        <v>1851</v>
      </c>
      <c r="G1592">
        <v>9.0399999999999991</v>
      </c>
      <c r="H1592">
        <v>45.2</v>
      </c>
      <c r="I1592">
        <v>0</v>
      </c>
      <c r="J1592">
        <v>45.2</v>
      </c>
      <c r="K1592">
        <v>436</v>
      </c>
    </row>
    <row r="1593" spans="1:11" x14ac:dyDescent="0.25">
      <c r="A1593" t="s">
        <v>1488</v>
      </c>
      <c r="B1593" t="s">
        <v>1815</v>
      </c>
      <c r="C1593" s="2">
        <v>45790</v>
      </c>
      <c r="D1593" t="s">
        <v>1822</v>
      </c>
      <c r="E1593" t="s">
        <v>1832</v>
      </c>
      <c r="F1593" t="s">
        <v>1847</v>
      </c>
      <c r="G1593">
        <v>27.26</v>
      </c>
      <c r="H1593">
        <v>54.52</v>
      </c>
      <c r="I1593">
        <v>1.06</v>
      </c>
      <c r="J1593">
        <v>53.46</v>
      </c>
      <c r="K1593">
        <v>300</v>
      </c>
    </row>
    <row r="1594" spans="1:11" x14ac:dyDescent="0.25">
      <c r="A1594" t="s">
        <v>108</v>
      </c>
      <c r="B1594" t="s">
        <v>1812</v>
      </c>
      <c r="C1594" s="2">
        <v>45781</v>
      </c>
      <c r="D1594" t="s">
        <v>1821</v>
      </c>
      <c r="E1594" t="s">
        <v>1840</v>
      </c>
      <c r="F1594" t="s">
        <v>1848</v>
      </c>
      <c r="G1594">
        <v>6.59</v>
      </c>
      <c r="H1594">
        <v>6.59</v>
      </c>
      <c r="I1594">
        <v>0</v>
      </c>
      <c r="J1594">
        <v>6.59</v>
      </c>
      <c r="K1594">
        <v>389</v>
      </c>
    </row>
    <row r="1595" spans="1:11" x14ac:dyDescent="0.25">
      <c r="A1595" t="s">
        <v>1489</v>
      </c>
      <c r="B1595" t="s">
        <v>1814</v>
      </c>
      <c r="C1595" s="2">
        <v>45667</v>
      </c>
      <c r="D1595" t="s">
        <v>1819</v>
      </c>
      <c r="E1595" t="s">
        <v>1835</v>
      </c>
      <c r="F1595" t="s">
        <v>1849</v>
      </c>
      <c r="G1595">
        <v>2.2799999999999998</v>
      </c>
      <c r="H1595">
        <v>9.1199999999999992</v>
      </c>
      <c r="I1595">
        <v>0</v>
      </c>
      <c r="J1595">
        <v>9.1199999999999992</v>
      </c>
      <c r="K1595">
        <v>311</v>
      </c>
    </row>
    <row r="1596" spans="1:11" x14ac:dyDescent="0.25">
      <c r="A1596" t="s">
        <v>1490</v>
      </c>
      <c r="B1596" t="s">
        <v>1810</v>
      </c>
      <c r="C1596" s="2">
        <v>45253</v>
      </c>
      <c r="D1596" t="s">
        <v>1821</v>
      </c>
      <c r="E1596" t="s">
        <v>1835</v>
      </c>
      <c r="F1596" t="s">
        <v>1848</v>
      </c>
      <c r="G1596">
        <v>10.01</v>
      </c>
      <c r="H1596">
        <v>10.01</v>
      </c>
      <c r="I1596">
        <v>2.37</v>
      </c>
      <c r="J1596">
        <v>7.64</v>
      </c>
      <c r="K1596">
        <v>287</v>
      </c>
    </row>
    <row r="1597" spans="1:11" x14ac:dyDescent="0.25">
      <c r="A1597" t="s">
        <v>838</v>
      </c>
      <c r="B1597" t="s">
        <v>1809</v>
      </c>
      <c r="C1597" s="2">
        <v>45332</v>
      </c>
      <c r="D1597" t="s">
        <v>1824</v>
      </c>
      <c r="E1597" t="s">
        <v>1837</v>
      </c>
      <c r="F1597" t="s">
        <v>1848</v>
      </c>
      <c r="G1597">
        <v>4.3600000000000003</v>
      </c>
      <c r="H1597">
        <v>4.3600000000000003</v>
      </c>
      <c r="I1597">
        <v>0</v>
      </c>
      <c r="J1597">
        <v>4.3600000000000003</v>
      </c>
      <c r="K1597">
        <v>46</v>
      </c>
    </row>
    <row r="1598" spans="1:11" x14ac:dyDescent="0.25">
      <c r="A1598" t="s">
        <v>1491</v>
      </c>
      <c r="B1598" t="s">
        <v>1809</v>
      </c>
      <c r="C1598" s="2">
        <v>45656</v>
      </c>
      <c r="D1598" t="s">
        <v>1825</v>
      </c>
      <c r="E1598" t="s">
        <v>1832</v>
      </c>
      <c r="F1598" t="s">
        <v>1851</v>
      </c>
      <c r="G1598">
        <v>19.16</v>
      </c>
      <c r="H1598">
        <v>95.8</v>
      </c>
      <c r="I1598">
        <v>1.87</v>
      </c>
      <c r="J1598">
        <v>93.93</v>
      </c>
      <c r="K1598">
        <v>10</v>
      </c>
    </row>
    <row r="1599" spans="1:11" x14ac:dyDescent="0.25">
      <c r="A1599" t="s">
        <v>1492</v>
      </c>
      <c r="B1599" t="s">
        <v>1816</v>
      </c>
      <c r="C1599" s="2">
        <v>45700</v>
      </c>
      <c r="D1599" t="s">
        <v>1828</v>
      </c>
      <c r="E1599" t="s">
        <v>1842</v>
      </c>
      <c r="F1599" t="s">
        <v>1847</v>
      </c>
      <c r="G1599">
        <v>9.92</v>
      </c>
      <c r="H1599">
        <v>19.84</v>
      </c>
      <c r="I1599">
        <v>0</v>
      </c>
      <c r="J1599">
        <v>19.84</v>
      </c>
      <c r="K1599">
        <v>348</v>
      </c>
    </row>
    <row r="1600" spans="1:11" x14ac:dyDescent="0.25">
      <c r="A1600" t="s">
        <v>114</v>
      </c>
      <c r="B1600" t="s">
        <v>1811</v>
      </c>
      <c r="C1600" s="2">
        <v>45757</v>
      </c>
      <c r="D1600" t="s">
        <v>1826</v>
      </c>
      <c r="E1600" t="s">
        <v>1840</v>
      </c>
      <c r="F1600" t="s">
        <v>1849</v>
      </c>
      <c r="G1600">
        <v>21.46</v>
      </c>
      <c r="H1600">
        <v>85.84</v>
      </c>
      <c r="I1600">
        <v>17.170000000000002</v>
      </c>
      <c r="J1600">
        <v>68.67</v>
      </c>
      <c r="K1600">
        <v>91</v>
      </c>
    </row>
    <row r="1601" spans="1:11" x14ac:dyDescent="0.25">
      <c r="A1601" t="s">
        <v>1493</v>
      </c>
      <c r="B1601" t="s">
        <v>1816</v>
      </c>
      <c r="C1601" s="2">
        <v>45202</v>
      </c>
      <c r="D1601" t="s">
        <v>1821</v>
      </c>
      <c r="E1601" t="s">
        <v>1834</v>
      </c>
      <c r="F1601" t="s">
        <v>1847</v>
      </c>
      <c r="G1601">
        <v>8.9</v>
      </c>
      <c r="H1601">
        <v>17.8</v>
      </c>
      <c r="I1601">
        <v>2.67</v>
      </c>
      <c r="J1601">
        <v>15.13</v>
      </c>
      <c r="K1601">
        <v>102</v>
      </c>
    </row>
    <row r="1602" spans="1:11" x14ac:dyDescent="0.25">
      <c r="A1602" t="s">
        <v>1494</v>
      </c>
      <c r="B1602" t="s">
        <v>1814</v>
      </c>
      <c r="C1602" s="2">
        <v>45609</v>
      </c>
      <c r="D1602" t="s">
        <v>1828</v>
      </c>
      <c r="E1602" t="s">
        <v>1829</v>
      </c>
      <c r="F1602" t="s">
        <v>1848</v>
      </c>
      <c r="G1602">
        <v>15.2</v>
      </c>
      <c r="H1602">
        <v>15.2</v>
      </c>
      <c r="I1602">
        <v>2.2799999999999998</v>
      </c>
      <c r="J1602">
        <v>12.92</v>
      </c>
      <c r="K1602">
        <v>296</v>
      </c>
    </row>
    <row r="1603" spans="1:11" x14ac:dyDescent="0.25">
      <c r="A1603" t="s">
        <v>1495</v>
      </c>
      <c r="B1603" t="s">
        <v>1810</v>
      </c>
      <c r="C1603" s="2">
        <v>45597</v>
      </c>
      <c r="D1603" t="s">
        <v>1828</v>
      </c>
      <c r="E1603" t="s">
        <v>1835</v>
      </c>
      <c r="F1603" t="s">
        <v>1848</v>
      </c>
      <c r="G1603">
        <v>28.53</v>
      </c>
      <c r="H1603">
        <v>28.53</v>
      </c>
      <c r="I1603">
        <v>5.71</v>
      </c>
      <c r="J1603">
        <v>22.82</v>
      </c>
      <c r="K1603">
        <v>299</v>
      </c>
    </row>
    <row r="1604" spans="1:11" x14ac:dyDescent="0.25">
      <c r="A1604" t="s">
        <v>768</v>
      </c>
      <c r="B1604" t="s">
        <v>1810</v>
      </c>
      <c r="C1604" s="2">
        <v>45560</v>
      </c>
      <c r="D1604" t="s">
        <v>1824</v>
      </c>
      <c r="E1604" t="s">
        <v>1843</v>
      </c>
      <c r="F1604" t="s">
        <v>1849</v>
      </c>
      <c r="G1604">
        <v>11.05</v>
      </c>
      <c r="H1604">
        <v>44.2</v>
      </c>
      <c r="I1604">
        <v>8.84</v>
      </c>
      <c r="J1604">
        <v>35.36</v>
      </c>
      <c r="K1604">
        <v>415</v>
      </c>
    </row>
    <row r="1605" spans="1:11" x14ac:dyDescent="0.25">
      <c r="A1605" t="s">
        <v>1496</v>
      </c>
      <c r="B1605" t="s">
        <v>1816</v>
      </c>
      <c r="C1605" s="2">
        <v>45862</v>
      </c>
      <c r="D1605" t="s">
        <v>1827</v>
      </c>
      <c r="E1605" t="s">
        <v>1831</v>
      </c>
      <c r="F1605" t="s">
        <v>1850</v>
      </c>
      <c r="G1605">
        <v>3.62</v>
      </c>
      <c r="H1605">
        <v>10.86</v>
      </c>
      <c r="I1605">
        <v>1.63</v>
      </c>
      <c r="J1605">
        <v>9.23</v>
      </c>
      <c r="K1605">
        <v>395</v>
      </c>
    </row>
    <row r="1606" spans="1:11" x14ac:dyDescent="0.25">
      <c r="A1606" t="s">
        <v>1497</v>
      </c>
      <c r="B1606" t="s">
        <v>1817</v>
      </c>
      <c r="C1606" s="2">
        <v>45567</v>
      </c>
      <c r="D1606" t="s">
        <v>1828</v>
      </c>
      <c r="E1606" t="s">
        <v>1829</v>
      </c>
      <c r="F1606" t="s">
        <v>1848</v>
      </c>
      <c r="G1606">
        <v>27.73</v>
      </c>
      <c r="H1606">
        <v>27.73</v>
      </c>
      <c r="I1606">
        <v>2.77</v>
      </c>
      <c r="J1606">
        <v>24.96</v>
      </c>
      <c r="K1606">
        <v>264</v>
      </c>
    </row>
    <row r="1607" spans="1:11" x14ac:dyDescent="0.25">
      <c r="A1607" t="s">
        <v>1498</v>
      </c>
      <c r="B1607" t="s">
        <v>1811</v>
      </c>
      <c r="C1607" s="2">
        <v>45759</v>
      </c>
      <c r="D1607" t="s">
        <v>1828</v>
      </c>
      <c r="E1607" t="s">
        <v>1832</v>
      </c>
      <c r="F1607" t="s">
        <v>1850</v>
      </c>
      <c r="G1607">
        <v>17.34</v>
      </c>
      <c r="H1607">
        <v>52.02</v>
      </c>
      <c r="I1607">
        <v>7.8</v>
      </c>
      <c r="J1607">
        <v>44.22</v>
      </c>
      <c r="K1607">
        <v>337</v>
      </c>
    </row>
    <row r="1608" spans="1:11" x14ac:dyDescent="0.25">
      <c r="A1608" t="s">
        <v>1228</v>
      </c>
      <c r="B1608" t="s">
        <v>1809</v>
      </c>
      <c r="C1608" s="2">
        <v>45689</v>
      </c>
      <c r="D1608" t="s">
        <v>1823</v>
      </c>
      <c r="E1608" t="s">
        <v>1833</v>
      </c>
      <c r="F1608" t="s">
        <v>1848</v>
      </c>
      <c r="G1608">
        <v>5.59</v>
      </c>
      <c r="H1608">
        <v>5.59</v>
      </c>
      <c r="I1608">
        <v>0.84</v>
      </c>
      <c r="J1608">
        <v>4.75</v>
      </c>
      <c r="K1608">
        <v>243</v>
      </c>
    </row>
    <row r="1609" spans="1:11" x14ac:dyDescent="0.25">
      <c r="A1609" t="s">
        <v>1499</v>
      </c>
      <c r="B1609" t="s">
        <v>1809</v>
      </c>
      <c r="C1609" s="2">
        <v>45606</v>
      </c>
      <c r="D1609" t="s">
        <v>1825</v>
      </c>
      <c r="E1609" t="s">
        <v>1833</v>
      </c>
      <c r="F1609" t="s">
        <v>1850</v>
      </c>
      <c r="G1609">
        <v>5.71</v>
      </c>
      <c r="H1609">
        <v>17.13</v>
      </c>
      <c r="I1609">
        <v>2.76</v>
      </c>
      <c r="J1609">
        <v>14.37</v>
      </c>
      <c r="K1609">
        <v>279</v>
      </c>
    </row>
    <row r="1610" spans="1:11" x14ac:dyDescent="0.25">
      <c r="A1610" t="s">
        <v>1500</v>
      </c>
      <c r="B1610" t="s">
        <v>1813</v>
      </c>
      <c r="C1610" s="2">
        <v>45229</v>
      </c>
      <c r="D1610" t="s">
        <v>1824</v>
      </c>
      <c r="E1610" t="s">
        <v>1830</v>
      </c>
      <c r="F1610" t="s">
        <v>1849</v>
      </c>
      <c r="G1610">
        <v>14.72</v>
      </c>
      <c r="H1610">
        <v>58.88</v>
      </c>
      <c r="I1610">
        <v>0</v>
      </c>
      <c r="J1610">
        <v>58.88</v>
      </c>
      <c r="K1610">
        <v>124</v>
      </c>
    </row>
    <row r="1611" spans="1:11" x14ac:dyDescent="0.25">
      <c r="A1611" t="s">
        <v>1501</v>
      </c>
      <c r="B1611" t="s">
        <v>1816</v>
      </c>
      <c r="C1611" s="2">
        <v>45655</v>
      </c>
      <c r="D1611" t="s">
        <v>1824</v>
      </c>
      <c r="E1611" t="s">
        <v>1832</v>
      </c>
      <c r="F1611" t="s">
        <v>1849</v>
      </c>
      <c r="G1611">
        <v>20.67</v>
      </c>
      <c r="H1611">
        <v>82.68</v>
      </c>
      <c r="I1611">
        <v>16.54</v>
      </c>
      <c r="J1611">
        <v>66.14</v>
      </c>
      <c r="K1611">
        <v>153</v>
      </c>
    </row>
    <row r="1612" spans="1:11" x14ac:dyDescent="0.25">
      <c r="A1612" t="s">
        <v>1502</v>
      </c>
      <c r="B1612" t="s">
        <v>1810</v>
      </c>
      <c r="C1612" s="2">
        <v>45274</v>
      </c>
      <c r="D1612" t="s">
        <v>1819</v>
      </c>
      <c r="E1612" t="s">
        <v>1830</v>
      </c>
      <c r="F1612" t="s">
        <v>1849</v>
      </c>
      <c r="G1612">
        <v>23.44</v>
      </c>
      <c r="H1612">
        <v>93.76</v>
      </c>
      <c r="I1612">
        <v>1.1100000000000001</v>
      </c>
      <c r="J1612">
        <v>92.65</v>
      </c>
      <c r="K1612">
        <v>488</v>
      </c>
    </row>
    <row r="1613" spans="1:11" x14ac:dyDescent="0.25">
      <c r="A1613" t="s">
        <v>1503</v>
      </c>
      <c r="C1613" s="2">
        <v>45582</v>
      </c>
      <c r="D1613" t="s">
        <v>1825</v>
      </c>
      <c r="E1613" t="s">
        <v>1838</v>
      </c>
      <c r="F1613" t="s">
        <v>1851</v>
      </c>
      <c r="G1613">
        <v>28.98</v>
      </c>
      <c r="H1613">
        <v>144.9</v>
      </c>
      <c r="I1613">
        <v>4.01</v>
      </c>
      <c r="J1613">
        <v>140.88999999999999</v>
      </c>
      <c r="K1613">
        <v>482</v>
      </c>
    </row>
    <row r="1614" spans="1:11" x14ac:dyDescent="0.25">
      <c r="A1614" t="s">
        <v>305</v>
      </c>
      <c r="B1614" t="s">
        <v>1811</v>
      </c>
      <c r="C1614" s="2">
        <v>45729</v>
      </c>
      <c r="D1614" t="s">
        <v>1823</v>
      </c>
      <c r="E1614" t="s">
        <v>1832</v>
      </c>
      <c r="F1614" t="s">
        <v>1848</v>
      </c>
      <c r="G1614">
        <v>29.13</v>
      </c>
      <c r="H1614">
        <v>29.13</v>
      </c>
      <c r="I1614">
        <v>4.37</v>
      </c>
      <c r="J1614">
        <v>24.76</v>
      </c>
      <c r="K1614">
        <v>158</v>
      </c>
    </row>
    <row r="1615" spans="1:11" x14ac:dyDescent="0.25">
      <c r="A1615" t="s">
        <v>1504</v>
      </c>
      <c r="B1615" t="s">
        <v>1813</v>
      </c>
      <c r="C1615" s="2">
        <v>45763</v>
      </c>
      <c r="D1615" t="s">
        <v>1821</v>
      </c>
      <c r="E1615" t="s">
        <v>1835</v>
      </c>
      <c r="F1615" t="s">
        <v>1849</v>
      </c>
      <c r="G1615">
        <v>1.01</v>
      </c>
      <c r="H1615">
        <v>4.04</v>
      </c>
      <c r="I1615">
        <v>0.81</v>
      </c>
      <c r="J1615">
        <v>3.23</v>
      </c>
      <c r="K1615">
        <v>75</v>
      </c>
    </row>
    <row r="1616" spans="1:11" x14ac:dyDescent="0.25">
      <c r="A1616" t="s">
        <v>1505</v>
      </c>
      <c r="B1616" t="s">
        <v>1814</v>
      </c>
      <c r="C1616" s="2">
        <v>45227</v>
      </c>
      <c r="D1616" t="s">
        <v>1826</v>
      </c>
      <c r="E1616" t="s">
        <v>1842</v>
      </c>
      <c r="F1616" t="s">
        <v>1847</v>
      </c>
      <c r="G1616">
        <v>7.84</v>
      </c>
      <c r="H1616">
        <v>15.68</v>
      </c>
      <c r="I1616">
        <v>3.9</v>
      </c>
      <c r="J1616">
        <v>11.78</v>
      </c>
      <c r="K1616">
        <v>104</v>
      </c>
    </row>
    <row r="1617" spans="1:11" x14ac:dyDescent="0.25">
      <c r="A1617" t="s">
        <v>1506</v>
      </c>
      <c r="B1617" t="s">
        <v>1811</v>
      </c>
      <c r="C1617" s="2">
        <v>45221</v>
      </c>
      <c r="D1617" t="s">
        <v>1823</v>
      </c>
      <c r="E1617" t="s">
        <v>1831</v>
      </c>
      <c r="F1617" t="s">
        <v>1850</v>
      </c>
      <c r="G1617">
        <v>1.1299999999999999</v>
      </c>
      <c r="H1617">
        <v>3.39</v>
      </c>
      <c r="I1617">
        <v>2.88</v>
      </c>
      <c r="J1617">
        <v>0.51</v>
      </c>
      <c r="K1617">
        <v>81</v>
      </c>
    </row>
    <row r="1618" spans="1:11" x14ac:dyDescent="0.25">
      <c r="A1618" t="s">
        <v>1507</v>
      </c>
      <c r="B1618" t="s">
        <v>1812</v>
      </c>
      <c r="C1618" s="2">
        <v>45317</v>
      </c>
      <c r="D1618" t="s">
        <v>1820</v>
      </c>
      <c r="E1618" t="s">
        <v>1845</v>
      </c>
      <c r="F1618" t="s">
        <v>1849</v>
      </c>
      <c r="G1618">
        <v>25.1</v>
      </c>
      <c r="H1618">
        <v>100.4</v>
      </c>
      <c r="I1618">
        <v>2.5499999999999998</v>
      </c>
      <c r="J1618">
        <v>97.85</v>
      </c>
      <c r="K1618">
        <v>361</v>
      </c>
    </row>
    <row r="1619" spans="1:11" x14ac:dyDescent="0.25">
      <c r="A1619" t="s">
        <v>1508</v>
      </c>
      <c r="B1619" t="s">
        <v>1816</v>
      </c>
      <c r="C1619" s="2">
        <v>45725</v>
      </c>
      <c r="D1619" t="s">
        <v>1825</v>
      </c>
      <c r="E1619" t="s">
        <v>1836</v>
      </c>
      <c r="F1619" t="s">
        <v>1850</v>
      </c>
      <c r="G1619">
        <v>27.03</v>
      </c>
      <c r="H1619">
        <v>81.09</v>
      </c>
      <c r="I1619">
        <v>2.58</v>
      </c>
      <c r="J1619">
        <v>78.510000000000005</v>
      </c>
      <c r="K1619">
        <v>419</v>
      </c>
    </row>
    <row r="1620" spans="1:11" x14ac:dyDescent="0.25">
      <c r="A1620" t="s">
        <v>1509</v>
      </c>
      <c r="B1620" t="s">
        <v>1809</v>
      </c>
      <c r="C1620" s="2">
        <v>45578</v>
      </c>
      <c r="D1620" t="s">
        <v>1822</v>
      </c>
      <c r="E1620" t="s">
        <v>1845</v>
      </c>
      <c r="F1620" t="s">
        <v>1851</v>
      </c>
      <c r="G1620">
        <v>1.77</v>
      </c>
      <c r="H1620">
        <v>8.85</v>
      </c>
      <c r="I1620">
        <v>1.77</v>
      </c>
      <c r="J1620">
        <v>7.08</v>
      </c>
      <c r="K1620">
        <v>453</v>
      </c>
    </row>
    <row r="1621" spans="1:11" x14ac:dyDescent="0.25">
      <c r="A1621" t="s">
        <v>1510</v>
      </c>
      <c r="B1621" t="s">
        <v>1816</v>
      </c>
      <c r="C1621" s="2">
        <v>45491</v>
      </c>
      <c r="D1621" t="s">
        <v>1822</v>
      </c>
      <c r="E1621" t="s">
        <v>1832</v>
      </c>
      <c r="F1621" t="s">
        <v>1851</v>
      </c>
      <c r="G1621">
        <v>24.86</v>
      </c>
      <c r="H1621">
        <v>124.3</v>
      </c>
      <c r="I1621">
        <v>3.58</v>
      </c>
      <c r="J1621">
        <v>120.72</v>
      </c>
      <c r="K1621">
        <v>312</v>
      </c>
    </row>
    <row r="1622" spans="1:11" x14ac:dyDescent="0.25">
      <c r="A1622" t="s">
        <v>1511</v>
      </c>
      <c r="B1622" t="s">
        <v>1811</v>
      </c>
      <c r="C1622" s="2">
        <v>45448</v>
      </c>
      <c r="D1622" t="s">
        <v>1828</v>
      </c>
      <c r="E1622" t="s">
        <v>1843</v>
      </c>
      <c r="F1622" t="s">
        <v>1848</v>
      </c>
      <c r="G1622">
        <v>7.12</v>
      </c>
      <c r="H1622">
        <v>7.12</v>
      </c>
      <c r="I1622">
        <v>1.07</v>
      </c>
      <c r="J1622">
        <v>6.05</v>
      </c>
      <c r="K1622">
        <v>222</v>
      </c>
    </row>
    <row r="1623" spans="1:11" x14ac:dyDescent="0.25">
      <c r="A1623" t="s">
        <v>1320</v>
      </c>
      <c r="B1623" t="s">
        <v>1812</v>
      </c>
      <c r="C1623" s="2">
        <v>45744</v>
      </c>
      <c r="D1623" t="s">
        <v>1823</v>
      </c>
      <c r="E1623" t="s">
        <v>1835</v>
      </c>
      <c r="F1623" t="s">
        <v>1849</v>
      </c>
      <c r="G1623">
        <v>5.36</v>
      </c>
      <c r="H1623">
        <v>21.44</v>
      </c>
      <c r="I1623">
        <v>0</v>
      </c>
      <c r="J1623">
        <v>21.44</v>
      </c>
      <c r="K1623">
        <v>159</v>
      </c>
    </row>
    <row r="1624" spans="1:11" x14ac:dyDescent="0.25">
      <c r="A1624" t="s">
        <v>497</v>
      </c>
      <c r="B1624" t="s">
        <v>1813</v>
      </c>
      <c r="C1624" s="2">
        <v>45262</v>
      </c>
      <c r="D1624" t="s">
        <v>1818</v>
      </c>
      <c r="E1624" t="s">
        <v>1829</v>
      </c>
      <c r="F1624" t="s">
        <v>1849</v>
      </c>
      <c r="G1624">
        <v>6.2</v>
      </c>
      <c r="H1624">
        <v>24.8</v>
      </c>
      <c r="I1624">
        <v>2.48</v>
      </c>
      <c r="J1624">
        <v>22.32</v>
      </c>
      <c r="K1624">
        <v>203</v>
      </c>
    </row>
    <row r="1625" spans="1:11" x14ac:dyDescent="0.25">
      <c r="A1625" t="s">
        <v>1512</v>
      </c>
      <c r="B1625" t="s">
        <v>1809</v>
      </c>
      <c r="C1625" s="2">
        <v>45164</v>
      </c>
      <c r="D1625" t="s">
        <v>1822</v>
      </c>
      <c r="E1625" t="s">
        <v>1846</v>
      </c>
      <c r="F1625" t="s">
        <v>1849</v>
      </c>
      <c r="G1625">
        <v>24.29</v>
      </c>
      <c r="H1625">
        <v>97.16</v>
      </c>
      <c r="I1625">
        <v>14.57</v>
      </c>
      <c r="J1625">
        <v>82.59</v>
      </c>
      <c r="K1625">
        <v>6</v>
      </c>
    </row>
    <row r="1626" spans="1:11" x14ac:dyDescent="0.25">
      <c r="A1626" t="s">
        <v>1513</v>
      </c>
      <c r="B1626" t="s">
        <v>1811</v>
      </c>
      <c r="C1626" s="2">
        <v>45226</v>
      </c>
      <c r="D1626" t="s">
        <v>1824</v>
      </c>
      <c r="E1626" t="s">
        <v>1844</v>
      </c>
      <c r="F1626" t="s">
        <v>1849</v>
      </c>
      <c r="G1626">
        <v>20.89</v>
      </c>
      <c r="H1626">
        <v>83.56</v>
      </c>
      <c r="I1626">
        <v>0</v>
      </c>
      <c r="J1626">
        <v>83.56</v>
      </c>
      <c r="K1626">
        <v>5</v>
      </c>
    </row>
    <row r="1627" spans="1:11" x14ac:dyDescent="0.25">
      <c r="A1627" t="s">
        <v>1514</v>
      </c>
      <c r="B1627" t="s">
        <v>1812</v>
      </c>
      <c r="C1627" s="2">
        <v>45468</v>
      </c>
      <c r="D1627" t="s">
        <v>1821</v>
      </c>
      <c r="E1627" t="s">
        <v>1840</v>
      </c>
      <c r="F1627" t="s">
        <v>1850</v>
      </c>
      <c r="G1627">
        <v>13.31</v>
      </c>
      <c r="H1627">
        <v>39.93</v>
      </c>
      <c r="I1627">
        <v>4.2300000000000004</v>
      </c>
      <c r="J1627">
        <v>35.700000000000003</v>
      </c>
      <c r="K1627">
        <v>379</v>
      </c>
    </row>
    <row r="1628" spans="1:11" x14ac:dyDescent="0.25">
      <c r="A1628" t="s">
        <v>1515</v>
      </c>
      <c r="B1628" t="s">
        <v>1813</v>
      </c>
      <c r="C1628" s="2">
        <v>45235</v>
      </c>
      <c r="D1628" t="s">
        <v>1827</v>
      </c>
      <c r="E1628" t="s">
        <v>1833</v>
      </c>
      <c r="F1628" t="s">
        <v>1849</v>
      </c>
      <c r="G1628">
        <v>21.64</v>
      </c>
      <c r="H1628">
        <v>86.56</v>
      </c>
      <c r="I1628">
        <v>4.1399999999999997</v>
      </c>
      <c r="J1628">
        <v>82.42</v>
      </c>
      <c r="K1628">
        <v>432</v>
      </c>
    </row>
    <row r="1629" spans="1:11" x14ac:dyDescent="0.25">
      <c r="A1629" t="s">
        <v>1516</v>
      </c>
      <c r="B1629" t="s">
        <v>1812</v>
      </c>
      <c r="C1629" s="2">
        <v>45415</v>
      </c>
      <c r="D1629" t="s">
        <v>1827</v>
      </c>
      <c r="E1629" t="s">
        <v>1836</v>
      </c>
      <c r="F1629" t="s">
        <v>1848</v>
      </c>
      <c r="G1629">
        <v>5.35</v>
      </c>
      <c r="H1629">
        <v>5.35</v>
      </c>
      <c r="I1629">
        <v>1.07</v>
      </c>
      <c r="J1629">
        <v>4.28</v>
      </c>
      <c r="K1629">
        <v>172</v>
      </c>
    </row>
    <row r="1630" spans="1:11" x14ac:dyDescent="0.25">
      <c r="A1630" t="s">
        <v>1517</v>
      </c>
      <c r="B1630" t="s">
        <v>1810</v>
      </c>
      <c r="C1630" s="2">
        <v>45411</v>
      </c>
      <c r="D1630" t="s">
        <v>1824</v>
      </c>
      <c r="E1630" t="s">
        <v>1837</v>
      </c>
      <c r="F1630" t="s">
        <v>1849</v>
      </c>
      <c r="G1630">
        <v>2.4</v>
      </c>
      <c r="H1630">
        <v>9.6</v>
      </c>
      <c r="I1630">
        <v>4.47</v>
      </c>
      <c r="J1630">
        <v>5.13</v>
      </c>
      <c r="K1630">
        <v>144</v>
      </c>
    </row>
    <row r="1631" spans="1:11" x14ac:dyDescent="0.25">
      <c r="A1631" t="s">
        <v>562</v>
      </c>
      <c r="B1631" t="s">
        <v>1813</v>
      </c>
      <c r="C1631" s="2">
        <v>45754</v>
      </c>
      <c r="D1631" t="s">
        <v>1822</v>
      </c>
      <c r="E1631" t="s">
        <v>1840</v>
      </c>
      <c r="F1631" t="s">
        <v>1851</v>
      </c>
      <c r="G1631">
        <v>20.9</v>
      </c>
      <c r="H1631">
        <v>104.5</v>
      </c>
      <c r="I1631">
        <v>15.67</v>
      </c>
      <c r="J1631">
        <v>88.83</v>
      </c>
      <c r="K1631">
        <v>129</v>
      </c>
    </row>
    <row r="1632" spans="1:11" x14ac:dyDescent="0.25">
      <c r="A1632" t="s">
        <v>1518</v>
      </c>
      <c r="B1632" t="s">
        <v>1814</v>
      </c>
      <c r="C1632" s="2">
        <v>45549</v>
      </c>
      <c r="D1632" t="s">
        <v>1818</v>
      </c>
      <c r="E1632" t="s">
        <v>1831</v>
      </c>
      <c r="F1632" t="s">
        <v>1850</v>
      </c>
      <c r="G1632">
        <v>6.17</v>
      </c>
      <c r="H1632">
        <v>18.510000000000002</v>
      </c>
      <c r="I1632">
        <v>2.79</v>
      </c>
      <c r="J1632">
        <v>15.72</v>
      </c>
      <c r="K1632">
        <v>182</v>
      </c>
    </row>
    <row r="1633" spans="1:11" x14ac:dyDescent="0.25">
      <c r="A1633" t="s">
        <v>1519</v>
      </c>
      <c r="B1633" t="s">
        <v>1814</v>
      </c>
      <c r="C1633" s="2">
        <v>45415</v>
      </c>
      <c r="D1633" t="s">
        <v>1823</v>
      </c>
      <c r="E1633" t="s">
        <v>1840</v>
      </c>
      <c r="F1633" t="s">
        <v>1851</v>
      </c>
      <c r="G1633">
        <v>4.2300000000000004</v>
      </c>
      <c r="H1633">
        <v>21.15</v>
      </c>
      <c r="I1633">
        <v>3.95</v>
      </c>
      <c r="J1633">
        <v>17.2</v>
      </c>
      <c r="K1633">
        <v>374</v>
      </c>
    </row>
    <row r="1634" spans="1:11" x14ac:dyDescent="0.25">
      <c r="A1634" t="s">
        <v>1520</v>
      </c>
      <c r="B1634" t="s">
        <v>1817</v>
      </c>
      <c r="C1634" s="2">
        <v>45220</v>
      </c>
      <c r="D1634" t="s">
        <v>1825</v>
      </c>
      <c r="E1634" t="s">
        <v>1842</v>
      </c>
      <c r="F1634" t="s">
        <v>1851</v>
      </c>
      <c r="G1634">
        <v>3.73</v>
      </c>
      <c r="H1634">
        <v>18.649999999999999</v>
      </c>
      <c r="I1634">
        <v>0</v>
      </c>
      <c r="J1634">
        <v>18.649999999999999</v>
      </c>
      <c r="K1634">
        <v>372</v>
      </c>
    </row>
    <row r="1635" spans="1:11" x14ac:dyDescent="0.25">
      <c r="A1635" t="s">
        <v>1521</v>
      </c>
      <c r="B1635" t="s">
        <v>1813</v>
      </c>
      <c r="C1635" s="2">
        <v>45705</v>
      </c>
      <c r="D1635" t="s">
        <v>1821</v>
      </c>
      <c r="E1635" t="s">
        <v>1829</v>
      </c>
      <c r="F1635" t="s">
        <v>1850</v>
      </c>
      <c r="G1635">
        <v>29.17</v>
      </c>
      <c r="H1635">
        <v>87.51</v>
      </c>
      <c r="I1635">
        <v>0</v>
      </c>
      <c r="J1635">
        <v>87.51</v>
      </c>
      <c r="K1635">
        <v>352</v>
      </c>
    </row>
    <row r="1636" spans="1:11" x14ac:dyDescent="0.25">
      <c r="A1636" t="s">
        <v>1522</v>
      </c>
      <c r="C1636" s="2">
        <v>45392</v>
      </c>
      <c r="D1636" t="s">
        <v>1824</v>
      </c>
      <c r="E1636" t="s">
        <v>1837</v>
      </c>
      <c r="F1636" t="s">
        <v>1848</v>
      </c>
      <c r="G1636">
        <v>3.21</v>
      </c>
      <c r="H1636">
        <v>3.21</v>
      </c>
      <c r="I1636">
        <v>0.64</v>
      </c>
      <c r="J1636">
        <v>2.57</v>
      </c>
      <c r="K1636">
        <v>190</v>
      </c>
    </row>
    <row r="1637" spans="1:11" x14ac:dyDescent="0.25">
      <c r="A1637" t="s">
        <v>1523</v>
      </c>
      <c r="B1637" t="s">
        <v>1809</v>
      </c>
      <c r="C1637" s="2">
        <v>45378</v>
      </c>
      <c r="D1637" t="s">
        <v>1821</v>
      </c>
      <c r="E1637" t="s">
        <v>1844</v>
      </c>
      <c r="F1637" t="s">
        <v>1848</v>
      </c>
      <c r="G1637">
        <v>10.79</v>
      </c>
      <c r="H1637">
        <v>10.79</v>
      </c>
      <c r="I1637">
        <v>1.08</v>
      </c>
      <c r="J1637">
        <v>9.7100000000000009</v>
      </c>
      <c r="K1637">
        <v>326</v>
      </c>
    </row>
    <row r="1638" spans="1:11" x14ac:dyDescent="0.25">
      <c r="A1638" t="s">
        <v>1524</v>
      </c>
      <c r="B1638" t="s">
        <v>1812</v>
      </c>
      <c r="C1638" s="2">
        <v>45774</v>
      </c>
      <c r="D1638" t="s">
        <v>1818</v>
      </c>
      <c r="E1638" t="s">
        <v>1835</v>
      </c>
      <c r="F1638" t="s">
        <v>1850</v>
      </c>
      <c r="G1638">
        <v>21.92</v>
      </c>
      <c r="H1638">
        <v>65.760000000000005</v>
      </c>
      <c r="I1638">
        <v>6.58</v>
      </c>
      <c r="J1638">
        <v>59.18</v>
      </c>
      <c r="K1638">
        <v>380</v>
      </c>
    </row>
    <row r="1639" spans="1:11" x14ac:dyDescent="0.25">
      <c r="A1639" t="s">
        <v>1525</v>
      </c>
      <c r="B1639" t="s">
        <v>1809</v>
      </c>
      <c r="C1639" s="2">
        <v>45162</v>
      </c>
      <c r="D1639" t="s">
        <v>1820</v>
      </c>
      <c r="E1639" t="s">
        <v>1829</v>
      </c>
      <c r="F1639" t="s">
        <v>1850</v>
      </c>
      <c r="G1639">
        <v>18.84</v>
      </c>
      <c r="H1639">
        <v>56.52</v>
      </c>
      <c r="I1639">
        <v>0</v>
      </c>
      <c r="J1639">
        <v>56.52</v>
      </c>
      <c r="K1639">
        <v>276</v>
      </c>
    </row>
    <row r="1640" spans="1:11" x14ac:dyDescent="0.25">
      <c r="A1640" t="s">
        <v>1526</v>
      </c>
      <c r="B1640" t="s">
        <v>1815</v>
      </c>
      <c r="C1640" s="2">
        <v>45648</v>
      </c>
      <c r="D1640" t="s">
        <v>1822</v>
      </c>
      <c r="E1640" t="s">
        <v>1845</v>
      </c>
      <c r="F1640" t="s">
        <v>1847</v>
      </c>
      <c r="G1640">
        <v>23.05</v>
      </c>
      <c r="H1640">
        <v>46.1</v>
      </c>
      <c r="I1640">
        <v>0</v>
      </c>
      <c r="J1640">
        <v>46.1</v>
      </c>
      <c r="K1640">
        <v>223</v>
      </c>
    </row>
    <row r="1641" spans="1:11" x14ac:dyDescent="0.25">
      <c r="A1641" t="s">
        <v>1527</v>
      </c>
      <c r="B1641" t="s">
        <v>1811</v>
      </c>
      <c r="C1641" s="2">
        <v>45670</v>
      </c>
      <c r="D1641" t="s">
        <v>1826</v>
      </c>
      <c r="E1641" t="s">
        <v>1844</v>
      </c>
      <c r="F1641" t="s">
        <v>1848</v>
      </c>
      <c r="G1641">
        <v>18.52</v>
      </c>
      <c r="H1641">
        <v>18.52</v>
      </c>
      <c r="I1641">
        <v>0</v>
      </c>
      <c r="J1641">
        <v>18.52</v>
      </c>
      <c r="K1641">
        <v>465</v>
      </c>
    </row>
    <row r="1642" spans="1:11" x14ac:dyDescent="0.25">
      <c r="A1642" t="s">
        <v>1528</v>
      </c>
      <c r="B1642" t="s">
        <v>1814</v>
      </c>
      <c r="C1642" s="2">
        <v>45867</v>
      </c>
      <c r="D1642" t="s">
        <v>1826</v>
      </c>
      <c r="E1642" t="s">
        <v>1839</v>
      </c>
      <c r="F1642" t="s">
        <v>1849</v>
      </c>
      <c r="G1642">
        <v>7</v>
      </c>
      <c r="H1642">
        <v>28</v>
      </c>
      <c r="I1642">
        <v>0</v>
      </c>
      <c r="J1642">
        <v>28</v>
      </c>
      <c r="K1642">
        <v>400</v>
      </c>
    </row>
    <row r="1643" spans="1:11" x14ac:dyDescent="0.25">
      <c r="A1643" t="s">
        <v>1529</v>
      </c>
      <c r="B1643" t="s">
        <v>1811</v>
      </c>
      <c r="C1643" s="2">
        <v>45545</v>
      </c>
      <c r="D1643" t="s">
        <v>1826</v>
      </c>
      <c r="E1643" t="s">
        <v>1829</v>
      </c>
      <c r="F1643" t="s">
        <v>1849</v>
      </c>
      <c r="G1643">
        <v>18.36</v>
      </c>
      <c r="H1643">
        <v>73.44</v>
      </c>
      <c r="I1643">
        <v>1.89</v>
      </c>
      <c r="J1643">
        <v>71.55</v>
      </c>
      <c r="K1643">
        <v>499</v>
      </c>
    </row>
    <row r="1644" spans="1:11" x14ac:dyDescent="0.25">
      <c r="A1644" t="s">
        <v>700</v>
      </c>
      <c r="C1644" s="2">
        <v>45573</v>
      </c>
      <c r="D1644" t="s">
        <v>1822</v>
      </c>
      <c r="E1644" t="s">
        <v>1834</v>
      </c>
      <c r="F1644" t="s">
        <v>1848</v>
      </c>
      <c r="G1644">
        <v>18.72</v>
      </c>
      <c r="H1644">
        <v>18.72</v>
      </c>
      <c r="I1644">
        <v>2.68</v>
      </c>
      <c r="J1644">
        <v>16.04</v>
      </c>
      <c r="K1644">
        <v>372</v>
      </c>
    </row>
    <row r="1645" spans="1:11" x14ac:dyDescent="0.25">
      <c r="A1645" t="s">
        <v>1530</v>
      </c>
      <c r="B1645" t="s">
        <v>1816</v>
      </c>
      <c r="C1645" s="2">
        <v>45402</v>
      </c>
      <c r="D1645" t="s">
        <v>1827</v>
      </c>
      <c r="E1645" t="s">
        <v>1836</v>
      </c>
      <c r="F1645" t="s">
        <v>1849</v>
      </c>
      <c r="G1645">
        <v>27.96</v>
      </c>
      <c r="H1645">
        <v>111.84</v>
      </c>
      <c r="I1645">
        <v>16.78</v>
      </c>
      <c r="J1645">
        <v>95.06</v>
      </c>
      <c r="K1645">
        <v>6</v>
      </c>
    </row>
    <row r="1646" spans="1:11" x14ac:dyDescent="0.25">
      <c r="A1646" t="s">
        <v>1531</v>
      </c>
      <c r="B1646" t="s">
        <v>1816</v>
      </c>
      <c r="C1646" s="2">
        <v>45503</v>
      </c>
      <c r="D1646" t="s">
        <v>1822</v>
      </c>
      <c r="E1646" t="s">
        <v>1837</v>
      </c>
      <c r="F1646" t="s">
        <v>1847</v>
      </c>
      <c r="G1646">
        <v>14.39</v>
      </c>
      <c r="H1646">
        <v>28.78</v>
      </c>
      <c r="I1646">
        <v>5.76</v>
      </c>
      <c r="J1646">
        <v>23.02</v>
      </c>
      <c r="K1646">
        <v>380</v>
      </c>
    </row>
    <row r="1647" spans="1:11" x14ac:dyDescent="0.25">
      <c r="A1647" t="s">
        <v>1532</v>
      </c>
      <c r="B1647" t="s">
        <v>1810</v>
      </c>
      <c r="C1647" s="2">
        <v>45764</v>
      </c>
      <c r="D1647" t="s">
        <v>1825</v>
      </c>
      <c r="E1647" t="s">
        <v>1836</v>
      </c>
      <c r="F1647" t="s">
        <v>1850</v>
      </c>
      <c r="G1647">
        <v>12.68</v>
      </c>
      <c r="H1647">
        <v>38.04</v>
      </c>
      <c r="I1647">
        <v>0</v>
      </c>
      <c r="J1647">
        <v>38.04</v>
      </c>
      <c r="K1647">
        <v>338</v>
      </c>
    </row>
    <row r="1648" spans="1:11" x14ac:dyDescent="0.25">
      <c r="A1648" t="s">
        <v>1533</v>
      </c>
      <c r="B1648" t="s">
        <v>1813</v>
      </c>
      <c r="C1648" s="2">
        <v>45634</v>
      </c>
      <c r="D1648" t="s">
        <v>1827</v>
      </c>
      <c r="E1648" t="s">
        <v>1833</v>
      </c>
      <c r="F1648" t="s">
        <v>1848</v>
      </c>
      <c r="G1648">
        <v>7.01</v>
      </c>
      <c r="H1648">
        <v>7.01</v>
      </c>
      <c r="I1648">
        <v>1.05</v>
      </c>
      <c r="J1648">
        <v>5.96</v>
      </c>
      <c r="K1648">
        <v>271</v>
      </c>
    </row>
    <row r="1649" spans="1:11" x14ac:dyDescent="0.25">
      <c r="A1649" t="s">
        <v>1534</v>
      </c>
      <c r="B1649" t="s">
        <v>1814</v>
      </c>
      <c r="C1649" s="2">
        <v>45289</v>
      </c>
      <c r="D1649" t="s">
        <v>1822</v>
      </c>
      <c r="E1649" t="s">
        <v>1837</v>
      </c>
      <c r="F1649" t="s">
        <v>1849</v>
      </c>
      <c r="G1649">
        <v>1.85</v>
      </c>
      <c r="H1649">
        <v>7.4</v>
      </c>
      <c r="I1649">
        <v>2.41</v>
      </c>
      <c r="J1649">
        <v>4.99</v>
      </c>
      <c r="K1649">
        <v>319</v>
      </c>
    </row>
    <row r="1650" spans="1:11" x14ac:dyDescent="0.25">
      <c r="A1650" t="s">
        <v>1535</v>
      </c>
      <c r="B1650" t="s">
        <v>1812</v>
      </c>
      <c r="C1650" s="2">
        <v>45452</v>
      </c>
      <c r="D1650" t="s">
        <v>1821</v>
      </c>
      <c r="E1650" t="s">
        <v>1839</v>
      </c>
      <c r="F1650" t="s">
        <v>1850</v>
      </c>
      <c r="G1650">
        <v>17.13</v>
      </c>
      <c r="H1650">
        <v>51.39</v>
      </c>
      <c r="I1650">
        <v>5.14</v>
      </c>
      <c r="J1650">
        <v>46.25</v>
      </c>
      <c r="K1650">
        <v>251</v>
      </c>
    </row>
    <row r="1651" spans="1:11" x14ac:dyDescent="0.25">
      <c r="A1651" t="s">
        <v>1536</v>
      </c>
      <c r="B1651" t="s">
        <v>1810</v>
      </c>
      <c r="C1651" s="2">
        <v>45717</v>
      </c>
      <c r="D1651" t="s">
        <v>1825</v>
      </c>
      <c r="E1651" t="s">
        <v>1836</v>
      </c>
      <c r="F1651" t="s">
        <v>1851</v>
      </c>
      <c r="G1651">
        <v>28.51</v>
      </c>
      <c r="H1651">
        <v>142.55000000000001</v>
      </c>
      <c r="I1651">
        <v>14.26</v>
      </c>
      <c r="J1651">
        <v>128.29</v>
      </c>
      <c r="K1651">
        <v>63</v>
      </c>
    </row>
    <row r="1652" spans="1:11" x14ac:dyDescent="0.25">
      <c r="A1652" t="s">
        <v>1537</v>
      </c>
      <c r="B1652" t="s">
        <v>1817</v>
      </c>
      <c r="C1652" s="2">
        <v>45494</v>
      </c>
      <c r="D1652" t="s">
        <v>1820</v>
      </c>
      <c r="E1652" t="s">
        <v>1846</v>
      </c>
      <c r="F1652" t="s">
        <v>1851</v>
      </c>
      <c r="G1652">
        <v>9.3800000000000008</v>
      </c>
      <c r="H1652">
        <v>46.9</v>
      </c>
      <c r="I1652">
        <v>0</v>
      </c>
      <c r="J1652">
        <v>46.9</v>
      </c>
      <c r="K1652">
        <v>442</v>
      </c>
    </row>
    <row r="1653" spans="1:11" x14ac:dyDescent="0.25">
      <c r="A1653" t="s">
        <v>1538</v>
      </c>
      <c r="B1653" t="s">
        <v>1812</v>
      </c>
      <c r="C1653" s="2">
        <v>45447</v>
      </c>
      <c r="D1653" t="s">
        <v>1827</v>
      </c>
      <c r="E1653" t="s">
        <v>1830</v>
      </c>
      <c r="F1653" t="s">
        <v>1850</v>
      </c>
      <c r="G1653">
        <v>22.78</v>
      </c>
      <c r="H1653">
        <v>68.34</v>
      </c>
      <c r="I1653">
        <v>10.25</v>
      </c>
      <c r="J1653">
        <v>58.09</v>
      </c>
      <c r="K1653">
        <v>214</v>
      </c>
    </row>
    <row r="1654" spans="1:11" x14ac:dyDescent="0.25">
      <c r="A1654" t="s">
        <v>1539</v>
      </c>
      <c r="B1654" t="s">
        <v>1816</v>
      </c>
      <c r="C1654" s="2">
        <v>45692</v>
      </c>
      <c r="D1654" t="s">
        <v>1823</v>
      </c>
      <c r="E1654" t="s">
        <v>1846</v>
      </c>
      <c r="F1654" t="s">
        <v>1850</v>
      </c>
      <c r="G1654">
        <v>15.56</v>
      </c>
      <c r="H1654">
        <v>46.68</v>
      </c>
      <c r="I1654">
        <v>9.34</v>
      </c>
      <c r="J1654">
        <v>37.340000000000003</v>
      </c>
      <c r="K1654">
        <v>272</v>
      </c>
    </row>
    <row r="1655" spans="1:11" x14ac:dyDescent="0.25">
      <c r="A1655" t="s">
        <v>1540</v>
      </c>
      <c r="B1655" t="s">
        <v>1812</v>
      </c>
      <c r="C1655" s="2">
        <v>45304</v>
      </c>
      <c r="D1655" t="s">
        <v>1828</v>
      </c>
      <c r="E1655" t="s">
        <v>1837</v>
      </c>
      <c r="F1655" t="s">
        <v>1850</v>
      </c>
      <c r="G1655">
        <v>24.95</v>
      </c>
      <c r="H1655">
        <v>74.849999999999994</v>
      </c>
      <c r="I1655">
        <v>14.97</v>
      </c>
      <c r="J1655">
        <v>59.88</v>
      </c>
      <c r="K1655">
        <v>230</v>
      </c>
    </row>
    <row r="1656" spans="1:11" x14ac:dyDescent="0.25">
      <c r="A1656" t="s">
        <v>1541</v>
      </c>
      <c r="B1656" t="s">
        <v>1812</v>
      </c>
      <c r="C1656" s="2">
        <v>45729</v>
      </c>
      <c r="D1656" t="s">
        <v>1826</v>
      </c>
      <c r="E1656" t="s">
        <v>1839</v>
      </c>
      <c r="F1656" t="s">
        <v>1851</v>
      </c>
      <c r="G1656">
        <v>25.06</v>
      </c>
      <c r="H1656">
        <v>125.3</v>
      </c>
      <c r="I1656">
        <v>0</v>
      </c>
      <c r="J1656">
        <v>125.3</v>
      </c>
      <c r="K1656">
        <v>390</v>
      </c>
    </row>
    <row r="1657" spans="1:11" x14ac:dyDescent="0.25">
      <c r="A1657" t="s">
        <v>1542</v>
      </c>
      <c r="B1657" t="s">
        <v>1811</v>
      </c>
      <c r="C1657" s="2">
        <v>45593</v>
      </c>
      <c r="D1657" t="s">
        <v>1823</v>
      </c>
      <c r="E1657" t="s">
        <v>1846</v>
      </c>
      <c r="F1657" t="s">
        <v>1849</v>
      </c>
      <c r="G1657">
        <v>17.809999999999999</v>
      </c>
      <c r="H1657">
        <v>71.239999999999995</v>
      </c>
      <c r="I1657">
        <v>7.12</v>
      </c>
      <c r="J1657">
        <v>64.12</v>
      </c>
      <c r="K1657">
        <v>214</v>
      </c>
    </row>
    <row r="1658" spans="1:11" x14ac:dyDescent="0.25">
      <c r="A1658" t="s">
        <v>1543</v>
      </c>
      <c r="B1658" t="s">
        <v>1817</v>
      </c>
      <c r="C1658" s="2">
        <v>45765</v>
      </c>
      <c r="D1658" t="s">
        <v>1823</v>
      </c>
      <c r="E1658" t="s">
        <v>1839</v>
      </c>
      <c r="F1658" t="s">
        <v>1851</v>
      </c>
      <c r="G1658">
        <v>7.49</v>
      </c>
      <c r="H1658">
        <v>37.450000000000003</v>
      </c>
      <c r="I1658">
        <v>3.28</v>
      </c>
      <c r="J1658">
        <v>34.17</v>
      </c>
      <c r="K1658">
        <v>312</v>
      </c>
    </row>
    <row r="1659" spans="1:11" x14ac:dyDescent="0.25">
      <c r="A1659" t="s">
        <v>1499</v>
      </c>
      <c r="B1659" t="s">
        <v>1812</v>
      </c>
      <c r="C1659" s="2">
        <v>45290</v>
      </c>
      <c r="D1659" t="s">
        <v>1818</v>
      </c>
      <c r="E1659" t="s">
        <v>1832</v>
      </c>
      <c r="F1659" t="s">
        <v>1851</v>
      </c>
      <c r="G1659">
        <v>8.24</v>
      </c>
      <c r="H1659">
        <v>41.2</v>
      </c>
      <c r="I1659">
        <v>0</v>
      </c>
      <c r="J1659">
        <v>41.2</v>
      </c>
      <c r="K1659">
        <v>291</v>
      </c>
    </row>
    <row r="1660" spans="1:11" x14ac:dyDescent="0.25">
      <c r="A1660" t="s">
        <v>1544</v>
      </c>
      <c r="B1660" t="s">
        <v>1809</v>
      </c>
      <c r="C1660" s="2">
        <v>45398</v>
      </c>
      <c r="D1660" t="s">
        <v>1822</v>
      </c>
      <c r="E1660" t="s">
        <v>1839</v>
      </c>
      <c r="F1660" t="s">
        <v>1851</v>
      </c>
      <c r="G1660">
        <v>26.61</v>
      </c>
      <c r="H1660">
        <v>133.05000000000001</v>
      </c>
      <c r="I1660">
        <v>3.05</v>
      </c>
      <c r="J1660">
        <v>130</v>
      </c>
      <c r="K1660">
        <v>334</v>
      </c>
    </row>
    <row r="1661" spans="1:11" x14ac:dyDescent="0.25">
      <c r="A1661" t="s">
        <v>269</v>
      </c>
      <c r="B1661" t="s">
        <v>1817</v>
      </c>
      <c r="C1661" s="2">
        <v>45500</v>
      </c>
      <c r="D1661" t="s">
        <v>1825</v>
      </c>
      <c r="E1661" t="s">
        <v>1837</v>
      </c>
      <c r="F1661" t="s">
        <v>1850</v>
      </c>
      <c r="G1661">
        <v>21.96</v>
      </c>
      <c r="H1661">
        <v>65.88</v>
      </c>
      <c r="I1661">
        <v>6.59</v>
      </c>
      <c r="J1661">
        <v>59.29</v>
      </c>
      <c r="K1661">
        <v>122</v>
      </c>
    </row>
    <row r="1662" spans="1:11" x14ac:dyDescent="0.25">
      <c r="A1662" t="s">
        <v>1545</v>
      </c>
      <c r="B1662" t="s">
        <v>1817</v>
      </c>
      <c r="C1662" s="2">
        <v>45348</v>
      </c>
      <c r="D1662" t="s">
        <v>1822</v>
      </c>
      <c r="E1662" t="s">
        <v>1841</v>
      </c>
      <c r="F1662" t="s">
        <v>1850</v>
      </c>
      <c r="G1662">
        <v>2.87</v>
      </c>
      <c r="H1662">
        <v>8.61</v>
      </c>
      <c r="I1662">
        <v>2.84</v>
      </c>
      <c r="J1662">
        <v>5.77</v>
      </c>
      <c r="K1662">
        <v>15</v>
      </c>
    </row>
    <row r="1663" spans="1:11" x14ac:dyDescent="0.25">
      <c r="A1663" t="s">
        <v>1546</v>
      </c>
      <c r="B1663" t="s">
        <v>1817</v>
      </c>
      <c r="C1663" s="2">
        <v>45554</v>
      </c>
      <c r="D1663" t="s">
        <v>1823</v>
      </c>
      <c r="E1663" t="s">
        <v>1837</v>
      </c>
      <c r="F1663" t="s">
        <v>1847</v>
      </c>
      <c r="G1663">
        <v>24.1</v>
      </c>
      <c r="H1663">
        <v>48.2</v>
      </c>
      <c r="I1663">
        <v>3.57</v>
      </c>
      <c r="J1663">
        <v>44.63</v>
      </c>
      <c r="K1663">
        <v>498</v>
      </c>
    </row>
    <row r="1664" spans="1:11" x14ac:dyDescent="0.25">
      <c r="A1664" t="s">
        <v>1547</v>
      </c>
      <c r="B1664" t="s">
        <v>1816</v>
      </c>
      <c r="C1664" s="2">
        <v>45608</v>
      </c>
      <c r="D1664" t="s">
        <v>1825</v>
      </c>
      <c r="E1664" t="s">
        <v>1834</v>
      </c>
      <c r="F1664" t="s">
        <v>1849</v>
      </c>
      <c r="G1664">
        <v>21.93</v>
      </c>
      <c r="H1664">
        <v>87.72</v>
      </c>
      <c r="I1664">
        <v>0</v>
      </c>
      <c r="J1664">
        <v>87.72</v>
      </c>
      <c r="K1664">
        <v>35</v>
      </c>
    </row>
    <row r="1665" spans="1:11" x14ac:dyDescent="0.25">
      <c r="A1665" t="s">
        <v>673</v>
      </c>
      <c r="B1665" t="s">
        <v>1815</v>
      </c>
      <c r="C1665" s="2">
        <v>45619</v>
      </c>
      <c r="D1665" t="s">
        <v>1823</v>
      </c>
      <c r="E1665" t="s">
        <v>1830</v>
      </c>
      <c r="F1665" t="s">
        <v>1851</v>
      </c>
      <c r="G1665">
        <v>29.86</v>
      </c>
      <c r="H1665">
        <v>149.30000000000001</v>
      </c>
      <c r="I1665">
        <v>4.13</v>
      </c>
      <c r="J1665">
        <v>145.16999999999999</v>
      </c>
      <c r="K1665">
        <v>441</v>
      </c>
    </row>
    <row r="1666" spans="1:11" x14ac:dyDescent="0.25">
      <c r="A1666" t="s">
        <v>1548</v>
      </c>
      <c r="B1666" t="s">
        <v>1814</v>
      </c>
      <c r="C1666" s="2">
        <v>45600</v>
      </c>
      <c r="D1666" t="s">
        <v>1827</v>
      </c>
      <c r="E1666" t="s">
        <v>1846</v>
      </c>
      <c r="F1666" t="s">
        <v>1851</v>
      </c>
      <c r="G1666">
        <v>19.760000000000002</v>
      </c>
      <c r="H1666">
        <v>98.8</v>
      </c>
      <c r="I1666">
        <v>9.8800000000000008</v>
      </c>
      <c r="J1666">
        <v>88.92</v>
      </c>
      <c r="K1666">
        <v>273</v>
      </c>
    </row>
    <row r="1667" spans="1:11" x14ac:dyDescent="0.25">
      <c r="A1667" t="s">
        <v>1549</v>
      </c>
      <c r="B1667" t="s">
        <v>1813</v>
      </c>
      <c r="C1667" s="2">
        <v>45415</v>
      </c>
      <c r="D1667" t="s">
        <v>1818</v>
      </c>
      <c r="E1667" t="s">
        <v>1838</v>
      </c>
      <c r="F1667" t="s">
        <v>1849</v>
      </c>
      <c r="G1667">
        <v>25.01</v>
      </c>
      <c r="H1667">
        <v>100.04</v>
      </c>
      <c r="I1667">
        <v>15.01</v>
      </c>
      <c r="J1667">
        <v>85.03</v>
      </c>
      <c r="K1667">
        <v>371</v>
      </c>
    </row>
    <row r="1668" spans="1:11" x14ac:dyDescent="0.25">
      <c r="A1668" t="s">
        <v>1550</v>
      </c>
      <c r="B1668" t="s">
        <v>1812</v>
      </c>
      <c r="C1668" s="2">
        <v>45801</v>
      </c>
      <c r="D1668" t="s">
        <v>1827</v>
      </c>
      <c r="E1668" t="s">
        <v>1837</v>
      </c>
      <c r="F1668" t="s">
        <v>1849</v>
      </c>
      <c r="G1668">
        <v>23.83</v>
      </c>
      <c r="H1668">
        <v>95.32</v>
      </c>
      <c r="I1668">
        <v>14.3</v>
      </c>
      <c r="J1668">
        <v>81.02</v>
      </c>
      <c r="K1668">
        <v>53</v>
      </c>
    </row>
    <row r="1669" spans="1:11" x14ac:dyDescent="0.25">
      <c r="A1669" t="s">
        <v>1551</v>
      </c>
      <c r="B1669" t="s">
        <v>1809</v>
      </c>
      <c r="C1669" s="2">
        <v>45624</v>
      </c>
      <c r="D1669" t="s">
        <v>1825</v>
      </c>
      <c r="E1669" t="s">
        <v>1833</v>
      </c>
      <c r="F1669" t="s">
        <v>1849</v>
      </c>
      <c r="G1669">
        <v>20.03</v>
      </c>
      <c r="H1669">
        <v>80.12</v>
      </c>
      <c r="I1669">
        <v>8.01</v>
      </c>
      <c r="J1669">
        <v>72.11</v>
      </c>
      <c r="K1669">
        <v>72</v>
      </c>
    </row>
    <row r="1670" spans="1:11" x14ac:dyDescent="0.25">
      <c r="A1670" t="s">
        <v>1552</v>
      </c>
      <c r="B1670" t="s">
        <v>1817</v>
      </c>
      <c r="C1670" s="2">
        <v>45777</v>
      </c>
      <c r="D1670" t="s">
        <v>1826</v>
      </c>
      <c r="E1670" t="s">
        <v>1846</v>
      </c>
      <c r="F1670" t="s">
        <v>1850</v>
      </c>
      <c r="G1670">
        <v>19.61</v>
      </c>
      <c r="H1670">
        <v>58.83</v>
      </c>
      <c r="I1670">
        <v>0</v>
      </c>
      <c r="J1670">
        <v>58.83</v>
      </c>
      <c r="K1670">
        <v>37</v>
      </c>
    </row>
    <row r="1671" spans="1:11" x14ac:dyDescent="0.25">
      <c r="A1671" t="s">
        <v>1553</v>
      </c>
      <c r="B1671" t="s">
        <v>1813</v>
      </c>
      <c r="C1671" s="2">
        <v>45858</v>
      </c>
      <c r="D1671" t="s">
        <v>1820</v>
      </c>
      <c r="E1671" t="s">
        <v>1829</v>
      </c>
      <c r="F1671" t="s">
        <v>1850</v>
      </c>
      <c r="G1671">
        <v>9.5500000000000007</v>
      </c>
      <c r="H1671">
        <v>28.65</v>
      </c>
      <c r="I1671">
        <v>2.87</v>
      </c>
      <c r="J1671">
        <v>25.78</v>
      </c>
      <c r="K1671">
        <v>227</v>
      </c>
    </row>
    <row r="1672" spans="1:11" x14ac:dyDescent="0.25">
      <c r="A1672" t="s">
        <v>872</v>
      </c>
      <c r="B1672" t="s">
        <v>1814</v>
      </c>
      <c r="C1672" s="2">
        <v>45667</v>
      </c>
      <c r="D1672" t="s">
        <v>1824</v>
      </c>
      <c r="E1672" t="s">
        <v>1829</v>
      </c>
      <c r="F1672" t="s">
        <v>1851</v>
      </c>
      <c r="G1672">
        <v>2.0299999999999998</v>
      </c>
      <c r="H1672">
        <v>10.15</v>
      </c>
      <c r="I1672">
        <v>2.15</v>
      </c>
      <c r="J1672">
        <v>8</v>
      </c>
      <c r="K1672">
        <v>71</v>
      </c>
    </row>
    <row r="1673" spans="1:11" x14ac:dyDescent="0.25">
      <c r="A1673" t="s">
        <v>1113</v>
      </c>
      <c r="B1673" t="s">
        <v>1817</v>
      </c>
      <c r="C1673" s="2">
        <v>45388</v>
      </c>
      <c r="D1673" t="s">
        <v>1822</v>
      </c>
      <c r="E1673" t="s">
        <v>1833</v>
      </c>
      <c r="F1673" t="s">
        <v>1850</v>
      </c>
      <c r="G1673">
        <v>9.8800000000000008</v>
      </c>
      <c r="H1673">
        <v>29.64</v>
      </c>
      <c r="I1673">
        <v>3.54</v>
      </c>
      <c r="J1673">
        <v>26.1</v>
      </c>
      <c r="K1673">
        <v>366</v>
      </c>
    </row>
    <row r="1674" spans="1:11" x14ac:dyDescent="0.25">
      <c r="A1674" t="s">
        <v>1554</v>
      </c>
      <c r="B1674" t="s">
        <v>1813</v>
      </c>
      <c r="C1674" s="2">
        <v>45330</v>
      </c>
      <c r="D1674" t="s">
        <v>1828</v>
      </c>
      <c r="E1674" t="s">
        <v>1838</v>
      </c>
      <c r="F1674" t="s">
        <v>1847</v>
      </c>
      <c r="G1674">
        <v>22.56</v>
      </c>
      <c r="H1674">
        <v>45.12</v>
      </c>
      <c r="I1674">
        <v>9.02</v>
      </c>
      <c r="J1674">
        <v>36.1</v>
      </c>
      <c r="K1674">
        <v>355</v>
      </c>
    </row>
    <row r="1675" spans="1:11" x14ac:dyDescent="0.25">
      <c r="A1675" t="s">
        <v>1555</v>
      </c>
      <c r="B1675" t="s">
        <v>1814</v>
      </c>
      <c r="C1675" s="2">
        <v>45235</v>
      </c>
      <c r="D1675" t="s">
        <v>1821</v>
      </c>
      <c r="E1675" t="s">
        <v>1829</v>
      </c>
      <c r="F1675" t="s">
        <v>1847</v>
      </c>
      <c r="G1675">
        <v>1.8</v>
      </c>
      <c r="H1675">
        <v>3.6</v>
      </c>
      <c r="I1675">
        <v>0.72</v>
      </c>
      <c r="J1675">
        <v>2.88</v>
      </c>
      <c r="K1675">
        <v>108</v>
      </c>
    </row>
    <row r="1676" spans="1:11" x14ac:dyDescent="0.25">
      <c r="A1676" t="s">
        <v>1556</v>
      </c>
      <c r="B1676" t="s">
        <v>1815</v>
      </c>
      <c r="C1676" s="2">
        <v>45434</v>
      </c>
      <c r="D1676" t="s">
        <v>1826</v>
      </c>
      <c r="E1676" t="s">
        <v>1833</v>
      </c>
      <c r="F1676" t="s">
        <v>1851</v>
      </c>
      <c r="G1676">
        <v>22.61</v>
      </c>
      <c r="H1676">
        <v>113.05</v>
      </c>
      <c r="I1676">
        <v>11.3</v>
      </c>
      <c r="J1676">
        <v>101.75</v>
      </c>
      <c r="K1676">
        <v>264</v>
      </c>
    </row>
    <row r="1677" spans="1:11" x14ac:dyDescent="0.25">
      <c r="A1677" t="s">
        <v>1557</v>
      </c>
      <c r="B1677" t="s">
        <v>1811</v>
      </c>
      <c r="C1677" s="2">
        <v>45541</v>
      </c>
      <c r="D1677" t="s">
        <v>1822</v>
      </c>
      <c r="E1677" t="s">
        <v>1841</v>
      </c>
      <c r="F1677" t="s">
        <v>1851</v>
      </c>
      <c r="G1677">
        <v>25.72</v>
      </c>
      <c r="H1677">
        <v>128.6</v>
      </c>
      <c r="I1677">
        <v>12.86</v>
      </c>
      <c r="J1677">
        <v>115.74</v>
      </c>
      <c r="K1677">
        <v>160</v>
      </c>
    </row>
    <row r="1678" spans="1:11" x14ac:dyDescent="0.25">
      <c r="A1678" t="s">
        <v>1558</v>
      </c>
      <c r="B1678" t="s">
        <v>1813</v>
      </c>
      <c r="C1678" s="2">
        <v>45469</v>
      </c>
      <c r="D1678" t="s">
        <v>1823</v>
      </c>
      <c r="E1678" t="s">
        <v>1835</v>
      </c>
      <c r="F1678" t="s">
        <v>1851</v>
      </c>
      <c r="G1678">
        <v>14.97</v>
      </c>
      <c r="H1678">
        <v>74.849999999999994</v>
      </c>
      <c r="I1678">
        <v>3.67</v>
      </c>
      <c r="J1678">
        <v>71.180000000000007</v>
      </c>
      <c r="K1678">
        <v>247</v>
      </c>
    </row>
    <row r="1679" spans="1:11" x14ac:dyDescent="0.25">
      <c r="A1679" t="s">
        <v>1559</v>
      </c>
      <c r="B1679" t="s">
        <v>1809</v>
      </c>
      <c r="C1679" s="2">
        <v>45591</v>
      </c>
      <c r="D1679" t="s">
        <v>1822</v>
      </c>
      <c r="E1679" t="s">
        <v>1834</v>
      </c>
      <c r="F1679" t="s">
        <v>1850</v>
      </c>
      <c r="G1679">
        <v>6.98</v>
      </c>
      <c r="H1679">
        <v>20.94</v>
      </c>
      <c r="I1679">
        <v>4.1100000000000003</v>
      </c>
      <c r="J1679">
        <v>16.829999999999998</v>
      </c>
      <c r="K1679">
        <v>76</v>
      </c>
    </row>
    <row r="1680" spans="1:11" x14ac:dyDescent="0.25">
      <c r="A1680" t="s">
        <v>1560</v>
      </c>
      <c r="B1680" t="s">
        <v>1809</v>
      </c>
      <c r="C1680" s="2">
        <v>45473</v>
      </c>
      <c r="D1680" t="s">
        <v>1823</v>
      </c>
      <c r="E1680" t="s">
        <v>1843</v>
      </c>
      <c r="F1680" t="s">
        <v>1850</v>
      </c>
      <c r="G1680">
        <v>15.45</v>
      </c>
      <c r="H1680">
        <v>46.35</v>
      </c>
      <c r="I1680">
        <v>0</v>
      </c>
      <c r="J1680">
        <v>46.35</v>
      </c>
      <c r="K1680">
        <v>291</v>
      </c>
    </row>
    <row r="1681" spans="1:11" x14ac:dyDescent="0.25">
      <c r="A1681" t="s">
        <v>1435</v>
      </c>
      <c r="B1681" t="s">
        <v>1810</v>
      </c>
      <c r="C1681" s="2">
        <v>45523</v>
      </c>
      <c r="D1681" t="s">
        <v>1820</v>
      </c>
      <c r="E1681" t="s">
        <v>1843</v>
      </c>
      <c r="F1681" t="s">
        <v>1850</v>
      </c>
      <c r="G1681">
        <v>20.25</v>
      </c>
      <c r="H1681">
        <v>60.75</v>
      </c>
      <c r="I1681">
        <v>9.11</v>
      </c>
      <c r="J1681">
        <v>51.64</v>
      </c>
      <c r="K1681">
        <v>204</v>
      </c>
    </row>
    <row r="1682" spans="1:11" x14ac:dyDescent="0.25">
      <c r="A1682" t="s">
        <v>1561</v>
      </c>
      <c r="B1682" t="s">
        <v>1810</v>
      </c>
      <c r="C1682" s="2">
        <v>45683</v>
      </c>
      <c r="D1682" t="s">
        <v>1819</v>
      </c>
      <c r="E1682" t="s">
        <v>1829</v>
      </c>
      <c r="F1682" t="s">
        <v>1851</v>
      </c>
      <c r="G1682">
        <v>28.88</v>
      </c>
      <c r="H1682">
        <v>144.4</v>
      </c>
      <c r="I1682">
        <v>2.79</v>
      </c>
      <c r="J1682">
        <v>141.61000000000001</v>
      </c>
      <c r="K1682">
        <v>433</v>
      </c>
    </row>
    <row r="1683" spans="1:11" x14ac:dyDescent="0.25">
      <c r="A1683" t="s">
        <v>1562</v>
      </c>
      <c r="B1683" t="s">
        <v>1810</v>
      </c>
      <c r="C1683" s="2">
        <v>45576</v>
      </c>
      <c r="D1683" t="s">
        <v>1820</v>
      </c>
      <c r="E1683" t="s">
        <v>1834</v>
      </c>
      <c r="F1683" t="s">
        <v>1853</v>
      </c>
      <c r="G1683">
        <v>24.11</v>
      </c>
      <c r="H1683">
        <v>72.33</v>
      </c>
      <c r="I1683">
        <v>14.47</v>
      </c>
      <c r="J1683">
        <v>57.86</v>
      </c>
      <c r="K1683">
        <v>93</v>
      </c>
    </row>
    <row r="1684" spans="1:11" x14ac:dyDescent="0.25">
      <c r="A1684" t="s">
        <v>1563</v>
      </c>
      <c r="B1684" t="s">
        <v>1813</v>
      </c>
      <c r="C1684" s="2">
        <v>45525</v>
      </c>
      <c r="D1684" t="s">
        <v>1825</v>
      </c>
      <c r="E1684" t="s">
        <v>1840</v>
      </c>
      <c r="F1684" t="s">
        <v>1851</v>
      </c>
      <c r="G1684">
        <v>8.6999999999999993</v>
      </c>
      <c r="H1684">
        <v>43.5</v>
      </c>
      <c r="I1684">
        <v>0</v>
      </c>
      <c r="J1684">
        <v>43.5</v>
      </c>
      <c r="K1684">
        <v>142</v>
      </c>
    </row>
    <row r="1685" spans="1:11" x14ac:dyDescent="0.25">
      <c r="A1685" t="s">
        <v>1564</v>
      </c>
      <c r="B1685" t="s">
        <v>1817</v>
      </c>
      <c r="C1685" s="2">
        <v>45253</v>
      </c>
      <c r="D1685" t="s">
        <v>1819</v>
      </c>
      <c r="E1685" t="s">
        <v>1841</v>
      </c>
      <c r="F1685" t="s">
        <v>1851</v>
      </c>
      <c r="G1685">
        <v>9.77</v>
      </c>
      <c r="H1685">
        <v>48.85</v>
      </c>
      <c r="I1685">
        <v>9.77</v>
      </c>
      <c r="J1685">
        <v>39.08</v>
      </c>
      <c r="K1685">
        <v>106</v>
      </c>
    </row>
    <row r="1686" spans="1:11" x14ac:dyDescent="0.25">
      <c r="A1686" t="s">
        <v>1565</v>
      </c>
      <c r="B1686" t="s">
        <v>1813</v>
      </c>
      <c r="C1686" s="2">
        <v>45389</v>
      </c>
      <c r="D1686" t="s">
        <v>1828</v>
      </c>
      <c r="E1686" t="s">
        <v>1846</v>
      </c>
      <c r="F1686" t="s">
        <v>1851</v>
      </c>
      <c r="G1686">
        <v>26.56</v>
      </c>
      <c r="H1686">
        <v>132.80000000000001</v>
      </c>
      <c r="I1686">
        <v>0</v>
      </c>
      <c r="J1686">
        <v>132.80000000000001</v>
      </c>
      <c r="K1686">
        <v>26</v>
      </c>
    </row>
    <row r="1687" spans="1:11" x14ac:dyDescent="0.25">
      <c r="A1687" t="s">
        <v>1566</v>
      </c>
      <c r="B1687" t="s">
        <v>1809</v>
      </c>
      <c r="C1687" s="2">
        <v>45626</v>
      </c>
      <c r="D1687" t="s">
        <v>1820</v>
      </c>
      <c r="E1687" t="s">
        <v>1845</v>
      </c>
      <c r="F1687" t="s">
        <v>1848</v>
      </c>
      <c r="G1687">
        <v>13.81</v>
      </c>
      <c r="H1687">
        <v>13.81</v>
      </c>
      <c r="I1687">
        <v>3.17</v>
      </c>
      <c r="J1687">
        <v>10.64</v>
      </c>
      <c r="K1687">
        <v>243</v>
      </c>
    </row>
    <row r="1688" spans="1:11" x14ac:dyDescent="0.25">
      <c r="A1688" t="s">
        <v>460</v>
      </c>
      <c r="B1688" t="s">
        <v>1817</v>
      </c>
      <c r="C1688" s="2">
        <v>45817</v>
      </c>
      <c r="D1688" t="s">
        <v>1824</v>
      </c>
      <c r="E1688" t="s">
        <v>1845</v>
      </c>
      <c r="F1688" t="s">
        <v>1850</v>
      </c>
      <c r="G1688">
        <v>17.5</v>
      </c>
      <c r="H1688">
        <v>52.5</v>
      </c>
      <c r="I1688">
        <v>3.88</v>
      </c>
      <c r="J1688">
        <v>48.62</v>
      </c>
      <c r="K1688">
        <v>297</v>
      </c>
    </row>
    <row r="1689" spans="1:11" x14ac:dyDescent="0.25">
      <c r="A1689" t="s">
        <v>1567</v>
      </c>
      <c r="B1689" t="s">
        <v>1813</v>
      </c>
      <c r="C1689" s="2">
        <v>45152</v>
      </c>
      <c r="D1689" t="s">
        <v>1823</v>
      </c>
      <c r="E1689" t="s">
        <v>1843</v>
      </c>
      <c r="F1689" t="s">
        <v>1851</v>
      </c>
      <c r="G1689">
        <v>24.36</v>
      </c>
      <c r="H1689">
        <v>121.8</v>
      </c>
      <c r="I1689">
        <v>2.0099999999999998</v>
      </c>
      <c r="J1689">
        <v>119.79</v>
      </c>
      <c r="K1689">
        <v>314</v>
      </c>
    </row>
    <row r="1690" spans="1:11" x14ac:dyDescent="0.25">
      <c r="A1690" t="s">
        <v>1568</v>
      </c>
      <c r="B1690" t="s">
        <v>1812</v>
      </c>
      <c r="C1690" s="2">
        <v>45251</v>
      </c>
      <c r="D1690" t="s">
        <v>1824</v>
      </c>
      <c r="E1690" t="s">
        <v>1829</v>
      </c>
      <c r="F1690" t="s">
        <v>1849</v>
      </c>
      <c r="G1690">
        <v>19.29</v>
      </c>
      <c r="H1690">
        <v>77.16</v>
      </c>
      <c r="I1690">
        <v>2.14</v>
      </c>
      <c r="J1690">
        <v>75.02</v>
      </c>
      <c r="K1690">
        <v>168</v>
      </c>
    </row>
    <row r="1691" spans="1:11" x14ac:dyDescent="0.25">
      <c r="A1691" t="s">
        <v>1569</v>
      </c>
      <c r="B1691" t="s">
        <v>1814</v>
      </c>
      <c r="C1691" s="2">
        <v>45778</v>
      </c>
      <c r="D1691" t="s">
        <v>1826</v>
      </c>
      <c r="E1691" t="s">
        <v>1831</v>
      </c>
      <c r="F1691" t="s">
        <v>1847</v>
      </c>
      <c r="G1691">
        <v>10.88</v>
      </c>
      <c r="H1691">
        <v>21.76</v>
      </c>
      <c r="I1691">
        <v>0</v>
      </c>
      <c r="J1691">
        <v>21.76</v>
      </c>
      <c r="K1691">
        <v>347</v>
      </c>
    </row>
    <row r="1692" spans="1:11" x14ac:dyDescent="0.25">
      <c r="A1692" t="s">
        <v>1570</v>
      </c>
      <c r="B1692" t="s">
        <v>1813</v>
      </c>
      <c r="C1692" s="2">
        <v>45581</v>
      </c>
      <c r="D1692" t="s">
        <v>1819</v>
      </c>
      <c r="E1692" t="s">
        <v>1835</v>
      </c>
      <c r="F1692" t="s">
        <v>1849</v>
      </c>
      <c r="G1692">
        <v>1.18</v>
      </c>
      <c r="H1692">
        <v>4.72</v>
      </c>
      <c r="I1692">
        <v>0.47</v>
      </c>
      <c r="J1692">
        <v>4.25</v>
      </c>
      <c r="K1692">
        <v>457</v>
      </c>
    </row>
    <row r="1693" spans="1:11" x14ac:dyDescent="0.25">
      <c r="A1693" t="s">
        <v>1248</v>
      </c>
      <c r="B1693" t="s">
        <v>1811</v>
      </c>
      <c r="C1693" s="2">
        <v>45652</v>
      </c>
      <c r="D1693" t="s">
        <v>1825</v>
      </c>
      <c r="E1693" t="s">
        <v>1842</v>
      </c>
      <c r="F1693" t="s">
        <v>1849</v>
      </c>
      <c r="G1693">
        <v>20.51</v>
      </c>
      <c r="H1693">
        <v>82.04</v>
      </c>
      <c r="I1693">
        <v>12.31</v>
      </c>
      <c r="J1693">
        <v>69.73</v>
      </c>
      <c r="K1693">
        <v>48</v>
      </c>
    </row>
    <row r="1694" spans="1:11" x14ac:dyDescent="0.25">
      <c r="A1694" t="s">
        <v>1571</v>
      </c>
      <c r="B1694" t="s">
        <v>1810</v>
      </c>
      <c r="C1694" s="2">
        <v>45462</v>
      </c>
      <c r="D1694" t="s">
        <v>1825</v>
      </c>
      <c r="E1694" t="s">
        <v>1843</v>
      </c>
      <c r="F1694" t="s">
        <v>1848</v>
      </c>
      <c r="G1694">
        <v>23.11</v>
      </c>
      <c r="H1694">
        <v>23.11</v>
      </c>
      <c r="I1694">
        <v>2.2200000000000002</v>
      </c>
      <c r="J1694">
        <v>20.89</v>
      </c>
      <c r="K1694">
        <v>109</v>
      </c>
    </row>
    <row r="1695" spans="1:11" x14ac:dyDescent="0.25">
      <c r="A1695" t="s">
        <v>459</v>
      </c>
      <c r="B1695" t="s">
        <v>1810</v>
      </c>
      <c r="C1695" s="2">
        <v>45467</v>
      </c>
      <c r="D1695" t="s">
        <v>1828</v>
      </c>
      <c r="E1695" t="s">
        <v>1846</v>
      </c>
      <c r="F1695" t="s">
        <v>1850</v>
      </c>
      <c r="G1695">
        <v>27.89</v>
      </c>
      <c r="H1695">
        <v>83.67</v>
      </c>
      <c r="I1695">
        <v>12.55</v>
      </c>
      <c r="J1695">
        <v>71.12</v>
      </c>
      <c r="K1695">
        <v>107</v>
      </c>
    </row>
    <row r="1696" spans="1:11" x14ac:dyDescent="0.25">
      <c r="A1696" t="s">
        <v>998</v>
      </c>
      <c r="B1696" t="s">
        <v>1811</v>
      </c>
      <c r="C1696" s="2">
        <v>45524</v>
      </c>
      <c r="D1696" t="s">
        <v>1820</v>
      </c>
      <c r="E1696" t="s">
        <v>1836</v>
      </c>
      <c r="F1696" t="s">
        <v>1847</v>
      </c>
      <c r="G1696">
        <v>25.71</v>
      </c>
      <c r="H1696">
        <v>51.42</v>
      </c>
      <c r="I1696">
        <v>7.71</v>
      </c>
      <c r="J1696">
        <v>43.71</v>
      </c>
      <c r="K1696">
        <v>312</v>
      </c>
    </row>
    <row r="1697" spans="1:11" x14ac:dyDescent="0.25">
      <c r="A1697" t="s">
        <v>1572</v>
      </c>
      <c r="B1697" t="s">
        <v>1810</v>
      </c>
      <c r="C1697" s="2">
        <v>45209</v>
      </c>
      <c r="D1697" t="s">
        <v>1828</v>
      </c>
      <c r="E1697" t="s">
        <v>1830</v>
      </c>
      <c r="F1697" t="s">
        <v>1850</v>
      </c>
      <c r="G1697">
        <v>7.62</v>
      </c>
      <c r="H1697">
        <v>22.86</v>
      </c>
      <c r="I1697">
        <v>3.43</v>
      </c>
      <c r="J1697">
        <v>19.43</v>
      </c>
      <c r="K1697">
        <v>134</v>
      </c>
    </row>
    <row r="1698" spans="1:11" x14ac:dyDescent="0.25">
      <c r="A1698" t="s">
        <v>1573</v>
      </c>
      <c r="B1698" t="s">
        <v>1816</v>
      </c>
      <c r="C1698" s="2">
        <v>45763</v>
      </c>
      <c r="D1698" t="s">
        <v>1825</v>
      </c>
      <c r="E1698" t="s">
        <v>1838</v>
      </c>
      <c r="F1698" t="s">
        <v>1850</v>
      </c>
      <c r="G1698">
        <v>22.06</v>
      </c>
      <c r="H1698">
        <v>66.180000000000007</v>
      </c>
      <c r="I1698">
        <v>6.62</v>
      </c>
      <c r="J1698">
        <v>59.56</v>
      </c>
      <c r="K1698">
        <v>424</v>
      </c>
    </row>
    <row r="1699" spans="1:11" x14ac:dyDescent="0.25">
      <c r="A1699" t="s">
        <v>350</v>
      </c>
      <c r="B1699" t="s">
        <v>1814</v>
      </c>
      <c r="C1699" s="2">
        <v>45371</v>
      </c>
      <c r="D1699" t="s">
        <v>1821</v>
      </c>
      <c r="E1699" t="s">
        <v>1836</v>
      </c>
      <c r="F1699" t="s">
        <v>1849</v>
      </c>
      <c r="G1699">
        <v>1.1499999999999999</v>
      </c>
      <c r="H1699">
        <v>4.5999999999999996</v>
      </c>
      <c r="I1699">
        <v>4.87</v>
      </c>
      <c r="J1699">
        <v>-0.27</v>
      </c>
      <c r="K1699">
        <v>481</v>
      </c>
    </row>
    <row r="1700" spans="1:11" x14ac:dyDescent="0.25">
      <c r="A1700" t="s">
        <v>1574</v>
      </c>
      <c r="B1700" t="s">
        <v>1816</v>
      </c>
      <c r="C1700" s="2">
        <v>45358</v>
      </c>
      <c r="D1700" t="s">
        <v>1823</v>
      </c>
      <c r="E1700" t="s">
        <v>1841</v>
      </c>
      <c r="F1700" t="s">
        <v>1849</v>
      </c>
      <c r="G1700">
        <v>23.23</v>
      </c>
      <c r="H1700">
        <v>92.92</v>
      </c>
      <c r="I1700">
        <v>18.579999999999998</v>
      </c>
      <c r="J1700">
        <v>74.34</v>
      </c>
      <c r="K1700">
        <v>9</v>
      </c>
    </row>
    <row r="1701" spans="1:11" x14ac:dyDescent="0.25">
      <c r="A1701" t="s">
        <v>487</v>
      </c>
      <c r="B1701" t="s">
        <v>1814</v>
      </c>
      <c r="C1701" s="2">
        <v>45562</v>
      </c>
      <c r="D1701" t="s">
        <v>1826</v>
      </c>
      <c r="E1701" t="s">
        <v>1833</v>
      </c>
      <c r="F1701" t="s">
        <v>1848</v>
      </c>
      <c r="G1701">
        <v>10.32</v>
      </c>
      <c r="H1701">
        <v>10.32</v>
      </c>
      <c r="I1701">
        <v>1.55</v>
      </c>
      <c r="J1701">
        <v>8.77</v>
      </c>
      <c r="K1701">
        <v>404</v>
      </c>
    </row>
    <row r="1702" spans="1:11" x14ac:dyDescent="0.25">
      <c r="A1702" t="s">
        <v>1575</v>
      </c>
      <c r="B1702" t="s">
        <v>1810</v>
      </c>
      <c r="C1702" s="2">
        <v>45275</v>
      </c>
      <c r="D1702" t="s">
        <v>1827</v>
      </c>
      <c r="E1702" t="s">
        <v>1843</v>
      </c>
      <c r="F1702" t="s">
        <v>1847</v>
      </c>
      <c r="G1702">
        <v>18.899999999999999</v>
      </c>
      <c r="H1702">
        <v>37.799999999999997</v>
      </c>
      <c r="I1702">
        <v>1.3</v>
      </c>
      <c r="J1702">
        <v>36.5</v>
      </c>
      <c r="K1702">
        <v>225</v>
      </c>
    </row>
    <row r="1703" spans="1:11" x14ac:dyDescent="0.25">
      <c r="A1703" t="s">
        <v>1576</v>
      </c>
      <c r="B1703" t="s">
        <v>1811</v>
      </c>
      <c r="C1703" s="2">
        <v>45584</v>
      </c>
      <c r="D1703" t="s">
        <v>1822</v>
      </c>
      <c r="E1703" t="s">
        <v>1845</v>
      </c>
      <c r="F1703" t="s">
        <v>1851</v>
      </c>
      <c r="G1703">
        <v>14.62</v>
      </c>
      <c r="H1703">
        <v>73.099999999999994</v>
      </c>
      <c r="I1703">
        <v>0</v>
      </c>
      <c r="J1703">
        <v>73.099999999999994</v>
      </c>
      <c r="K1703">
        <v>497</v>
      </c>
    </row>
    <row r="1704" spans="1:11" x14ac:dyDescent="0.25">
      <c r="A1704" t="s">
        <v>1577</v>
      </c>
      <c r="B1704" t="s">
        <v>1812</v>
      </c>
      <c r="C1704" s="2">
        <v>45571</v>
      </c>
      <c r="D1704" t="s">
        <v>1828</v>
      </c>
      <c r="E1704" t="s">
        <v>1834</v>
      </c>
      <c r="F1704" t="s">
        <v>1850</v>
      </c>
      <c r="G1704">
        <v>29.61</v>
      </c>
      <c r="H1704">
        <v>88.83</v>
      </c>
      <c r="I1704">
        <v>1.41</v>
      </c>
      <c r="J1704">
        <v>87.42</v>
      </c>
      <c r="K1704">
        <v>300</v>
      </c>
    </row>
    <row r="1705" spans="1:11" x14ac:dyDescent="0.25">
      <c r="A1705" t="s">
        <v>1578</v>
      </c>
      <c r="B1705" t="s">
        <v>1816</v>
      </c>
      <c r="C1705" s="2">
        <v>45232</v>
      </c>
      <c r="D1705" t="s">
        <v>1826</v>
      </c>
      <c r="E1705" t="s">
        <v>1831</v>
      </c>
      <c r="F1705" t="s">
        <v>1850</v>
      </c>
      <c r="G1705">
        <v>13.7</v>
      </c>
      <c r="H1705">
        <v>41.1</v>
      </c>
      <c r="I1705">
        <v>4.1100000000000003</v>
      </c>
      <c r="J1705">
        <v>36.99</v>
      </c>
      <c r="K1705">
        <v>145</v>
      </c>
    </row>
    <row r="1706" spans="1:11" x14ac:dyDescent="0.25">
      <c r="A1706" t="s">
        <v>1549</v>
      </c>
      <c r="B1706" t="s">
        <v>1811</v>
      </c>
      <c r="C1706" s="2">
        <v>45353</v>
      </c>
      <c r="D1706" t="s">
        <v>1819</v>
      </c>
      <c r="E1706" t="s">
        <v>1832</v>
      </c>
      <c r="F1706" t="s">
        <v>1849</v>
      </c>
      <c r="G1706">
        <v>24.9</v>
      </c>
      <c r="H1706">
        <v>99.6</v>
      </c>
      <c r="I1706">
        <v>2.2000000000000002</v>
      </c>
      <c r="J1706">
        <v>97.4</v>
      </c>
      <c r="K1706">
        <v>447</v>
      </c>
    </row>
    <row r="1707" spans="1:11" x14ac:dyDescent="0.25">
      <c r="A1707" t="s">
        <v>1579</v>
      </c>
      <c r="B1707" t="s">
        <v>1817</v>
      </c>
      <c r="C1707" s="2">
        <v>45784</v>
      </c>
      <c r="D1707" t="s">
        <v>1827</v>
      </c>
      <c r="E1707" t="s">
        <v>1842</v>
      </c>
      <c r="F1707" t="s">
        <v>1849</v>
      </c>
      <c r="G1707">
        <v>8.1</v>
      </c>
      <c r="H1707">
        <v>32.4</v>
      </c>
      <c r="I1707">
        <v>3.12</v>
      </c>
      <c r="J1707">
        <v>29.28</v>
      </c>
      <c r="K1707">
        <v>293</v>
      </c>
    </row>
    <row r="1708" spans="1:11" x14ac:dyDescent="0.25">
      <c r="A1708" t="s">
        <v>1580</v>
      </c>
      <c r="B1708" t="s">
        <v>1814</v>
      </c>
      <c r="C1708" s="2">
        <v>45566</v>
      </c>
      <c r="D1708" t="s">
        <v>1818</v>
      </c>
      <c r="E1708" t="s">
        <v>1841</v>
      </c>
      <c r="F1708" t="s">
        <v>1848</v>
      </c>
      <c r="G1708">
        <v>26.24</v>
      </c>
      <c r="H1708">
        <v>26.24</v>
      </c>
      <c r="I1708">
        <v>3.94</v>
      </c>
      <c r="J1708">
        <v>22.3</v>
      </c>
      <c r="K1708">
        <v>358</v>
      </c>
    </row>
    <row r="1709" spans="1:11" x14ac:dyDescent="0.25">
      <c r="A1709" t="s">
        <v>1581</v>
      </c>
      <c r="B1709" t="s">
        <v>1813</v>
      </c>
      <c r="C1709" s="2">
        <v>45735</v>
      </c>
      <c r="D1709" t="s">
        <v>1820</v>
      </c>
      <c r="E1709" t="s">
        <v>1835</v>
      </c>
      <c r="F1709" t="s">
        <v>1850</v>
      </c>
      <c r="G1709">
        <v>14.57</v>
      </c>
      <c r="H1709">
        <v>43.71</v>
      </c>
      <c r="I1709">
        <v>6.56</v>
      </c>
      <c r="J1709">
        <v>37.15</v>
      </c>
      <c r="K1709">
        <v>235</v>
      </c>
    </row>
    <row r="1710" spans="1:11" x14ac:dyDescent="0.25">
      <c r="A1710" t="s">
        <v>1582</v>
      </c>
      <c r="B1710" t="s">
        <v>1817</v>
      </c>
      <c r="C1710" s="2">
        <v>45569</v>
      </c>
      <c r="D1710" t="s">
        <v>1823</v>
      </c>
      <c r="E1710" t="s">
        <v>1829</v>
      </c>
      <c r="F1710" t="s">
        <v>1850</v>
      </c>
      <c r="G1710">
        <v>18.489999999999998</v>
      </c>
      <c r="H1710">
        <v>55.47</v>
      </c>
      <c r="I1710">
        <v>11.09</v>
      </c>
      <c r="J1710">
        <v>44.38</v>
      </c>
      <c r="K1710">
        <v>477</v>
      </c>
    </row>
    <row r="1711" spans="1:11" x14ac:dyDescent="0.25">
      <c r="A1711" t="s">
        <v>1583</v>
      </c>
      <c r="B1711" t="s">
        <v>1809</v>
      </c>
      <c r="C1711" s="2">
        <v>45475</v>
      </c>
      <c r="D1711" t="s">
        <v>1823</v>
      </c>
      <c r="E1711" t="s">
        <v>1830</v>
      </c>
      <c r="F1711" t="s">
        <v>1849</v>
      </c>
      <c r="G1711">
        <v>12.48</v>
      </c>
      <c r="H1711">
        <v>49.92</v>
      </c>
      <c r="I1711">
        <v>1.24</v>
      </c>
      <c r="J1711">
        <v>48.68</v>
      </c>
      <c r="K1711">
        <v>249</v>
      </c>
    </row>
    <row r="1712" spans="1:11" x14ac:dyDescent="0.25">
      <c r="A1712" t="s">
        <v>1584</v>
      </c>
      <c r="B1712" t="s">
        <v>1810</v>
      </c>
      <c r="C1712" s="2">
        <v>45716</v>
      </c>
      <c r="D1712" t="s">
        <v>1822</v>
      </c>
      <c r="E1712" t="s">
        <v>1839</v>
      </c>
      <c r="F1712" t="s">
        <v>1851</v>
      </c>
      <c r="G1712">
        <v>13.67</v>
      </c>
      <c r="H1712">
        <v>68.349999999999994</v>
      </c>
      <c r="I1712">
        <v>2.97</v>
      </c>
      <c r="J1712">
        <v>65.38</v>
      </c>
      <c r="K1712">
        <v>16</v>
      </c>
    </row>
    <row r="1713" spans="1:11" x14ac:dyDescent="0.25">
      <c r="A1713" t="s">
        <v>1585</v>
      </c>
      <c r="B1713" t="s">
        <v>1816</v>
      </c>
      <c r="C1713" s="2">
        <v>45376</v>
      </c>
      <c r="D1713" t="s">
        <v>1823</v>
      </c>
      <c r="E1713" t="s">
        <v>1842</v>
      </c>
      <c r="F1713" t="s">
        <v>1848</v>
      </c>
      <c r="G1713">
        <v>17.38</v>
      </c>
      <c r="H1713">
        <v>17.38</v>
      </c>
      <c r="I1713">
        <v>1.63</v>
      </c>
      <c r="J1713">
        <v>15.75</v>
      </c>
      <c r="K1713">
        <v>498</v>
      </c>
    </row>
    <row r="1714" spans="1:11" x14ac:dyDescent="0.25">
      <c r="A1714" t="s">
        <v>1586</v>
      </c>
      <c r="B1714" t="s">
        <v>1810</v>
      </c>
      <c r="C1714" s="2">
        <v>45494</v>
      </c>
      <c r="D1714" t="s">
        <v>1819</v>
      </c>
      <c r="E1714" t="s">
        <v>1837</v>
      </c>
      <c r="F1714" t="s">
        <v>1851</v>
      </c>
      <c r="G1714">
        <v>19.850000000000001</v>
      </c>
      <c r="H1714">
        <v>99.25</v>
      </c>
      <c r="I1714">
        <v>0</v>
      </c>
      <c r="J1714">
        <v>99.25</v>
      </c>
      <c r="K1714">
        <v>97</v>
      </c>
    </row>
    <row r="1715" spans="1:11" x14ac:dyDescent="0.25">
      <c r="A1715" t="s">
        <v>1587</v>
      </c>
      <c r="B1715" t="s">
        <v>1812</v>
      </c>
      <c r="C1715" s="2">
        <v>45415</v>
      </c>
      <c r="D1715" t="s">
        <v>1826</v>
      </c>
      <c r="E1715" t="s">
        <v>1837</v>
      </c>
      <c r="F1715" t="s">
        <v>1849</v>
      </c>
      <c r="G1715">
        <v>26.78</v>
      </c>
      <c r="H1715">
        <v>107.12</v>
      </c>
      <c r="I1715">
        <v>0</v>
      </c>
      <c r="J1715">
        <v>107.12</v>
      </c>
      <c r="K1715">
        <v>378</v>
      </c>
    </row>
    <row r="1716" spans="1:11" x14ac:dyDescent="0.25">
      <c r="A1716" t="s">
        <v>1588</v>
      </c>
      <c r="B1716" t="s">
        <v>1816</v>
      </c>
      <c r="C1716" s="2">
        <v>45486</v>
      </c>
      <c r="D1716" t="s">
        <v>1819</v>
      </c>
      <c r="E1716" t="s">
        <v>1835</v>
      </c>
      <c r="F1716" t="s">
        <v>1851</v>
      </c>
      <c r="G1716">
        <v>10.84</v>
      </c>
      <c r="H1716">
        <v>54.2</v>
      </c>
      <c r="I1716">
        <v>2.61</v>
      </c>
      <c r="J1716">
        <v>51.59</v>
      </c>
      <c r="K1716">
        <v>270</v>
      </c>
    </row>
    <row r="1717" spans="1:11" x14ac:dyDescent="0.25">
      <c r="A1717" t="s">
        <v>1235</v>
      </c>
      <c r="B1717" t="s">
        <v>1814</v>
      </c>
      <c r="C1717" s="2">
        <v>45747</v>
      </c>
      <c r="D1717" t="s">
        <v>1818</v>
      </c>
      <c r="E1717" t="s">
        <v>1836</v>
      </c>
      <c r="F1717" t="s">
        <v>1848</v>
      </c>
      <c r="G1717">
        <v>1.24</v>
      </c>
      <c r="H1717">
        <v>1.24</v>
      </c>
      <c r="I1717">
        <v>0.25</v>
      </c>
      <c r="J1717">
        <v>0.99</v>
      </c>
      <c r="K1717">
        <v>165</v>
      </c>
    </row>
    <row r="1718" spans="1:11" x14ac:dyDescent="0.25">
      <c r="A1718" t="s">
        <v>1589</v>
      </c>
      <c r="B1718" t="s">
        <v>1814</v>
      </c>
      <c r="C1718" s="2">
        <v>45308</v>
      </c>
      <c r="D1718" t="s">
        <v>1820</v>
      </c>
      <c r="E1718" t="s">
        <v>1832</v>
      </c>
      <c r="F1718" t="s">
        <v>1851</v>
      </c>
      <c r="G1718">
        <v>14.26</v>
      </c>
      <c r="H1718">
        <v>71.3</v>
      </c>
      <c r="I1718">
        <v>4.7</v>
      </c>
      <c r="J1718">
        <v>66.599999999999994</v>
      </c>
      <c r="K1718">
        <v>340</v>
      </c>
    </row>
    <row r="1719" spans="1:11" x14ac:dyDescent="0.25">
      <c r="A1719" t="s">
        <v>1590</v>
      </c>
      <c r="B1719" t="s">
        <v>1811</v>
      </c>
      <c r="C1719" s="2">
        <v>45813</v>
      </c>
      <c r="D1719" t="s">
        <v>1820</v>
      </c>
      <c r="E1719" t="s">
        <v>1841</v>
      </c>
      <c r="F1719" t="s">
        <v>1847</v>
      </c>
      <c r="G1719">
        <v>9.94</v>
      </c>
      <c r="H1719">
        <v>19.88</v>
      </c>
      <c r="I1719">
        <v>3.41</v>
      </c>
      <c r="J1719">
        <v>16.47</v>
      </c>
      <c r="K1719">
        <v>51</v>
      </c>
    </row>
    <row r="1720" spans="1:11" x14ac:dyDescent="0.25">
      <c r="A1720" t="s">
        <v>1591</v>
      </c>
      <c r="B1720" t="s">
        <v>1815</v>
      </c>
      <c r="C1720" s="2">
        <v>45273</v>
      </c>
      <c r="D1720" t="s">
        <v>1825</v>
      </c>
      <c r="E1720" t="s">
        <v>1831</v>
      </c>
      <c r="F1720" t="s">
        <v>1850</v>
      </c>
      <c r="G1720">
        <v>28.68</v>
      </c>
      <c r="H1720">
        <v>86.04</v>
      </c>
      <c r="I1720">
        <v>17.21</v>
      </c>
      <c r="J1720">
        <v>68.83</v>
      </c>
      <c r="K1720">
        <v>167</v>
      </c>
    </row>
    <row r="1721" spans="1:11" x14ac:dyDescent="0.25">
      <c r="A1721" t="s">
        <v>1592</v>
      </c>
      <c r="B1721" t="s">
        <v>1817</v>
      </c>
      <c r="C1721" s="2">
        <v>45754</v>
      </c>
      <c r="D1721" t="s">
        <v>1820</v>
      </c>
      <c r="E1721" t="s">
        <v>1838</v>
      </c>
      <c r="F1721" t="s">
        <v>1847</v>
      </c>
      <c r="G1721">
        <v>13.29</v>
      </c>
      <c r="H1721">
        <v>26.58</v>
      </c>
      <c r="I1721">
        <v>5.32</v>
      </c>
      <c r="J1721">
        <v>21.26</v>
      </c>
      <c r="K1721">
        <v>138</v>
      </c>
    </row>
    <row r="1722" spans="1:11" x14ac:dyDescent="0.25">
      <c r="A1722" t="s">
        <v>1593</v>
      </c>
      <c r="B1722" t="s">
        <v>1816</v>
      </c>
      <c r="C1722" s="2">
        <v>45776</v>
      </c>
      <c r="D1722" t="s">
        <v>1818</v>
      </c>
      <c r="E1722" t="s">
        <v>1841</v>
      </c>
      <c r="F1722" t="s">
        <v>1849</v>
      </c>
      <c r="G1722">
        <v>4.5599999999999996</v>
      </c>
      <c r="H1722">
        <v>18.239999999999998</v>
      </c>
      <c r="I1722">
        <v>2.78</v>
      </c>
      <c r="J1722">
        <v>15.46</v>
      </c>
      <c r="K1722">
        <v>485</v>
      </c>
    </row>
    <row r="1723" spans="1:11" x14ac:dyDescent="0.25">
      <c r="A1723" t="s">
        <v>1594</v>
      </c>
      <c r="B1723" t="s">
        <v>1817</v>
      </c>
      <c r="C1723" s="2">
        <v>45770</v>
      </c>
      <c r="D1723" t="s">
        <v>1821</v>
      </c>
      <c r="E1723" t="s">
        <v>1840</v>
      </c>
      <c r="F1723" t="s">
        <v>1849</v>
      </c>
      <c r="G1723">
        <v>13.71</v>
      </c>
      <c r="H1723">
        <v>54.84</v>
      </c>
      <c r="I1723">
        <v>5.48</v>
      </c>
      <c r="J1723">
        <v>49.36</v>
      </c>
      <c r="K1723">
        <v>101</v>
      </c>
    </row>
    <row r="1724" spans="1:11" x14ac:dyDescent="0.25">
      <c r="A1724" t="s">
        <v>1595</v>
      </c>
      <c r="B1724" t="s">
        <v>1809</v>
      </c>
      <c r="C1724" s="2">
        <v>45587</v>
      </c>
      <c r="D1724" t="s">
        <v>1819</v>
      </c>
      <c r="E1724" t="s">
        <v>1835</v>
      </c>
      <c r="F1724" t="s">
        <v>1851</v>
      </c>
      <c r="G1724">
        <v>27.48</v>
      </c>
      <c r="H1724">
        <v>137.4</v>
      </c>
      <c r="I1724">
        <v>27.48</v>
      </c>
      <c r="J1724">
        <v>109.92</v>
      </c>
      <c r="K1724">
        <v>370</v>
      </c>
    </row>
    <row r="1725" spans="1:11" x14ac:dyDescent="0.25">
      <c r="A1725" t="s">
        <v>1596</v>
      </c>
      <c r="B1725" t="s">
        <v>1817</v>
      </c>
      <c r="C1725" s="2">
        <v>45558</v>
      </c>
      <c r="D1725" t="s">
        <v>1819</v>
      </c>
      <c r="E1725" t="s">
        <v>1845</v>
      </c>
      <c r="F1725" t="s">
        <v>1851</v>
      </c>
      <c r="G1725">
        <v>11.38</v>
      </c>
      <c r="H1725">
        <v>56.9</v>
      </c>
      <c r="I1725">
        <v>11.38</v>
      </c>
      <c r="J1725">
        <v>45.52</v>
      </c>
      <c r="K1725">
        <v>162</v>
      </c>
    </row>
    <row r="1726" spans="1:11" x14ac:dyDescent="0.25">
      <c r="A1726" t="s">
        <v>1597</v>
      </c>
      <c r="B1726" t="s">
        <v>1817</v>
      </c>
      <c r="C1726" s="2">
        <v>45608</v>
      </c>
      <c r="D1726" t="s">
        <v>1819</v>
      </c>
      <c r="E1726" t="s">
        <v>1844</v>
      </c>
      <c r="F1726" t="s">
        <v>1850</v>
      </c>
      <c r="G1726">
        <v>14.85</v>
      </c>
      <c r="H1726">
        <v>44.55</v>
      </c>
      <c r="I1726">
        <v>4.46</v>
      </c>
      <c r="J1726">
        <v>40.090000000000003</v>
      </c>
      <c r="K1726">
        <v>260</v>
      </c>
    </row>
    <row r="1727" spans="1:11" x14ac:dyDescent="0.25">
      <c r="A1727" t="s">
        <v>1598</v>
      </c>
      <c r="B1727" t="s">
        <v>1815</v>
      </c>
      <c r="C1727" s="2">
        <v>45275</v>
      </c>
      <c r="D1727" t="s">
        <v>1818</v>
      </c>
      <c r="E1727" t="s">
        <v>1836</v>
      </c>
      <c r="F1727" t="s">
        <v>1849</v>
      </c>
      <c r="G1727">
        <v>12.6</v>
      </c>
      <c r="H1727">
        <v>50.4</v>
      </c>
      <c r="I1727">
        <v>7.56</v>
      </c>
      <c r="J1727">
        <v>42.84</v>
      </c>
      <c r="K1727">
        <v>439</v>
      </c>
    </row>
    <row r="1728" spans="1:11" x14ac:dyDescent="0.25">
      <c r="A1728" t="s">
        <v>1599</v>
      </c>
      <c r="B1728" t="s">
        <v>1816</v>
      </c>
      <c r="C1728" s="2">
        <v>45691</v>
      </c>
      <c r="D1728" t="s">
        <v>1826</v>
      </c>
      <c r="E1728" t="s">
        <v>1842</v>
      </c>
      <c r="F1728" t="s">
        <v>1849</v>
      </c>
      <c r="G1728">
        <v>28.42</v>
      </c>
      <c r="H1728">
        <v>113.68</v>
      </c>
      <c r="I1728">
        <v>22.74</v>
      </c>
      <c r="J1728">
        <v>90.94</v>
      </c>
      <c r="K1728">
        <v>333</v>
      </c>
    </row>
    <row r="1729" spans="1:11" x14ac:dyDescent="0.25">
      <c r="A1729" t="s">
        <v>1600</v>
      </c>
      <c r="B1729" t="s">
        <v>1809</v>
      </c>
      <c r="C1729" s="2">
        <v>45369</v>
      </c>
      <c r="D1729" t="s">
        <v>1823</v>
      </c>
      <c r="E1729" t="s">
        <v>1836</v>
      </c>
      <c r="F1729" t="s">
        <v>1849</v>
      </c>
      <c r="G1729">
        <v>1.45</v>
      </c>
      <c r="H1729">
        <v>5.8</v>
      </c>
      <c r="I1729">
        <v>0</v>
      </c>
      <c r="J1729">
        <v>5.8</v>
      </c>
      <c r="K1729">
        <v>493</v>
      </c>
    </row>
    <row r="1730" spans="1:11" x14ac:dyDescent="0.25">
      <c r="A1730" t="s">
        <v>1601</v>
      </c>
      <c r="B1730" t="s">
        <v>1816</v>
      </c>
      <c r="C1730" s="2">
        <v>45811</v>
      </c>
      <c r="D1730" t="s">
        <v>1818</v>
      </c>
      <c r="E1730" t="s">
        <v>1841</v>
      </c>
      <c r="F1730" t="s">
        <v>1847</v>
      </c>
      <c r="G1730">
        <v>6.13</v>
      </c>
      <c r="H1730">
        <v>12.26</v>
      </c>
      <c r="I1730">
        <v>1.62</v>
      </c>
      <c r="J1730">
        <v>10.64</v>
      </c>
      <c r="K1730">
        <v>4</v>
      </c>
    </row>
    <row r="1731" spans="1:11" x14ac:dyDescent="0.25">
      <c r="A1731" t="s">
        <v>1602</v>
      </c>
      <c r="B1731" t="s">
        <v>1813</v>
      </c>
      <c r="C1731" s="2">
        <v>45844</v>
      </c>
      <c r="D1731" t="s">
        <v>1818</v>
      </c>
      <c r="E1731" t="s">
        <v>1840</v>
      </c>
      <c r="F1731" t="s">
        <v>1851</v>
      </c>
      <c r="G1731">
        <v>24.26</v>
      </c>
      <c r="H1731">
        <v>121.3</v>
      </c>
      <c r="I1731">
        <v>18.2</v>
      </c>
      <c r="J1731">
        <v>103.1</v>
      </c>
      <c r="K1731">
        <v>443</v>
      </c>
    </row>
    <row r="1732" spans="1:11" x14ac:dyDescent="0.25">
      <c r="A1732" t="s">
        <v>1603</v>
      </c>
      <c r="B1732" t="s">
        <v>1812</v>
      </c>
      <c r="C1732" s="2">
        <v>45250</v>
      </c>
      <c r="D1732" t="s">
        <v>1825</v>
      </c>
      <c r="E1732" t="s">
        <v>1830</v>
      </c>
      <c r="F1732" t="s">
        <v>1847</v>
      </c>
      <c r="G1732">
        <v>6.05</v>
      </c>
      <c r="H1732">
        <v>12.1</v>
      </c>
      <c r="I1732">
        <v>0</v>
      </c>
      <c r="J1732">
        <v>12.1</v>
      </c>
      <c r="K1732">
        <v>265</v>
      </c>
    </row>
    <row r="1733" spans="1:11" x14ac:dyDescent="0.25">
      <c r="A1733" t="s">
        <v>1604</v>
      </c>
      <c r="B1733" t="s">
        <v>1811</v>
      </c>
      <c r="C1733" s="2">
        <v>45858</v>
      </c>
      <c r="D1733" t="s">
        <v>1822</v>
      </c>
      <c r="E1733" t="s">
        <v>1846</v>
      </c>
      <c r="F1733" t="s">
        <v>1847</v>
      </c>
      <c r="G1733">
        <v>1.86</v>
      </c>
      <c r="H1733">
        <v>3.72</v>
      </c>
      <c r="I1733">
        <v>0.37</v>
      </c>
      <c r="J1733">
        <v>3.35</v>
      </c>
      <c r="K1733">
        <v>104</v>
      </c>
    </row>
    <row r="1734" spans="1:11" x14ac:dyDescent="0.25">
      <c r="A1734" t="s">
        <v>1605</v>
      </c>
      <c r="B1734" t="s">
        <v>1816</v>
      </c>
      <c r="C1734" s="2">
        <v>45360</v>
      </c>
      <c r="D1734" t="s">
        <v>1826</v>
      </c>
      <c r="E1734" t="s">
        <v>1832</v>
      </c>
      <c r="F1734" t="s">
        <v>1848</v>
      </c>
      <c r="G1734">
        <v>23.7</v>
      </c>
      <c r="H1734">
        <v>23.7</v>
      </c>
      <c r="I1734">
        <v>2.37</v>
      </c>
      <c r="J1734">
        <v>21.33</v>
      </c>
      <c r="K1734">
        <v>169</v>
      </c>
    </row>
    <row r="1735" spans="1:11" x14ac:dyDescent="0.25">
      <c r="A1735" t="s">
        <v>1606</v>
      </c>
      <c r="B1735" t="s">
        <v>1815</v>
      </c>
      <c r="C1735" s="2">
        <v>45689</v>
      </c>
      <c r="D1735" t="s">
        <v>1825</v>
      </c>
      <c r="E1735" t="s">
        <v>1830</v>
      </c>
      <c r="F1735" t="s">
        <v>1848</v>
      </c>
      <c r="G1735">
        <v>16.63</v>
      </c>
      <c r="H1735">
        <v>16.63</v>
      </c>
      <c r="I1735">
        <v>3.33</v>
      </c>
      <c r="J1735">
        <v>13.3</v>
      </c>
      <c r="K1735">
        <v>390</v>
      </c>
    </row>
    <row r="1736" spans="1:11" x14ac:dyDescent="0.25">
      <c r="A1736" t="s">
        <v>1607</v>
      </c>
      <c r="B1736" t="s">
        <v>1809</v>
      </c>
      <c r="C1736" s="2">
        <v>45338</v>
      </c>
      <c r="D1736" t="s">
        <v>1818</v>
      </c>
      <c r="E1736" t="s">
        <v>1833</v>
      </c>
      <c r="F1736" t="s">
        <v>1847</v>
      </c>
      <c r="G1736">
        <v>3.66</v>
      </c>
      <c r="H1736">
        <v>7.32</v>
      </c>
      <c r="I1736">
        <v>0.73</v>
      </c>
      <c r="J1736">
        <v>6.59</v>
      </c>
      <c r="K1736">
        <v>33</v>
      </c>
    </row>
    <row r="1737" spans="1:11" x14ac:dyDescent="0.25">
      <c r="A1737" t="s">
        <v>1608</v>
      </c>
      <c r="B1737" t="s">
        <v>1813</v>
      </c>
      <c r="C1737" s="2">
        <v>45697</v>
      </c>
      <c r="D1737" t="s">
        <v>1821</v>
      </c>
      <c r="E1737" t="s">
        <v>1831</v>
      </c>
      <c r="F1737" t="s">
        <v>1849</v>
      </c>
      <c r="G1737">
        <v>4.8899999999999997</v>
      </c>
      <c r="H1737">
        <v>19.559999999999999</v>
      </c>
      <c r="I1737">
        <v>2.93</v>
      </c>
      <c r="J1737">
        <v>16.63</v>
      </c>
      <c r="K1737">
        <v>308</v>
      </c>
    </row>
    <row r="1738" spans="1:11" x14ac:dyDescent="0.25">
      <c r="A1738" t="s">
        <v>1609</v>
      </c>
      <c r="B1738" t="s">
        <v>1813</v>
      </c>
      <c r="C1738" s="2">
        <v>45788</v>
      </c>
      <c r="D1738" t="s">
        <v>1828</v>
      </c>
      <c r="E1738" t="s">
        <v>1829</v>
      </c>
      <c r="F1738" t="s">
        <v>1847</v>
      </c>
      <c r="G1738">
        <v>10.35</v>
      </c>
      <c r="H1738">
        <v>20.7</v>
      </c>
      <c r="I1738">
        <v>3.67</v>
      </c>
      <c r="J1738">
        <v>17.03</v>
      </c>
      <c r="K1738">
        <v>276</v>
      </c>
    </row>
    <row r="1739" spans="1:11" x14ac:dyDescent="0.25">
      <c r="A1739" t="s">
        <v>1585</v>
      </c>
      <c r="B1739" t="s">
        <v>1809</v>
      </c>
      <c r="C1739" s="2">
        <v>45736</v>
      </c>
      <c r="D1739" t="s">
        <v>1828</v>
      </c>
      <c r="E1739" t="s">
        <v>1845</v>
      </c>
      <c r="F1739" t="s">
        <v>1851</v>
      </c>
      <c r="G1739">
        <v>6.68</v>
      </c>
      <c r="H1739">
        <v>33.4</v>
      </c>
      <c r="I1739">
        <v>6.68</v>
      </c>
      <c r="J1739">
        <v>26.72</v>
      </c>
      <c r="K1739">
        <v>112</v>
      </c>
    </row>
    <row r="1740" spans="1:11" x14ac:dyDescent="0.25">
      <c r="A1740" t="s">
        <v>1610</v>
      </c>
      <c r="B1740" t="s">
        <v>1817</v>
      </c>
      <c r="C1740" s="2">
        <v>45525</v>
      </c>
      <c r="D1740" t="s">
        <v>1823</v>
      </c>
      <c r="E1740" t="s">
        <v>1842</v>
      </c>
      <c r="F1740" t="s">
        <v>1848</v>
      </c>
      <c r="G1740">
        <v>21.79</v>
      </c>
      <c r="H1740">
        <v>21.79</v>
      </c>
      <c r="I1740">
        <v>4.3600000000000003</v>
      </c>
      <c r="J1740">
        <v>17.43</v>
      </c>
      <c r="K1740">
        <v>144</v>
      </c>
    </row>
    <row r="1741" spans="1:11" x14ac:dyDescent="0.25">
      <c r="A1741" t="s">
        <v>1611</v>
      </c>
      <c r="B1741" t="s">
        <v>1817</v>
      </c>
      <c r="C1741" s="2">
        <v>45593</v>
      </c>
      <c r="D1741" t="s">
        <v>1826</v>
      </c>
      <c r="E1741" t="s">
        <v>1835</v>
      </c>
      <c r="F1741" t="s">
        <v>1850</v>
      </c>
      <c r="G1741">
        <v>10.52</v>
      </c>
      <c r="H1741">
        <v>31.56</v>
      </c>
      <c r="I1741">
        <v>0</v>
      </c>
      <c r="J1741">
        <v>31.56</v>
      </c>
      <c r="K1741">
        <v>498</v>
      </c>
    </row>
    <row r="1742" spans="1:11" x14ac:dyDescent="0.25">
      <c r="A1742" t="s">
        <v>1612</v>
      </c>
      <c r="B1742" t="s">
        <v>1810</v>
      </c>
      <c r="C1742" s="2">
        <v>45632</v>
      </c>
      <c r="D1742" t="s">
        <v>1827</v>
      </c>
      <c r="E1742" t="s">
        <v>1829</v>
      </c>
      <c r="F1742" t="s">
        <v>1847</v>
      </c>
      <c r="G1742">
        <v>10.5</v>
      </c>
      <c r="H1742">
        <v>21</v>
      </c>
      <c r="I1742">
        <v>3.95</v>
      </c>
      <c r="J1742">
        <v>17.05</v>
      </c>
      <c r="K1742">
        <v>191</v>
      </c>
    </row>
    <row r="1743" spans="1:11" x14ac:dyDescent="0.25">
      <c r="A1743" t="s">
        <v>1613</v>
      </c>
      <c r="B1743" t="s">
        <v>1815</v>
      </c>
      <c r="C1743" s="2">
        <v>45436</v>
      </c>
      <c r="D1743" t="s">
        <v>1821</v>
      </c>
      <c r="E1743" t="s">
        <v>1840</v>
      </c>
      <c r="F1743" t="s">
        <v>1847</v>
      </c>
      <c r="G1743">
        <v>29.4</v>
      </c>
      <c r="H1743">
        <v>58.8</v>
      </c>
      <c r="I1743">
        <v>0</v>
      </c>
      <c r="J1743">
        <v>58.8</v>
      </c>
      <c r="K1743">
        <v>7</v>
      </c>
    </row>
    <row r="1744" spans="1:11" x14ac:dyDescent="0.25">
      <c r="A1744" t="s">
        <v>1614</v>
      </c>
      <c r="B1744" t="s">
        <v>1815</v>
      </c>
      <c r="C1744" s="2">
        <v>45203</v>
      </c>
      <c r="D1744" t="s">
        <v>1820</v>
      </c>
      <c r="E1744" t="s">
        <v>1835</v>
      </c>
      <c r="F1744" t="s">
        <v>1849</v>
      </c>
      <c r="G1744">
        <v>10.34</v>
      </c>
      <c r="H1744">
        <v>41.36</v>
      </c>
      <c r="I1744">
        <v>4.1399999999999997</v>
      </c>
      <c r="J1744">
        <v>37.22</v>
      </c>
      <c r="K1744">
        <v>292</v>
      </c>
    </row>
    <row r="1745" spans="1:11" x14ac:dyDescent="0.25">
      <c r="A1745" t="s">
        <v>1615</v>
      </c>
      <c r="B1745" t="s">
        <v>1816</v>
      </c>
      <c r="C1745" s="2">
        <v>45457</v>
      </c>
      <c r="D1745" t="s">
        <v>1820</v>
      </c>
      <c r="E1745" t="s">
        <v>1836</v>
      </c>
      <c r="F1745" t="s">
        <v>1849</v>
      </c>
      <c r="G1745">
        <v>29.78</v>
      </c>
      <c r="H1745">
        <v>119.12</v>
      </c>
      <c r="I1745">
        <v>2.76</v>
      </c>
      <c r="J1745">
        <v>116.36</v>
      </c>
      <c r="K1745">
        <v>232</v>
      </c>
    </row>
    <row r="1746" spans="1:11" x14ac:dyDescent="0.25">
      <c r="A1746" t="s">
        <v>1616</v>
      </c>
      <c r="B1746" t="s">
        <v>1814</v>
      </c>
      <c r="C1746" s="2">
        <v>45727</v>
      </c>
      <c r="D1746" t="s">
        <v>1823</v>
      </c>
      <c r="E1746" t="s">
        <v>1844</v>
      </c>
      <c r="F1746" t="s">
        <v>1850</v>
      </c>
      <c r="G1746">
        <v>10.77</v>
      </c>
      <c r="H1746">
        <v>32.31</v>
      </c>
      <c r="I1746">
        <v>4.8499999999999996</v>
      </c>
      <c r="J1746">
        <v>27.46</v>
      </c>
      <c r="K1746">
        <v>456</v>
      </c>
    </row>
    <row r="1747" spans="1:11" x14ac:dyDescent="0.25">
      <c r="A1747" t="s">
        <v>1617</v>
      </c>
      <c r="B1747" t="s">
        <v>1816</v>
      </c>
      <c r="C1747" s="2">
        <v>45684</v>
      </c>
      <c r="D1747" t="s">
        <v>1828</v>
      </c>
      <c r="E1747" t="s">
        <v>1831</v>
      </c>
      <c r="F1747" t="s">
        <v>1849</v>
      </c>
      <c r="G1747">
        <v>20.22</v>
      </c>
      <c r="H1747">
        <v>80.88</v>
      </c>
      <c r="I1747">
        <v>2.0499999999999998</v>
      </c>
      <c r="J1747">
        <v>78.83</v>
      </c>
      <c r="K1747">
        <v>342</v>
      </c>
    </row>
    <row r="1748" spans="1:11" x14ac:dyDescent="0.25">
      <c r="A1748" t="s">
        <v>429</v>
      </c>
      <c r="B1748" t="s">
        <v>1816</v>
      </c>
      <c r="C1748" s="2">
        <v>45498</v>
      </c>
      <c r="D1748" t="s">
        <v>1821</v>
      </c>
      <c r="E1748" t="s">
        <v>1839</v>
      </c>
      <c r="F1748" t="s">
        <v>1851</v>
      </c>
      <c r="G1748">
        <v>4.6500000000000004</v>
      </c>
      <c r="H1748">
        <v>23.25</v>
      </c>
      <c r="I1748">
        <v>1.48</v>
      </c>
      <c r="J1748">
        <v>21.77</v>
      </c>
      <c r="K1748">
        <v>116</v>
      </c>
    </row>
    <row r="1749" spans="1:11" x14ac:dyDescent="0.25">
      <c r="A1749" t="s">
        <v>1618</v>
      </c>
      <c r="B1749" t="s">
        <v>1814</v>
      </c>
      <c r="C1749" s="2">
        <v>45399</v>
      </c>
      <c r="D1749" t="s">
        <v>1825</v>
      </c>
      <c r="E1749" t="s">
        <v>1833</v>
      </c>
      <c r="F1749" t="s">
        <v>1850</v>
      </c>
      <c r="G1749">
        <v>14.11</v>
      </c>
      <c r="H1749">
        <v>42.33</v>
      </c>
      <c r="I1749">
        <v>1.73</v>
      </c>
      <c r="J1749">
        <v>40.6</v>
      </c>
      <c r="K1749">
        <v>283</v>
      </c>
    </row>
    <row r="1750" spans="1:11" x14ac:dyDescent="0.25">
      <c r="A1750" t="s">
        <v>1619</v>
      </c>
      <c r="B1750" t="s">
        <v>1810</v>
      </c>
      <c r="C1750" s="2">
        <v>45819</v>
      </c>
      <c r="D1750" t="s">
        <v>1820</v>
      </c>
      <c r="E1750" t="s">
        <v>1841</v>
      </c>
      <c r="F1750" t="s">
        <v>1847</v>
      </c>
      <c r="G1750">
        <v>23.49</v>
      </c>
      <c r="H1750">
        <v>46.98</v>
      </c>
      <c r="I1750">
        <v>3.4</v>
      </c>
      <c r="J1750">
        <v>43.58</v>
      </c>
      <c r="K1750">
        <v>101</v>
      </c>
    </row>
    <row r="1751" spans="1:11" x14ac:dyDescent="0.25">
      <c r="A1751" t="s">
        <v>1620</v>
      </c>
      <c r="B1751" t="s">
        <v>1811</v>
      </c>
      <c r="C1751" s="2">
        <v>45712</v>
      </c>
      <c r="D1751" t="s">
        <v>1824</v>
      </c>
      <c r="E1751" t="s">
        <v>1844</v>
      </c>
      <c r="F1751" t="s">
        <v>1851</v>
      </c>
      <c r="G1751">
        <v>2.35</v>
      </c>
      <c r="H1751">
        <v>11.75</v>
      </c>
      <c r="I1751">
        <v>1.92</v>
      </c>
      <c r="J1751">
        <v>9.83</v>
      </c>
      <c r="K1751">
        <v>272</v>
      </c>
    </row>
    <row r="1752" spans="1:11" x14ac:dyDescent="0.25">
      <c r="A1752" t="s">
        <v>1621</v>
      </c>
      <c r="B1752" t="s">
        <v>1810</v>
      </c>
      <c r="C1752" s="2">
        <v>45638</v>
      </c>
      <c r="D1752" t="s">
        <v>1825</v>
      </c>
      <c r="E1752" t="s">
        <v>1833</v>
      </c>
      <c r="F1752" t="s">
        <v>1847</v>
      </c>
      <c r="G1752">
        <v>3.89</v>
      </c>
      <c r="H1752">
        <v>7.78</v>
      </c>
      <c r="I1752">
        <v>0</v>
      </c>
      <c r="J1752">
        <v>7.78</v>
      </c>
      <c r="K1752">
        <v>84</v>
      </c>
    </row>
    <row r="1753" spans="1:11" x14ac:dyDescent="0.25">
      <c r="A1753" t="s">
        <v>1622</v>
      </c>
      <c r="B1753" t="s">
        <v>1811</v>
      </c>
      <c r="C1753" s="2">
        <v>45805</v>
      </c>
      <c r="D1753" t="s">
        <v>1827</v>
      </c>
      <c r="E1753" t="s">
        <v>1830</v>
      </c>
      <c r="F1753" t="s">
        <v>1847</v>
      </c>
      <c r="G1753">
        <v>9.06</v>
      </c>
      <c r="H1753">
        <v>18.12</v>
      </c>
      <c r="I1753">
        <v>2.72</v>
      </c>
      <c r="J1753">
        <v>15.4</v>
      </c>
      <c r="K1753">
        <v>491</v>
      </c>
    </row>
    <row r="1754" spans="1:11" x14ac:dyDescent="0.25">
      <c r="A1754" t="s">
        <v>1623</v>
      </c>
      <c r="B1754" t="s">
        <v>1812</v>
      </c>
      <c r="C1754" s="2">
        <v>45763</v>
      </c>
      <c r="D1754" t="s">
        <v>1827</v>
      </c>
      <c r="E1754" t="s">
        <v>1830</v>
      </c>
      <c r="F1754" t="s">
        <v>1849</v>
      </c>
      <c r="G1754">
        <v>14.56</v>
      </c>
      <c r="H1754">
        <v>58.24</v>
      </c>
      <c r="I1754">
        <v>1.3</v>
      </c>
      <c r="J1754">
        <v>56.94</v>
      </c>
      <c r="K1754">
        <v>69</v>
      </c>
    </row>
    <row r="1755" spans="1:11" x14ac:dyDescent="0.25">
      <c r="A1755" t="s">
        <v>1624</v>
      </c>
      <c r="B1755" t="s">
        <v>1810</v>
      </c>
      <c r="C1755" s="2">
        <v>45453</v>
      </c>
      <c r="D1755" t="s">
        <v>1823</v>
      </c>
      <c r="E1755" t="s">
        <v>1838</v>
      </c>
      <c r="F1755" t="s">
        <v>1847</v>
      </c>
      <c r="G1755">
        <v>27.76</v>
      </c>
      <c r="H1755">
        <v>55.52</v>
      </c>
      <c r="I1755">
        <v>4.0199999999999996</v>
      </c>
      <c r="J1755">
        <v>51.5</v>
      </c>
      <c r="K1755">
        <v>313</v>
      </c>
    </row>
    <row r="1756" spans="1:11" x14ac:dyDescent="0.25">
      <c r="A1756" t="s">
        <v>1625</v>
      </c>
      <c r="B1756" t="s">
        <v>1811</v>
      </c>
      <c r="C1756" s="2">
        <v>45478</v>
      </c>
      <c r="D1756" t="s">
        <v>1825</v>
      </c>
      <c r="E1756" t="s">
        <v>1845</v>
      </c>
      <c r="F1756" t="s">
        <v>1847</v>
      </c>
      <c r="G1756">
        <v>23.16</v>
      </c>
      <c r="H1756">
        <v>46.32</v>
      </c>
      <c r="I1756">
        <v>4.63</v>
      </c>
      <c r="J1756">
        <v>41.69</v>
      </c>
      <c r="K1756">
        <v>413</v>
      </c>
    </row>
    <row r="1757" spans="1:11" x14ac:dyDescent="0.25">
      <c r="A1757" t="s">
        <v>1626</v>
      </c>
      <c r="B1757" t="s">
        <v>1811</v>
      </c>
      <c r="C1757" s="2">
        <v>45529</v>
      </c>
      <c r="D1757" t="s">
        <v>1823</v>
      </c>
      <c r="E1757" t="s">
        <v>1830</v>
      </c>
      <c r="F1757" t="s">
        <v>1849</v>
      </c>
      <c r="G1757">
        <v>18.14</v>
      </c>
      <c r="H1757">
        <v>72.56</v>
      </c>
      <c r="I1757">
        <v>1.91</v>
      </c>
      <c r="J1757">
        <v>70.650000000000006</v>
      </c>
      <c r="K1757">
        <v>127</v>
      </c>
    </row>
    <row r="1758" spans="1:11" x14ac:dyDescent="0.25">
      <c r="A1758" t="s">
        <v>1627</v>
      </c>
      <c r="B1758" t="s">
        <v>1814</v>
      </c>
      <c r="C1758" s="2">
        <v>45395</v>
      </c>
      <c r="D1758" t="s">
        <v>1825</v>
      </c>
      <c r="E1758" t="s">
        <v>1836</v>
      </c>
      <c r="F1758" t="s">
        <v>1848</v>
      </c>
      <c r="G1758">
        <v>22.04</v>
      </c>
      <c r="H1758">
        <v>22.04</v>
      </c>
      <c r="I1758">
        <v>4.41</v>
      </c>
      <c r="J1758">
        <v>17.63</v>
      </c>
      <c r="K1758">
        <v>299</v>
      </c>
    </row>
    <row r="1759" spans="1:11" x14ac:dyDescent="0.25">
      <c r="A1759" t="s">
        <v>1628</v>
      </c>
      <c r="B1759" t="s">
        <v>1813</v>
      </c>
      <c r="C1759" s="2">
        <v>45407</v>
      </c>
      <c r="D1759" t="s">
        <v>1825</v>
      </c>
      <c r="E1759" t="s">
        <v>1829</v>
      </c>
      <c r="F1759" t="s">
        <v>1850</v>
      </c>
      <c r="G1759">
        <v>1.3</v>
      </c>
      <c r="H1759">
        <v>3.9</v>
      </c>
      <c r="I1759">
        <v>1.41</v>
      </c>
      <c r="J1759">
        <v>2.4900000000000002</v>
      </c>
      <c r="K1759">
        <v>60</v>
      </c>
    </row>
    <row r="1760" spans="1:11" x14ac:dyDescent="0.25">
      <c r="A1760" t="s">
        <v>1629</v>
      </c>
      <c r="B1760" t="s">
        <v>1813</v>
      </c>
      <c r="C1760" s="2">
        <v>45593</v>
      </c>
      <c r="D1760" t="s">
        <v>1820</v>
      </c>
      <c r="E1760" t="s">
        <v>1837</v>
      </c>
      <c r="F1760" t="s">
        <v>1850</v>
      </c>
      <c r="G1760">
        <v>24.83</v>
      </c>
      <c r="H1760">
        <v>74.489999999999995</v>
      </c>
      <c r="I1760">
        <v>14.9</v>
      </c>
      <c r="J1760">
        <v>59.59</v>
      </c>
      <c r="K1760">
        <v>277</v>
      </c>
    </row>
    <row r="1761" spans="1:11" x14ac:dyDescent="0.25">
      <c r="A1761" t="s">
        <v>1630</v>
      </c>
      <c r="B1761" t="s">
        <v>1809</v>
      </c>
      <c r="C1761" s="2">
        <v>45584</v>
      </c>
      <c r="D1761" t="s">
        <v>1822</v>
      </c>
      <c r="E1761" t="s">
        <v>1829</v>
      </c>
      <c r="F1761" t="s">
        <v>1848</v>
      </c>
      <c r="G1761">
        <v>12.05</v>
      </c>
      <c r="H1761">
        <v>12.05</v>
      </c>
      <c r="I1761">
        <v>3.51</v>
      </c>
      <c r="J1761">
        <v>8.5399999999999991</v>
      </c>
      <c r="K1761">
        <v>456</v>
      </c>
    </row>
    <row r="1762" spans="1:11" x14ac:dyDescent="0.25">
      <c r="A1762" t="s">
        <v>1631</v>
      </c>
      <c r="B1762" t="s">
        <v>1812</v>
      </c>
      <c r="C1762" s="2">
        <v>45757</v>
      </c>
      <c r="D1762" t="s">
        <v>1824</v>
      </c>
      <c r="E1762" t="s">
        <v>1835</v>
      </c>
      <c r="F1762" t="s">
        <v>1849</v>
      </c>
      <c r="G1762">
        <v>22.99</v>
      </c>
      <c r="H1762">
        <v>91.96</v>
      </c>
      <c r="I1762">
        <v>4.99</v>
      </c>
      <c r="J1762">
        <v>86.97</v>
      </c>
      <c r="K1762">
        <v>115</v>
      </c>
    </row>
    <row r="1763" spans="1:11" x14ac:dyDescent="0.25">
      <c r="A1763" t="s">
        <v>1632</v>
      </c>
      <c r="B1763" t="s">
        <v>1816</v>
      </c>
      <c r="C1763" s="2">
        <v>45839</v>
      </c>
      <c r="D1763" t="s">
        <v>1820</v>
      </c>
      <c r="E1763" t="s">
        <v>1845</v>
      </c>
      <c r="F1763" t="s">
        <v>1849</v>
      </c>
      <c r="G1763">
        <v>13.22</v>
      </c>
      <c r="H1763">
        <v>52.88</v>
      </c>
      <c r="I1763">
        <v>7.93</v>
      </c>
      <c r="J1763">
        <v>44.95</v>
      </c>
      <c r="K1763">
        <v>326</v>
      </c>
    </row>
    <row r="1764" spans="1:11" x14ac:dyDescent="0.25">
      <c r="A1764" t="s">
        <v>1633</v>
      </c>
      <c r="B1764" t="s">
        <v>1814</v>
      </c>
      <c r="C1764" s="2">
        <v>45180</v>
      </c>
      <c r="D1764" t="s">
        <v>1826</v>
      </c>
      <c r="E1764" t="s">
        <v>1844</v>
      </c>
      <c r="F1764" t="s">
        <v>1850</v>
      </c>
      <c r="G1764">
        <v>13.16</v>
      </c>
      <c r="H1764">
        <v>39.479999999999997</v>
      </c>
      <c r="I1764">
        <v>5.92</v>
      </c>
      <c r="J1764">
        <v>33.56</v>
      </c>
      <c r="K1764">
        <v>428</v>
      </c>
    </row>
    <row r="1765" spans="1:11" x14ac:dyDescent="0.25">
      <c r="A1765" t="s">
        <v>1634</v>
      </c>
      <c r="B1765" t="s">
        <v>1809</v>
      </c>
      <c r="C1765" s="2">
        <v>45631</v>
      </c>
      <c r="D1765" t="s">
        <v>1818</v>
      </c>
      <c r="E1765" t="s">
        <v>1846</v>
      </c>
      <c r="F1765" t="s">
        <v>1849</v>
      </c>
      <c r="G1765">
        <v>8.0299999999999994</v>
      </c>
      <c r="H1765">
        <v>32.119999999999997</v>
      </c>
      <c r="I1765">
        <v>2.74</v>
      </c>
      <c r="J1765">
        <v>29.38</v>
      </c>
      <c r="K1765">
        <v>253</v>
      </c>
    </row>
    <row r="1766" spans="1:11" x14ac:dyDescent="0.25">
      <c r="A1766" t="s">
        <v>1635</v>
      </c>
      <c r="B1766" t="s">
        <v>1814</v>
      </c>
      <c r="C1766" s="2">
        <v>45157</v>
      </c>
      <c r="D1766" t="s">
        <v>1819</v>
      </c>
      <c r="E1766" t="s">
        <v>1845</v>
      </c>
      <c r="F1766" t="s">
        <v>1851</v>
      </c>
      <c r="G1766">
        <v>18.579999999999998</v>
      </c>
      <c r="H1766">
        <v>92.9</v>
      </c>
      <c r="I1766">
        <v>3.08</v>
      </c>
      <c r="J1766">
        <v>89.82</v>
      </c>
      <c r="K1766">
        <v>289</v>
      </c>
    </row>
    <row r="1767" spans="1:11" x14ac:dyDescent="0.25">
      <c r="A1767" t="s">
        <v>1636</v>
      </c>
      <c r="B1767" t="s">
        <v>1812</v>
      </c>
      <c r="C1767" s="2">
        <v>45866</v>
      </c>
      <c r="D1767" t="s">
        <v>1818</v>
      </c>
      <c r="E1767" t="s">
        <v>1846</v>
      </c>
      <c r="F1767" t="s">
        <v>1851</v>
      </c>
      <c r="G1767">
        <v>25.3</v>
      </c>
      <c r="H1767">
        <v>126.5</v>
      </c>
      <c r="I1767">
        <v>1.38</v>
      </c>
      <c r="J1767">
        <v>125.12</v>
      </c>
      <c r="K1767">
        <v>329</v>
      </c>
    </row>
    <row r="1768" spans="1:11" x14ac:dyDescent="0.25">
      <c r="A1768" t="s">
        <v>1637</v>
      </c>
      <c r="B1768" t="s">
        <v>1817</v>
      </c>
      <c r="C1768" s="2">
        <v>45487</v>
      </c>
      <c r="D1768" t="s">
        <v>1822</v>
      </c>
      <c r="E1768" t="s">
        <v>1830</v>
      </c>
      <c r="F1768" t="s">
        <v>1849</v>
      </c>
      <c r="G1768">
        <v>21.82</v>
      </c>
      <c r="H1768">
        <v>87.28</v>
      </c>
      <c r="I1768">
        <v>0</v>
      </c>
      <c r="J1768">
        <v>87.28</v>
      </c>
      <c r="K1768">
        <v>20</v>
      </c>
    </row>
    <row r="1769" spans="1:11" x14ac:dyDescent="0.25">
      <c r="A1769" t="s">
        <v>1638</v>
      </c>
      <c r="B1769" t="s">
        <v>1813</v>
      </c>
      <c r="C1769" s="2">
        <v>45145</v>
      </c>
      <c r="D1769" t="s">
        <v>1828</v>
      </c>
      <c r="E1769" t="s">
        <v>1844</v>
      </c>
      <c r="F1769" t="s">
        <v>1848</v>
      </c>
      <c r="G1769">
        <v>28.26</v>
      </c>
      <c r="H1769">
        <v>28.26</v>
      </c>
      <c r="I1769">
        <v>0</v>
      </c>
      <c r="J1769">
        <v>28.26</v>
      </c>
      <c r="K1769">
        <v>416</v>
      </c>
    </row>
    <row r="1770" spans="1:11" x14ac:dyDescent="0.25">
      <c r="A1770" t="s">
        <v>1639</v>
      </c>
      <c r="B1770" t="s">
        <v>1815</v>
      </c>
      <c r="C1770" s="2">
        <v>45302</v>
      </c>
      <c r="D1770" t="s">
        <v>1820</v>
      </c>
      <c r="E1770" t="s">
        <v>1835</v>
      </c>
      <c r="F1770" t="s">
        <v>1848</v>
      </c>
      <c r="G1770">
        <v>19.28</v>
      </c>
      <c r="H1770">
        <v>19.28</v>
      </c>
      <c r="I1770">
        <v>2.89</v>
      </c>
      <c r="J1770">
        <v>16.39</v>
      </c>
      <c r="K1770">
        <v>168</v>
      </c>
    </row>
    <row r="1771" spans="1:11" x14ac:dyDescent="0.25">
      <c r="A1771" t="s">
        <v>1256</v>
      </c>
      <c r="B1771" t="s">
        <v>1812</v>
      </c>
      <c r="C1771" s="2">
        <v>45830</v>
      </c>
      <c r="D1771" t="s">
        <v>1818</v>
      </c>
      <c r="E1771" t="s">
        <v>1837</v>
      </c>
      <c r="F1771" t="s">
        <v>1850</v>
      </c>
      <c r="G1771">
        <v>11.39</v>
      </c>
      <c r="H1771">
        <v>34.17</v>
      </c>
      <c r="I1771">
        <v>5.13</v>
      </c>
      <c r="J1771">
        <v>29.04</v>
      </c>
      <c r="K1771">
        <v>349</v>
      </c>
    </row>
    <row r="1772" spans="1:11" x14ac:dyDescent="0.25">
      <c r="A1772" t="s">
        <v>1640</v>
      </c>
      <c r="B1772" t="s">
        <v>1817</v>
      </c>
      <c r="C1772" s="2">
        <v>45268</v>
      </c>
      <c r="D1772" t="s">
        <v>1826</v>
      </c>
      <c r="E1772" t="s">
        <v>1837</v>
      </c>
      <c r="F1772" t="s">
        <v>1848</v>
      </c>
      <c r="G1772">
        <v>10.4</v>
      </c>
      <c r="H1772">
        <v>10.4</v>
      </c>
      <c r="I1772">
        <v>2.08</v>
      </c>
      <c r="J1772">
        <v>8.32</v>
      </c>
      <c r="K1772">
        <v>357</v>
      </c>
    </row>
    <row r="1773" spans="1:11" x14ac:dyDescent="0.25">
      <c r="A1773" t="s">
        <v>1641</v>
      </c>
      <c r="B1773" t="s">
        <v>1817</v>
      </c>
      <c r="C1773" s="2">
        <v>45217</v>
      </c>
      <c r="D1773" t="s">
        <v>1827</v>
      </c>
      <c r="E1773" t="s">
        <v>1831</v>
      </c>
      <c r="F1773" t="s">
        <v>1850</v>
      </c>
      <c r="G1773">
        <v>22.47</v>
      </c>
      <c r="H1773">
        <v>67.41</v>
      </c>
      <c r="I1773">
        <v>13.48</v>
      </c>
      <c r="J1773">
        <v>53.93</v>
      </c>
      <c r="K1773">
        <v>385</v>
      </c>
    </row>
    <row r="1774" spans="1:11" x14ac:dyDescent="0.25">
      <c r="A1774" t="s">
        <v>1642</v>
      </c>
      <c r="B1774" t="s">
        <v>1813</v>
      </c>
      <c r="C1774" s="2">
        <v>45339</v>
      </c>
      <c r="D1774" t="s">
        <v>1819</v>
      </c>
      <c r="E1774" t="s">
        <v>1832</v>
      </c>
      <c r="F1774" t="s">
        <v>1850</v>
      </c>
      <c r="G1774">
        <v>18.87</v>
      </c>
      <c r="H1774">
        <v>56.61</v>
      </c>
      <c r="I1774">
        <v>8.49</v>
      </c>
      <c r="J1774">
        <v>48.12</v>
      </c>
      <c r="K1774">
        <v>378</v>
      </c>
    </row>
    <row r="1775" spans="1:11" x14ac:dyDescent="0.25">
      <c r="A1775" t="s">
        <v>1643</v>
      </c>
      <c r="B1775" t="s">
        <v>1814</v>
      </c>
      <c r="C1775" s="2">
        <v>45433</v>
      </c>
      <c r="D1775" t="s">
        <v>1819</v>
      </c>
      <c r="E1775" t="s">
        <v>1842</v>
      </c>
      <c r="F1775" t="s">
        <v>1849</v>
      </c>
      <c r="G1775">
        <v>10.06</v>
      </c>
      <c r="H1775">
        <v>40.24</v>
      </c>
      <c r="I1775">
        <v>4.0199999999999996</v>
      </c>
      <c r="J1775">
        <v>36.22</v>
      </c>
      <c r="K1775">
        <v>254</v>
      </c>
    </row>
    <row r="1776" spans="1:11" x14ac:dyDescent="0.25">
      <c r="A1776" t="s">
        <v>1644</v>
      </c>
      <c r="B1776" t="s">
        <v>1817</v>
      </c>
      <c r="C1776" s="2">
        <v>45185</v>
      </c>
      <c r="D1776" t="s">
        <v>1826</v>
      </c>
      <c r="E1776" t="s">
        <v>1845</v>
      </c>
      <c r="F1776" t="s">
        <v>1850</v>
      </c>
      <c r="G1776">
        <v>10.76</v>
      </c>
      <c r="H1776">
        <v>32.28</v>
      </c>
      <c r="I1776">
        <v>6.46</v>
      </c>
      <c r="J1776">
        <v>25.82</v>
      </c>
      <c r="K1776">
        <v>224</v>
      </c>
    </row>
    <row r="1777" spans="1:11" x14ac:dyDescent="0.25">
      <c r="A1777" t="s">
        <v>1645</v>
      </c>
      <c r="B1777" t="s">
        <v>1811</v>
      </c>
      <c r="C1777" s="2">
        <v>45630</v>
      </c>
      <c r="D1777" t="s">
        <v>1822</v>
      </c>
      <c r="E1777" t="s">
        <v>1839</v>
      </c>
      <c r="F1777" t="s">
        <v>1848</v>
      </c>
      <c r="G1777">
        <v>6.49</v>
      </c>
      <c r="H1777">
        <v>6.49</v>
      </c>
      <c r="I1777">
        <v>3.15</v>
      </c>
      <c r="J1777">
        <v>3.34</v>
      </c>
      <c r="K1777">
        <v>158</v>
      </c>
    </row>
    <row r="1778" spans="1:11" x14ac:dyDescent="0.25">
      <c r="A1778" t="s">
        <v>1646</v>
      </c>
      <c r="B1778" t="s">
        <v>1812</v>
      </c>
      <c r="C1778" s="2">
        <v>45708</v>
      </c>
      <c r="D1778" t="s">
        <v>1824</v>
      </c>
      <c r="E1778" t="s">
        <v>1842</v>
      </c>
      <c r="F1778" t="s">
        <v>1847</v>
      </c>
      <c r="G1778">
        <v>3.7</v>
      </c>
      <c r="H1778">
        <v>7.4</v>
      </c>
      <c r="I1778">
        <v>1.1100000000000001</v>
      </c>
      <c r="J1778">
        <v>6.29</v>
      </c>
      <c r="K1778">
        <v>364</v>
      </c>
    </row>
    <row r="1779" spans="1:11" x14ac:dyDescent="0.25">
      <c r="A1779" t="s">
        <v>1302</v>
      </c>
      <c r="B1779" t="s">
        <v>1811</v>
      </c>
      <c r="C1779" s="2">
        <v>45478</v>
      </c>
      <c r="D1779" t="s">
        <v>1822</v>
      </c>
      <c r="E1779" t="s">
        <v>1831</v>
      </c>
      <c r="F1779" t="s">
        <v>1850</v>
      </c>
      <c r="G1779">
        <v>12.5</v>
      </c>
      <c r="H1779">
        <v>37.5</v>
      </c>
      <c r="I1779">
        <v>4.38</v>
      </c>
      <c r="J1779">
        <v>33.119999999999997</v>
      </c>
      <c r="K1779">
        <v>471</v>
      </c>
    </row>
    <row r="1780" spans="1:11" x14ac:dyDescent="0.25">
      <c r="A1780" t="s">
        <v>741</v>
      </c>
      <c r="B1780" t="s">
        <v>1814</v>
      </c>
      <c r="C1780" s="2">
        <v>45691</v>
      </c>
      <c r="D1780" t="s">
        <v>1824</v>
      </c>
      <c r="E1780" t="s">
        <v>1842</v>
      </c>
      <c r="F1780" t="s">
        <v>1850</v>
      </c>
      <c r="G1780">
        <v>29.97</v>
      </c>
      <c r="H1780">
        <v>89.91</v>
      </c>
      <c r="I1780">
        <v>17.98</v>
      </c>
      <c r="J1780">
        <v>71.930000000000007</v>
      </c>
      <c r="K1780">
        <v>226</v>
      </c>
    </row>
    <row r="1781" spans="1:11" x14ac:dyDescent="0.25">
      <c r="A1781" t="s">
        <v>1647</v>
      </c>
      <c r="B1781" t="s">
        <v>1810</v>
      </c>
      <c r="C1781" s="2">
        <v>45145</v>
      </c>
      <c r="D1781" t="s">
        <v>1825</v>
      </c>
      <c r="E1781" t="s">
        <v>1829</v>
      </c>
      <c r="F1781" t="s">
        <v>1848</v>
      </c>
      <c r="G1781">
        <v>15.33</v>
      </c>
      <c r="H1781">
        <v>15.33</v>
      </c>
      <c r="I1781">
        <v>3.07</v>
      </c>
      <c r="J1781">
        <v>12.26</v>
      </c>
      <c r="K1781">
        <v>426</v>
      </c>
    </row>
    <row r="1782" spans="1:11" x14ac:dyDescent="0.25">
      <c r="A1782" t="s">
        <v>1648</v>
      </c>
      <c r="B1782" t="s">
        <v>1817</v>
      </c>
      <c r="C1782" s="2">
        <v>45515</v>
      </c>
      <c r="D1782" t="s">
        <v>1828</v>
      </c>
      <c r="E1782" t="s">
        <v>1843</v>
      </c>
      <c r="F1782" t="s">
        <v>1847</v>
      </c>
      <c r="G1782">
        <v>1.35</v>
      </c>
      <c r="H1782">
        <v>2.7</v>
      </c>
      <c r="I1782">
        <v>2.93</v>
      </c>
      <c r="J1782">
        <v>-0.23</v>
      </c>
      <c r="K1782">
        <v>124</v>
      </c>
    </row>
    <row r="1783" spans="1:11" x14ac:dyDescent="0.25">
      <c r="A1783" t="s">
        <v>1649</v>
      </c>
      <c r="B1783" t="s">
        <v>1813</v>
      </c>
      <c r="C1783" s="2">
        <v>45248</v>
      </c>
      <c r="D1783" t="s">
        <v>1821</v>
      </c>
      <c r="E1783" t="s">
        <v>1831</v>
      </c>
      <c r="F1783" t="s">
        <v>1851</v>
      </c>
      <c r="G1783">
        <v>29.94</v>
      </c>
      <c r="H1783">
        <v>149.69999999999999</v>
      </c>
      <c r="I1783">
        <v>29.94</v>
      </c>
      <c r="J1783">
        <v>119.76</v>
      </c>
      <c r="K1783">
        <v>98</v>
      </c>
    </row>
    <row r="1784" spans="1:11" x14ac:dyDescent="0.25">
      <c r="A1784" t="s">
        <v>759</v>
      </c>
      <c r="B1784" t="s">
        <v>1810</v>
      </c>
      <c r="C1784" s="2">
        <v>45548</v>
      </c>
      <c r="D1784" t="s">
        <v>1824</v>
      </c>
      <c r="E1784" t="s">
        <v>1836</v>
      </c>
      <c r="F1784" t="s">
        <v>1851</v>
      </c>
      <c r="G1784">
        <v>26.76</v>
      </c>
      <c r="H1784">
        <v>133.80000000000001</v>
      </c>
      <c r="I1784">
        <v>0</v>
      </c>
      <c r="J1784">
        <v>133.80000000000001</v>
      </c>
      <c r="K1784">
        <v>198</v>
      </c>
    </row>
    <row r="1785" spans="1:11" x14ac:dyDescent="0.25">
      <c r="A1785" t="s">
        <v>1650</v>
      </c>
      <c r="B1785" t="s">
        <v>1816</v>
      </c>
      <c r="C1785" s="2">
        <v>45152</v>
      </c>
      <c r="D1785" t="s">
        <v>1826</v>
      </c>
      <c r="E1785" t="s">
        <v>1830</v>
      </c>
      <c r="F1785" t="s">
        <v>1850</v>
      </c>
      <c r="G1785">
        <v>11.56</v>
      </c>
      <c r="H1785">
        <v>34.68</v>
      </c>
      <c r="I1785">
        <v>5.2</v>
      </c>
      <c r="J1785">
        <v>29.48</v>
      </c>
      <c r="K1785">
        <v>473</v>
      </c>
    </row>
    <row r="1786" spans="1:11" x14ac:dyDescent="0.25">
      <c r="A1786" t="s">
        <v>627</v>
      </c>
      <c r="B1786" t="s">
        <v>1810</v>
      </c>
      <c r="C1786" s="2">
        <v>45685</v>
      </c>
      <c r="D1786" t="s">
        <v>1822</v>
      </c>
      <c r="E1786" t="s">
        <v>1842</v>
      </c>
      <c r="F1786" t="s">
        <v>1847</v>
      </c>
      <c r="G1786">
        <v>10.32</v>
      </c>
      <c r="H1786">
        <v>20.64</v>
      </c>
      <c r="I1786">
        <v>3.32</v>
      </c>
      <c r="J1786">
        <v>17.32</v>
      </c>
      <c r="K1786">
        <v>423</v>
      </c>
    </row>
    <row r="1787" spans="1:11" x14ac:dyDescent="0.25">
      <c r="A1787" t="s">
        <v>1651</v>
      </c>
      <c r="B1787" t="s">
        <v>1809</v>
      </c>
      <c r="C1787" s="2">
        <v>45779</v>
      </c>
      <c r="D1787" t="s">
        <v>1827</v>
      </c>
      <c r="E1787" t="s">
        <v>1845</v>
      </c>
      <c r="F1787" t="s">
        <v>1851</v>
      </c>
      <c r="G1787">
        <v>10.08</v>
      </c>
      <c r="H1787">
        <v>50.4</v>
      </c>
      <c r="I1787">
        <v>0</v>
      </c>
      <c r="J1787">
        <v>50.4</v>
      </c>
      <c r="K1787">
        <v>413</v>
      </c>
    </row>
    <row r="1788" spans="1:11" x14ac:dyDescent="0.25">
      <c r="A1788" t="s">
        <v>1652</v>
      </c>
      <c r="B1788" t="s">
        <v>1816</v>
      </c>
      <c r="C1788" s="2">
        <v>45813</v>
      </c>
      <c r="D1788" t="s">
        <v>1823</v>
      </c>
      <c r="E1788" t="s">
        <v>1831</v>
      </c>
      <c r="F1788" t="s">
        <v>1847</v>
      </c>
      <c r="G1788">
        <v>14.48</v>
      </c>
      <c r="H1788">
        <v>28.96</v>
      </c>
      <c r="I1788">
        <v>2.9</v>
      </c>
      <c r="J1788">
        <v>26.06</v>
      </c>
      <c r="K1788">
        <v>294</v>
      </c>
    </row>
    <row r="1789" spans="1:11" x14ac:dyDescent="0.25">
      <c r="A1789" t="s">
        <v>1653</v>
      </c>
      <c r="B1789" t="s">
        <v>1813</v>
      </c>
      <c r="C1789" s="2">
        <v>45684</v>
      </c>
      <c r="D1789" t="s">
        <v>1828</v>
      </c>
      <c r="E1789" t="s">
        <v>1830</v>
      </c>
      <c r="F1789" t="s">
        <v>1848</v>
      </c>
      <c r="G1789">
        <v>28.63</v>
      </c>
      <c r="H1789">
        <v>28.63</v>
      </c>
      <c r="I1789">
        <v>2.79</v>
      </c>
      <c r="J1789">
        <v>25.84</v>
      </c>
      <c r="K1789">
        <v>87</v>
      </c>
    </row>
    <row r="1790" spans="1:11" x14ac:dyDescent="0.25">
      <c r="A1790" t="s">
        <v>1654</v>
      </c>
      <c r="B1790" t="s">
        <v>1815</v>
      </c>
      <c r="C1790" s="2">
        <v>45516</v>
      </c>
      <c r="D1790" t="s">
        <v>1822</v>
      </c>
      <c r="E1790" t="s">
        <v>1845</v>
      </c>
      <c r="F1790" t="s">
        <v>1847</v>
      </c>
      <c r="G1790">
        <v>2.84</v>
      </c>
      <c r="H1790">
        <v>5.68</v>
      </c>
      <c r="I1790">
        <v>0</v>
      </c>
      <c r="J1790">
        <v>5.68</v>
      </c>
      <c r="K1790">
        <v>181</v>
      </c>
    </row>
    <row r="1791" spans="1:11" x14ac:dyDescent="0.25">
      <c r="A1791" t="s">
        <v>1655</v>
      </c>
      <c r="B1791" t="s">
        <v>1814</v>
      </c>
      <c r="C1791" s="2">
        <v>45322</v>
      </c>
      <c r="D1791" t="s">
        <v>1824</v>
      </c>
      <c r="E1791" t="s">
        <v>1829</v>
      </c>
      <c r="F1791" t="s">
        <v>1848</v>
      </c>
      <c r="G1791">
        <v>21.68</v>
      </c>
      <c r="H1791">
        <v>21.68</v>
      </c>
      <c r="I1791">
        <v>0</v>
      </c>
      <c r="J1791">
        <v>21.68</v>
      </c>
      <c r="K1791">
        <v>251</v>
      </c>
    </row>
    <row r="1792" spans="1:11" x14ac:dyDescent="0.25">
      <c r="A1792" t="s">
        <v>1656</v>
      </c>
      <c r="B1792" t="s">
        <v>1811</v>
      </c>
      <c r="C1792" s="2">
        <v>45214</v>
      </c>
      <c r="D1792" t="s">
        <v>1821</v>
      </c>
      <c r="E1792" t="s">
        <v>1843</v>
      </c>
      <c r="F1792" t="s">
        <v>1849</v>
      </c>
      <c r="G1792">
        <v>9.9700000000000006</v>
      </c>
      <c r="H1792">
        <v>39.880000000000003</v>
      </c>
      <c r="I1792">
        <v>5.98</v>
      </c>
      <c r="J1792">
        <v>33.9</v>
      </c>
      <c r="K1792">
        <v>356</v>
      </c>
    </row>
    <row r="1793" spans="1:11" x14ac:dyDescent="0.25">
      <c r="A1793" t="s">
        <v>1657</v>
      </c>
      <c r="B1793" t="s">
        <v>1817</v>
      </c>
      <c r="C1793" s="2">
        <v>45225</v>
      </c>
      <c r="D1793" t="s">
        <v>1824</v>
      </c>
      <c r="E1793" t="s">
        <v>1844</v>
      </c>
      <c r="F1793" t="s">
        <v>1849</v>
      </c>
      <c r="G1793">
        <v>5.17</v>
      </c>
      <c r="H1793">
        <v>20.68</v>
      </c>
      <c r="I1793">
        <v>4.88</v>
      </c>
      <c r="J1793">
        <v>15.8</v>
      </c>
      <c r="K1793">
        <v>276</v>
      </c>
    </row>
    <row r="1794" spans="1:11" x14ac:dyDescent="0.25">
      <c r="A1794" t="s">
        <v>1658</v>
      </c>
      <c r="B1794" t="s">
        <v>1815</v>
      </c>
      <c r="C1794" s="2">
        <v>45430</v>
      </c>
      <c r="D1794" t="s">
        <v>1822</v>
      </c>
      <c r="E1794" t="s">
        <v>1846</v>
      </c>
      <c r="F1794" t="s">
        <v>1848</v>
      </c>
      <c r="G1794">
        <v>18.79</v>
      </c>
      <c r="H1794">
        <v>18.79</v>
      </c>
      <c r="I1794">
        <v>0</v>
      </c>
      <c r="J1794">
        <v>18.79</v>
      </c>
      <c r="K1794">
        <v>271</v>
      </c>
    </row>
    <row r="1795" spans="1:11" x14ac:dyDescent="0.25">
      <c r="A1795" t="s">
        <v>1136</v>
      </c>
      <c r="B1795" t="s">
        <v>1811</v>
      </c>
      <c r="C1795" s="2">
        <v>45251</v>
      </c>
      <c r="D1795" t="s">
        <v>1820</v>
      </c>
      <c r="E1795" t="s">
        <v>1834</v>
      </c>
      <c r="F1795" t="s">
        <v>1851</v>
      </c>
      <c r="G1795">
        <v>23.43</v>
      </c>
      <c r="H1795">
        <v>117.15</v>
      </c>
      <c r="I1795">
        <v>3.6</v>
      </c>
      <c r="J1795">
        <v>113.55</v>
      </c>
      <c r="K1795">
        <v>91</v>
      </c>
    </row>
    <row r="1796" spans="1:11" x14ac:dyDescent="0.25">
      <c r="A1796" t="s">
        <v>1659</v>
      </c>
      <c r="B1796" t="s">
        <v>1813</v>
      </c>
      <c r="C1796" s="2">
        <v>45745</v>
      </c>
      <c r="D1796" t="s">
        <v>1819</v>
      </c>
      <c r="E1796" t="s">
        <v>1832</v>
      </c>
      <c r="F1796" t="s">
        <v>1848</v>
      </c>
      <c r="G1796">
        <v>3.72</v>
      </c>
      <c r="H1796">
        <v>3.72</v>
      </c>
      <c r="I1796">
        <v>0.37</v>
      </c>
      <c r="J1796">
        <v>3.35</v>
      </c>
      <c r="K1796">
        <v>206</v>
      </c>
    </row>
    <row r="1797" spans="1:11" x14ac:dyDescent="0.25">
      <c r="A1797" t="s">
        <v>1660</v>
      </c>
      <c r="B1797" t="s">
        <v>1812</v>
      </c>
      <c r="C1797" s="2">
        <v>45643</v>
      </c>
      <c r="D1797" t="s">
        <v>1828</v>
      </c>
      <c r="E1797" t="s">
        <v>1841</v>
      </c>
      <c r="F1797" t="s">
        <v>1850</v>
      </c>
      <c r="G1797">
        <v>6.3</v>
      </c>
      <c r="H1797">
        <v>18.899999999999999</v>
      </c>
      <c r="I1797">
        <v>3.78</v>
      </c>
      <c r="J1797">
        <v>15.12</v>
      </c>
      <c r="K1797">
        <v>159</v>
      </c>
    </row>
    <row r="1798" spans="1:11" x14ac:dyDescent="0.25">
      <c r="A1798" t="s">
        <v>1661</v>
      </c>
      <c r="B1798" t="s">
        <v>1812</v>
      </c>
      <c r="C1798" s="2">
        <v>45198</v>
      </c>
      <c r="D1798" t="s">
        <v>1826</v>
      </c>
      <c r="E1798" t="s">
        <v>1845</v>
      </c>
      <c r="F1798" t="s">
        <v>1848</v>
      </c>
      <c r="G1798">
        <v>6.34</v>
      </c>
      <c r="H1798">
        <v>6.34</v>
      </c>
      <c r="I1798">
        <v>1.27</v>
      </c>
      <c r="J1798">
        <v>5.07</v>
      </c>
      <c r="K1798">
        <v>205</v>
      </c>
    </row>
    <row r="1799" spans="1:11" x14ac:dyDescent="0.25">
      <c r="A1799" t="s">
        <v>771</v>
      </c>
      <c r="B1799" t="s">
        <v>1816</v>
      </c>
      <c r="C1799" s="2">
        <v>45582</v>
      </c>
      <c r="D1799" t="s">
        <v>1823</v>
      </c>
      <c r="E1799" t="s">
        <v>1842</v>
      </c>
      <c r="F1799" t="s">
        <v>1850</v>
      </c>
      <c r="G1799">
        <v>14.09</v>
      </c>
      <c r="H1799">
        <v>42.27</v>
      </c>
      <c r="I1799">
        <v>4.5199999999999996</v>
      </c>
      <c r="J1799">
        <v>37.75</v>
      </c>
      <c r="K1799">
        <v>48</v>
      </c>
    </row>
    <row r="1800" spans="1:11" x14ac:dyDescent="0.25">
      <c r="A1800" t="s">
        <v>1662</v>
      </c>
      <c r="B1800" t="s">
        <v>1815</v>
      </c>
      <c r="C1800" s="2">
        <v>45619</v>
      </c>
      <c r="D1800" t="s">
        <v>1827</v>
      </c>
      <c r="E1800" t="s">
        <v>1840</v>
      </c>
      <c r="F1800" t="s">
        <v>1850</v>
      </c>
      <c r="G1800">
        <v>3.76</v>
      </c>
      <c r="H1800">
        <v>11.28</v>
      </c>
      <c r="I1800">
        <v>2.31</v>
      </c>
      <c r="J1800">
        <v>8.9700000000000006</v>
      </c>
      <c r="K1800">
        <v>0</v>
      </c>
    </row>
    <row r="1801" spans="1:11" x14ac:dyDescent="0.25">
      <c r="A1801" t="s">
        <v>1663</v>
      </c>
      <c r="B1801" t="s">
        <v>1814</v>
      </c>
      <c r="C1801" s="2">
        <v>45486</v>
      </c>
      <c r="D1801" t="s">
        <v>1818</v>
      </c>
      <c r="E1801" t="s">
        <v>1833</v>
      </c>
      <c r="F1801" t="s">
        <v>1848</v>
      </c>
      <c r="G1801">
        <v>28.71</v>
      </c>
      <c r="H1801">
        <v>28.71</v>
      </c>
      <c r="I1801">
        <v>5.74</v>
      </c>
      <c r="J1801">
        <v>22.97</v>
      </c>
      <c r="K1801">
        <v>96</v>
      </c>
    </row>
    <row r="1802" spans="1:11" x14ac:dyDescent="0.25">
      <c r="A1802" t="s">
        <v>1664</v>
      </c>
      <c r="B1802" t="s">
        <v>1810</v>
      </c>
      <c r="C1802" s="2">
        <v>45706</v>
      </c>
      <c r="D1802" t="s">
        <v>1820</v>
      </c>
      <c r="E1802" t="s">
        <v>1833</v>
      </c>
      <c r="F1802" t="s">
        <v>1848</v>
      </c>
      <c r="G1802">
        <v>26.28</v>
      </c>
      <c r="H1802">
        <v>26.28</v>
      </c>
      <c r="I1802">
        <v>2.5</v>
      </c>
      <c r="J1802">
        <v>23.78</v>
      </c>
      <c r="K1802">
        <v>467</v>
      </c>
    </row>
    <row r="1803" spans="1:11" x14ac:dyDescent="0.25">
      <c r="A1803" t="s">
        <v>1665</v>
      </c>
      <c r="B1803" t="s">
        <v>1811</v>
      </c>
      <c r="C1803" s="2">
        <v>45632</v>
      </c>
      <c r="D1803" t="s">
        <v>1828</v>
      </c>
      <c r="E1803" t="s">
        <v>1835</v>
      </c>
      <c r="F1803" t="s">
        <v>1851</v>
      </c>
      <c r="G1803">
        <v>5.31</v>
      </c>
      <c r="H1803">
        <v>26.55</v>
      </c>
      <c r="I1803">
        <v>3.49</v>
      </c>
      <c r="J1803">
        <v>23.06</v>
      </c>
      <c r="K1803">
        <v>419</v>
      </c>
    </row>
    <row r="1804" spans="1:11" x14ac:dyDescent="0.25">
      <c r="A1804" t="s">
        <v>1666</v>
      </c>
      <c r="B1804" t="s">
        <v>1810</v>
      </c>
      <c r="C1804" s="2">
        <v>45859</v>
      </c>
      <c r="D1804" t="s">
        <v>1819</v>
      </c>
      <c r="E1804" t="s">
        <v>1838</v>
      </c>
      <c r="F1804" t="s">
        <v>1850</v>
      </c>
      <c r="G1804">
        <v>4.12</v>
      </c>
      <c r="H1804">
        <v>12.36</v>
      </c>
      <c r="I1804">
        <v>3.07</v>
      </c>
      <c r="J1804">
        <v>9.2899999999999991</v>
      </c>
      <c r="K1804">
        <v>349</v>
      </c>
    </row>
    <row r="1805" spans="1:11" x14ac:dyDescent="0.25">
      <c r="A1805" t="s">
        <v>239</v>
      </c>
      <c r="B1805" t="s">
        <v>1809</v>
      </c>
      <c r="C1805" s="2">
        <v>45623</v>
      </c>
      <c r="D1805" t="s">
        <v>1828</v>
      </c>
      <c r="E1805" t="s">
        <v>1843</v>
      </c>
      <c r="F1805" t="s">
        <v>1851</v>
      </c>
      <c r="G1805">
        <v>5.49</v>
      </c>
      <c r="H1805">
        <v>27.45</v>
      </c>
      <c r="I1805">
        <v>2.75</v>
      </c>
      <c r="J1805">
        <v>24.7</v>
      </c>
      <c r="K1805">
        <v>313</v>
      </c>
    </row>
    <row r="1806" spans="1:11" x14ac:dyDescent="0.25">
      <c r="A1806" t="s">
        <v>1667</v>
      </c>
      <c r="B1806" t="s">
        <v>1810</v>
      </c>
      <c r="C1806" s="2">
        <v>45812</v>
      </c>
      <c r="D1806" t="s">
        <v>1821</v>
      </c>
      <c r="E1806" t="s">
        <v>1837</v>
      </c>
      <c r="F1806" t="s">
        <v>1848</v>
      </c>
      <c r="G1806">
        <v>20.38</v>
      </c>
      <c r="H1806">
        <v>20.38</v>
      </c>
      <c r="I1806">
        <v>4.08</v>
      </c>
      <c r="J1806">
        <v>16.3</v>
      </c>
      <c r="K1806">
        <v>33</v>
      </c>
    </row>
    <row r="1807" spans="1:11" x14ac:dyDescent="0.25">
      <c r="A1807" t="s">
        <v>1668</v>
      </c>
      <c r="B1807" t="s">
        <v>1816</v>
      </c>
      <c r="C1807" s="2">
        <v>45212</v>
      </c>
      <c r="D1807" t="s">
        <v>1825</v>
      </c>
      <c r="E1807" t="s">
        <v>1834</v>
      </c>
      <c r="F1807" t="s">
        <v>1849</v>
      </c>
      <c r="G1807">
        <v>6.45</v>
      </c>
      <c r="H1807">
        <v>25.8</v>
      </c>
      <c r="I1807">
        <v>3.87</v>
      </c>
      <c r="J1807">
        <v>21.93</v>
      </c>
      <c r="K1807">
        <v>206</v>
      </c>
    </row>
    <row r="1808" spans="1:11" x14ac:dyDescent="0.25">
      <c r="A1808" t="s">
        <v>592</v>
      </c>
      <c r="B1808" t="s">
        <v>1815</v>
      </c>
      <c r="C1808" s="2">
        <v>45253</v>
      </c>
      <c r="D1808" t="s">
        <v>1828</v>
      </c>
      <c r="E1808" t="s">
        <v>1846</v>
      </c>
      <c r="F1808" t="s">
        <v>1851</v>
      </c>
      <c r="G1808">
        <v>3.63</v>
      </c>
      <c r="H1808">
        <v>18.149999999999999</v>
      </c>
      <c r="I1808">
        <v>3.25</v>
      </c>
      <c r="J1808">
        <v>14.9</v>
      </c>
      <c r="K1808">
        <v>335</v>
      </c>
    </row>
    <row r="1809" spans="1:11" x14ac:dyDescent="0.25">
      <c r="A1809" t="s">
        <v>1669</v>
      </c>
      <c r="B1809" t="s">
        <v>1810</v>
      </c>
      <c r="C1809" s="2">
        <v>45602</v>
      </c>
      <c r="D1809" t="s">
        <v>1827</v>
      </c>
      <c r="E1809" t="s">
        <v>1836</v>
      </c>
      <c r="F1809" t="s">
        <v>1851</v>
      </c>
      <c r="G1809">
        <v>19.64</v>
      </c>
      <c r="H1809">
        <v>98.2</v>
      </c>
      <c r="I1809">
        <v>19.64</v>
      </c>
      <c r="J1809">
        <v>78.56</v>
      </c>
      <c r="K1809">
        <v>144</v>
      </c>
    </row>
    <row r="1810" spans="1:11" x14ac:dyDescent="0.25">
      <c r="A1810" t="s">
        <v>304</v>
      </c>
      <c r="B1810" t="s">
        <v>1813</v>
      </c>
      <c r="C1810" s="2">
        <v>45418</v>
      </c>
      <c r="D1810" t="s">
        <v>1820</v>
      </c>
      <c r="E1810" t="s">
        <v>1838</v>
      </c>
      <c r="F1810" t="s">
        <v>1849</v>
      </c>
      <c r="G1810">
        <v>12.71</v>
      </c>
      <c r="H1810">
        <v>50.84</v>
      </c>
      <c r="I1810">
        <v>5.08</v>
      </c>
      <c r="J1810">
        <v>45.76</v>
      </c>
      <c r="K1810">
        <v>193</v>
      </c>
    </row>
    <row r="1811" spans="1:11" x14ac:dyDescent="0.25">
      <c r="A1811" t="s">
        <v>1670</v>
      </c>
      <c r="B1811" t="s">
        <v>1815</v>
      </c>
      <c r="C1811" s="2">
        <v>45389</v>
      </c>
      <c r="D1811" t="s">
        <v>1828</v>
      </c>
      <c r="E1811" t="s">
        <v>1846</v>
      </c>
      <c r="F1811" t="s">
        <v>1850</v>
      </c>
      <c r="G1811">
        <v>17.27</v>
      </c>
      <c r="H1811">
        <v>51.81</v>
      </c>
      <c r="I1811">
        <v>7.77</v>
      </c>
      <c r="J1811">
        <v>44.04</v>
      </c>
      <c r="K1811">
        <v>312</v>
      </c>
    </row>
    <row r="1812" spans="1:11" x14ac:dyDescent="0.25">
      <c r="A1812" t="s">
        <v>668</v>
      </c>
      <c r="B1812" t="s">
        <v>1813</v>
      </c>
      <c r="C1812" s="2">
        <v>45337</v>
      </c>
      <c r="D1812" t="s">
        <v>1826</v>
      </c>
      <c r="E1812" t="s">
        <v>1840</v>
      </c>
      <c r="F1812" t="s">
        <v>1851</v>
      </c>
      <c r="G1812">
        <v>25.1</v>
      </c>
      <c r="H1812">
        <v>125.5</v>
      </c>
      <c r="I1812">
        <v>18.82</v>
      </c>
      <c r="J1812">
        <v>106.68</v>
      </c>
      <c r="K1812">
        <v>96</v>
      </c>
    </row>
    <row r="1813" spans="1:11" x14ac:dyDescent="0.25">
      <c r="A1813" t="s">
        <v>1671</v>
      </c>
      <c r="B1813" t="s">
        <v>1810</v>
      </c>
      <c r="C1813" s="2">
        <v>45645</v>
      </c>
      <c r="D1813" t="s">
        <v>1825</v>
      </c>
      <c r="E1813" t="s">
        <v>1832</v>
      </c>
      <c r="F1813" t="s">
        <v>1848</v>
      </c>
      <c r="G1813">
        <v>16.48</v>
      </c>
      <c r="H1813">
        <v>16.48</v>
      </c>
      <c r="I1813">
        <v>1.65</v>
      </c>
      <c r="J1813">
        <v>14.83</v>
      </c>
      <c r="K1813">
        <v>24</v>
      </c>
    </row>
    <row r="1814" spans="1:11" x14ac:dyDescent="0.25">
      <c r="A1814" t="s">
        <v>1672</v>
      </c>
      <c r="B1814" t="s">
        <v>1817</v>
      </c>
      <c r="C1814" s="2">
        <v>45337</v>
      </c>
      <c r="D1814" t="s">
        <v>1822</v>
      </c>
      <c r="E1814" t="s">
        <v>1831</v>
      </c>
      <c r="F1814" t="s">
        <v>1848</v>
      </c>
      <c r="G1814">
        <v>24.88</v>
      </c>
      <c r="H1814">
        <v>24.88</v>
      </c>
      <c r="I1814">
        <v>0</v>
      </c>
      <c r="J1814">
        <v>24.88</v>
      </c>
      <c r="K1814">
        <v>350</v>
      </c>
    </row>
    <row r="1815" spans="1:11" x14ac:dyDescent="0.25">
      <c r="A1815" t="s">
        <v>896</v>
      </c>
      <c r="B1815" t="s">
        <v>1810</v>
      </c>
      <c r="C1815" s="2">
        <v>45750</v>
      </c>
      <c r="D1815" t="s">
        <v>1827</v>
      </c>
      <c r="E1815" t="s">
        <v>1835</v>
      </c>
      <c r="F1815" t="s">
        <v>1851</v>
      </c>
      <c r="G1815">
        <v>11.74</v>
      </c>
      <c r="H1815">
        <v>58.7</v>
      </c>
      <c r="I1815">
        <v>11.74</v>
      </c>
      <c r="J1815">
        <v>46.96</v>
      </c>
      <c r="K1815">
        <v>357</v>
      </c>
    </row>
    <row r="1816" spans="1:11" x14ac:dyDescent="0.25">
      <c r="A1816" t="s">
        <v>1673</v>
      </c>
      <c r="B1816" t="s">
        <v>1809</v>
      </c>
      <c r="C1816" s="2">
        <v>45803</v>
      </c>
      <c r="D1816" t="s">
        <v>1828</v>
      </c>
      <c r="E1816" t="s">
        <v>1835</v>
      </c>
      <c r="F1816" t="s">
        <v>1847</v>
      </c>
      <c r="G1816">
        <v>21.65</v>
      </c>
      <c r="H1816">
        <v>43.3</v>
      </c>
      <c r="I1816">
        <v>4.33</v>
      </c>
      <c r="J1816">
        <v>38.97</v>
      </c>
      <c r="K1816">
        <v>37</v>
      </c>
    </row>
    <row r="1817" spans="1:11" x14ac:dyDescent="0.25">
      <c r="A1817" t="s">
        <v>1674</v>
      </c>
      <c r="B1817" t="s">
        <v>1817</v>
      </c>
      <c r="C1817" s="2">
        <v>45304</v>
      </c>
      <c r="D1817" t="s">
        <v>1824</v>
      </c>
      <c r="E1817" t="s">
        <v>1839</v>
      </c>
      <c r="F1817" t="s">
        <v>1848</v>
      </c>
      <c r="G1817">
        <v>27.73</v>
      </c>
      <c r="H1817">
        <v>27.73</v>
      </c>
      <c r="I1817">
        <v>4.16</v>
      </c>
      <c r="J1817">
        <v>23.57</v>
      </c>
      <c r="K1817">
        <v>105</v>
      </c>
    </row>
    <row r="1818" spans="1:11" x14ac:dyDescent="0.25">
      <c r="A1818" t="s">
        <v>1019</v>
      </c>
      <c r="B1818" t="s">
        <v>1815</v>
      </c>
      <c r="C1818" s="2">
        <v>45616</v>
      </c>
      <c r="D1818" t="s">
        <v>1820</v>
      </c>
      <c r="E1818" t="s">
        <v>1832</v>
      </c>
      <c r="F1818" t="s">
        <v>1847</v>
      </c>
      <c r="G1818">
        <v>29.62</v>
      </c>
      <c r="H1818">
        <v>59.24</v>
      </c>
      <c r="I1818">
        <v>8.89</v>
      </c>
      <c r="J1818">
        <v>50.35</v>
      </c>
      <c r="K1818">
        <v>423</v>
      </c>
    </row>
    <row r="1819" spans="1:11" x14ac:dyDescent="0.25">
      <c r="A1819" t="s">
        <v>73</v>
      </c>
      <c r="B1819" t="s">
        <v>1812</v>
      </c>
      <c r="C1819" s="2">
        <v>45291</v>
      </c>
      <c r="D1819" t="s">
        <v>1818</v>
      </c>
      <c r="E1819" t="s">
        <v>1841</v>
      </c>
      <c r="F1819" t="s">
        <v>1847</v>
      </c>
      <c r="G1819">
        <v>18.350000000000001</v>
      </c>
      <c r="H1819">
        <v>36.700000000000003</v>
      </c>
      <c r="I1819">
        <v>3.67</v>
      </c>
      <c r="J1819">
        <v>33.03</v>
      </c>
      <c r="K1819">
        <v>318</v>
      </c>
    </row>
    <row r="1820" spans="1:11" x14ac:dyDescent="0.25">
      <c r="A1820" t="s">
        <v>1675</v>
      </c>
      <c r="B1820" t="s">
        <v>1814</v>
      </c>
      <c r="C1820" s="2">
        <v>45374</v>
      </c>
      <c r="D1820" t="s">
        <v>1820</v>
      </c>
      <c r="E1820" t="s">
        <v>1829</v>
      </c>
      <c r="F1820" t="s">
        <v>1849</v>
      </c>
      <c r="G1820">
        <v>21.01</v>
      </c>
      <c r="H1820">
        <v>84.04</v>
      </c>
      <c r="I1820">
        <v>8.4</v>
      </c>
      <c r="J1820">
        <v>75.64</v>
      </c>
      <c r="K1820">
        <v>212</v>
      </c>
    </row>
    <row r="1821" spans="1:11" x14ac:dyDescent="0.25">
      <c r="A1821" t="s">
        <v>1676</v>
      </c>
      <c r="B1821" t="s">
        <v>1814</v>
      </c>
      <c r="C1821" s="2">
        <v>45753</v>
      </c>
      <c r="D1821" t="s">
        <v>1820</v>
      </c>
      <c r="E1821" t="s">
        <v>1845</v>
      </c>
      <c r="F1821" t="s">
        <v>1850</v>
      </c>
      <c r="G1821">
        <v>18.39</v>
      </c>
      <c r="H1821">
        <v>55.17</v>
      </c>
      <c r="I1821">
        <v>3.78</v>
      </c>
      <c r="J1821">
        <v>51.39</v>
      </c>
      <c r="K1821">
        <v>320</v>
      </c>
    </row>
    <row r="1822" spans="1:11" x14ac:dyDescent="0.25">
      <c r="A1822" t="s">
        <v>1343</v>
      </c>
      <c r="B1822" t="s">
        <v>1813</v>
      </c>
      <c r="C1822" s="2">
        <v>45529</v>
      </c>
      <c r="D1822" t="s">
        <v>1825</v>
      </c>
      <c r="E1822" t="s">
        <v>1834</v>
      </c>
      <c r="F1822" t="s">
        <v>1848</v>
      </c>
      <c r="G1822">
        <v>19.48</v>
      </c>
      <c r="H1822">
        <v>19.48</v>
      </c>
      <c r="I1822">
        <v>1.95</v>
      </c>
      <c r="J1822">
        <v>17.53</v>
      </c>
      <c r="K1822">
        <v>59</v>
      </c>
    </row>
    <row r="1823" spans="1:11" x14ac:dyDescent="0.25">
      <c r="A1823" t="s">
        <v>1677</v>
      </c>
      <c r="B1823" t="s">
        <v>1809</v>
      </c>
      <c r="C1823" s="2">
        <v>45232</v>
      </c>
      <c r="D1823" t="s">
        <v>1825</v>
      </c>
      <c r="E1823" t="s">
        <v>1831</v>
      </c>
      <c r="F1823" t="s">
        <v>1850</v>
      </c>
      <c r="G1823">
        <v>5.84</v>
      </c>
      <c r="H1823">
        <v>17.52</v>
      </c>
      <c r="I1823">
        <v>0</v>
      </c>
      <c r="J1823">
        <v>17.52</v>
      </c>
      <c r="K1823">
        <v>378</v>
      </c>
    </row>
    <row r="1824" spans="1:11" x14ac:dyDescent="0.25">
      <c r="A1824" t="s">
        <v>1678</v>
      </c>
      <c r="B1824" t="s">
        <v>1812</v>
      </c>
      <c r="C1824" s="2">
        <v>45533</v>
      </c>
      <c r="D1824" t="s">
        <v>1826</v>
      </c>
      <c r="E1824" t="s">
        <v>1831</v>
      </c>
      <c r="F1824" t="s">
        <v>1850</v>
      </c>
      <c r="G1824">
        <v>9.25</v>
      </c>
      <c r="H1824">
        <v>27.75</v>
      </c>
      <c r="I1824">
        <v>4.04</v>
      </c>
      <c r="J1824">
        <v>23.71</v>
      </c>
      <c r="K1824">
        <v>291</v>
      </c>
    </row>
    <row r="1825" spans="1:11" x14ac:dyDescent="0.25">
      <c r="A1825" t="s">
        <v>125</v>
      </c>
      <c r="C1825" s="2">
        <v>45555</v>
      </c>
      <c r="D1825" t="s">
        <v>1820</v>
      </c>
      <c r="E1825" t="s">
        <v>1842</v>
      </c>
      <c r="F1825" t="s">
        <v>1851</v>
      </c>
      <c r="G1825">
        <v>25.54</v>
      </c>
      <c r="H1825">
        <v>127.7</v>
      </c>
      <c r="I1825">
        <v>4.9800000000000004</v>
      </c>
      <c r="J1825">
        <v>122.72</v>
      </c>
      <c r="K1825">
        <v>102</v>
      </c>
    </row>
    <row r="1826" spans="1:11" x14ac:dyDescent="0.25">
      <c r="A1826" t="s">
        <v>1679</v>
      </c>
      <c r="B1826" t="s">
        <v>1813</v>
      </c>
      <c r="C1826" s="2">
        <v>45425</v>
      </c>
      <c r="D1826" t="s">
        <v>1828</v>
      </c>
      <c r="E1826" t="s">
        <v>1846</v>
      </c>
      <c r="F1826" t="s">
        <v>1848</v>
      </c>
      <c r="G1826">
        <v>7.62</v>
      </c>
      <c r="H1826">
        <v>7.62</v>
      </c>
      <c r="I1826">
        <v>1.52</v>
      </c>
      <c r="J1826">
        <v>6.1</v>
      </c>
      <c r="K1826">
        <v>426</v>
      </c>
    </row>
    <row r="1827" spans="1:11" x14ac:dyDescent="0.25">
      <c r="A1827" t="s">
        <v>1680</v>
      </c>
      <c r="B1827" t="s">
        <v>1809</v>
      </c>
      <c r="C1827" s="2">
        <v>45247</v>
      </c>
      <c r="D1827" t="s">
        <v>1819</v>
      </c>
      <c r="E1827" t="s">
        <v>1834</v>
      </c>
      <c r="F1827" t="s">
        <v>1849</v>
      </c>
      <c r="G1827">
        <v>18.829999999999998</v>
      </c>
      <c r="H1827">
        <v>75.319999999999993</v>
      </c>
      <c r="I1827">
        <v>7.53</v>
      </c>
      <c r="J1827">
        <v>67.790000000000006</v>
      </c>
      <c r="K1827">
        <v>224</v>
      </c>
    </row>
    <row r="1828" spans="1:11" x14ac:dyDescent="0.25">
      <c r="A1828" t="s">
        <v>1681</v>
      </c>
      <c r="B1828" t="s">
        <v>1815</v>
      </c>
      <c r="C1828" s="2">
        <v>45813</v>
      </c>
      <c r="D1828" t="s">
        <v>1823</v>
      </c>
      <c r="E1828" t="s">
        <v>1844</v>
      </c>
      <c r="F1828" t="s">
        <v>1847</v>
      </c>
      <c r="G1828">
        <v>23.28</v>
      </c>
      <c r="H1828">
        <v>46.56</v>
      </c>
      <c r="I1828">
        <v>3.28</v>
      </c>
      <c r="J1828">
        <v>43.28</v>
      </c>
      <c r="K1828">
        <v>371</v>
      </c>
    </row>
    <row r="1829" spans="1:11" x14ac:dyDescent="0.25">
      <c r="A1829" t="s">
        <v>1682</v>
      </c>
      <c r="B1829" t="s">
        <v>1811</v>
      </c>
      <c r="C1829" s="2">
        <v>45428</v>
      </c>
      <c r="D1829" t="s">
        <v>1822</v>
      </c>
      <c r="E1829" t="s">
        <v>1829</v>
      </c>
      <c r="F1829" t="s">
        <v>1847</v>
      </c>
      <c r="G1829">
        <v>11.14</v>
      </c>
      <c r="H1829">
        <v>22.28</v>
      </c>
      <c r="I1829">
        <v>2.23</v>
      </c>
      <c r="J1829">
        <v>20.05</v>
      </c>
      <c r="K1829">
        <v>102</v>
      </c>
    </row>
    <row r="1830" spans="1:11" x14ac:dyDescent="0.25">
      <c r="A1830" t="s">
        <v>1683</v>
      </c>
      <c r="B1830" t="s">
        <v>1812</v>
      </c>
      <c r="C1830" s="2">
        <v>45675</v>
      </c>
      <c r="D1830" t="s">
        <v>1825</v>
      </c>
      <c r="E1830" t="s">
        <v>1838</v>
      </c>
      <c r="F1830" t="s">
        <v>1851</v>
      </c>
      <c r="G1830">
        <v>2.84</v>
      </c>
      <c r="H1830">
        <v>14.2</v>
      </c>
      <c r="I1830">
        <v>2.13</v>
      </c>
      <c r="J1830">
        <v>12.07</v>
      </c>
      <c r="K1830">
        <v>94</v>
      </c>
    </row>
    <row r="1831" spans="1:11" x14ac:dyDescent="0.25">
      <c r="A1831" t="s">
        <v>1684</v>
      </c>
      <c r="B1831" t="s">
        <v>1813</v>
      </c>
      <c r="C1831" s="2">
        <v>45737</v>
      </c>
      <c r="D1831" t="s">
        <v>1818</v>
      </c>
      <c r="E1831" t="s">
        <v>1837</v>
      </c>
      <c r="F1831" t="s">
        <v>1848</v>
      </c>
      <c r="G1831">
        <v>25.45</v>
      </c>
      <c r="H1831">
        <v>25.45</v>
      </c>
      <c r="I1831">
        <v>1.64</v>
      </c>
      <c r="J1831">
        <v>23.81</v>
      </c>
      <c r="K1831">
        <v>308</v>
      </c>
    </row>
    <row r="1832" spans="1:11" x14ac:dyDescent="0.25">
      <c r="A1832" t="s">
        <v>1685</v>
      </c>
      <c r="B1832" t="s">
        <v>1810</v>
      </c>
      <c r="C1832" s="2">
        <v>45743</v>
      </c>
      <c r="D1832" t="s">
        <v>1822</v>
      </c>
      <c r="E1832" t="s">
        <v>1840</v>
      </c>
      <c r="F1832" t="s">
        <v>1848</v>
      </c>
      <c r="G1832">
        <v>20.85</v>
      </c>
      <c r="H1832">
        <v>20.85</v>
      </c>
      <c r="I1832">
        <v>3.88</v>
      </c>
      <c r="J1832">
        <v>16.97</v>
      </c>
      <c r="K1832">
        <v>209</v>
      </c>
    </row>
    <row r="1833" spans="1:11" x14ac:dyDescent="0.25">
      <c r="A1833" t="s">
        <v>1686</v>
      </c>
      <c r="B1833" t="s">
        <v>1816</v>
      </c>
      <c r="C1833" s="2">
        <v>45157</v>
      </c>
      <c r="D1833" t="s">
        <v>1822</v>
      </c>
      <c r="E1833" t="s">
        <v>1840</v>
      </c>
      <c r="F1833" t="s">
        <v>1847</v>
      </c>
      <c r="G1833">
        <v>27.13</v>
      </c>
      <c r="H1833">
        <v>54.26</v>
      </c>
      <c r="I1833">
        <v>2.52</v>
      </c>
      <c r="J1833">
        <v>51.74</v>
      </c>
      <c r="K1833">
        <v>350</v>
      </c>
    </row>
    <row r="1834" spans="1:11" x14ac:dyDescent="0.25">
      <c r="A1834" t="s">
        <v>960</v>
      </c>
      <c r="B1834" t="s">
        <v>1815</v>
      </c>
      <c r="C1834" s="2">
        <v>45155</v>
      </c>
      <c r="D1834" t="s">
        <v>1821</v>
      </c>
      <c r="E1834" t="s">
        <v>1846</v>
      </c>
      <c r="F1834" t="s">
        <v>1847</v>
      </c>
      <c r="G1834">
        <v>23.09</v>
      </c>
      <c r="H1834">
        <v>46.18</v>
      </c>
      <c r="I1834">
        <v>3.6</v>
      </c>
      <c r="J1834">
        <v>42.58</v>
      </c>
      <c r="K1834">
        <v>18</v>
      </c>
    </row>
    <row r="1835" spans="1:11" x14ac:dyDescent="0.25">
      <c r="A1835" t="s">
        <v>657</v>
      </c>
      <c r="B1835" t="s">
        <v>1813</v>
      </c>
      <c r="C1835" s="2">
        <v>45312</v>
      </c>
      <c r="D1835" t="s">
        <v>1824</v>
      </c>
      <c r="E1835" t="s">
        <v>1836</v>
      </c>
      <c r="F1835" t="s">
        <v>1850</v>
      </c>
      <c r="G1835">
        <v>20.87</v>
      </c>
      <c r="H1835">
        <v>62.61</v>
      </c>
      <c r="I1835">
        <v>0</v>
      </c>
      <c r="J1835">
        <v>62.61</v>
      </c>
      <c r="K1835">
        <v>198</v>
      </c>
    </row>
    <row r="1836" spans="1:11" x14ac:dyDescent="0.25">
      <c r="A1836" t="s">
        <v>1687</v>
      </c>
      <c r="B1836" t="s">
        <v>1817</v>
      </c>
      <c r="C1836" s="2">
        <v>45861</v>
      </c>
      <c r="D1836" t="s">
        <v>1823</v>
      </c>
      <c r="E1836" t="s">
        <v>1845</v>
      </c>
      <c r="F1836" t="s">
        <v>1851</v>
      </c>
      <c r="G1836">
        <v>8.24</v>
      </c>
      <c r="H1836">
        <v>41.2</v>
      </c>
      <c r="I1836">
        <v>4.12</v>
      </c>
      <c r="J1836">
        <v>37.08</v>
      </c>
      <c r="K1836">
        <v>325</v>
      </c>
    </row>
    <row r="1837" spans="1:11" x14ac:dyDescent="0.25">
      <c r="A1837" t="s">
        <v>1380</v>
      </c>
      <c r="B1837" t="s">
        <v>1811</v>
      </c>
      <c r="C1837" s="2">
        <v>45758</v>
      </c>
      <c r="D1837" t="s">
        <v>1828</v>
      </c>
      <c r="E1837" t="s">
        <v>1831</v>
      </c>
      <c r="F1837" t="s">
        <v>1850</v>
      </c>
      <c r="G1837">
        <v>7.48</v>
      </c>
      <c r="H1837">
        <v>22.44</v>
      </c>
      <c r="I1837">
        <v>2.2400000000000002</v>
      </c>
      <c r="J1837">
        <v>20.2</v>
      </c>
      <c r="K1837">
        <v>146</v>
      </c>
    </row>
    <row r="1838" spans="1:11" x14ac:dyDescent="0.25">
      <c r="A1838" t="s">
        <v>1688</v>
      </c>
      <c r="B1838" t="s">
        <v>1814</v>
      </c>
      <c r="C1838" s="2">
        <v>45538</v>
      </c>
      <c r="D1838" t="s">
        <v>1825</v>
      </c>
      <c r="E1838" t="s">
        <v>1833</v>
      </c>
      <c r="F1838" t="s">
        <v>1848</v>
      </c>
      <c r="G1838">
        <v>13.51</v>
      </c>
      <c r="H1838">
        <v>13.51</v>
      </c>
      <c r="I1838">
        <v>2.84</v>
      </c>
      <c r="J1838">
        <v>10.67</v>
      </c>
      <c r="K1838">
        <v>153</v>
      </c>
    </row>
    <row r="1839" spans="1:11" x14ac:dyDescent="0.25">
      <c r="A1839" t="s">
        <v>1689</v>
      </c>
      <c r="B1839" t="s">
        <v>1810</v>
      </c>
      <c r="C1839" s="2">
        <v>45633</v>
      </c>
      <c r="D1839" t="s">
        <v>1820</v>
      </c>
      <c r="E1839" t="s">
        <v>1836</v>
      </c>
      <c r="F1839" t="s">
        <v>1847</v>
      </c>
      <c r="G1839">
        <v>25.35</v>
      </c>
      <c r="H1839">
        <v>50.7</v>
      </c>
      <c r="I1839">
        <v>5.07</v>
      </c>
      <c r="J1839">
        <v>45.63</v>
      </c>
      <c r="K1839">
        <v>180</v>
      </c>
    </row>
    <row r="1840" spans="1:11" x14ac:dyDescent="0.25">
      <c r="A1840" t="s">
        <v>1690</v>
      </c>
      <c r="B1840" t="s">
        <v>1812</v>
      </c>
      <c r="C1840" s="2">
        <v>45740</v>
      </c>
      <c r="D1840" t="s">
        <v>1821</v>
      </c>
      <c r="E1840" t="s">
        <v>1837</v>
      </c>
      <c r="F1840" t="s">
        <v>1849</v>
      </c>
      <c r="G1840">
        <v>13.86</v>
      </c>
      <c r="H1840">
        <v>55.44</v>
      </c>
      <c r="I1840">
        <v>8.32</v>
      </c>
      <c r="J1840">
        <v>47.12</v>
      </c>
      <c r="K1840">
        <v>198</v>
      </c>
    </row>
    <row r="1841" spans="1:11" x14ac:dyDescent="0.25">
      <c r="A1841" t="s">
        <v>1257</v>
      </c>
      <c r="B1841" t="s">
        <v>1816</v>
      </c>
      <c r="C1841" s="2">
        <v>45474</v>
      </c>
      <c r="D1841" t="s">
        <v>1822</v>
      </c>
      <c r="E1841" t="s">
        <v>1836</v>
      </c>
      <c r="F1841" t="s">
        <v>1847</v>
      </c>
      <c r="G1841">
        <v>21.97</v>
      </c>
      <c r="H1841">
        <v>43.94</v>
      </c>
      <c r="I1841">
        <v>8.7899999999999991</v>
      </c>
      <c r="J1841">
        <v>35.15</v>
      </c>
      <c r="K1841">
        <v>105</v>
      </c>
    </row>
    <row r="1842" spans="1:11" x14ac:dyDescent="0.25">
      <c r="A1842" t="s">
        <v>1691</v>
      </c>
      <c r="B1842" t="s">
        <v>1817</v>
      </c>
      <c r="C1842" s="2">
        <v>45209</v>
      </c>
      <c r="D1842" t="s">
        <v>1824</v>
      </c>
      <c r="E1842" t="s">
        <v>1843</v>
      </c>
      <c r="F1842" t="s">
        <v>1851</v>
      </c>
      <c r="G1842">
        <v>11.53</v>
      </c>
      <c r="H1842">
        <v>57.65</v>
      </c>
      <c r="I1842">
        <v>8.65</v>
      </c>
      <c r="J1842">
        <v>49</v>
      </c>
      <c r="K1842">
        <v>237</v>
      </c>
    </row>
    <row r="1843" spans="1:11" x14ac:dyDescent="0.25">
      <c r="A1843" t="s">
        <v>1692</v>
      </c>
      <c r="B1843" t="s">
        <v>1814</v>
      </c>
      <c r="C1843" s="2">
        <v>45562</v>
      </c>
      <c r="D1843" t="s">
        <v>1820</v>
      </c>
      <c r="E1843" t="s">
        <v>1836</v>
      </c>
      <c r="F1843" t="s">
        <v>1847</v>
      </c>
      <c r="G1843">
        <v>14.63</v>
      </c>
      <c r="H1843">
        <v>29.26</v>
      </c>
      <c r="I1843">
        <v>4.3899999999999997</v>
      </c>
      <c r="J1843">
        <v>24.87</v>
      </c>
      <c r="K1843">
        <v>277</v>
      </c>
    </row>
    <row r="1844" spans="1:11" x14ac:dyDescent="0.25">
      <c r="A1844" t="s">
        <v>1693</v>
      </c>
      <c r="B1844" t="s">
        <v>1812</v>
      </c>
      <c r="C1844" s="2">
        <v>45360</v>
      </c>
      <c r="D1844" t="s">
        <v>1818</v>
      </c>
      <c r="E1844" t="s">
        <v>1843</v>
      </c>
      <c r="F1844" t="s">
        <v>1847</v>
      </c>
      <c r="G1844">
        <v>10.78</v>
      </c>
      <c r="H1844">
        <v>21.56</v>
      </c>
      <c r="I1844">
        <v>0</v>
      </c>
      <c r="J1844">
        <v>21.56</v>
      </c>
      <c r="K1844">
        <v>455</v>
      </c>
    </row>
    <row r="1845" spans="1:11" x14ac:dyDescent="0.25">
      <c r="A1845" t="s">
        <v>1694</v>
      </c>
      <c r="B1845" t="s">
        <v>1812</v>
      </c>
      <c r="C1845" s="2">
        <v>45385</v>
      </c>
      <c r="D1845" t="s">
        <v>1827</v>
      </c>
      <c r="E1845" t="s">
        <v>1830</v>
      </c>
      <c r="F1845" t="s">
        <v>1847</v>
      </c>
      <c r="G1845">
        <v>28.34</v>
      </c>
      <c r="H1845">
        <v>56.68</v>
      </c>
      <c r="I1845">
        <v>5.67</v>
      </c>
      <c r="J1845">
        <v>51.01</v>
      </c>
      <c r="K1845">
        <v>12</v>
      </c>
    </row>
    <row r="1846" spans="1:11" x14ac:dyDescent="0.25">
      <c r="A1846" t="s">
        <v>1176</v>
      </c>
      <c r="B1846" t="s">
        <v>1811</v>
      </c>
      <c r="C1846" s="2">
        <v>45542</v>
      </c>
      <c r="D1846" t="s">
        <v>1826</v>
      </c>
      <c r="E1846" t="s">
        <v>1841</v>
      </c>
      <c r="F1846" t="s">
        <v>1849</v>
      </c>
      <c r="G1846">
        <v>17.670000000000002</v>
      </c>
      <c r="H1846">
        <v>70.680000000000007</v>
      </c>
      <c r="I1846">
        <v>14.14</v>
      </c>
      <c r="J1846">
        <v>56.54</v>
      </c>
      <c r="K1846">
        <v>410</v>
      </c>
    </row>
    <row r="1847" spans="1:11" x14ac:dyDescent="0.25">
      <c r="A1847" t="s">
        <v>1695</v>
      </c>
      <c r="B1847" t="s">
        <v>1812</v>
      </c>
      <c r="C1847" s="2">
        <v>45772</v>
      </c>
      <c r="D1847" t="s">
        <v>1822</v>
      </c>
      <c r="E1847" t="s">
        <v>1837</v>
      </c>
      <c r="F1847" t="s">
        <v>1847</v>
      </c>
      <c r="G1847">
        <v>26.16</v>
      </c>
      <c r="H1847">
        <v>52.32</v>
      </c>
      <c r="I1847">
        <v>7.85</v>
      </c>
      <c r="J1847">
        <v>44.47</v>
      </c>
      <c r="K1847">
        <v>66</v>
      </c>
    </row>
    <row r="1848" spans="1:11" x14ac:dyDescent="0.25">
      <c r="A1848" t="s">
        <v>1696</v>
      </c>
      <c r="B1848" t="s">
        <v>1810</v>
      </c>
      <c r="C1848" s="2">
        <v>45561</v>
      </c>
      <c r="D1848" t="s">
        <v>1823</v>
      </c>
      <c r="E1848" t="s">
        <v>1840</v>
      </c>
      <c r="F1848" t="s">
        <v>1848</v>
      </c>
      <c r="G1848">
        <v>23.81</v>
      </c>
      <c r="H1848">
        <v>23.81</v>
      </c>
      <c r="I1848">
        <v>4.68</v>
      </c>
      <c r="J1848">
        <v>19.13</v>
      </c>
      <c r="K1848">
        <v>43</v>
      </c>
    </row>
    <row r="1849" spans="1:11" x14ac:dyDescent="0.25">
      <c r="A1849" t="s">
        <v>1697</v>
      </c>
      <c r="B1849" t="s">
        <v>1815</v>
      </c>
      <c r="C1849" s="2">
        <v>45448</v>
      </c>
      <c r="D1849" t="s">
        <v>1822</v>
      </c>
      <c r="E1849" t="s">
        <v>1842</v>
      </c>
      <c r="F1849" t="s">
        <v>1850</v>
      </c>
      <c r="G1849">
        <v>28.01</v>
      </c>
      <c r="H1849">
        <v>84.03</v>
      </c>
      <c r="I1849">
        <v>0</v>
      </c>
      <c r="J1849">
        <v>84.03</v>
      </c>
      <c r="K1849">
        <v>182</v>
      </c>
    </row>
    <row r="1850" spans="1:11" x14ac:dyDescent="0.25">
      <c r="A1850" t="s">
        <v>1698</v>
      </c>
      <c r="B1850" t="s">
        <v>1811</v>
      </c>
      <c r="C1850" s="2">
        <v>45385</v>
      </c>
      <c r="D1850" t="s">
        <v>1820</v>
      </c>
      <c r="E1850" t="s">
        <v>1838</v>
      </c>
      <c r="F1850" t="s">
        <v>1848</v>
      </c>
      <c r="G1850">
        <v>11.52</v>
      </c>
      <c r="H1850">
        <v>11.52</v>
      </c>
      <c r="I1850">
        <v>4.62</v>
      </c>
      <c r="J1850">
        <v>6.9</v>
      </c>
      <c r="K1850">
        <v>465</v>
      </c>
    </row>
    <row r="1851" spans="1:11" x14ac:dyDescent="0.25">
      <c r="A1851" t="s">
        <v>917</v>
      </c>
      <c r="B1851" t="s">
        <v>1813</v>
      </c>
      <c r="C1851" s="2">
        <v>45711</v>
      </c>
      <c r="D1851" t="s">
        <v>1828</v>
      </c>
      <c r="E1851" t="s">
        <v>1832</v>
      </c>
      <c r="F1851" t="s">
        <v>1847</v>
      </c>
      <c r="G1851">
        <v>9.39</v>
      </c>
      <c r="H1851">
        <v>18.78</v>
      </c>
      <c r="I1851">
        <v>3.76</v>
      </c>
      <c r="J1851">
        <v>15.02</v>
      </c>
      <c r="K1851">
        <v>51</v>
      </c>
    </row>
    <row r="1852" spans="1:11" x14ac:dyDescent="0.25">
      <c r="A1852" t="s">
        <v>1699</v>
      </c>
      <c r="B1852" t="s">
        <v>1811</v>
      </c>
      <c r="C1852" s="2">
        <v>45189</v>
      </c>
      <c r="D1852" t="s">
        <v>1821</v>
      </c>
      <c r="E1852" t="s">
        <v>1846</v>
      </c>
      <c r="F1852" t="s">
        <v>1851</v>
      </c>
      <c r="G1852">
        <v>27.39</v>
      </c>
      <c r="H1852">
        <v>136.94999999999999</v>
      </c>
      <c r="I1852">
        <v>3.21</v>
      </c>
      <c r="J1852">
        <v>133.74</v>
      </c>
      <c r="K1852">
        <v>209</v>
      </c>
    </row>
    <row r="1853" spans="1:11" x14ac:dyDescent="0.25">
      <c r="A1853" t="s">
        <v>1700</v>
      </c>
      <c r="B1853" t="s">
        <v>1813</v>
      </c>
      <c r="C1853" s="2">
        <v>45211</v>
      </c>
      <c r="D1853" t="s">
        <v>1826</v>
      </c>
      <c r="E1853" t="s">
        <v>1834</v>
      </c>
      <c r="F1853" t="s">
        <v>1848</v>
      </c>
      <c r="G1853">
        <v>20.239999999999998</v>
      </c>
      <c r="H1853">
        <v>20.239999999999998</v>
      </c>
      <c r="I1853">
        <v>4.0199999999999996</v>
      </c>
      <c r="J1853">
        <v>16.22</v>
      </c>
      <c r="K1853">
        <v>75</v>
      </c>
    </row>
    <row r="1854" spans="1:11" x14ac:dyDescent="0.25">
      <c r="A1854" t="s">
        <v>1701</v>
      </c>
      <c r="B1854" t="s">
        <v>1811</v>
      </c>
      <c r="C1854" s="2">
        <v>45235</v>
      </c>
      <c r="D1854" t="s">
        <v>1821</v>
      </c>
      <c r="E1854" t="s">
        <v>1845</v>
      </c>
      <c r="F1854" t="s">
        <v>1849</v>
      </c>
      <c r="G1854">
        <v>14.82</v>
      </c>
      <c r="H1854">
        <v>59.28</v>
      </c>
      <c r="I1854">
        <v>3.75</v>
      </c>
      <c r="J1854">
        <v>55.53</v>
      </c>
      <c r="K1854">
        <v>392</v>
      </c>
    </row>
    <row r="1855" spans="1:11" x14ac:dyDescent="0.25">
      <c r="A1855" t="s">
        <v>1702</v>
      </c>
      <c r="B1855" t="s">
        <v>1816</v>
      </c>
      <c r="C1855" s="2">
        <v>45620</v>
      </c>
      <c r="D1855" t="s">
        <v>1828</v>
      </c>
      <c r="E1855" t="s">
        <v>1835</v>
      </c>
      <c r="F1855" t="s">
        <v>1849</v>
      </c>
      <c r="G1855">
        <v>26.92</v>
      </c>
      <c r="H1855">
        <v>107.68</v>
      </c>
      <c r="I1855">
        <v>0</v>
      </c>
      <c r="J1855">
        <v>107.68</v>
      </c>
      <c r="K1855">
        <v>496</v>
      </c>
    </row>
    <row r="1856" spans="1:11" x14ac:dyDescent="0.25">
      <c r="A1856" t="s">
        <v>1703</v>
      </c>
      <c r="B1856" t="s">
        <v>1816</v>
      </c>
      <c r="C1856" s="2">
        <v>45385</v>
      </c>
      <c r="D1856" t="s">
        <v>1822</v>
      </c>
      <c r="E1856" t="s">
        <v>1842</v>
      </c>
      <c r="F1856" t="s">
        <v>1850</v>
      </c>
      <c r="G1856">
        <v>2.99</v>
      </c>
      <c r="H1856">
        <v>8.9700000000000006</v>
      </c>
      <c r="I1856">
        <v>0</v>
      </c>
      <c r="J1856">
        <v>8.9700000000000006</v>
      </c>
      <c r="K1856">
        <v>69</v>
      </c>
    </row>
    <row r="1857" spans="1:11" x14ac:dyDescent="0.25">
      <c r="A1857" t="s">
        <v>1704</v>
      </c>
      <c r="B1857" t="s">
        <v>1812</v>
      </c>
      <c r="C1857" s="2">
        <v>45237</v>
      </c>
      <c r="D1857" t="s">
        <v>1825</v>
      </c>
      <c r="E1857" t="s">
        <v>1846</v>
      </c>
      <c r="F1857" t="s">
        <v>1847</v>
      </c>
      <c r="G1857">
        <v>28.88</v>
      </c>
      <c r="H1857">
        <v>57.76</v>
      </c>
      <c r="I1857">
        <v>0</v>
      </c>
      <c r="J1857">
        <v>57.76</v>
      </c>
      <c r="K1857">
        <v>164</v>
      </c>
    </row>
    <row r="1858" spans="1:11" x14ac:dyDescent="0.25">
      <c r="A1858" t="s">
        <v>1705</v>
      </c>
      <c r="B1858" t="s">
        <v>1809</v>
      </c>
      <c r="C1858" s="2">
        <v>45694</v>
      </c>
      <c r="D1858" t="s">
        <v>1822</v>
      </c>
      <c r="E1858" t="s">
        <v>1845</v>
      </c>
      <c r="F1858" t="s">
        <v>1848</v>
      </c>
      <c r="G1858">
        <v>19.02</v>
      </c>
      <c r="H1858">
        <v>19.02</v>
      </c>
      <c r="I1858">
        <v>3.8</v>
      </c>
      <c r="J1858">
        <v>15.22</v>
      </c>
      <c r="K1858">
        <v>302</v>
      </c>
    </row>
    <row r="1859" spans="1:11" x14ac:dyDescent="0.25">
      <c r="A1859" t="s">
        <v>793</v>
      </c>
      <c r="B1859" t="s">
        <v>1816</v>
      </c>
      <c r="C1859" s="2">
        <v>45689</v>
      </c>
      <c r="D1859" t="s">
        <v>1826</v>
      </c>
      <c r="E1859" t="s">
        <v>1843</v>
      </c>
      <c r="F1859" t="s">
        <v>1851</v>
      </c>
      <c r="G1859">
        <v>9.1199999999999992</v>
      </c>
      <c r="H1859">
        <v>45.6</v>
      </c>
      <c r="I1859">
        <v>4.5599999999999996</v>
      </c>
      <c r="J1859">
        <v>41.04</v>
      </c>
      <c r="K1859">
        <v>266</v>
      </c>
    </row>
    <row r="1860" spans="1:11" x14ac:dyDescent="0.25">
      <c r="A1860" t="s">
        <v>1706</v>
      </c>
      <c r="B1860" t="s">
        <v>1816</v>
      </c>
      <c r="C1860" s="2">
        <v>45272</v>
      </c>
      <c r="D1860" t="s">
        <v>1825</v>
      </c>
      <c r="E1860" t="s">
        <v>1840</v>
      </c>
      <c r="F1860" t="s">
        <v>1847</v>
      </c>
      <c r="G1860">
        <v>21.3</v>
      </c>
      <c r="H1860">
        <v>42.6</v>
      </c>
      <c r="I1860">
        <v>4.26</v>
      </c>
      <c r="J1860">
        <v>38.340000000000003</v>
      </c>
      <c r="K1860">
        <v>134</v>
      </c>
    </row>
    <row r="1861" spans="1:11" x14ac:dyDescent="0.25">
      <c r="A1861" t="s">
        <v>1707</v>
      </c>
      <c r="B1861" t="s">
        <v>1816</v>
      </c>
      <c r="C1861" s="2">
        <v>45414</v>
      </c>
      <c r="D1861" t="s">
        <v>1818</v>
      </c>
      <c r="E1861" t="s">
        <v>1829</v>
      </c>
      <c r="F1861" t="s">
        <v>1849</v>
      </c>
      <c r="G1861">
        <v>20.11</v>
      </c>
      <c r="H1861">
        <v>80.44</v>
      </c>
      <c r="I1861">
        <v>16.09</v>
      </c>
      <c r="J1861">
        <v>64.349999999999994</v>
      </c>
      <c r="K1861">
        <v>170</v>
      </c>
    </row>
    <row r="1862" spans="1:11" x14ac:dyDescent="0.25">
      <c r="A1862" t="s">
        <v>1708</v>
      </c>
      <c r="B1862" t="s">
        <v>1815</v>
      </c>
      <c r="C1862" s="2">
        <v>45546</v>
      </c>
      <c r="D1862" t="s">
        <v>1824</v>
      </c>
      <c r="E1862" t="s">
        <v>1839</v>
      </c>
      <c r="F1862" t="s">
        <v>1850</v>
      </c>
      <c r="G1862">
        <v>12.03</v>
      </c>
      <c r="H1862">
        <v>36.090000000000003</v>
      </c>
      <c r="I1862">
        <v>3.61</v>
      </c>
      <c r="J1862">
        <v>32.479999999999997</v>
      </c>
      <c r="K1862">
        <v>463</v>
      </c>
    </row>
    <row r="1863" spans="1:11" x14ac:dyDescent="0.25">
      <c r="A1863" t="s">
        <v>1709</v>
      </c>
      <c r="B1863" t="s">
        <v>1812</v>
      </c>
      <c r="C1863" s="2">
        <v>45274</v>
      </c>
      <c r="D1863" t="s">
        <v>1818</v>
      </c>
      <c r="E1863" t="s">
        <v>1829</v>
      </c>
      <c r="F1863" t="s">
        <v>1849</v>
      </c>
      <c r="G1863">
        <v>10.72</v>
      </c>
      <c r="H1863">
        <v>42.88</v>
      </c>
      <c r="I1863">
        <v>4.29</v>
      </c>
      <c r="J1863">
        <v>38.590000000000003</v>
      </c>
      <c r="K1863">
        <v>411</v>
      </c>
    </row>
    <row r="1864" spans="1:11" x14ac:dyDescent="0.25">
      <c r="A1864" t="s">
        <v>1710</v>
      </c>
      <c r="B1864" t="s">
        <v>1816</v>
      </c>
      <c r="C1864" s="2">
        <v>45243</v>
      </c>
      <c r="D1864" t="s">
        <v>1825</v>
      </c>
      <c r="E1864" t="s">
        <v>1833</v>
      </c>
      <c r="F1864" t="s">
        <v>1850</v>
      </c>
      <c r="G1864">
        <v>17.010000000000002</v>
      </c>
      <c r="H1864">
        <v>51.03</v>
      </c>
      <c r="I1864">
        <v>7.65</v>
      </c>
      <c r="J1864">
        <v>43.38</v>
      </c>
      <c r="K1864">
        <v>250</v>
      </c>
    </row>
    <row r="1865" spans="1:11" x14ac:dyDescent="0.25">
      <c r="A1865" t="s">
        <v>1711</v>
      </c>
      <c r="B1865" t="s">
        <v>1809</v>
      </c>
      <c r="C1865" s="2">
        <v>45714</v>
      </c>
      <c r="D1865" t="s">
        <v>1828</v>
      </c>
      <c r="E1865" t="s">
        <v>1842</v>
      </c>
      <c r="F1865" t="s">
        <v>1850</v>
      </c>
      <c r="G1865">
        <v>25.97</v>
      </c>
      <c r="H1865">
        <v>77.91</v>
      </c>
      <c r="I1865">
        <v>4.24</v>
      </c>
      <c r="J1865">
        <v>73.67</v>
      </c>
      <c r="K1865">
        <v>458</v>
      </c>
    </row>
    <row r="1866" spans="1:11" x14ac:dyDescent="0.25">
      <c r="A1866" t="s">
        <v>1712</v>
      </c>
      <c r="B1866" t="s">
        <v>1809</v>
      </c>
      <c r="C1866" s="2">
        <v>45744</v>
      </c>
      <c r="D1866" t="s">
        <v>1820</v>
      </c>
      <c r="E1866" t="s">
        <v>1842</v>
      </c>
      <c r="F1866" t="s">
        <v>1847</v>
      </c>
      <c r="G1866">
        <v>11.82</v>
      </c>
      <c r="H1866">
        <v>23.64</v>
      </c>
      <c r="I1866">
        <v>4.45</v>
      </c>
      <c r="J1866">
        <v>19.190000000000001</v>
      </c>
      <c r="K1866">
        <v>78</v>
      </c>
    </row>
    <row r="1867" spans="1:11" x14ac:dyDescent="0.25">
      <c r="A1867" t="s">
        <v>1713</v>
      </c>
      <c r="B1867" t="s">
        <v>1815</v>
      </c>
      <c r="C1867" s="2">
        <v>45405</v>
      </c>
      <c r="D1867" t="s">
        <v>1818</v>
      </c>
      <c r="E1867" t="s">
        <v>1832</v>
      </c>
      <c r="F1867" t="s">
        <v>1851</v>
      </c>
      <c r="G1867">
        <v>3.03</v>
      </c>
      <c r="H1867">
        <v>15.15</v>
      </c>
      <c r="I1867">
        <v>0</v>
      </c>
      <c r="J1867">
        <v>15.15</v>
      </c>
      <c r="K1867">
        <v>298</v>
      </c>
    </row>
    <row r="1868" spans="1:11" x14ac:dyDescent="0.25">
      <c r="A1868" t="s">
        <v>1714</v>
      </c>
      <c r="B1868" t="s">
        <v>1816</v>
      </c>
      <c r="C1868" s="2">
        <v>45356</v>
      </c>
      <c r="D1868" t="s">
        <v>1823</v>
      </c>
      <c r="E1868" t="s">
        <v>1846</v>
      </c>
      <c r="F1868" t="s">
        <v>1851</v>
      </c>
      <c r="G1868">
        <v>4.53</v>
      </c>
      <c r="H1868">
        <v>22.65</v>
      </c>
      <c r="I1868">
        <v>4.53</v>
      </c>
      <c r="J1868">
        <v>18.12</v>
      </c>
      <c r="K1868">
        <v>360</v>
      </c>
    </row>
    <row r="1869" spans="1:11" x14ac:dyDescent="0.25">
      <c r="A1869" t="s">
        <v>1715</v>
      </c>
      <c r="B1869" t="s">
        <v>1809</v>
      </c>
      <c r="C1869" s="2">
        <v>45194</v>
      </c>
      <c r="D1869" t="s">
        <v>1825</v>
      </c>
      <c r="E1869" t="s">
        <v>1842</v>
      </c>
      <c r="F1869" t="s">
        <v>1848</v>
      </c>
      <c r="G1869">
        <v>1.1000000000000001</v>
      </c>
      <c r="H1869">
        <v>1.1000000000000001</v>
      </c>
      <c r="I1869">
        <v>0.22</v>
      </c>
      <c r="J1869">
        <v>0.88</v>
      </c>
      <c r="K1869">
        <v>405</v>
      </c>
    </row>
    <row r="1870" spans="1:11" x14ac:dyDescent="0.25">
      <c r="A1870" t="s">
        <v>1716</v>
      </c>
      <c r="B1870" t="s">
        <v>1815</v>
      </c>
      <c r="C1870" s="2">
        <v>45698</v>
      </c>
      <c r="D1870" t="s">
        <v>1819</v>
      </c>
      <c r="E1870" t="s">
        <v>1836</v>
      </c>
      <c r="F1870" t="s">
        <v>1850</v>
      </c>
      <c r="G1870">
        <v>19.13</v>
      </c>
      <c r="H1870">
        <v>57.39</v>
      </c>
      <c r="I1870">
        <v>11.48</v>
      </c>
      <c r="J1870">
        <v>45.91</v>
      </c>
      <c r="K1870">
        <v>98</v>
      </c>
    </row>
    <row r="1871" spans="1:11" x14ac:dyDescent="0.25">
      <c r="A1871" t="s">
        <v>1717</v>
      </c>
      <c r="B1871" t="s">
        <v>1813</v>
      </c>
      <c r="C1871" s="2">
        <v>45530</v>
      </c>
      <c r="D1871" t="s">
        <v>1824</v>
      </c>
      <c r="E1871" t="s">
        <v>1835</v>
      </c>
      <c r="F1871" t="s">
        <v>1849</v>
      </c>
      <c r="G1871">
        <v>9.34</v>
      </c>
      <c r="H1871">
        <v>37.36</v>
      </c>
      <c r="I1871">
        <v>3.74</v>
      </c>
      <c r="J1871">
        <v>33.619999999999997</v>
      </c>
      <c r="K1871">
        <v>346</v>
      </c>
    </row>
    <row r="1872" spans="1:11" x14ac:dyDescent="0.25">
      <c r="A1872" t="s">
        <v>1718</v>
      </c>
      <c r="B1872" t="s">
        <v>1811</v>
      </c>
      <c r="C1872" s="2">
        <v>45541</v>
      </c>
      <c r="D1872" t="s">
        <v>1827</v>
      </c>
      <c r="E1872" t="s">
        <v>1839</v>
      </c>
      <c r="F1872" t="s">
        <v>1848</v>
      </c>
      <c r="G1872">
        <v>6.09</v>
      </c>
      <c r="H1872">
        <v>6.09</v>
      </c>
      <c r="I1872">
        <v>1.22</v>
      </c>
      <c r="J1872">
        <v>4.87</v>
      </c>
      <c r="K1872">
        <v>101</v>
      </c>
    </row>
    <row r="1873" spans="1:11" x14ac:dyDescent="0.25">
      <c r="A1873" t="s">
        <v>1719</v>
      </c>
      <c r="B1873" t="s">
        <v>1810</v>
      </c>
      <c r="C1873" s="2">
        <v>45188</v>
      </c>
      <c r="D1873" t="s">
        <v>1824</v>
      </c>
      <c r="E1873" t="s">
        <v>1843</v>
      </c>
      <c r="F1873" t="s">
        <v>1848</v>
      </c>
      <c r="G1873">
        <v>21.37</v>
      </c>
      <c r="H1873">
        <v>21.37</v>
      </c>
      <c r="I1873">
        <v>4.2699999999999996</v>
      </c>
      <c r="J1873">
        <v>17.100000000000001</v>
      </c>
      <c r="K1873">
        <v>38</v>
      </c>
    </row>
    <row r="1874" spans="1:11" x14ac:dyDescent="0.25">
      <c r="A1874" t="s">
        <v>1720</v>
      </c>
      <c r="B1874" t="s">
        <v>1816</v>
      </c>
      <c r="C1874" s="2">
        <v>45812</v>
      </c>
      <c r="D1874" t="s">
        <v>1820</v>
      </c>
      <c r="E1874" t="s">
        <v>1835</v>
      </c>
      <c r="F1874" t="s">
        <v>1849</v>
      </c>
      <c r="G1874">
        <v>19.41</v>
      </c>
      <c r="H1874">
        <v>77.64</v>
      </c>
      <c r="I1874">
        <v>2.65</v>
      </c>
      <c r="J1874">
        <v>74.989999999999995</v>
      </c>
      <c r="K1874">
        <v>303</v>
      </c>
    </row>
    <row r="1875" spans="1:11" x14ac:dyDescent="0.25">
      <c r="A1875" t="s">
        <v>1721</v>
      </c>
      <c r="B1875" t="s">
        <v>1814</v>
      </c>
      <c r="C1875" s="2">
        <v>45430</v>
      </c>
      <c r="D1875" t="s">
        <v>1820</v>
      </c>
      <c r="E1875" t="s">
        <v>1830</v>
      </c>
      <c r="F1875" t="s">
        <v>1850</v>
      </c>
      <c r="G1875">
        <v>24.9</v>
      </c>
      <c r="H1875">
        <v>74.7</v>
      </c>
      <c r="I1875">
        <v>1.03</v>
      </c>
      <c r="J1875">
        <v>73.67</v>
      </c>
      <c r="K1875">
        <v>376</v>
      </c>
    </row>
    <row r="1876" spans="1:11" x14ac:dyDescent="0.25">
      <c r="A1876" t="s">
        <v>1722</v>
      </c>
      <c r="B1876" t="s">
        <v>1814</v>
      </c>
      <c r="C1876" s="2">
        <v>45343</v>
      </c>
      <c r="D1876" t="s">
        <v>1826</v>
      </c>
      <c r="E1876" t="s">
        <v>1835</v>
      </c>
      <c r="F1876" t="s">
        <v>1848</v>
      </c>
      <c r="G1876">
        <v>2.78</v>
      </c>
      <c r="H1876">
        <v>2.78</v>
      </c>
      <c r="I1876">
        <v>0</v>
      </c>
      <c r="J1876">
        <v>2.78</v>
      </c>
      <c r="K1876">
        <v>252</v>
      </c>
    </row>
    <row r="1877" spans="1:11" x14ac:dyDescent="0.25">
      <c r="A1877" t="s">
        <v>1723</v>
      </c>
      <c r="B1877" t="s">
        <v>1815</v>
      </c>
      <c r="C1877" s="2">
        <v>45839</v>
      </c>
      <c r="D1877" t="s">
        <v>1824</v>
      </c>
      <c r="E1877" t="s">
        <v>1830</v>
      </c>
      <c r="F1877" t="s">
        <v>1848</v>
      </c>
      <c r="G1877">
        <v>20.54</v>
      </c>
      <c r="H1877">
        <v>20.54</v>
      </c>
      <c r="I1877">
        <v>4.91</v>
      </c>
      <c r="J1877">
        <v>15.63</v>
      </c>
      <c r="K1877">
        <v>460</v>
      </c>
    </row>
    <row r="1878" spans="1:11" x14ac:dyDescent="0.25">
      <c r="A1878" t="s">
        <v>1724</v>
      </c>
      <c r="B1878" t="s">
        <v>1809</v>
      </c>
      <c r="C1878" s="2">
        <v>45322</v>
      </c>
      <c r="D1878" t="s">
        <v>1822</v>
      </c>
      <c r="E1878" t="s">
        <v>1833</v>
      </c>
      <c r="F1878" t="s">
        <v>1851</v>
      </c>
      <c r="G1878">
        <v>20.66</v>
      </c>
      <c r="H1878">
        <v>103.3</v>
      </c>
      <c r="I1878">
        <v>0</v>
      </c>
      <c r="J1878">
        <v>103.3</v>
      </c>
      <c r="K1878">
        <v>33</v>
      </c>
    </row>
    <row r="1879" spans="1:11" x14ac:dyDescent="0.25">
      <c r="A1879" t="s">
        <v>1725</v>
      </c>
      <c r="B1879" t="s">
        <v>1816</v>
      </c>
      <c r="C1879" s="2">
        <v>45146</v>
      </c>
      <c r="D1879" t="s">
        <v>1828</v>
      </c>
      <c r="E1879" t="s">
        <v>1833</v>
      </c>
      <c r="F1879" t="s">
        <v>1849</v>
      </c>
      <c r="G1879">
        <v>11.73</v>
      </c>
      <c r="H1879">
        <v>46.92</v>
      </c>
      <c r="I1879">
        <v>7.04</v>
      </c>
      <c r="J1879">
        <v>39.880000000000003</v>
      </c>
      <c r="K1879">
        <v>153</v>
      </c>
    </row>
    <row r="1880" spans="1:11" x14ac:dyDescent="0.25">
      <c r="A1880" t="s">
        <v>1726</v>
      </c>
      <c r="B1880" t="s">
        <v>1810</v>
      </c>
      <c r="C1880" s="2">
        <v>45811</v>
      </c>
      <c r="D1880" t="s">
        <v>1820</v>
      </c>
      <c r="E1880" t="s">
        <v>1834</v>
      </c>
      <c r="F1880" t="s">
        <v>1851</v>
      </c>
      <c r="G1880">
        <v>5.94</v>
      </c>
      <c r="H1880">
        <v>29.7</v>
      </c>
      <c r="I1880">
        <v>2.97</v>
      </c>
      <c r="J1880">
        <v>26.73</v>
      </c>
      <c r="K1880">
        <v>353</v>
      </c>
    </row>
    <row r="1881" spans="1:11" x14ac:dyDescent="0.25">
      <c r="A1881" t="s">
        <v>1727</v>
      </c>
      <c r="B1881" t="s">
        <v>1813</v>
      </c>
      <c r="C1881" s="2">
        <v>45334</v>
      </c>
      <c r="D1881" t="s">
        <v>1828</v>
      </c>
      <c r="E1881" t="s">
        <v>1832</v>
      </c>
      <c r="F1881" t="s">
        <v>1849</v>
      </c>
      <c r="G1881">
        <v>14.44</v>
      </c>
      <c r="H1881">
        <v>57.76</v>
      </c>
      <c r="I1881">
        <v>5.78</v>
      </c>
      <c r="J1881">
        <v>51.98</v>
      </c>
      <c r="K1881">
        <v>460</v>
      </c>
    </row>
    <row r="1882" spans="1:11" x14ac:dyDescent="0.25">
      <c r="A1882" t="s">
        <v>1728</v>
      </c>
      <c r="B1882" t="s">
        <v>1811</v>
      </c>
      <c r="C1882" s="2">
        <v>45511</v>
      </c>
      <c r="D1882" t="s">
        <v>1825</v>
      </c>
      <c r="E1882" t="s">
        <v>1836</v>
      </c>
      <c r="F1882" t="s">
        <v>1849</v>
      </c>
      <c r="G1882">
        <v>28.53</v>
      </c>
      <c r="H1882">
        <v>114.12</v>
      </c>
      <c r="I1882">
        <v>17.12</v>
      </c>
      <c r="J1882">
        <v>97</v>
      </c>
      <c r="K1882">
        <v>447</v>
      </c>
    </row>
    <row r="1883" spans="1:11" x14ac:dyDescent="0.25">
      <c r="A1883" t="s">
        <v>1729</v>
      </c>
      <c r="B1883" t="s">
        <v>1812</v>
      </c>
      <c r="C1883" s="2">
        <v>45442</v>
      </c>
      <c r="D1883" t="s">
        <v>1823</v>
      </c>
      <c r="E1883" t="s">
        <v>1841</v>
      </c>
      <c r="F1883" t="s">
        <v>1849</v>
      </c>
      <c r="G1883">
        <v>11.6</v>
      </c>
      <c r="H1883">
        <v>46.4</v>
      </c>
      <c r="I1883">
        <v>9.2799999999999994</v>
      </c>
      <c r="J1883">
        <v>37.119999999999997</v>
      </c>
      <c r="K1883">
        <v>222</v>
      </c>
    </row>
    <row r="1884" spans="1:11" x14ac:dyDescent="0.25">
      <c r="A1884" t="s">
        <v>1730</v>
      </c>
      <c r="B1884" t="s">
        <v>1811</v>
      </c>
      <c r="C1884" s="2">
        <v>45284</v>
      </c>
      <c r="D1884" t="s">
        <v>1820</v>
      </c>
      <c r="E1884" t="s">
        <v>1846</v>
      </c>
      <c r="F1884" t="s">
        <v>1848</v>
      </c>
      <c r="G1884">
        <v>12.34</v>
      </c>
      <c r="H1884">
        <v>12.34</v>
      </c>
      <c r="I1884">
        <v>1.85</v>
      </c>
      <c r="J1884">
        <v>10.49</v>
      </c>
      <c r="K1884">
        <v>76</v>
      </c>
    </row>
    <row r="1885" spans="1:11" x14ac:dyDescent="0.25">
      <c r="A1885" t="s">
        <v>1731</v>
      </c>
      <c r="B1885" t="s">
        <v>1817</v>
      </c>
      <c r="C1885" s="2">
        <v>45574</v>
      </c>
      <c r="D1885" t="s">
        <v>1818</v>
      </c>
      <c r="E1885" t="s">
        <v>1845</v>
      </c>
      <c r="F1885" t="s">
        <v>1849</v>
      </c>
      <c r="G1885">
        <v>5.58</v>
      </c>
      <c r="H1885">
        <v>22.32</v>
      </c>
      <c r="I1885">
        <v>4.46</v>
      </c>
      <c r="J1885">
        <v>17.86</v>
      </c>
      <c r="K1885">
        <v>424</v>
      </c>
    </row>
    <row r="1886" spans="1:11" x14ac:dyDescent="0.25">
      <c r="A1886" t="s">
        <v>1732</v>
      </c>
      <c r="B1886" t="s">
        <v>1817</v>
      </c>
      <c r="C1886" s="2">
        <v>45319</v>
      </c>
      <c r="D1886" t="s">
        <v>1828</v>
      </c>
      <c r="E1886" t="s">
        <v>1845</v>
      </c>
      <c r="F1886" t="s">
        <v>1849</v>
      </c>
      <c r="G1886">
        <v>13.61</v>
      </c>
      <c r="H1886">
        <v>54.44</v>
      </c>
      <c r="I1886">
        <v>5.44</v>
      </c>
      <c r="J1886">
        <v>49</v>
      </c>
      <c r="K1886">
        <v>436</v>
      </c>
    </row>
    <row r="1887" spans="1:11" x14ac:dyDescent="0.25">
      <c r="A1887" t="s">
        <v>563</v>
      </c>
      <c r="B1887" t="s">
        <v>1815</v>
      </c>
      <c r="C1887" s="2">
        <v>45337</v>
      </c>
      <c r="D1887" t="s">
        <v>1822</v>
      </c>
      <c r="E1887" t="s">
        <v>1846</v>
      </c>
      <c r="F1887" t="s">
        <v>1848</v>
      </c>
      <c r="G1887">
        <v>28.63</v>
      </c>
      <c r="H1887">
        <v>28.63</v>
      </c>
      <c r="I1887">
        <v>2.16</v>
      </c>
      <c r="J1887">
        <v>26.47</v>
      </c>
      <c r="K1887">
        <v>361</v>
      </c>
    </row>
    <row r="1888" spans="1:11" x14ac:dyDescent="0.25">
      <c r="A1888" t="s">
        <v>1733</v>
      </c>
      <c r="B1888" t="s">
        <v>1817</v>
      </c>
      <c r="C1888" s="2">
        <v>45856</v>
      </c>
      <c r="D1888" t="s">
        <v>1827</v>
      </c>
      <c r="E1888" t="s">
        <v>1845</v>
      </c>
      <c r="F1888" t="s">
        <v>1847</v>
      </c>
      <c r="G1888">
        <v>13.06</v>
      </c>
      <c r="H1888">
        <v>26.12</v>
      </c>
      <c r="I1888">
        <v>0</v>
      </c>
      <c r="J1888">
        <v>26.12</v>
      </c>
      <c r="K1888">
        <v>6</v>
      </c>
    </row>
    <row r="1889" spans="1:11" x14ac:dyDescent="0.25">
      <c r="A1889" t="s">
        <v>1734</v>
      </c>
      <c r="B1889" t="s">
        <v>1811</v>
      </c>
      <c r="C1889" s="2">
        <v>45355</v>
      </c>
      <c r="D1889" t="s">
        <v>1822</v>
      </c>
      <c r="E1889" t="s">
        <v>1838</v>
      </c>
      <c r="F1889" t="s">
        <v>1851</v>
      </c>
      <c r="G1889">
        <v>13.43</v>
      </c>
      <c r="H1889">
        <v>67.150000000000006</v>
      </c>
      <c r="I1889">
        <v>2.13</v>
      </c>
      <c r="J1889">
        <v>65.02</v>
      </c>
      <c r="K1889">
        <v>62</v>
      </c>
    </row>
    <row r="1890" spans="1:11" x14ac:dyDescent="0.25">
      <c r="A1890" t="s">
        <v>1649</v>
      </c>
      <c r="B1890" t="s">
        <v>1816</v>
      </c>
      <c r="C1890" s="2">
        <v>45588</v>
      </c>
      <c r="D1890" t="s">
        <v>1825</v>
      </c>
      <c r="E1890" t="s">
        <v>1833</v>
      </c>
      <c r="F1890" t="s">
        <v>1851</v>
      </c>
      <c r="G1890">
        <v>29.13</v>
      </c>
      <c r="H1890">
        <v>145.65</v>
      </c>
      <c r="I1890">
        <v>14.57</v>
      </c>
      <c r="J1890">
        <v>131.08000000000001</v>
      </c>
      <c r="K1890">
        <v>32</v>
      </c>
    </row>
    <row r="1891" spans="1:11" x14ac:dyDescent="0.25">
      <c r="A1891" t="s">
        <v>858</v>
      </c>
      <c r="B1891" t="s">
        <v>1816</v>
      </c>
      <c r="C1891" s="2">
        <v>45237</v>
      </c>
      <c r="D1891" t="s">
        <v>1821</v>
      </c>
      <c r="E1891" t="s">
        <v>1834</v>
      </c>
      <c r="F1891" t="s">
        <v>1847</v>
      </c>
      <c r="G1891">
        <v>28.38</v>
      </c>
      <c r="H1891">
        <v>56.76</v>
      </c>
      <c r="I1891">
        <v>8.51</v>
      </c>
      <c r="J1891">
        <v>48.25</v>
      </c>
      <c r="K1891">
        <v>352</v>
      </c>
    </row>
    <row r="1892" spans="1:11" x14ac:dyDescent="0.25">
      <c r="A1892" t="s">
        <v>1735</v>
      </c>
      <c r="B1892" t="s">
        <v>1813</v>
      </c>
      <c r="C1892" s="2">
        <v>45667</v>
      </c>
      <c r="D1892" t="s">
        <v>1826</v>
      </c>
      <c r="E1892" t="s">
        <v>1831</v>
      </c>
      <c r="F1892" t="s">
        <v>1850</v>
      </c>
      <c r="G1892">
        <v>17.73</v>
      </c>
      <c r="H1892">
        <v>53.19</v>
      </c>
      <c r="I1892">
        <v>10.64</v>
      </c>
      <c r="J1892">
        <v>42.55</v>
      </c>
      <c r="K1892">
        <v>169</v>
      </c>
    </row>
    <row r="1893" spans="1:11" x14ac:dyDescent="0.25">
      <c r="A1893" t="s">
        <v>1736</v>
      </c>
      <c r="B1893" t="s">
        <v>1816</v>
      </c>
      <c r="C1893" s="2">
        <v>45284</v>
      </c>
      <c r="D1893" t="s">
        <v>1823</v>
      </c>
      <c r="E1893" t="s">
        <v>1834</v>
      </c>
      <c r="F1893" t="s">
        <v>1851</v>
      </c>
      <c r="G1893">
        <v>18.66</v>
      </c>
      <c r="H1893">
        <v>93.3</v>
      </c>
      <c r="I1893">
        <v>9.33</v>
      </c>
      <c r="J1893">
        <v>83.97</v>
      </c>
      <c r="K1893">
        <v>416</v>
      </c>
    </row>
    <row r="1894" spans="1:11" x14ac:dyDescent="0.25">
      <c r="A1894" t="s">
        <v>1737</v>
      </c>
      <c r="B1894" t="s">
        <v>1813</v>
      </c>
      <c r="C1894" s="2">
        <v>45769</v>
      </c>
      <c r="D1894" t="s">
        <v>1818</v>
      </c>
      <c r="E1894" t="s">
        <v>1832</v>
      </c>
      <c r="F1894" t="s">
        <v>1851</v>
      </c>
      <c r="G1894">
        <v>26.53</v>
      </c>
      <c r="H1894">
        <v>132.65</v>
      </c>
      <c r="I1894">
        <v>2.29</v>
      </c>
      <c r="J1894">
        <v>130.36000000000001</v>
      </c>
      <c r="K1894">
        <v>196</v>
      </c>
    </row>
    <row r="1895" spans="1:11" x14ac:dyDescent="0.25">
      <c r="A1895" t="s">
        <v>1738</v>
      </c>
      <c r="B1895" t="s">
        <v>1810</v>
      </c>
      <c r="C1895" s="2">
        <v>45180</v>
      </c>
      <c r="D1895" t="s">
        <v>1828</v>
      </c>
      <c r="E1895" t="s">
        <v>1837</v>
      </c>
      <c r="F1895" t="s">
        <v>1851</v>
      </c>
      <c r="G1895">
        <v>27.1</v>
      </c>
      <c r="H1895">
        <v>135.5</v>
      </c>
      <c r="I1895">
        <v>2.8</v>
      </c>
      <c r="J1895">
        <v>132.69999999999999</v>
      </c>
      <c r="K1895">
        <v>484</v>
      </c>
    </row>
    <row r="1896" spans="1:11" x14ac:dyDescent="0.25">
      <c r="A1896" t="s">
        <v>1739</v>
      </c>
      <c r="B1896" t="s">
        <v>1817</v>
      </c>
      <c r="C1896" s="2">
        <v>45198</v>
      </c>
      <c r="D1896" t="s">
        <v>1826</v>
      </c>
      <c r="E1896" t="s">
        <v>1841</v>
      </c>
      <c r="F1896" t="s">
        <v>1850</v>
      </c>
      <c r="G1896">
        <v>25.58</v>
      </c>
      <c r="H1896">
        <v>76.739999999999995</v>
      </c>
      <c r="I1896">
        <v>15.35</v>
      </c>
      <c r="J1896">
        <v>61.39</v>
      </c>
      <c r="K1896">
        <v>30</v>
      </c>
    </row>
    <row r="1897" spans="1:11" x14ac:dyDescent="0.25">
      <c r="A1897" t="s">
        <v>1740</v>
      </c>
      <c r="B1897" t="s">
        <v>1817</v>
      </c>
      <c r="C1897" s="2">
        <v>45817</v>
      </c>
      <c r="D1897" t="s">
        <v>1823</v>
      </c>
      <c r="E1897" t="s">
        <v>1839</v>
      </c>
      <c r="F1897" t="s">
        <v>1850</v>
      </c>
      <c r="G1897">
        <v>11.32</v>
      </c>
      <c r="H1897">
        <v>33.96</v>
      </c>
      <c r="I1897">
        <v>1.58</v>
      </c>
      <c r="J1897">
        <v>32.380000000000003</v>
      </c>
      <c r="K1897">
        <v>317</v>
      </c>
    </row>
    <row r="1898" spans="1:11" x14ac:dyDescent="0.25">
      <c r="A1898" t="s">
        <v>1741</v>
      </c>
      <c r="B1898" t="s">
        <v>1814</v>
      </c>
      <c r="C1898" s="2">
        <v>45745</v>
      </c>
      <c r="D1898" t="s">
        <v>1822</v>
      </c>
      <c r="E1898" t="s">
        <v>1845</v>
      </c>
      <c r="F1898" t="s">
        <v>1850</v>
      </c>
      <c r="G1898">
        <v>18.53</v>
      </c>
      <c r="H1898">
        <v>55.59</v>
      </c>
      <c r="I1898">
        <v>0</v>
      </c>
      <c r="J1898">
        <v>55.59</v>
      </c>
      <c r="K1898">
        <v>274</v>
      </c>
    </row>
    <row r="1899" spans="1:11" x14ac:dyDescent="0.25">
      <c r="A1899" t="s">
        <v>1742</v>
      </c>
      <c r="B1899" t="s">
        <v>1817</v>
      </c>
      <c r="C1899" s="2">
        <v>45399</v>
      </c>
      <c r="D1899" t="s">
        <v>1824</v>
      </c>
      <c r="E1899" t="s">
        <v>1846</v>
      </c>
      <c r="F1899" t="s">
        <v>1850</v>
      </c>
      <c r="G1899">
        <v>22.26</v>
      </c>
      <c r="H1899">
        <v>66.78</v>
      </c>
      <c r="I1899">
        <v>4.2</v>
      </c>
      <c r="J1899">
        <v>62.58</v>
      </c>
      <c r="K1899">
        <v>376</v>
      </c>
    </row>
    <row r="1900" spans="1:11" x14ac:dyDescent="0.25">
      <c r="A1900" t="s">
        <v>1743</v>
      </c>
      <c r="B1900" t="s">
        <v>1814</v>
      </c>
      <c r="C1900" s="2">
        <v>45574</v>
      </c>
      <c r="D1900" t="s">
        <v>1820</v>
      </c>
      <c r="E1900" t="s">
        <v>1836</v>
      </c>
      <c r="F1900" t="s">
        <v>1849</v>
      </c>
      <c r="G1900">
        <v>21.31</v>
      </c>
      <c r="H1900">
        <v>85.24</v>
      </c>
      <c r="I1900">
        <v>12.79</v>
      </c>
      <c r="J1900">
        <v>72.45</v>
      </c>
      <c r="K1900">
        <v>436</v>
      </c>
    </row>
    <row r="1901" spans="1:11" x14ac:dyDescent="0.25">
      <c r="A1901" t="s">
        <v>1744</v>
      </c>
      <c r="B1901" t="s">
        <v>1814</v>
      </c>
      <c r="C1901" s="2">
        <v>45151</v>
      </c>
      <c r="D1901" t="s">
        <v>1820</v>
      </c>
      <c r="E1901" t="s">
        <v>1841</v>
      </c>
      <c r="F1901" t="s">
        <v>1850</v>
      </c>
      <c r="G1901">
        <v>1.72</v>
      </c>
      <c r="H1901">
        <v>5.16</v>
      </c>
      <c r="I1901">
        <v>2.4700000000000002</v>
      </c>
      <c r="J1901">
        <v>2.69</v>
      </c>
      <c r="K1901">
        <v>333</v>
      </c>
    </row>
    <row r="1902" spans="1:11" x14ac:dyDescent="0.25">
      <c r="A1902" t="s">
        <v>1042</v>
      </c>
      <c r="B1902" t="s">
        <v>1811</v>
      </c>
      <c r="C1902" s="2">
        <v>45300</v>
      </c>
      <c r="D1902" t="s">
        <v>1828</v>
      </c>
      <c r="E1902" t="s">
        <v>1836</v>
      </c>
      <c r="F1902" t="s">
        <v>1851</v>
      </c>
      <c r="G1902">
        <v>5.54</v>
      </c>
      <c r="H1902">
        <v>27.7</v>
      </c>
      <c r="I1902">
        <v>4.75</v>
      </c>
      <c r="J1902">
        <v>22.95</v>
      </c>
      <c r="K1902">
        <v>227</v>
      </c>
    </row>
    <row r="1903" spans="1:11" x14ac:dyDescent="0.25">
      <c r="A1903" t="s">
        <v>1745</v>
      </c>
      <c r="B1903" t="s">
        <v>1813</v>
      </c>
      <c r="C1903" s="2">
        <v>45582</v>
      </c>
      <c r="D1903" t="s">
        <v>1826</v>
      </c>
      <c r="E1903" t="s">
        <v>1843</v>
      </c>
      <c r="F1903" t="s">
        <v>1851</v>
      </c>
      <c r="G1903">
        <v>14.14</v>
      </c>
      <c r="H1903">
        <v>70.7</v>
      </c>
      <c r="I1903">
        <v>10.61</v>
      </c>
      <c r="J1903">
        <v>60.09</v>
      </c>
      <c r="K1903">
        <v>83</v>
      </c>
    </row>
    <row r="1904" spans="1:11" x14ac:dyDescent="0.25">
      <c r="A1904" t="s">
        <v>1746</v>
      </c>
      <c r="B1904" t="s">
        <v>1815</v>
      </c>
      <c r="C1904" s="2">
        <v>45719</v>
      </c>
      <c r="D1904" t="s">
        <v>1819</v>
      </c>
      <c r="E1904" t="s">
        <v>1840</v>
      </c>
      <c r="F1904" t="s">
        <v>1850</v>
      </c>
      <c r="G1904">
        <v>17.010000000000002</v>
      </c>
      <c r="H1904">
        <v>51.03</v>
      </c>
      <c r="I1904">
        <v>7.65</v>
      </c>
      <c r="J1904">
        <v>43.38</v>
      </c>
      <c r="K1904">
        <v>188</v>
      </c>
    </row>
    <row r="1905" spans="1:11" x14ac:dyDescent="0.25">
      <c r="A1905" t="s">
        <v>1341</v>
      </c>
      <c r="B1905" t="s">
        <v>1812</v>
      </c>
      <c r="C1905" s="2">
        <v>45505</v>
      </c>
      <c r="D1905" t="s">
        <v>1827</v>
      </c>
      <c r="E1905" t="s">
        <v>1839</v>
      </c>
      <c r="F1905" t="s">
        <v>1849</v>
      </c>
      <c r="G1905">
        <v>19.73</v>
      </c>
      <c r="H1905">
        <v>78.92</v>
      </c>
      <c r="I1905">
        <v>11.84</v>
      </c>
      <c r="J1905">
        <v>67.08</v>
      </c>
      <c r="K1905">
        <v>202</v>
      </c>
    </row>
    <row r="1906" spans="1:11" x14ac:dyDescent="0.25">
      <c r="A1906" t="s">
        <v>1747</v>
      </c>
      <c r="B1906" t="s">
        <v>1815</v>
      </c>
      <c r="C1906" s="2">
        <v>45604</v>
      </c>
      <c r="D1906" t="s">
        <v>1823</v>
      </c>
      <c r="E1906" t="s">
        <v>1838</v>
      </c>
      <c r="F1906" t="s">
        <v>1850</v>
      </c>
      <c r="G1906">
        <v>17.39</v>
      </c>
      <c r="H1906">
        <v>52.17</v>
      </c>
      <c r="I1906">
        <v>1.22</v>
      </c>
      <c r="J1906">
        <v>50.95</v>
      </c>
      <c r="K1906">
        <v>291</v>
      </c>
    </row>
    <row r="1907" spans="1:11" x14ac:dyDescent="0.25">
      <c r="A1907" t="s">
        <v>1748</v>
      </c>
      <c r="B1907" t="s">
        <v>1811</v>
      </c>
      <c r="C1907" s="2">
        <v>45745</v>
      </c>
      <c r="D1907" t="s">
        <v>1828</v>
      </c>
      <c r="E1907" t="s">
        <v>1842</v>
      </c>
      <c r="F1907" t="s">
        <v>1848</v>
      </c>
      <c r="G1907">
        <v>5.05</v>
      </c>
      <c r="H1907">
        <v>5.05</v>
      </c>
      <c r="I1907">
        <v>0</v>
      </c>
      <c r="J1907">
        <v>5.05</v>
      </c>
      <c r="K1907">
        <v>52</v>
      </c>
    </row>
    <row r="1908" spans="1:11" x14ac:dyDescent="0.25">
      <c r="A1908" t="s">
        <v>1749</v>
      </c>
      <c r="B1908" t="s">
        <v>1817</v>
      </c>
      <c r="C1908" s="2">
        <v>45713</v>
      </c>
      <c r="D1908" t="s">
        <v>1819</v>
      </c>
      <c r="E1908" t="s">
        <v>1833</v>
      </c>
      <c r="F1908" t="s">
        <v>1850</v>
      </c>
      <c r="G1908">
        <v>10.8</v>
      </c>
      <c r="H1908">
        <v>32.4</v>
      </c>
      <c r="I1908">
        <v>2.97</v>
      </c>
      <c r="J1908">
        <v>29.43</v>
      </c>
      <c r="K1908">
        <v>211</v>
      </c>
    </row>
    <row r="1909" spans="1:11" x14ac:dyDescent="0.25">
      <c r="A1909" t="s">
        <v>1369</v>
      </c>
      <c r="B1909" t="s">
        <v>1810</v>
      </c>
      <c r="C1909" s="2">
        <v>45735</v>
      </c>
      <c r="D1909" t="s">
        <v>1818</v>
      </c>
      <c r="E1909" t="s">
        <v>1844</v>
      </c>
      <c r="F1909" t="s">
        <v>1849</v>
      </c>
      <c r="G1909">
        <v>19.600000000000001</v>
      </c>
      <c r="H1909">
        <v>78.400000000000006</v>
      </c>
      <c r="I1909">
        <v>4.29</v>
      </c>
      <c r="J1909">
        <v>74.11</v>
      </c>
      <c r="K1909">
        <v>202</v>
      </c>
    </row>
    <row r="1910" spans="1:11" x14ac:dyDescent="0.25">
      <c r="A1910" t="s">
        <v>1750</v>
      </c>
      <c r="B1910" t="s">
        <v>1817</v>
      </c>
      <c r="C1910" s="2">
        <v>45261</v>
      </c>
      <c r="D1910" t="s">
        <v>1828</v>
      </c>
      <c r="E1910" t="s">
        <v>1835</v>
      </c>
      <c r="F1910" t="s">
        <v>1848</v>
      </c>
      <c r="G1910">
        <v>23.11</v>
      </c>
      <c r="H1910">
        <v>23.11</v>
      </c>
      <c r="I1910">
        <v>4.62</v>
      </c>
      <c r="J1910">
        <v>18.489999999999998</v>
      </c>
      <c r="K1910">
        <v>444</v>
      </c>
    </row>
    <row r="1911" spans="1:11" x14ac:dyDescent="0.25">
      <c r="A1911" t="s">
        <v>1375</v>
      </c>
      <c r="B1911" t="s">
        <v>1817</v>
      </c>
      <c r="C1911" s="2">
        <v>45869</v>
      </c>
      <c r="D1911" t="s">
        <v>1818</v>
      </c>
      <c r="E1911" t="s">
        <v>1831</v>
      </c>
      <c r="F1911" t="s">
        <v>1848</v>
      </c>
      <c r="G1911">
        <v>2.5099999999999998</v>
      </c>
      <c r="H1911">
        <v>2.5099999999999998</v>
      </c>
      <c r="I1911">
        <v>0.25</v>
      </c>
      <c r="J1911">
        <v>2.2599999999999998</v>
      </c>
      <c r="K1911">
        <v>431</v>
      </c>
    </row>
    <row r="1912" spans="1:11" x14ac:dyDescent="0.25">
      <c r="A1912" t="s">
        <v>1751</v>
      </c>
      <c r="B1912" t="s">
        <v>1815</v>
      </c>
      <c r="C1912" s="2">
        <v>45163</v>
      </c>
      <c r="D1912" t="s">
        <v>1818</v>
      </c>
      <c r="E1912" t="s">
        <v>1834</v>
      </c>
      <c r="F1912" t="s">
        <v>1847</v>
      </c>
      <c r="G1912">
        <v>28.54</v>
      </c>
      <c r="H1912">
        <v>57.08</v>
      </c>
      <c r="I1912">
        <v>2.2799999999999998</v>
      </c>
      <c r="J1912">
        <v>54.8</v>
      </c>
      <c r="K1912">
        <v>488</v>
      </c>
    </row>
    <row r="1913" spans="1:11" x14ac:dyDescent="0.25">
      <c r="A1913" t="s">
        <v>697</v>
      </c>
      <c r="B1913" t="s">
        <v>1812</v>
      </c>
      <c r="C1913" s="2">
        <v>45565</v>
      </c>
      <c r="D1913" t="s">
        <v>1823</v>
      </c>
      <c r="E1913" t="s">
        <v>1836</v>
      </c>
      <c r="F1913" t="s">
        <v>1848</v>
      </c>
      <c r="G1913">
        <v>15.79</v>
      </c>
      <c r="H1913">
        <v>15.79</v>
      </c>
      <c r="I1913">
        <v>3.68</v>
      </c>
      <c r="J1913">
        <v>12.11</v>
      </c>
      <c r="K1913">
        <v>148</v>
      </c>
    </row>
    <row r="1914" spans="1:11" x14ac:dyDescent="0.25">
      <c r="A1914" t="s">
        <v>1752</v>
      </c>
      <c r="B1914" t="s">
        <v>1812</v>
      </c>
      <c r="C1914" s="2">
        <v>45638</v>
      </c>
      <c r="D1914" t="s">
        <v>1827</v>
      </c>
      <c r="E1914" t="s">
        <v>1842</v>
      </c>
      <c r="F1914" t="s">
        <v>1848</v>
      </c>
      <c r="G1914">
        <v>6.79</v>
      </c>
      <c r="H1914">
        <v>6.79</v>
      </c>
      <c r="I1914">
        <v>1.36</v>
      </c>
      <c r="J1914">
        <v>5.43</v>
      </c>
      <c r="K1914">
        <v>18</v>
      </c>
    </row>
    <row r="1915" spans="1:11" x14ac:dyDescent="0.25">
      <c r="A1915" t="s">
        <v>1753</v>
      </c>
      <c r="B1915" t="s">
        <v>1813</v>
      </c>
      <c r="C1915" s="2">
        <v>45405</v>
      </c>
      <c r="D1915" t="s">
        <v>1818</v>
      </c>
      <c r="E1915" t="s">
        <v>1833</v>
      </c>
      <c r="F1915" t="s">
        <v>1848</v>
      </c>
      <c r="G1915">
        <v>17.86</v>
      </c>
      <c r="H1915">
        <v>17.86</v>
      </c>
      <c r="I1915">
        <v>1.79</v>
      </c>
      <c r="J1915">
        <v>16.07</v>
      </c>
      <c r="K1915">
        <v>188</v>
      </c>
    </row>
    <row r="1916" spans="1:11" x14ac:dyDescent="0.25">
      <c r="A1916" t="s">
        <v>1754</v>
      </c>
      <c r="B1916" t="s">
        <v>1817</v>
      </c>
      <c r="C1916" s="2">
        <v>45734</v>
      </c>
      <c r="D1916" t="s">
        <v>1825</v>
      </c>
      <c r="E1916" t="s">
        <v>1831</v>
      </c>
      <c r="F1916" t="s">
        <v>1848</v>
      </c>
      <c r="G1916">
        <v>27.53</v>
      </c>
      <c r="H1916">
        <v>27.53</v>
      </c>
      <c r="I1916">
        <v>4.13</v>
      </c>
      <c r="J1916">
        <v>23.4</v>
      </c>
      <c r="K1916">
        <v>381</v>
      </c>
    </row>
    <row r="1917" spans="1:11" x14ac:dyDescent="0.25">
      <c r="A1917" t="s">
        <v>1755</v>
      </c>
      <c r="B1917" t="s">
        <v>1810</v>
      </c>
      <c r="C1917" s="2">
        <v>45804</v>
      </c>
      <c r="D1917" t="s">
        <v>1822</v>
      </c>
      <c r="E1917" t="s">
        <v>1844</v>
      </c>
      <c r="F1917" t="s">
        <v>1849</v>
      </c>
      <c r="G1917">
        <v>5.63</v>
      </c>
      <c r="H1917">
        <v>22.52</v>
      </c>
      <c r="I1917">
        <v>3.38</v>
      </c>
      <c r="J1917">
        <v>19.14</v>
      </c>
      <c r="K1917">
        <v>103</v>
      </c>
    </row>
    <row r="1918" spans="1:11" x14ac:dyDescent="0.25">
      <c r="A1918" t="s">
        <v>104</v>
      </c>
      <c r="B1918" t="s">
        <v>1817</v>
      </c>
      <c r="C1918" s="2">
        <v>45225</v>
      </c>
      <c r="D1918" t="s">
        <v>1822</v>
      </c>
      <c r="E1918" t="s">
        <v>1829</v>
      </c>
      <c r="F1918" t="s">
        <v>1849</v>
      </c>
      <c r="G1918">
        <v>4.45</v>
      </c>
      <c r="H1918">
        <v>17.8</v>
      </c>
      <c r="I1918">
        <v>2.78</v>
      </c>
      <c r="J1918">
        <v>15.02</v>
      </c>
      <c r="K1918">
        <v>146</v>
      </c>
    </row>
    <row r="1919" spans="1:11" x14ac:dyDescent="0.25">
      <c r="A1919" t="s">
        <v>1756</v>
      </c>
      <c r="B1919" t="s">
        <v>1810</v>
      </c>
      <c r="C1919" s="2">
        <v>45556</v>
      </c>
      <c r="D1919" t="s">
        <v>1821</v>
      </c>
      <c r="E1919" t="s">
        <v>1843</v>
      </c>
      <c r="F1919" t="s">
        <v>1847</v>
      </c>
      <c r="G1919">
        <v>4.26</v>
      </c>
      <c r="H1919">
        <v>8.52</v>
      </c>
      <c r="I1919">
        <v>0</v>
      </c>
      <c r="J1919">
        <v>8.52</v>
      </c>
      <c r="K1919">
        <v>198</v>
      </c>
    </row>
    <row r="1920" spans="1:11" x14ac:dyDescent="0.25">
      <c r="A1920" t="s">
        <v>1757</v>
      </c>
      <c r="B1920" t="s">
        <v>1817</v>
      </c>
      <c r="C1920" s="2">
        <v>45471</v>
      </c>
      <c r="D1920" t="s">
        <v>1820</v>
      </c>
      <c r="E1920" t="s">
        <v>1838</v>
      </c>
      <c r="F1920" t="s">
        <v>1847</v>
      </c>
      <c r="G1920">
        <v>26.7</v>
      </c>
      <c r="H1920">
        <v>53.4</v>
      </c>
      <c r="I1920">
        <v>8.01</v>
      </c>
      <c r="J1920">
        <v>45.39</v>
      </c>
      <c r="K1920">
        <v>418</v>
      </c>
    </row>
    <row r="1921" spans="1:11" x14ac:dyDescent="0.25">
      <c r="A1921" t="s">
        <v>1758</v>
      </c>
      <c r="B1921" t="s">
        <v>1813</v>
      </c>
      <c r="C1921" s="2">
        <v>45191</v>
      </c>
      <c r="D1921" t="s">
        <v>1818</v>
      </c>
      <c r="E1921" t="s">
        <v>1834</v>
      </c>
      <c r="F1921" t="s">
        <v>1851</v>
      </c>
      <c r="G1921">
        <v>26.81</v>
      </c>
      <c r="H1921">
        <v>134.05000000000001</v>
      </c>
      <c r="I1921">
        <v>26.81</v>
      </c>
      <c r="J1921">
        <v>107.24</v>
      </c>
      <c r="K1921">
        <v>431</v>
      </c>
    </row>
    <row r="1922" spans="1:11" x14ac:dyDescent="0.25">
      <c r="A1922" t="s">
        <v>1759</v>
      </c>
      <c r="B1922" t="s">
        <v>1810</v>
      </c>
      <c r="C1922" s="2">
        <v>45697</v>
      </c>
      <c r="D1922" t="s">
        <v>1818</v>
      </c>
      <c r="E1922" t="s">
        <v>1838</v>
      </c>
      <c r="F1922" t="s">
        <v>1848</v>
      </c>
      <c r="G1922">
        <v>7.27</v>
      </c>
      <c r="H1922">
        <v>7.27</v>
      </c>
      <c r="I1922">
        <v>1.45</v>
      </c>
      <c r="J1922">
        <v>5.82</v>
      </c>
      <c r="K1922">
        <v>92</v>
      </c>
    </row>
    <row r="1923" spans="1:11" x14ac:dyDescent="0.25">
      <c r="A1923" t="s">
        <v>1760</v>
      </c>
      <c r="B1923" t="s">
        <v>1813</v>
      </c>
      <c r="C1923" s="2">
        <v>45217</v>
      </c>
      <c r="D1923" t="s">
        <v>1821</v>
      </c>
      <c r="E1923" t="s">
        <v>1832</v>
      </c>
      <c r="F1923" t="s">
        <v>1849</v>
      </c>
      <c r="G1923">
        <v>29.53</v>
      </c>
      <c r="H1923">
        <v>118.12</v>
      </c>
      <c r="I1923">
        <v>11.81</v>
      </c>
      <c r="J1923">
        <v>106.31</v>
      </c>
      <c r="K1923">
        <v>308</v>
      </c>
    </row>
    <row r="1924" spans="1:11" x14ac:dyDescent="0.25">
      <c r="A1924" t="s">
        <v>1761</v>
      </c>
      <c r="B1924" t="s">
        <v>1813</v>
      </c>
      <c r="C1924" s="2">
        <v>45860</v>
      </c>
      <c r="D1924" t="s">
        <v>1827</v>
      </c>
      <c r="E1924" t="s">
        <v>1838</v>
      </c>
      <c r="F1924" t="s">
        <v>1847</v>
      </c>
      <c r="G1924">
        <v>3.24</v>
      </c>
      <c r="H1924">
        <v>6.48</v>
      </c>
      <c r="I1924">
        <v>3.48</v>
      </c>
      <c r="J1924">
        <v>3</v>
      </c>
      <c r="K1924">
        <v>54</v>
      </c>
    </row>
    <row r="1925" spans="1:11" x14ac:dyDescent="0.25">
      <c r="A1925" t="s">
        <v>1762</v>
      </c>
      <c r="B1925" t="s">
        <v>1815</v>
      </c>
      <c r="C1925" s="2">
        <v>45841</v>
      </c>
      <c r="D1925" t="s">
        <v>1826</v>
      </c>
      <c r="E1925" t="s">
        <v>1839</v>
      </c>
      <c r="F1925" t="s">
        <v>1850</v>
      </c>
      <c r="G1925">
        <v>13.9</v>
      </c>
      <c r="H1925">
        <v>41.7</v>
      </c>
      <c r="I1925">
        <v>1.21</v>
      </c>
      <c r="J1925">
        <v>40.49</v>
      </c>
      <c r="K1925">
        <v>373</v>
      </c>
    </row>
    <row r="1926" spans="1:11" x14ac:dyDescent="0.25">
      <c r="A1926" t="s">
        <v>1763</v>
      </c>
      <c r="B1926" t="s">
        <v>1817</v>
      </c>
      <c r="C1926" s="2">
        <v>45465</v>
      </c>
      <c r="D1926" t="s">
        <v>1823</v>
      </c>
      <c r="E1926" t="s">
        <v>1843</v>
      </c>
      <c r="F1926" t="s">
        <v>1849</v>
      </c>
      <c r="G1926">
        <v>22.5</v>
      </c>
      <c r="H1926">
        <v>90</v>
      </c>
      <c r="I1926">
        <v>13.5</v>
      </c>
      <c r="J1926">
        <v>76.5</v>
      </c>
      <c r="K1926">
        <v>190</v>
      </c>
    </row>
    <row r="1927" spans="1:11" x14ac:dyDescent="0.25">
      <c r="A1927" t="s">
        <v>1764</v>
      </c>
      <c r="B1927" t="s">
        <v>1812</v>
      </c>
      <c r="C1927" s="2">
        <v>45501</v>
      </c>
      <c r="D1927" t="s">
        <v>1823</v>
      </c>
      <c r="E1927" t="s">
        <v>1839</v>
      </c>
      <c r="F1927" t="s">
        <v>1850</v>
      </c>
      <c r="G1927">
        <v>23.33</v>
      </c>
      <c r="H1927">
        <v>69.989999999999995</v>
      </c>
      <c r="I1927">
        <v>10.5</v>
      </c>
      <c r="J1927">
        <v>59.49</v>
      </c>
      <c r="K1927">
        <v>460</v>
      </c>
    </row>
    <row r="1928" spans="1:11" x14ac:dyDescent="0.25">
      <c r="A1928" t="s">
        <v>776</v>
      </c>
      <c r="B1928" t="s">
        <v>1811</v>
      </c>
      <c r="C1928" s="2">
        <v>45596</v>
      </c>
      <c r="D1928" t="s">
        <v>1826</v>
      </c>
      <c r="E1928" t="s">
        <v>1837</v>
      </c>
      <c r="F1928" t="s">
        <v>1847</v>
      </c>
      <c r="G1928">
        <v>4.4800000000000004</v>
      </c>
      <c r="H1928">
        <v>8.9600000000000009</v>
      </c>
      <c r="I1928">
        <v>0.9</v>
      </c>
      <c r="J1928">
        <v>8.06</v>
      </c>
      <c r="K1928">
        <v>325</v>
      </c>
    </row>
    <row r="1929" spans="1:11" x14ac:dyDescent="0.25">
      <c r="A1929" t="s">
        <v>1765</v>
      </c>
      <c r="B1929" t="s">
        <v>1811</v>
      </c>
      <c r="C1929" s="2">
        <v>45537</v>
      </c>
      <c r="D1929" t="s">
        <v>1818</v>
      </c>
      <c r="E1929" t="s">
        <v>1846</v>
      </c>
      <c r="F1929" t="s">
        <v>1848</v>
      </c>
      <c r="G1929">
        <v>22.01</v>
      </c>
      <c r="H1929">
        <v>22.01</v>
      </c>
      <c r="I1929">
        <v>3.3</v>
      </c>
      <c r="J1929">
        <v>18.71</v>
      </c>
      <c r="K1929">
        <v>233</v>
      </c>
    </row>
    <row r="1930" spans="1:11" x14ac:dyDescent="0.25">
      <c r="A1930" t="s">
        <v>1766</v>
      </c>
      <c r="B1930" t="s">
        <v>1815</v>
      </c>
      <c r="C1930" s="2">
        <v>45639</v>
      </c>
      <c r="D1930" t="s">
        <v>1824</v>
      </c>
      <c r="E1930" t="s">
        <v>1845</v>
      </c>
      <c r="F1930" t="s">
        <v>1848</v>
      </c>
      <c r="G1930">
        <v>22.2</v>
      </c>
      <c r="H1930">
        <v>22.2</v>
      </c>
      <c r="I1930">
        <v>2.59</v>
      </c>
      <c r="J1930">
        <v>19.61</v>
      </c>
      <c r="K1930">
        <v>78</v>
      </c>
    </row>
    <row r="1931" spans="1:11" x14ac:dyDescent="0.25">
      <c r="A1931" t="s">
        <v>1767</v>
      </c>
      <c r="B1931" t="s">
        <v>1812</v>
      </c>
      <c r="C1931" s="2">
        <v>45203</v>
      </c>
      <c r="D1931" t="s">
        <v>1818</v>
      </c>
      <c r="E1931" t="s">
        <v>1840</v>
      </c>
      <c r="F1931" t="s">
        <v>1849</v>
      </c>
      <c r="G1931">
        <v>13.53</v>
      </c>
      <c r="H1931">
        <v>54.12</v>
      </c>
      <c r="I1931">
        <v>10.82</v>
      </c>
      <c r="J1931">
        <v>43.3</v>
      </c>
      <c r="K1931">
        <v>238</v>
      </c>
    </row>
    <row r="1932" spans="1:11" x14ac:dyDescent="0.25">
      <c r="A1932" t="s">
        <v>341</v>
      </c>
      <c r="B1932" t="s">
        <v>1815</v>
      </c>
      <c r="C1932" s="2">
        <v>45482</v>
      </c>
      <c r="D1932" t="s">
        <v>1824</v>
      </c>
      <c r="E1932" t="s">
        <v>1840</v>
      </c>
      <c r="F1932" t="s">
        <v>1848</v>
      </c>
      <c r="G1932">
        <v>28.81</v>
      </c>
      <c r="H1932">
        <v>28.81</v>
      </c>
      <c r="I1932">
        <v>0</v>
      </c>
      <c r="J1932">
        <v>28.81</v>
      </c>
      <c r="K1932">
        <v>448</v>
      </c>
    </row>
    <row r="1933" spans="1:11" x14ac:dyDescent="0.25">
      <c r="A1933" t="s">
        <v>1768</v>
      </c>
      <c r="B1933" t="s">
        <v>1814</v>
      </c>
      <c r="C1933" s="2">
        <v>45328</v>
      </c>
      <c r="D1933" t="s">
        <v>1828</v>
      </c>
      <c r="E1933" t="s">
        <v>1843</v>
      </c>
      <c r="F1933" t="s">
        <v>1850</v>
      </c>
      <c r="G1933">
        <v>1.7</v>
      </c>
      <c r="H1933">
        <v>5.0999999999999996</v>
      </c>
      <c r="I1933">
        <v>1.02</v>
      </c>
      <c r="J1933">
        <v>4.08</v>
      </c>
      <c r="K1933">
        <v>139</v>
      </c>
    </row>
    <row r="1934" spans="1:11" x14ac:dyDescent="0.25">
      <c r="A1934" t="s">
        <v>1769</v>
      </c>
      <c r="B1934" t="s">
        <v>1813</v>
      </c>
      <c r="C1934" s="2">
        <v>45347</v>
      </c>
      <c r="D1934" t="s">
        <v>1818</v>
      </c>
      <c r="E1934" t="s">
        <v>1840</v>
      </c>
      <c r="F1934" t="s">
        <v>1851</v>
      </c>
      <c r="G1934">
        <v>25.22</v>
      </c>
      <c r="H1934">
        <v>126.1</v>
      </c>
      <c r="I1934">
        <v>25.22</v>
      </c>
      <c r="J1934">
        <v>100.88</v>
      </c>
      <c r="K1934">
        <v>222</v>
      </c>
    </row>
    <row r="1935" spans="1:11" x14ac:dyDescent="0.25">
      <c r="A1935" t="s">
        <v>1770</v>
      </c>
      <c r="B1935" t="s">
        <v>1815</v>
      </c>
      <c r="C1935" s="2">
        <v>45864</v>
      </c>
      <c r="D1935" t="s">
        <v>1826</v>
      </c>
      <c r="E1935" t="s">
        <v>1833</v>
      </c>
      <c r="F1935" t="s">
        <v>1848</v>
      </c>
      <c r="G1935">
        <v>18.329999999999998</v>
      </c>
      <c r="H1935">
        <v>18.329999999999998</v>
      </c>
      <c r="I1935">
        <v>1.66</v>
      </c>
      <c r="J1935">
        <v>16.670000000000002</v>
      </c>
      <c r="K1935">
        <v>233</v>
      </c>
    </row>
    <row r="1936" spans="1:11" x14ac:dyDescent="0.25">
      <c r="A1936" t="s">
        <v>1135</v>
      </c>
      <c r="B1936" t="s">
        <v>1816</v>
      </c>
      <c r="C1936" s="2">
        <v>45689</v>
      </c>
      <c r="D1936" t="s">
        <v>1827</v>
      </c>
      <c r="E1936" t="s">
        <v>1831</v>
      </c>
      <c r="F1936" t="s">
        <v>1847</v>
      </c>
      <c r="G1936">
        <v>10.29</v>
      </c>
      <c r="H1936">
        <v>20.58</v>
      </c>
      <c r="I1936">
        <v>2.06</v>
      </c>
      <c r="J1936">
        <v>18.52</v>
      </c>
      <c r="K1936">
        <v>327</v>
      </c>
    </row>
    <row r="1937" spans="1:11" x14ac:dyDescent="0.25">
      <c r="A1937" t="s">
        <v>1771</v>
      </c>
      <c r="B1937" t="s">
        <v>1811</v>
      </c>
      <c r="C1937" s="2">
        <v>45392</v>
      </c>
      <c r="D1937" t="s">
        <v>1824</v>
      </c>
      <c r="E1937" t="s">
        <v>1836</v>
      </c>
      <c r="F1937" t="s">
        <v>1850</v>
      </c>
      <c r="G1937">
        <v>14.55</v>
      </c>
      <c r="H1937">
        <v>43.65</v>
      </c>
      <c r="I1937">
        <v>8.73</v>
      </c>
      <c r="J1937">
        <v>34.92</v>
      </c>
      <c r="K1937">
        <v>177</v>
      </c>
    </row>
    <row r="1938" spans="1:11" x14ac:dyDescent="0.25">
      <c r="A1938" t="s">
        <v>1772</v>
      </c>
      <c r="B1938" t="s">
        <v>1813</v>
      </c>
      <c r="C1938" s="2">
        <v>45356</v>
      </c>
      <c r="D1938" t="s">
        <v>1823</v>
      </c>
      <c r="E1938" t="s">
        <v>1831</v>
      </c>
      <c r="F1938" t="s">
        <v>1849</v>
      </c>
      <c r="G1938">
        <v>11.44</v>
      </c>
      <c r="H1938">
        <v>45.76</v>
      </c>
      <c r="I1938">
        <v>2.0099999999999998</v>
      </c>
      <c r="J1938">
        <v>43.75</v>
      </c>
      <c r="K1938">
        <v>221</v>
      </c>
    </row>
    <row r="1939" spans="1:11" x14ac:dyDescent="0.25">
      <c r="A1939" t="s">
        <v>1773</v>
      </c>
      <c r="B1939" t="s">
        <v>1811</v>
      </c>
      <c r="C1939" s="2">
        <v>45203</v>
      </c>
      <c r="D1939" t="s">
        <v>1822</v>
      </c>
      <c r="E1939" t="s">
        <v>1833</v>
      </c>
      <c r="F1939" t="s">
        <v>1849</v>
      </c>
      <c r="G1939">
        <v>14.06</v>
      </c>
      <c r="H1939">
        <v>56.24</v>
      </c>
      <c r="I1939">
        <v>2.37</v>
      </c>
      <c r="J1939">
        <v>53.87</v>
      </c>
      <c r="K1939">
        <v>276</v>
      </c>
    </row>
    <row r="1940" spans="1:11" x14ac:dyDescent="0.25">
      <c r="A1940" t="s">
        <v>1774</v>
      </c>
      <c r="B1940" t="s">
        <v>1811</v>
      </c>
      <c r="C1940" s="2">
        <v>45250</v>
      </c>
      <c r="D1940" t="s">
        <v>1824</v>
      </c>
      <c r="E1940" t="s">
        <v>1832</v>
      </c>
      <c r="F1940" t="s">
        <v>1851</v>
      </c>
      <c r="G1940">
        <v>19.34</v>
      </c>
      <c r="H1940">
        <v>96.7</v>
      </c>
      <c r="I1940">
        <v>1.56</v>
      </c>
      <c r="J1940">
        <v>95.14</v>
      </c>
      <c r="K1940">
        <v>381</v>
      </c>
    </row>
    <row r="1941" spans="1:11" x14ac:dyDescent="0.25">
      <c r="A1941" t="s">
        <v>1775</v>
      </c>
      <c r="B1941" t="s">
        <v>1817</v>
      </c>
      <c r="C1941" s="2">
        <v>45265</v>
      </c>
      <c r="D1941" t="s">
        <v>1821</v>
      </c>
      <c r="E1941" t="s">
        <v>1842</v>
      </c>
      <c r="F1941" t="s">
        <v>1849</v>
      </c>
      <c r="G1941">
        <v>26.53</v>
      </c>
      <c r="H1941">
        <v>106.12</v>
      </c>
      <c r="I1941">
        <v>1.42</v>
      </c>
      <c r="J1941">
        <v>104.7</v>
      </c>
      <c r="K1941">
        <v>256</v>
      </c>
    </row>
    <row r="1942" spans="1:11" x14ac:dyDescent="0.25">
      <c r="A1942" t="s">
        <v>1776</v>
      </c>
      <c r="B1942" t="s">
        <v>1815</v>
      </c>
      <c r="C1942" s="2">
        <v>45272</v>
      </c>
      <c r="D1942" t="s">
        <v>1826</v>
      </c>
      <c r="E1942" t="s">
        <v>1831</v>
      </c>
      <c r="F1942" t="s">
        <v>1847</v>
      </c>
      <c r="G1942">
        <v>22.44</v>
      </c>
      <c r="H1942">
        <v>44.88</v>
      </c>
      <c r="I1942">
        <v>4.49</v>
      </c>
      <c r="J1942">
        <v>40.39</v>
      </c>
      <c r="K1942">
        <v>350</v>
      </c>
    </row>
    <row r="1943" spans="1:11" x14ac:dyDescent="0.25">
      <c r="A1943" t="s">
        <v>1777</v>
      </c>
      <c r="B1943" t="s">
        <v>1809</v>
      </c>
      <c r="C1943" s="2">
        <v>45506</v>
      </c>
      <c r="D1943" t="s">
        <v>1822</v>
      </c>
      <c r="E1943" t="s">
        <v>1833</v>
      </c>
      <c r="F1943" t="s">
        <v>1851</v>
      </c>
      <c r="G1943">
        <v>28.16</v>
      </c>
      <c r="H1943">
        <v>140.80000000000001</v>
      </c>
      <c r="I1943">
        <v>28.16</v>
      </c>
      <c r="J1943">
        <v>112.64</v>
      </c>
      <c r="K1943">
        <v>267</v>
      </c>
    </row>
    <row r="1944" spans="1:11" x14ac:dyDescent="0.25">
      <c r="A1944" t="s">
        <v>1778</v>
      </c>
      <c r="B1944" t="s">
        <v>1816</v>
      </c>
      <c r="C1944" s="2">
        <v>45460</v>
      </c>
      <c r="D1944" t="s">
        <v>1821</v>
      </c>
      <c r="E1944" t="s">
        <v>1846</v>
      </c>
      <c r="F1944" t="s">
        <v>1847</v>
      </c>
      <c r="G1944">
        <v>19.559999999999999</v>
      </c>
      <c r="H1944">
        <v>39.119999999999997</v>
      </c>
      <c r="I1944">
        <v>0</v>
      </c>
      <c r="J1944">
        <v>39.119999999999997</v>
      </c>
      <c r="K1944">
        <v>232</v>
      </c>
    </row>
    <row r="1945" spans="1:11" x14ac:dyDescent="0.25">
      <c r="A1945" t="s">
        <v>1779</v>
      </c>
      <c r="B1945" t="s">
        <v>1817</v>
      </c>
      <c r="C1945" s="2">
        <v>45561</v>
      </c>
      <c r="D1945" t="s">
        <v>1818</v>
      </c>
      <c r="E1945" t="s">
        <v>1844</v>
      </c>
      <c r="F1945" t="s">
        <v>1848</v>
      </c>
      <c r="G1945">
        <v>15.35</v>
      </c>
      <c r="H1945">
        <v>15.35</v>
      </c>
      <c r="I1945">
        <v>0</v>
      </c>
      <c r="J1945">
        <v>15.35</v>
      </c>
      <c r="K1945">
        <v>468</v>
      </c>
    </row>
    <row r="1946" spans="1:11" x14ac:dyDescent="0.25">
      <c r="A1946" t="s">
        <v>1780</v>
      </c>
      <c r="B1946" t="s">
        <v>1814</v>
      </c>
      <c r="C1946" s="2">
        <v>45743</v>
      </c>
      <c r="D1946" t="s">
        <v>1820</v>
      </c>
      <c r="E1946" t="s">
        <v>1836</v>
      </c>
      <c r="F1946" t="s">
        <v>1850</v>
      </c>
      <c r="G1946">
        <v>24.92</v>
      </c>
      <c r="H1946">
        <v>74.760000000000005</v>
      </c>
      <c r="I1946">
        <v>14.95</v>
      </c>
      <c r="J1946">
        <v>59.81</v>
      </c>
      <c r="K1946">
        <v>277</v>
      </c>
    </row>
    <row r="1947" spans="1:11" x14ac:dyDescent="0.25">
      <c r="A1947" t="s">
        <v>1781</v>
      </c>
      <c r="B1947" t="s">
        <v>1815</v>
      </c>
      <c r="C1947" s="2">
        <v>45496</v>
      </c>
      <c r="D1947" t="s">
        <v>1818</v>
      </c>
      <c r="E1947" t="s">
        <v>1839</v>
      </c>
      <c r="F1947" t="s">
        <v>1850</v>
      </c>
      <c r="G1947">
        <v>4.5</v>
      </c>
      <c r="H1947">
        <v>13.5</v>
      </c>
      <c r="I1947">
        <v>2.0099999999999998</v>
      </c>
      <c r="J1947">
        <v>11.49</v>
      </c>
      <c r="K1947">
        <v>95</v>
      </c>
    </row>
    <row r="1948" spans="1:11" x14ac:dyDescent="0.25">
      <c r="A1948" t="s">
        <v>1782</v>
      </c>
      <c r="B1948" t="s">
        <v>1809</v>
      </c>
      <c r="C1948" s="2">
        <v>45504</v>
      </c>
      <c r="D1948" t="s">
        <v>1821</v>
      </c>
      <c r="E1948" t="s">
        <v>1833</v>
      </c>
      <c r="F1948" t="s">
        <v>1849</v>
      </c>
      <c r="G1948">
        <v>1.3</v>
      </c>
      <c r="H1948">
        <v>5.2</v>
      </c>
      <c r="I1948">
        <v>0.78</v>
      </c>
      <c r="J1948">
        <v>4.42</v>
      </c>
      <c r="K1948">
        <v>305</v>
      </c>
    </row>
    <row r="1949" spans="1:11" x14ac:dyDescent="0.25">
      <c r="A1949" t="s">
        <v>1783</v>
      </c>
      <c r="B1949" t="s">
        <v>1812</v>
      </c>
      <c r="C1949" s="2">
        <v>45807</v>
      </c>
      <c r="D1949" t="s">
        <v>1822</v>
      </c>
      <c r="E1949" t="s">
        <v>1843</v>
      </c>
      <c r="F1949" t="s">
        <v>1850</v>
      </c>
      <c r="G1949">
        <v>13.42</v>
      </c>
      <c r="H1949">
        <v>40.26</v>
      </c>
      <c r="I1949">
        <v>0</v>
      </c>
      <c r="J1949">
        <v>40.26</v>
      </c>
      <c r="K1949">
        <v>301</v>
      </c>
    </row>
    <row r="1950" spans="1:11" x14ac:dyDescent="0.25">
      <c r="A1950" t="s">
        <v>177</v>
      </c>
      <c r="B1950" t="s">
        <v>1815</v>
      </c>
      <c r="C1950" s="2">
        <v>45215</v>
      </c>
      <c r="D1950" t="s">
        <v>1823</v>
      </c>
      <c r="E1950" t="s">
        <v>1845</v>
      </c>
      <c r="F1950" t="s">
        <v>1848</v>
      </c>
      <c r="G1950">
        <v>15.49</v>
      </c>
      <c r="H1950">
        <v>15.49</v>
      </c>
      <c r="I1950">
        <v>2.3199999999999998</v>
      </c>
      <c r="J1950">
        <v>13.17</v>
      </c>
      <c r="K1950">
        <v>179</v>
      </c>
    </row>
    <row r="1951" spans="1:11" x14ac:dyDescent="0.25">
      <c r="A1951" t="s">
        <v>1784</v>
      </c>
      <c r="B1951" t="s">
        <v>1813</v>
      </c>
      <c r="C1951" s="2">
        <v>45772</v>
      </c>
      <c r="D1951" t="s">
        <v>1821</v>
      </c>
      <c r="E1951" t="s">
        <v>1831</v>
      </c>
      <c r="F1951" t="s">
        <v>1848</v>
      </c>
      <c r="G1951">
        <v>13.25</v>
      </c>
      <c r="H1951">
        <v>13.25</v>
      </c>
      <c r="I1951">
        <v>0</v>
      </c>
      <c r="J1951">
        <v>13.25</v>
      </c>
      <c r="K1951">
        <v>300</v>
      </c>
    </row>
    <row r="1952" spans="1:11" x14ac:dyDescent="0.25">
      <c r="A1952" t="s">
        <v>1785</v>
      </c>
      <c r="B1952" t="s">
        <v>1813</v>
      </c>
      <c r="C1952" s="2">
        <v>45786</v>
      </c>
      <c r="D1952" t="s">
        <v>1818</v>
      </c>
      <c r="E1952" t="s">
        <v>1836</v>
      </c>
      <c r="F1952" t="s">
        <v>1848</v>
      </c>
      <c r="G1952">
        <v>28.91</v>
      </c>
      <c r="H1952">
        <v>28.91</v>
      </c>
      <c r="I1952">
        <v>2.89</v>
      </c>
      <c r="J1952">
        <v>26.02</v>
      </c>
      <c r="K1952">
        <v>388</v>
      </c>
    </row>
    <row r="1953" spans="1:11" x14ac:dyDescent="0.25">
      <c r="A1953" t="s">
        <v>1786</v>
      </c>
      <c r="B1953" t="s">
        <v>1814</v>
      </c>
      <c r="C1953" s="2">
        <v>45312</v>
      </c>
      <c r="D1953" t="s">
        <v>1827</v>
      </c>
      <c r="E1953" t="s">
        <v>1842</v>
      </c>
      <c r="F1953" t="s">
        <v>1848</v>
      </c>
      <c r="G1953">
        <v>8.11</v>
      </c>
      <c r="H1953">
        <v>8.11</v>
      </c>
      <c r="I1953">
        <v>0.81</v>
      </c>
      <c r="J1953">
        <v>7.3</v>
      </c>
      <c r="K1953">
        <v>425</v>
      </c>
    </row>
    <row r="1954" spans="1:11" x14ac:dyDescent="0.25">
      <c r="A1954" t="s">
        <v>1787</v>
      </c>
      <c r="B1954" t="s">
        <v>1812</v>
      </c>
      <c r="C1954" s="2">
        <v>45260</v>
      </c>
      <c r="D1954" t="s">
        <v>1822</v>
      </c>
      <c r="E1954" t="s">
        <v>1834</v>
      </c>
      <c r="F1954" t="s">
        <v>1851</v>
      </c>
      <c r="G1954">
        <v>29.53</v>
      </c>
      <c r="H1954">
        <v>147.65</v>
      </c>
      <c r="I1954">
        <v>22.15</v>
      </c>
      <c r="J1954">
        <v>125.5</v>
      </c>
      <c r="K1954">
        <v>17</v>
      </c>
    </row>
    <row r="1955" spans="1:11" x14ac:dyDescent="0.25">
      <c r="A1955" t="s">
        <v>741</v>
      </c>
      <c r="B1955" t="s">
        <v>1810</v>
      </c>
      <c r="C1955" s="2">
        <v>45697</v>
      </c>
      <c r="D1955" t="s">
        <v>1828</v>
      </c>
      <c r="E1955" t="s">
        <v>1843</v>
      </c>
      <c r="F1955" t="s">
        <v>1851</v>
      </c>
      <c r="G1955">
        <v>12.9</v>
      </c>
      <c r="H1955">
        <v>64.5</v>
      </c>
      <c r="I1955">
        <v>4.45</v>
      </c>
      <c r="J1955">
        <v>60.05</v>
      </c>
      <c r="K1955">
        <v>5</v>
      </c>
    </row>
    <row r="1956" spans="1:11" x14ac:dyDescent="0.25">
      <c r="A1956" t="s">
        <v>463</v>
      </c>
      <c r="B1956" t="s">
        <v>1815</v>
      </c>
      <c r="C1956" s="2">
        <v>45421</v>
      </c>
      <c r="D1956" t="s">
        <v>1827</v>
      </c>
      <c r="E1956" t="s">
        <v>1837</v>
      </c>
      <c r="F1956" t="s">
        <v>1848</v>
      </c>
      <c r="G1956">
        <v>15.55</v>
      </c>
      <c r="H1956">
        <v>15.55</v>
      </c>
      <c r="I1956">
        <v>0</v>
      </c>
      <c r="J1956">
        <v>15.55</v>
      </c>
      <c r="K1956">
        <v>237</v>
      </c>
    </row>
    <row r="1957" spans="1:11" x14ac:dyDescent="0.25">
      <c r="A1957" t="s">
        <v>1788</v>
      </c>
      <c r="B1957" t="s">
        <v>1812</v>
      </c>
      <c r="C1957" s="2">
        <v>45543</v>
      </c>
      <c r="D1957" t="s">
        <v>1827</v>
      </c>
      <c r="E1957" t="s">
        <v>1840</v>
      </c>
      <c r="F1957" t="s">
        <v>1850</v>
      </c>
      <c r="G1957">
        <v>17.97</v>
      </c>
      <c r="H1957">
        <v>53.91</v>
      </c>
      <c r="I1957">
        <v>10.78</v>
      </c>
      <c r="J1957">
        <v>43.13</v>
      </c>
      <c r="K1957">
        <v>357</v>
      </c>
    </row>
    <row r="1958" spans="1:11" x14ac:dyDescent="0.25">
      <c r="A1958" t="s">
        <v>1789</v>
      </c>
      <c r="B1958" t="s">
        <v>1813</v>
      </c>
      <c r="C1958" s="2">
        <v>45670</v>
      </c>
      <c r="D1958" t="s">
        <v>1826</v>
      </c>
      <c r="E1958" t="s">
        <v>1835</v>
      </c>
      <c r="F1958" t="s">
        <v>1848</v>
      </c>
      <c r="G1958">
        <v>9.41</v>
      </c>
      <c r="H1958">
        <v>9.41</v>
      </c>
      <c r="I1958">
        <v>3.75</v>
      </c>
      <c r="J1958">
        <v>5.66</v>
      </c>
      <c r="K1958">
        <v>169</v>
      </c>
    </row>
    <row r="1959" spans="1:11" x14ac:dyDescent="0.25">
      <c r="A1959" t="s">
        <v>1790</v>
      </c>
      <c r="B1959" t="s">
        <v>1809</v>
      </c>
      <c r="C1959" s="2">
        <v>45347</v>
      </c>
      <c r="D1959" t="s">
        <v>1820</v>
      </c>
      <c r="E1959" t="s">
        <v>1845</v>
      </c>
      <c r="F1959" t="s">
        <v>1849</v>
      </c>
      <c r="G1959">
        <v>8.2100000000000009</v>
      </c>
      <c r="H1959">
        <v>32.840000000000003</v>
      </c>
      <c r="I1959">
        <v>3.28</v>
      </c>
      <c r="J1959">
        <v>29.56</v>
      </c>
      <c r="K1959">
        <v>198</v>
      </c>
    </row>
    <row r="1960" spans="1:11" x14ac:dyDescent="0.25">
      <c r="A1960" t="s">
        <v>1791</v>
      </c>
      <c r="B1960" t="s">
        <v>1815</v>
      </c>
      <c r="C1960" s="2">
        <v>45169</v>
      </c>
      <c r="D1960" t="s">
        <v>1826</v>
      </c>
      <c r="E1960" t="s">
        <v>1835</v>
      </c>
      <c r="F1960" t="s">
        <v>1847</v>
      </c>
      <c r="G1960">
        <v>10.85</v>
      </c>
      <c r="H1960">
        <v>21.7</v>
      </c>
      <c r="I1960">
        <v>4.34</v>
      </c>
      <c r="J1960">
        <v>17.36</v>
      </c>
      <c r="K1960">
        <v>349</v>
      </c>
    </row>
    <row r="1961" spans="1:11" x14ac:dyDescent="0.25">
      <c r="A1961" t="s">
        <v>427</v>
      </c>
      <c r="B1961" t="s">
        <v>1813</v>
      </c>
      <c r="C1961" s="2">
        <v>45808</v>
      </c>
      <c r="D1961" t="s">
        <v>1819</v>
      </c>
      <c r="E1961" t="s">
        <v>1846</v>
      </c>
      <c r="F1961" t="s">
        <v>1847</v>
      </c>
      <c r="G1961">
        <v>5.03</v>
      </c>
      <c r="H1961">
        <v>10.06</v>
      </c>
      <c r="I1961">
        <v>1.01</v>
      </c>
      <c r="J1961">
        <v>9.0500000000000007</v>
      </c>
      <c r="K1961">
        <v>379</v>
      </c>
    </row>
    <row r="1962" spans="1:11" x14ac:dyDescent="0.25">
      <c r="A1962" t="s">
        <v>1792</v>
      </c>
      <c r="B1962" t="s">
        <v>1813</v>
      </c>
      <c r="C1962" s="2">
        <v>45576</v>
      </c>
      <c r="D1962" t="s">
        <v>1822</v>
      </c>
      <c r="E1962" t="s">
        <v>1830</v>
      </c>
      <c r="F1962" t="s">
        <v>1848</v>
      </c>
      <c r="G1962">
        <v>21.53</v>
      </c>
      <c r="H1962">
        <v>21.53</v>
      </c>
      <c r="I1962">
        <v>0</v>
      </c>
      <c r="J1962">
        <v>21.53</v>
      </c>
      <c r="K1962">
        <v>459</v>
      </c>
    </row>
    <row r="1963" spans="1:11" x14ac:dyDescent="0.25">
      <c r="A1963" t="s">
        <v>1793</v>
      </c>
      <c r="B1963" t="s">
        <v>1810</v>
      </c>
      <c r="C1963" s="2">
        <v>45218</v>
      </c>
      <c r="D1963" t="s">
        <v>1819</v>
      </c>
      <c r="E1963" t="s">
        <v>1830</v>
      </c>
      <c r="F1963" t="s">
        <v>1849</v>
      </c>
      <c r="G1963">
        <v>1.96</v>
      </c>
      <c r="H1963">
        <v>7.84</v>
      </c>
      <c r="I1963">
        <v>1.26</v>
      </c>
      <c r="J1963">
        <v>6.58</v>
      </c>
      <c r="K1963">
        <v>223</v>
      </c>
    </row>
    <row r="1964" spans="1:11" x14ac:dyDescent="0.25">
      <c r="A1964" t="s">
        <v>1794</v>
      </c>
      <c r="B1964" t="s">
        <v>1814</v>
      </c>
      <c r="C1964" s="2">
        <v>45224</v>
      </c>
      <c r="D1964" t="s">
        <v>1823</v>
      </c>
      <c r="E1964" t="s">
        <v>1833</v>
      </c>
      <c r="F1964" t="s">
        <v>1849</v>
      </c>
      <c r="G1964">
        <v>12.63</v>
      </c>
      <c r="H1964">
        <v>50.52</v>
      </c>
      <c r="I1964">
        <v>10.1</v>
      </c>
      <c r="J1964">
        <v>40.42</v>
      </c>
      <c r="K1964">
        <v>470</v>
      </c>
    </row>
    <row r="1965" spans="1:11" x14ac:dyDescent="0.25">
      <c r="A1965" t="s">
        <v>668</v>
      </c>
      <c r="B1965" t="s">
        <v>1809</v>
      </c>
      <c r="C1965" s="2">
        <v>45239</v>
      </c>
      <c r="D1965" t="s">
        <v>1818</v>
      </c>
      <c r="E1965" t="s">
        <v>1835</v>
      </c>
      <c r="F1965" t="s">
        <v>1848</v>
      </c>
      <c r="G1965">
        <v>17.53</v>
      </c>
      <c r="H1965">
        <v>17.53</v>
      </c>
      <c r="I1965">
        <v>1.75</v>
      </c>
      <c r="J1965">
        <v>15.78</v>
      </c>
      <c r="K1965">
        <v>340</v>
      </c>
    </row>
    <row r="1966" spans="1:11" x14ac:dyDescent="0.25">
      <c r="A1966" t="s">
        <v>1795</v>
      </c>
      <c r="B1966" t="s">
        <v>1810</v>
      </c>
      <c r="C1966" s="2">
        <v>45192</v>
      </c>
      <c r="D1966" t="s">
        <v>1822</v>
      </c>
      <c r="E1966" t="s">
        <v>1831</v>
      </c>
      <c r="F1966" t="s">
        <v>1850</v>
      </c>
      <c r="G1966">
        <v>14.85</v>
      </c>
      <c r="H1966">
        <v>44.55</v>
      </c>
      <c r="I1966">
        <v>2.65</v>
      </c>
      <c r="J1966">
        <v>41.9</v>
      </c>
      <c r="K1966">
        <v>497</v>
      </c>
    </row>
    <row r="1967" spans="1:11" x14ac:dyDescent="0.25">
      <c r="A1967" t="s">
        <v>1796</v>
      </c>
      <c r="B1967" t="s">
        <v>1810</v>
      </c>
      <c r="C1967" s="2">
        <v>45246</v>
      </c>
      <c r="D1967" t="s">
        <v>1818</v>
      </c>
      <c r="E1967" t="s">
        <v>1834</v>
      </c>
      <c r="F1967" t="s">
        <v>1847</v>
      </c>
      <c r="G1967">
        <v>5.26</v>
      </c>
      <c r="H1967">
        <v>10.52</v>
      </c>
      <c r="I1967">
        <v>2.4900000000000002</v>
      </c>
      <c r="J1967">
        <v>8.0299999999999994</v>
      </c>
      <c r="K1967">
        <v>68</v>
      </c>
    </row>
    <row r="1968" spans="1:11" x14ac:dyDescent="0.25">
      <c r="A1968" t="s">
        <v>1797</v>
      </c>
      <c r="B1968" t="s">
        <v>1810</v>
      </c>
      <c r="C1968" s="2">
        <v>45784</v>
      </c>
      <c r="D1968" t="s">
        <v>1818</v>
      </c>
      <c r="E1968" t="s">
        <v>1846</v>
      </c>
      <c r="F1968" t="s">
        <v>1851</v>
      </c>
      <c r="G1968">
        <v>20.3</v>
      </c>
      <c r="H1968">
        <v>101.5</v>
      </c>
      <c r="I1968">
        <v>15.22</v>
      </c>
      <c r="J1968">
        <v>86.28</v>
      </c>
      <c r="K1968">
        <v>299</v>
      </c>
    </row>
    <row r="1969" spans="1:11" x14ac:dyDescent="0.25">
      <c r="A1969" t="s">
        <v>1798</v>
      </c>
      <c r="B1969" t="s">
        <v>1811</v>
      </c>
      <c r="C1969" s="2">
        <v>45434</v>
      </c>
      <c r="D1969" t="s">
        <v>1822</v>
      </c>
      <c r="E1969" t="s">
        <v>1834</v>
      </c>
      <c r="F1969" t="s">
        <v>1849</v>
      </c>
      <c r="G1969">
        <v>24.23</v>
      </c>
      <c r="H1969">
        <v>96.92</v>
      </c>
      <c r="I1969">
        <v>9.69</v>
      </c>
      <c r="J1969">
        <v>87.23</v>
      </c>
      <c r="K1969">
        <v>96</v>
      </c>
    </row>
    <row r="1970" spans="1:11" x14ac:dyDescent="0.25">
      <c r="A1970" t="s">
        <v>1799</v>
      </c>
      <c r="B1970" t="s">
        <v>1813</v>
      </c>
      <c r="C1970" s="2">
        <v>45597</v>
      </c>
      <c r="D1970" t="s">
        <v>1820</v>
      </c>
      <c r="E1970" t="s">
        <v>1846</v>
      </c>
      <c r="F1970" t="s">
        <v>1847</v>
      </c>
      <c r="G1970">
        <v>12.24</v>
      </c>
      <c r="H1970">
        <v>24.48</v>
      </c>
      <c r="I1970">
        <v>4.9000000000000004</v>
      </c>
      <c r="J1970">
        <v>19.579999999999998</v>
      </c>
      <c r="K1970">
        <v>324</v>
      </c>
    </row>
    <row r="1971" spans="1:11" x14ac:dyDescent="0.25">
      <c r="A1971" t="s">
        <v>1800</v>
      </c>
      <c r="B1971" t="s">
        <v>1811</v>
      </c>
      <c r="C1971" s="2">
        <v>45857</v>
      </c>
      <c r="D1971" t="s">
        <v>1827</v>
      </c>
      <c r="E1971" t="s">
        <v>1841</v>
      </c>
      <c r="F1971" t="s">
        <v>1848</v>
      </c>
      <c r="G1971">
        <v>14.84</v>
      </c>
      <c r="H1971">
        <v>14.84</v>
      </c>
      <c r="I1971">
        <v>2.97</v>
      </c>
      <c r="J1971">
        <v>11.87</v>
      </c>
      <c r="K1971">
        <v>37</v>
      </c>
    </row>
    <row r="1972" spans="1:11" x14ac:dyDescent="0.25">
      <c r="A1972" t="s">
        <v>1801</v>
      </c>
      <c r="B1972" t="s">
        <v>1812</v>
      </c>
      <c r="C1972" s="2">
        <v>45161</v>
      </c>
      <c r="D1972" t="s">
        <v>1823</v>
      </c>
      <c r="E1972" t="s">
        <v>1833</v>
      </c>
      <c r="F1972" t="s">
        <v>1847</v>
      </c>
      <c r="G1972">
        <v>25</v>
      </c>
      <c r="H1972">
        <v>50</v>
      </c>
      <c r="I1972">
        <v>5</v>
      </c>
      <c r="J1972">
        <v>45</v>
      </c>
      <c r="K1972">
        <v>208</v>
      </c>
    </row>
    <row r="1973" spans="1:11" x14ac:dyDescent="0.25">
      <c r="A1973" t="s">
        <v>1802</v>
      </c>
      <c r="B1973" t="s">
        <v>1815</v>
      </c>
      <c r="C1973" s="2">
        <v>45298</v>
      </c>
      <c r="D1973" t="s">
        <v>1822</v>
      </c>
      <c r="E1973" t="s">
        <v>1836</v>
      </c>
      <c r="F1973" t="s">
        <v>1848</v>
      </c>
      <c r="G1973">
        <v>6.58</v>
      </c>
      <c r="H1973">
        <v>6.58</v>
      </c>
      <c r="I1973">
        <v>0.66</v>
      </c>
      <c r="J1973">
        <v>5.92</v>
      </c>
      <c r="K1973">
        <v>371</v>
      </c>
    </row>
    <row r="1974" spans="1:11" x14ac:dyDescent="0.25">
      <c r="A1974" t="s">
        <v>1803</v>
      </c>
      <c r="B1974" t="s">
        <v>1813</v>
      </c>
      <c r="C1974" s="2">
        <v>45773</v>
      </c>
      <c r="D1974" t="s">
        <v>1824</v>
      </c>
      <c r="E1974" t="s">
        <v>1834</v>
      </c>
      <c r="F1974" t="s">
        <v>1847</v>
      </c>
      <c r="G1974">
        <v>14.89</v>
      </c>
      <c r="H1974">
        <v>29.78</v>
      </c>
      <c r="I1974">
        <v>0</v>
      </c>
      <c r="J1974">
        <v>29.78</v>
      </c>
      <c r="K1974">
        <v>486</v>
      </c>
    </row>
    <row r="1975" spans="1:11" x14ac:dyDescent="0.25">
      <c r="A1975" t="s">
        <v>1804</v>
      </c>
      <c r="B1975" t="s">
        <v>1811</v>
      </c>
      <c r="C1975" s="2">
        <v>45216</v>
      </c>
      <c r="D1975" t="s">
        <v>1820</v>
      </c>
      <c r="E1975" t="s">
        <v>1844</v>
      </c>
      <c r="F1975" t="s">
        <v>1850</v>
      </c>
      <c r="G1975">
        <v>15.41</v>
      </c>
      <c r="H1975">
        <v>46.23</v>
      </c>
      <c r="I1975">
        <v>1.1200000000000001</v>
      </c>
      <c r="J1975">
        <v>45.11</v>
      </c>
      <c r="K1975">
        <v>38</v>
      </c>
    </row>
    <row r="1976" spans="1:11" x14ac:dyDescent="0.25">
      <c r="A1976" t="s">
        <v>1504</v>
      </c>
      <c r="B1976" t="s">
        <v>1809</v>
      </c>
      <c r="C1976" s="2">
        <v>45240</v>
      </c>
      <c r="D1976" t="s">
        <v>1827</v>
      </c>
      <c r="E1976" t="s">
        <v>1842</v>
      </c>
      <c r="F1976" t="s">
        <v>1847</v>
      </c>
      <c r="G1976">
        <v>23.4</v>
      </c>
      <c r="H1976">
        <v>46.8</v>
      </c>
      <c r="I1976">
        <v>7.02</v>
      </c>
      <c r="J1976">
        <v>39.78</v>
      </c>
      <c r="K1976">
        <v>20</v>
      </c>
    </row>
    <row r="1977" spans="1:11" x14ac:dyDescent="0.25">
      <c r="A1977" t="s">
        <v>1805</v>
      </c>
      <c r="B1977" t="s">
        <v>1812</v>
      </c>
      <c r="C1977" s="2">
        <v>45503</v>
      </c>
      <c r="D1977" t="s">
        <v>1826</v>
      </c>
      <c r="E1977" t="s">
        <v>1837</v>
      </c>
      <c r="F1977" t="s">
        <v>1850</v>
      </c>
      <c r="G1977">
        <v>9.7899999999999991</v>
      </c>
      <c r="H1977">
        <v>29.37</v>
      </c>
      <c r="I1977">
        <v>4.41</v>
      </c>
      <c r="J1977">
        <v>24.96</v>
      </c>
      <c r="K1977">
        <v>274</v>
      </c>
    </row>
    <row r="1978" spans="1:11" x14ac:dyDescent="0.25">
      <c r="A1978" t="s">
        <v>1093</v>
      </c>
      <c r="B1978" t="s">
        <v>1813</v>
      </c>
      <c r="C1978" s="2">
        <v>45275</v>
      </c>
      <c r="D1978" t="s">
        <v>1827</v>
      </c>
      <c r="E1978" t="s">
        <v>1845</v>
      </c>
      <c r="F1978" t="s">
        <v>1849</v>
      </c>
      <c r="G1978">
        <v>22.96</v>
      </c>
      <c r="H1978">
        <v>91.84</v>
      </c>
      <c r="I1978">
        <v>9.18</v>
      </c>
      <c r="J1978">
        <v>82.66</v>
      </c>
      <c r="K1978">
        <v>429</v>
      </c>
    </row>
    <row r="1979" spans="1:11" x14ac:dyDescent="0.25">
      <c r="A1979" t="s">
        <v>1806</v>
      </c>
      <c r="B1979" t="s">
        <v>1816</v>
      </c>
      <c r="C1979" s="2">
        <v>45783</v>
      </c>
      <c r="D1979" t="s">
        <v>1819</v>
      </c>
      <c r="E1979" t="s">
        <v>1845</v>
      </c>
      <c r="F1979" t="s">
        <v>1850</v>
      </c>
      <c r="G1979">
        <v>16.440000000000001</v>
      </c>
      <c r="H1979">
        <v>49.32</v>
      </c>
      <c r="I1979">
        <v>7.4</v>
      </c>
      <c r="J1979">
        <v>41.92</v>
      </c>
      <c r="K1979">
        <v>315</v>
      </c>
    </row>
    <row r="1980" spans="1:11" x14ac:dyDescent="0.25">
      <c r="A1980" t="s">
        <v>1807</v>
      </c>
      <c r="B1980" t="s">
        <v>1814</v>
      </c>
      <c r="C1980" s="2">
        <v>45530</v>
      </c>
      <c r="D1980" t="s">
        <v>1826</v>
      </c>
      <c r="E1980" t="s">
        <v>1838</v>
      </c>
      <c r="F1980" t="s">
        <v>1851</v>
      </c>
      <c r="G1980">
        <v>15.88</v>
      </c>
      <c r="H1980">
        <v>79.400000000000006</v>
      </c>
      <c r="I1980">
        <v>15.88</v>
      </c>
      <c r="J1980">
        <v>63.52</v>
      </c>
      <c r="K1980">
        <v>160</v>
      </c>
    </row>
    <row r="1981" spans="1:11" x14ac:dyDescent="0.25">
      <c r="A1981" t="s">
        <v>1808</v>
      </c>
      <c r="B1981" t="s">
        <v>1817</v>
      </c>
      <c r="C1981" s="2">
        <v>45442</v>
      </c>
      <c r="D1981" t="s">
        <v>1822</v>
      </c>
      <c r="E1981" t="s">
        <v>1838</v>
      </c>
      <c r="F1981" t="s">
        <v>1847</v>
      </c>
      <c r="G1981">
        <v>24.94</v>
      </c>
      <c r="H1981">
        <v>49.88</v>
      </c>
      <c r="I1981">
        <v>7.48</v>
      </c>
      <c r="J1981">
        <v>42.4</v>
      </c>
      <c r="K1981">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18B8-479B-424B-A1E7-97E85A589075}">
  <sheetPr>
    <tabColor rgb="FFFCB53B"/>
  </sheetPr>
  <dimension ref="A1:T1943"/>
  <sheetViews>
    <sheetView workbookViewId="0"/>
  </sheetViews>
  <sheetFormatPr defaultRowHeight="15" x14ac:dyDescent="0.25"/>
  <cols>
    <col min="1" max="1" width="14.140625" customWidth="1"/>
    <col min="2" max="2" width="20.42578125" bestFit="1" customWidth="1"/>
    <col min="3" max="7" width="18" customWidth="1"/>
    <col min="8" max="8" width="17.5703125" bestFit="1" customWidth="1"/>
    <col min="9" max="9" width="16" customWidth="1"/>
    <col min="10" max="10" width="10.5703125" customWidth="1"/>
    <col min="11" max="11" width="14.5703125" bestFit="1" customWidth="1"/>
    <col min="12" max="12" width="15.140625" customWidth="1"/>
    <col min="13" max="13" width="18.5703125" customWidth="1"/>
    <col min="14" max="14" width="15" customWidth="1"/>
    <col min="15" max="15" width="12.140625" customWidth="1"/>
    <col min="16" max="16" width="15.7109375" customWidth="1"/>
  </cols>
  <sheetData>
    <row r="1" spans="1:20" x14ac:dyDescent="0.25">
      <c r="A1" s="3" t="s">
        <v>0</v>
      </c>
      <c r="B1" s="3" t="s">
        <v>1</v>
      </c>
      <c r="C1" s="3" t="s">
        <v>2</v>
      </c>
      <c r="D1" s="3" t="s">
        <v>1857</v>
      </c>
      <c r="E1" s="3" t="s">
        <v>1858</v>
      </c>
      <c r="F1" s="3" t="s">
        <v>1860</v>
      </c>
      <c r="G1" s="3" t="s">
        <v>1882</v>
      </c>
      <c r="H1" s="3" t="s">
        <v>1859</v>
      </c>
      <c r="I1" s="3" t="s">
        <v>3</v>
      </c>
      <c r="J1" s="3" t="s">
        <v>4</v>
      </c>
      <c r="K1" s="3" t="s">
        <v>6</v>
      </c>
      <c r="L1" s="3" t="s">
        <v>7</v>
      </c>
      <c r="M1" s="3" t="s">
        <v>8</v>
      </c>
      <c r="N1" s="3" t="s">
        <v>5</v>
      </c>
      <c r="O1" s="3" t="s">
        <v>9</v>
      </c>
      <c r="P1" s="3" t="s">
        <v>10</v>
      </c>
    </row>
    <row r="2" spans="1:20" x14ac:dyDescent="0.25">
      <c r="A2">
        <v>2824</v>
      </c>
      <c r="B2" t="s">
        <v>1809</v>
      </c>
      <c r="C2" s="2">
        <v>45164</v>
      </c>
      <c r="D2">
        <v>2023</v>
      </c>
      <c r="E2" s="2" t="str">
        <f>TEXT(Table1[[#This Row],[transaction_date]],"mm")</f>
        <v>08</v>
      </c>
      <c r="F2" s="2" t="str">
        <f>TEXT(Table1[[#This Row],[transaction_date]],"[$-en-US]mmm")</f>
        <v>Aug</v>
      </c>
      <c r="G2" s="2" t="str">
        <f>"Q" &amp; INT((MONTH(Table1[[#This Row],[transaction_date]])-1)/3)+1 &amp; " " &amp; Table1[[#This Row],[year]]</f>
        <v>Q3 2023</v>
      </c>
      <c r="H2" s="2" t="str">
        <f>TEXT(Table1[[#This Row],[transaction_date]],"[$-en-US]ddd")</f>
        <v>Sat</v>
      </c>
      <c r="I2" t="s">
        <v>1818</v>
      </c>
      <c r="J2" t="s">
        <v>1829</v>
      </c>
      <c r="K2">
        <v>7.46</v>
      </c>
      <c r="L2">
        <v>14.92</v>
      </c>
      <c r="M2">
        <v>0</v>
      </c>
      <c r="N2" s="4">
        <v>2</v>
      </c>
      <c r="O2">
        <v>14.92</v>
      </c>
      <c r="P2">
        <v>377</v>
      </c>
      <c r="T2" s="5"/>
    </row>
    <row r="3" spans="1:20" x14ac:dyDescent="0.25">
      <c r="A3">
        <v>4657</v>
      </c>
      <c r="B3" t="s">
        <v>1810</v>
      </c>
      <c r="C3" s="2">
        <v>45253</v>
      </c>
      <c r="D3">
        <v>2023</v>
      </c>
      <c r="E3" s="2" t="str">
        <f>TEXT(Table1[[#This Row],[transaction_date]],"mm")</f>
        <v>11</v>
      </c>
      <c r="F3" s="2" t="str">
        <f>TEXT(Table1[[#This Row],[transaction_date]],"[$-en-US]mmm")</f>
        <v>Nov</v>
      </c>
      <c r="G3" s="2" t="str">
        <f>"Q" &amp; INT((MONTH(Table1[[#This Row],[transaction_date]])-1)/3)+1 &amp; " " &amp; Table1[[#This Row],[year]]</f>
        <v>Q4 2023</v>
      </c>
      <c r="H3" s="2" t="str">
        <f>TEXT(Table1[[#This Row],[transaction_date]],"[$-en-US]ddd")</f>
        <v>Thu</v>
      </c>
      <c r="I3" t="s">
        <v>1820</v>
      </c>
      <c r="J3" t="s">
        <v>1831</v>
      </c>
      <c r="K3">
        <v>7.38</v>
      </c>
      <c r="L3">
        <v>29.52</v>
      </c>
      <c r="M3">
        <v>4.04</v>
      </c>
      <c r="N3" s="4">
        <v>4</v>
      </c>
      <c r="O3">
        <v>25.48</v>
      </c>
      <c r="P3">
        <v>301</v>
      </c>
    </row>
    <row r="4" spans="1:20" x14ac:dyDescent="0.25">
      <c r="A4">
        <v>2679</v>
      </c>
      <c r="B4" t="s">
        <v>1811</v>
      </c>
      <c r="C4" s="2">
        <v>45670</v>
      </c>
      <c r="D4">
        <v>2025</v>
      </c>
      <c r="E4" s="2" t="str">
        <f>TEXT(Table1[[#This Row],[transaction_date]],"mm")</f>
        <v>01</v>
      </c>
      <c r="F4" s="2" t="str">
        <f>TEXT(Table1[[#This Row],[transaction_date]],"[$-en-US]mmm")</f>
        <v>Jan</v>
      </c>
      <c r="G4" s="2" t="str">
        <f>"Q" &amp; INT((MONTH(Table1[[#This Row],[transaction_date]])-1)/3)+1 &amp; " " &amp; Table1[[#This Row],[year]]</f>
        <v>Q1 2025</v>
      </c>
      <c r="H4" s="2" t="str">
        <f>TEXT(Table1[[#This Row],[transaction_date]],"[$-en-US]ddd")</f>
        <v>Mon</v>
      </c>
      <c r="I4" t="s">
        <v>1821</v>
      </c>
      <c r="J4" t="s">
        <v>1832</v>
      </c>
      <c r="K4">
        <v>5.5</v>
      </c>
      <c r="L4">
        <v>16.5</v>
      </c>
      <c r="M4">
        <v>1.37</v>
      </c>
      <c r="N4" s="4">
        <v>3</v>
      </c>
      <c r="O4">
        <v>15.13</v>
      </c>
      <c r="P4">
        <v>490</v>
      </c>
    </row>
    <row r="5" spans="1:20" x14ac:dyDescent="0.25">
      <c r="A5">
        <v>9935</v>
      </c>
      <c r="B5" t="s">
        <v>1809</v>
      </c>
      <c r="C5" s="2">
        <v>45212</v>
      </c>
      <c r="D5">
        <v>2023</v>
      </c>
      <c r="E5" s="2" t="str">
        <f>TEXT(Table1[[#This Row],[transaction_date]],"mm")</f>
        <v>10</v>
      </c>
      <c r="F5" s="2" t="str">
        <f>TEXT(Table1[[#This Row],[transaction_date]],"[$-en-US]mmm")</f>
        <v>Oct</v>
      </c>
      <c r="G5" s="2" t="str">
        <f>"Q" &amp; INT((MONTH(Table1[[#This Row],[transaction_date]])-1)/3)+1 &amp; " " &amp; Table1[[#This Row],[year]]</f>
        <v>Q4 2023</v>
      </c>
      <c r="H5" s="2" t="str">
        <f>TEXT(Table1[[#This Row],[transaction_date]],"[$-en-US]ddd")</f>
        <v>Fri</v>
      </c>
      <c r="I5" t="s">
        <v>1822</v>
      </c>
      <c r="J5" t="s">
        <v>1833</v>
      </c>
      <c r="K5">
        <v>8.66</v>
      </c>
      <c r="L5">
        <v>43.3</v>
      </c>
      <c r="M5">
        <v>1.5</v>
      </c>
      <c r="N5" s="4">
        <v>5</v>
      </c>
      <c r="O5">
        <v>41.8</v>
      </c>
      <c r="P5">
        <v>22</v>
      </c>
    </row>
    <row r="6" spans="1:20" x14ac:dyDescent="0.25">
      <c r="A6">
        <v>7912</v>
      </c>
      <c r="B6" t="s">
        <v>1812</v>
      </c>
      <c r="C6" s="2">
        <v>45169</v>
      </c>
      <c r="D6">
        <v>2023</v>
      </c>
      <c r="E6" s="2" t="str">
        <f>TEXT(Table1[[#This Row],[transaction_date]],"mm")</f>
        <v>08</v>
      </c>
      <c r="F6" s="2" t="str">
        <f>TEXT(Table1[[#This Row],[transaction_date]],"[$-en-US]mmm")</f>
        <v>Aug</v>
      </c>
      <c r="G6" s="2" t="str">
        <f>"Q" &amp; INT((MONTH(Table1[[#This Row],[transaction_date]])-1)/3)+1 &amp; " " &amp; Table1[[#This Row],[year]]</f>
        <v>Q3 2023</v>
      </c>
      <c r="H6" s="2" t="str">
        <f>TEXT(Table1[[#This Row],[transaction_date]],"[$-en-US]ddd")</f>
        <v>Thu</v>
      </c>
      <c r="I6" t="s">
        <v>1819</v>
      </c>
      <c r="J6" t="s">
        <v>1831</v>
      </c>
      <c r="K6">
        <v>25.04</v>
      </c>
      <c r="L6">
        <v>75.12</v>
      </c>
      <c r="M6">
        <v>1.77</v>
      </c>
      <c r="N6" s="4">
        <v>3</v>
      </c>
      <c r="O6">
        <v>73.349999999999994</v>
      </c>
      <c r="P6">
        <v>316</v>
      </c>
    </row>
    <row r="7" spans="1:20" x14ac:dyDescent="0.25">
      <c r="A7">
        <v>1488</v>
      </c>
      <c r="B7" t="s">
        <v>1809</v>
      </c>
      <c r="C7" s="2">
        <v>45217</v>
      </c>
      <c r="D7">
        <v>2023</v>
      </c>
      <c r="E7" s="2" t="str">
        <f>TEXT(Table1[[#This Row],[transaction_date]],"mm")</f>
        <v>10</v>
      </c>
      <c r="F7" s="2" t="str">
        <f>TEXT(Table1[[#This Row],[transaction_date]],"[$-en-US]mmm")</f>
        <v>Oct</v>
      </c>
      <c r="G7" s="2" t="str">
        <f>"Q" &amp; INT((MONTH(Table1[[#This Row],[transaction_date]])-1)/3)+1 &amp; " " &amp; Table1[[#This Row],[year]]</f>
        <v>Q4 2023</v>
      </c>
      <c r="H7" s="2" t="str">
        <f>TEXT(Table1[[#This Row],[transaction_date]],"[$-en-US]ddd")</f>
        <v>Wed</v>
      </c>
      <c r="I7" t="s">
        <v>1818</v>
      </c>
      <c r="J7" t="s">
        <v>1834</v>
      </c>
      <c r="K7">
        <v>29.56</v>
      </c>
      <c r="L7">
        <v>88.68</v>
      </c>
      <c r="M7">
        <v>2.52</v>
      </c>
      <c r="N7" s="4">
        <v>3</v>
      </c>
      <c r="O7">
        <v>86.16</v>
      </c>
      <c r="P7">
        <v>437</v>
      </c>
    </row>
    <row r="8" spans="1:20" x14ac:dyDescent="0.25">
      <c r="A8">
        <v>4582</v>
      </c>
      <c r="B8" t="s">
        <v>1813</v>
      </c>
      <c r="C8" s="2">
        <v>45325</v>
      </c>
      <c r="D8">
        <v>2024</v>
      </c>
      <c r="E8" s="2" t="str">
        <f>TEXT(Table1[[#This Row],[transaction_date]],"mm")</f>
        <v>02</v>
      </c>
      <c r="F8" s="2" t="str">
        <f>TEXT(Table1[[#This Row],[transaction_date]],"[$-en-US]mmm")</f>
        <v>Feb</v>
      </c>
      <c r="G8" s="2" t="str">
        <f>"Q" &amp; INT((MONTH(Table1[[#This Row],[transaction_date]])-1)/3)+1 &amp; " " &amp; Table1[[#This Row],[year]]</f>
        <v>Q1 2024</v>
      </c>
      <c r="H8" s="2" t="str">
        <f>TEXT(Table1[[#This Row],[transaction_date]],"[$-en-US]ddd")</f>
        <v>Sat</v>
      </c>
      <c r="I8" t="s">
        <v>1823</v>
      </c>
      <c r="J8" t="s">
        <v>1833</v>
      </c>
      <c r="K8">
        <v>11.73</v>
      </c>
      <c r="L8">
        <v>23.46</v>
      </c>
      <c r="M8">
        <v>0</v>
      </c>
      <c r="N8" s="4">
        <v>2</v>
      </c>
      <c r="O8">
        <v>23.46</v>
      </c>
      <c r="P8">
        <v>107</v>
      </c>
    </row>
    <row r="9" spans="1:20" x14ac:dyDescent="0.25">
      <c r="A9">
        <v>9279</v>
      </c>
      <c r="B9" t="s">
        <v>1809</v>
      </c>
      <c r="C9" s="2">
        <v>45612</v>
      </c>
      <c r="D9">
        <v>2024</v>
      </c>
      <c r="E9" s="2" t="str">
        <f>TEXT(Table1[[#This Row],[transaction_date]],"mm")</f>
        <v>11</v>
      </c>
      <c r="F9" s="2" t="str">
        <f>TEXT(Table1[[#This Row],[transaction_date]],"[$-en-US]mmm")</f>
        <v>Nov</v>
      </c>
      <c r="G9" s="2" t="str">
        <f>"Q" &amp; INT((MONTH(Table1[[#This Row],[transaction_date]])-1)/3)+1 &amp; " " &amp; Table1[[#This Row],[year]]</f>
        <v>Q4 2024</v>
      </c>
      <c r="H9" s="2" t="str">
        <f>TEXT(Table1[[#This Row],[transaction_date]],"[$-en-US]ddd")</f>
        <v>Sat</v>
      </c>
      <c r="I9" t="s">
        <v>1824</v>
      </c>
      <c r="J9" t="s">
        <v>1835</v>
      </c>
      <c r="K9">
        <v>22.13</v>
      </c>
      <c r="L9">
        <v>110.65</v>
      </c>
      <c r="M9">
        <v>11.07</v>
      </c>
      <c r="N9" s="4">
        <v>5</v>
      </c>
      <c r="O9">
        <v>99.58</v>
      </c>
      <c r="P9">
        <v>83</v>
      </c>
    </row>
    <row r="10" spans="1:20" x14ac:dyDescent="0.25">
      <c r="A10">
        <v>1434</v>
      </c>
      <c r="B10" t="s">
        <v>1814</v>
      </c>
      <c r="C10" s="2">
        <v>45580</v>
      </c>
      <c r="D10">
        <v>2024</v>
      </c>
      <c r="E10" s="2" t="str">
        <f>TEXT(Table1[[#This Row],[transaction_date]],"mm")</f>
        <v>10</v>
      </c>
      <c r="F10" s="2" t="str">
        <f>TEXT(Table1[[#This Row],[transaction_date]],"[$-en-US]mmm")</f>
        <v>Oct</v>
      </c>
      <c r="G10" s="2" t="str">
        <f>"Q" &amp; INT((MONTH(Table1[[#This Row],[transaction_date]])-1)/3)+1 &amp; " " &amp; Table1[[#This Row],[year]]</f>
        <v>Q4 2024</v>
      </c>
      <c r="H10" s="2" t="str">
        <f>TEXT(Table1[[#This Row],[transaction_date]],"[$-en-US]ddd")</f>
        <v>Tue</v>
      </c>
      <c r="I10" t="s">
        <v>1823</v>
      </c>
      <c r="J10" t="s">
        <v>1831</v>
      </c>
      <c r="K10">
        <v>20.84</v>
      </c>
      <c r="L10">
        <v>41.68</v>
      </c>
      <c r="M10">
        <v>8.34</v>
      </c>
      <c r="N10" s="4">
        <v>2</v>
      </c>
      <c r="O10">
        <v>33.340000000000003</v>
      </c>
      <c r="P10">
        <v>431</v>
      </c>
    </row>
    <row r="11" spans="1:20" x14ac:dyDescent="0.25">
      <c r="A11">
        <v>4257</v>
      </c>
      <c r="B11" t="s">
        <v>1815</v>
      </c>
      <c r="C11" s="2">
        <v>45701</v>
      </c>
      <c r="D11">
        <v>2025</v>
      </c>
      <c r="E11" s="2" t="str">
        <f>TEXT(Table1[[#This Row],[transaction_date]],"mm")</f>
        <v>02</v>
      </c>
      <c r="F11" s="2" t="str">
        <f>TEXT(Table1[[#This Row],[transaction_date]],"[$-en-US]mmm")</f>
        <v>Feb</v>
      </c>
      <c r="G11" s="2" t="str">
        <f>"Q" &amp; INT((MONTH(Table1[[#This Row],[transaction_date]])-1)/3)+1 &amp; " " &amp; Table1[[#This Row],[year]]</f>
        <v>Q1 2025</v>
      </c>
      <c r="H11" s="2" t="str">
        <f>TEXT(Table1[[#This Row],[transaction_date]],"[$-en-US]ddd")</f>
        <v>Thu</v>
      </c>
      <c r="I11" t="s">
        <v>1822</v>
      </c>
      <c r="J11" t="s">
        <v>1836</v>
      </c>
      <c r="K11">
        <v>2.91</v>
      </c>
      <c r="L11">
        <v>8.73</v>
      </c>
      <c r="M11">
        <v>1.75</v>
      </c>
      <c r="N11" s="4">
        <v>3</v>
      </c>
      <c r="O11">
        <v>6.98</v>
      </c>
      <c r="P11">
        <v>467</v>
      </c>
    </row>
    <row r="12" spans="1:20" x14ac:dyDescent="0.25">
      <c r="A12">
        <v>9928</v>
      </c>
      <c r="B12" t="s">
        <v>1813</v>
      </c>
      <c r="C12" s="2">
        <v>45470</v>
      </c>
      <c r="D12">
        <v>2024</v>
      </c>
      <c r="E12" s="2" t="str">
        <f>TEXT(Table1[[#This Row],[transaction_date]],"mm")</f>
        <v>06</v>
      </c>
      <c r="F12" s="2" t="str">
        <f>TEXT(Table1[[#This Row],[transaction_date]],"[$-en-US]mmm")</f>
        <v>Jun</v>
      </c>
      <c r="G12" s="2" t="str">
        <f>"Q" &amp; INT((MONTH(Table1[[#This Row],[transaction_date]])-1)/3)+1 &amp; " " &amp; Table1[[#This Row],[year]]</f>
        <v>Q2 2024</v>
      </c>
      <c r="H12" s="2" t="str">
        <f>TEXT(Table1[[#This Row],[transaction_date]],"[$-en-US]ddd")</f>
        <v>Thu</v>
      </c>
      <c r="I12" t="s">
        <v>1821</v>
      </c>
      <c r="J12" t="s">
        <v>1837</v>
      </c>
      <c r="K12">
        <v>8.67</v>
      </c>
      <c r="L12">
        <v>17.34</v>
      </c>
      <c r="M12">
        <v>0</v>
      </c>
      <c r="N12" s="4">
        <v>2</v>
      </c>
      <c r="O12">
        <v>17.34</v>
      </c>
      <c r="P12">
        <v>126</v>
      </c>
    </row>
    <row r="13" spans="1:20" x14ac:dyDescent="0.25">
      <c r="A13">
        <v>4611</v>
      </c>
      <c r="B13" t="s">
        <v>1812</v>
      </c>
      <c r="C13" s="2">
        <v>45493</v>
      </c>
      <c r="D13">
        <v>2024</v>
      </c>
      <c r="E13" s="2" t="str">
        <f>TEXT(Table1[[#This Row],[transaction_date]],"mm")</f>
        <v>07</v>
      </c>
      <c r="F13" s="2" t="str">
        <f>TEXT(Table1[[#This Row],[transaction_date]],"[$-en-US]mmm")</f>
        <v>Jul</v>
      </c>
      <c r="G13" s="2" t="str">
        <f>"Q" &amp; INT((MONTH(Table1[[#This Row],[transaction_date]])-1)/3)+1 &amp; " " &amp; Table1[[#This Row],[year]]</f>
        <v>Q3 2024</v>
      </c>
      <c r="H13" s="2" t="str">
        <f>TEXT(Table1[[#This Row],[transaction_date]],"[$-en-US]ddd")</f>
        <v>Sat</v>
      </c>
      <c r="I13" t="s">
        <v>1824</v>
      </c>
      <c r="J13" t="s">
        <v>1836</v>
      </c>
      <c r="K13">
        <v>7.35</v>
      </c>
      <c r="L13">
        <v>22.05</v>
      </c>
      <c r="M13">
        <v>4.0199999999999996</v>
      </c>
      <c r="N13" s="4">
        <v>3</v>
      </c>
      <c r="O13">
        <v>18.03</v>
      </c>
      <c r="P13">
        <v>70</v>
      </c>
    </row>
    <row r="14" spans="1:20" x14ac:dyDescent="0.25">
      <c r="A14">
        <v>5557</v>
      </c>
      <c r="B14" t="s">
        <v>1809</v>
      </c>
      <c r="C14" s="2">
        <v>45773</v>
      </c>
      <c r="D14">
        <v>2025</v>
      </c>
      <c r="E14" s="2" t="str">
        <f>TEXT(Table1[[#This Row],[transaction_date]],"mm")</f>
        <v>04</v>
      </c>
      <c r="F14" s="2" t="str">
        <f>TEXT(Table1[[#This Row],[transaction_date]],"[$-en-US]mmm")</f>
        <v>Apr</v>
      </c>
      <c r="G14" s="2" t="str">
        <f>"Q" &amp; INT((MONTH(Table1[[#This Row],[transaction_date]])-1)/3)+1 &amp; " " &amp; Table1[[#This Row],[year]]</f>
        <v>Q2 2025</v>
      </c>
      <c r="H14" s="2" t="str">
        <f>TEXT(Table1[[#This Row],[transaction_date]],"[$-en-US]ddd")</f>
        <v>Sat</v>
      </c>
      <c r="I14" t="s">
        <v>1825</v>
      </c>
      <c r="J14" t="s">
        <v>1835</v>
      </c>
      <c r="K14">
        <v>18.29</v>
      </c>
      <c r="L14">
        <v>73.16</v>
      </c>
      <c r="M14">
        <v>4.9800000000000004</v>
      </c>
      <c r="N14" s="4">
        <v>4</v>
      </c>
      <c r="O14">
        <v>68.180000000000007</v>
      </c>
      <c r="P14">
        <v>197</v>
      </c>
    </row>
    <row r="15" spans="1:20" x14ac:dyDescent="0.25">
      <c r="A15">
        <v>1106</v>
      </c>
      <c r="B15" t="s">
        <v>1810</v>
      </c>
      <c r="C15" s="2">
        <v>45734</v>
      </c>
      <c r="D15">
        <v>2025</v>
      </c>
      <c r="E15" s="2" t="str">
        <f>TEXT(Table1[[#This Row],[transaction_date]],"mm")</f>
        <v>03</v>
      </c>
      <c r="F15" s="2" t="str">
        <f>TEXT(Table1[[#This Row],[transaction_date]],"[$-en-US]mmm")</f>
        <v>Mar</v>
      </c>
      <c r="G15" s="2" t="str">
        <f>"Q" &amp; INT((MONTH(Table1[[#This Row],[transaction_date]])-1)/3)+1 &amp; " " &amp; Table1[[#This Row],[year]]</f>
        <v>Q1 2025</v>
      </c>
      <c r="H15" s="2" t="str">
        <f>TEXT(Table1[[#This Row],[transaction_date]],"[$-en-US]ddd")</f>
        <v>Tue</v>
      </c>
      <c r="I15" t="s">
        <v>1826</v>
      </c>
      <c r="J15" t="s">
        <v>1831</v>
      </c>
      <c r="K15">
        <v>20.72</v>
      </c>
      <c r="L15">
        <v>20.72</v>
      </c>
      <c r="M15">
        <v>0</v>
      </c>
      <c r="N15" s="4">
        <v>1</v>
      </c>
      <c r="O15">
        <v>20.72</v>
      </c>
      <c r="P15">
        <v>58</v>
      </c>
    </row>
    <row r="16" spans="1:20" x14ac:dyDescent="0.25">
      <c r="A16">
        <v>3615</v>
      </c>
      <c r="B16" t="s">
        <v>1816</v>
      </c>
      <c r="C16" s="2">
        <v>45687</v>
      </c>
      <c r="D16">
        <v>2025</v>
      </c>
      <c r="E16" s="2" t="str">
        <f>TEXT(Table1[[#This Row],[transaction_date]],"mm")</f>
        <v>01</v>
      </c>
      <c r="F16" s="2" t="str">
        <f>TEXT(Table1[[#This Row],[transaction_date]],"[$-en-US]mmm")</f>
        <v>Jan</v>
      </c>
      <c r="G16" s="2" t="str">
        <f>"Q" &amp; INT((MONTH(Table1[[#This Row],[transaction_date]])-1)/3)+1 &amp; " " &amp; Table1[[#This Row],[year]]</f>
        <v>Q1 2025</v>
      </c>
      <c r="H16" s="2" t="str">
        <f>TEXT(Table1[[#This Row],[transaction_date]],"[$-en-US]ddd")</f>
        <v>Thu</v>
      </c>
      <c r="I16" t="s">
        <v>1819</v>
      </c>
      <c r="J16" t="s">
        <v>1838</v>
      </c>
      <c r="K16">
        <v>5.58</v>
      </c>
      <c r="L16">
        <v>22.32</v>
      </c>
      <c r="M16">
        <v>4.05</v>
      </c>
      <c r="N16" s="4">
        <v>4</v>
      </c>
      <c r="O16">
        <v>18.27</v>
      </c>
      <c r="P16">
        <v>1</v>
      </c>
    </row>
    <row r="17" spans="1:16" x14ac:dyDescent="0.25">
      <c r="A17">
        <v>7924</v>
      </c>
      <c r="B17" t="s">
        <v>1810</v>
      </c>
      <c r="C17" s="2">
        <v>45409</v>
      </c>
      <c r="D17">
        <v>2024</v>
      </c>
      <c r="E17" s="2" t="str">
        <f>TEXT(Table1[[#This Row],[transaction_date]],"mm")</f>
        <v>04</v>
      </c>
      <c r="F17" s="2" t="str">
        <f>TEXT(Table1[[#This Row],[transaction_date]],"[$-en-US]mmm")</f>
        <v>Apr</v>
      </c>
      <c r="G17" s="2" t="str">
        <f>"Q" &amp; INT((MONTH(Table1[[#This Row],[transaction_date]])-1)/3)+1 &amp; " " &amp; Table1[[#This Row],[year]]</f>
        <v>Q2 2024</v>
      </c>
      <c r="H17" s="2" t="str">
        <f>TEXT(Table1[[#This Row],[transaction_date]],"[$-en-US]ddd")</f>
        <v>Sat</v>
      </c>
      <c r="I17" t="s">
        <v>1819</v>
      </c>
      <c r="J17" t="s">
        <v>1838</v>
      </c>
      <c r="K17">
        <v>18.649999999999999</v>
      </c>
      <c r="L17">
        <v>93.25</v>
      </c>
      <c r="M17">
        <v>18.649999999999999</v>
      </c>
      <c r="N17" s="4">
        <v>5</v>
      </c>
      <c r="O17">
        <v>74.599999999999994</v>
      </c>
      <c r="P17">
        <v>78</v>
      </c>
    </row>
    <row r="18" spans="1:16" x14ac:dyDescent="0.25">
      <c r="A18">
        <v>5552</v>
      </c>
      <c r="B18" t="s">
        <v>1810</v>
      </c>
      <c r="C18" s="2">
        <v>45265</v>
      </c>
      <c r="D18">
        <v>2023</v>
      </c>
      <c r="E18" s="2" t="str">
        <f>TEXT(Table1[[#This Row],[transaction_date]],"mm")</f>
        <v>12</v>
      </c>
      <c r="F18" s="2" t="str">
        <f>TEXT(Table1[[#This Row],[transaction_date]],"[$-en-US]mmm")</f>
        <v>Dec</v>
      </c>
      <c r="G18" s="2" t="str">
        <f>"Q" &amp; INT((MONTH(Table1[[#This Row],[transaction_date]])-1)/3)+1 &amp; " " &amp; Table1[[#This Row],[year]]</f>
        <v>Q4 2023</v>
      </c>
      <c r="H18" s="2" t="str">
        <f>TEXT(Table1[[#This Row],[transaction_date]],"[$-en-US]ddd")</f>
        <v>Tue</v>
      </c>
      <c r="I18" t="s">
        <v>1827</v>
      </c>
      <c r="J18" t="s">
        <v>1839</v>
      </c>
      <c r="K18">
        <v>10.39</v>
      </c>
      <c r="L18">
        <v>51.95</v>
      </c>
      <c r="M18">
        <v>7.79</v>
      </c>
      <c r="N18" s="4">
        <v>5</v>
      </c>
      <c r="O18">
        <v>44.16</v>
      </c>
      <c r="P18">
        <v>9</v>
      </c>
    </row>
    <row r="19" spans="1:16" x14ac:dyDescent="0.25">
      <c r="A19">
        <v>4527</v>
      </c>
      <c r="B19" t="s">
        <v>1814</v>
      </c>
      <c r="C19" s="2">
        <v>45738</v>
      </c>
      <c r="D19">
        <v>2025</v>
      </c>
      <c r="E19" s="2" t="str">
        <f>TEXT(Table1[[#This Row],[transaction_date]],"mm")</f>
        <v>03</v>
      </c>
      <c r="F19" s="2" t="str">
        <f>TEXT(Table1[[#This Row],[transaction_date]],"[$-en-US]mmm")</f>
        <v>Mar</v>
      </c>
      <c r="G19" s="2" t="str">
        <f>"Q" &amp; INT((MONTH(Table1[[#This Row],[transaction_date]])-1)/3)+1 &amp; " " &amp; Table1[[#This Row],[year]]</f>
        <v>Q1 2025</v>
      </c>
      <c r="H19" s="2" t="str">
        <f>TEXT(Table1[[#This Row],[transaction_date]],"[$-en-US]ddd")</f>
        <v>Sat</v>
      </c>
      <c r="I19" t="s">
        <v>1820</v>
      </c>
      <c r="J19" t="s">
        <v>1840</v>
      </c>
      <c r="K19">
        <v>26.45</v>
      </c>
      <c r="L19">
        <v>52.9</v>
      </c>
      <c r="M19">
        <v>3.93</v>
      </c>
      <c r="N19" s="4">
        <v>2</v>
      </c>
      <c r="O19">
        <v>48.97</v>
      </c>
      <c r="P19">
        <v>484</v>
      </c>
    </row>
    <row r="20" spans="1:16" x14ac:dyDescent="0.25">
      <c r="A20">
        <v>6514</v>
      </c>
      <c r="B20" t="s">
        <v>1809</v>
      </c>
      <c r="C20" s="2">
        <v>45224</v>
      </c>
      <c r="D20">
        <v>2023</v>
      </c>
      <c r="E20" s="2" t="str">
        <f>TEXT(Table1[[#This Row],[transaction_date]],"mm")</f>
        <v>10</v>
      </c>
      <c r="F20" s="2" t="str">
        <f>TEXT(Table1[[#This Row],[transaction_date]],"[$-en-US]mmm")</f>
        <v>Oct</v>
      </c>
      <c r="G20" s="2" t="str">
        <f>"Q" &amp; INT((MONTH(Table1[[#This Row],[transaction_date]])-1)/3)+1 &amp; " " &amp; Table1[[#This Row],[year]]</f>
        <v>Q4 2023</v>
      </c>
      <c r="H20" s="2" t="str">
        <f>TEXT(Table1[[#This Row],[transaction_date]],"[$-en-US]ddd")</f>
        <v>Wed</v>
      </c>
      <c r="I20" t="s">
        <v>1827</v>
      </c>
      <c r="J20" t="s">
        <v>1841</v>
      </c>
      <c r="K20">
        <v>20.12</v>
      </c>
      <c r="L20">
        <v>40.24</v>
      </c>
      <c r="M20">
        <v>6.04</v>
      </c>
      <c r="N20" s="4">
        <v>2</v>
      </c>
      <c r="O20">
        <v>34.200000000000003</v>
      </c>
      <c r="P20">
        <v>484</v>
      </c>
    </row>
    <row r="21" spans="1:16" x14ac:dyDescent="0.25">
      <c r="A21">
        <v>2519</v>
      </c>
      <c r="B21" t="s">
        <v>1810</v>
      </c>
      <c r="C21" s="2">
        <v>45440</v>
      </c>
      <c r="D21">
        <v>2024</v>
      </c>
      <c r="E21" s="2" t="str">
        <f>TEXT(Table1[[#This Row],[transaction_date]],"mm")</f>
        <v>05</v>
      </c>
      <c r="F21" s="2" t="str">
        <f>TEXT(Table1[[#This Row],[transaction_date]],"[$-en-US]mmm")</f>
        <v>May</v>
      </c>
      <c r="G21" s="2" t="str">
        <f>"Q" &amp; INT((MONTH(Table1[[#This Row],[transaction_date]])-1)/3)+1 &amp; " " &amp; Table1[[#This Row],[year]]</f>
        <v>Q2 2024</v>
      </c>
      <c r="H21" s="2" t="str">
        <f>TEXT(Table1[[#This Row],[transaction_date]],"[$-en-US]ddd")</f>
        <v>Tue</v>
      </c>
      <c r="I21" t="s">
        <v>1824</v>
      </c>
      <c r="J21" t="s">
        <v>1830</v>
      </c>
      <c r="K21">
        <v>27.93</v>
      </c>
      <c r="L21">
        <v>55.86</v>
      </c>
      <c r="M21">
        <v>0</v>
      </c>
      <c r="N21" s="4">
        <v>2</v>
      </c>
      <c r="O21">
        <v>55.86</v>
      </c>
      <c r="P21">
        <v>386</v>
      </c>
    </row>
    <row r="22" spans="1:16" x14ac:dyDescent="0.25">
      <c r="A22">
        <v>2584</v>
      </c>
      <c r="B22" t="s">
        <v>1814</v>
      </c>
      <c r="C22" s="2">
        <v>45423</v>
      </c>
      <c r="D22">
        <v>2024</v>
      </c>
      <c r="E22" s="2" t="str">
        <f>TEXT(Table1[[#This Row],[transaction_date]],"mm")</f>
        <v>05</v>
      </c>
      <c r="F22" s="2" t="str">
        <f>TEXT(Table1[[#This Row],[transaction_date]],"[$-en-US]mmm")</f>
        <v>May</v>
      </c>
      <c r="G22" s="2" t="str">
        <f>"Q" &amp; INT((MONTH(Table1[[#This Row],[transaction_date]])-1)/3)+1 &amp; " " &amp; Table1[[#This Row],[year]]</f>
        <v>Q2 2024</v>
      </c>
      <c r="H22" s="2" t="str">
        <f>TEXT(Table1[[#This Row],[transaction_date]],"[$-en-US]ddd")</f>
        <v>Sat</v>
      </c>
      <c r="I22" t="s">
        <v>1821</v>
      </c>
      <c r="J22" t="s">
        <v>1833</v>
      </c>
      <c r="K22">
        <v>27.08</v>
      </c>
      <c r="L22">
        <v>108.32</v>
      </c>
      <c r="M22">
        <v>21.66</v>
      </c>
      <c r="N22" s="4">
        <v>4</v>
      </c>
      <c r="O22">
        <v>86.66</v>
      </c>
      <c r="P22">
        <v>231</v>
      </c>
    </row>
    <row r="23" spans="1:16" x14ac:dyDescent="0.25">
      <c r="A23">
        <v>6635</v>
      </c>
      <c r="B23" t="s">
        <v>1817</v>
      </c>
      <c r="C23" s="2">
        <v>45613</v>
      </c>
      <c r="D23">
        <v>2024</v>
      </c>
      <c r="E23" s="2" t="str">
        <f>TEXT(Table1[[#This Row],[transaction_date]],"mm")</f>
        <v>11</v>
      </c>
      <c r="F23" s="2" t="str">
        <f>TEXT(Table1[[#This Row],[transaction_date]],"[$-en-US]mmm")</f>
        <v>Nov</v>
      </c>
      <c r="G23" s="2" t="str">
        <f>"Q" &amp; INT((MONTH(Table1[[#This Row],[transaction_date]])-1)/3)+1 &amp; " " &amp; Table1[[#This Row],[year]]</f>
        <v>Q4 2024</v>
      </c>
      <c r="H23" s="2" t="str">
        <f>TEXT(Table1[[#This Row],[transaction_date]],"[$-en-US]ddd")</f>
        <v>Sun</v>
      </c>
      <c r="I23" t="s">
        <v>1819</v>
      </c>
      <c r="J23" t="s">
        <v>1832</v>
      </c>
      <c r="K23">
        <v>18.05</v>
      </c>
      <c r="L23">
        <v>18.05</v>
      </c>
      <c r="M23">
        <v>1.28</v>
      </c>
      <c r="N23" s="4">
        <v>1</v>
      </c>
      <c r="O23">
        <v>16.77</v>
      </c>
      <c r="P23">
        <v>117</v>
      </c>
    </row>
    <row r="24" spans="1:16" x14ac:dyDescent="0.25">
      <c r="A24">
        <v>5333</v>
      </c>
      <c r="B24" t="s">
        <v>1815</v>
      </c>
      <c r="C24" s="2">
        <v>45771</v>
      </c>
      <c r="D24">
        <v>2025</v>
      </c>
      <c r="E24" s="2" t="str">
        <f>TEXT(Table1[[#This Row],[transaction_date]],"mm")</f>
        <v>04</v>
      </c>
      <c r="F24" s="2" t="str">
        <f>TEXT(Table1[[#This Row],[transaction_date]],"[$-en-US]mmm")</f>
        <v>Apr</v>
      </c>
      <c r="G24" s="2" t="str">
        <f>"Q" &amp; INT((MONTH(Table1[[#This Row],[transaction_date]])-1)/3)+1 &amp; " " &amp; Table1[[#This Row],[year]]</f>
        <v>Q2 2025</v>
      </c>
      <c r="H24" s="2" t="str">
        <f>TEXT(Table1[[#This Row],[transaction_date]],"[$-en-US]ddd")</f>
        <v>Thu</v>
      </c>
      <c r="I24" t="s">
        <v>1820</v>
      </c>
      <c r="J24" t="s">
        <v>1842</v>
      </c>
      <c r="K24">
        <v>25.92</v>
      </c>
      <c r="L24">
        <v>25.92</v>
      </c>
      <c r="M24">
        <v>3.89</v>
      </c>
      <c r="N24" s="4">
        <v>1</v>
      </c>
      <c r="O24">
        <v>22.03</v>
      </c>
      <c r="P24">
        <v>36</v>
      </c>
    </row>
    <row r="25" spans="1:16" x14ac:dyDescent="0.25">
      <c r="A25">
        <v>1711</v>
      </c>
      <c r="B25" t="s">
        <v>1813</v>
      </c>
      <c r="C25" s="2">
        <v>45711</v>
      </c>
      <c r="D25">
        <v>2025</v>
      </c>
      <c r="E25" s="2" t="str">
        <f>TEXT(Table1[[#This Row],[transaction_date]],"mm")</f>
        <v>02</v>
      </c>
      <c r="F25" s="2" t="str">
        <f>TEXT(Table1[[#This Row],[transaction_date]],"[$-en-US]mmm")</f>
        <v>Feb</v>
      </c>
      <c r="G25" s="2" t="str">
        <f>"Q" &amp; INT((MONTH(Table1[[#This Row],[transaction_date]])-1)/3)+1 &amp; " " &amp; Table1[[#This Row],[year]]</f>
        <v>Q1 2025</v>
      </c>
      <c r="H25" s="2" t="str">
        <f>TEXT(Table1[[#This Row],[transaction_date]],"[$-en-US]ddd")</f>
        <v>Sun</v>
      </c>
      <c r="I25" t="s">
        <v>1820</v>
      </c>
      <c r="J25" t="s">
        <v>1831</v>
      </c>
      <c r="K25">
        <v>21.97</v>
      </c>
      <c r="L25">
        <v>43.94</v>
      </c>
      <c r="M25">
        <v>8.7899999999999991</v>
      </c>
      <c r="N25" s="4">
        <v>2</v>
      </c>
      <c r="O25">
        <v>35.15</v>
      </c>
      <c r="P25">
        <v>451</v>
      </c>
    </row>
    <row r="26" spans="1:16" x14ac:dyDescent="0.25">
      <c r="A26">
        <v>8527</v>
      </c>
      <c r="B26" t="s">
        <v>1813</v>
      </c>
      <c r="C26" s="2">
        <v>45561</v>
      </c>
      <c r="D26">
        <v>2024</v>
      </c>
      <c r="E26" s="2" t="str">
        <f>TEXT(Table1[[#This Row],[transaction_date]],"mm")</f>
        <v>09</v>
      </c>
      <c r="F26" s="2" t="str">
        <f>TEXT(Table1[[#This Row],[transaction_date]],"[$-en-US]mmm")</f>
        <v>Sep</v>
      </c>
      <c r="G26" s="2" t="str">
        <f>"Q" &amp; INT((MONTH(Table1[[#This Row],[transaction_date]])-1)/3)+1 &amp; " " &amp; Table1[[#This Row],[year]]</f>
        <v>Q3 2024</v>
      </c>
      <c r="H26" s="2" t="str">
        <f>TEXT(Table1[[#This Row],[transaction_date]],"[$-en-US]ddd")</f>
        <v>Thu</v>
      </c>
      <c r="I26" t="s">
        <v>1821</v>
      </c>
      <c r="J26" t="s">
        <v>1843</v>
      </c>
      <c r="K26">
        <v>3.8</v>
      </c>
      <c r="L26">
        <v>3.8</v>
      </c>
      <c r="M26">
        <v>0.38</v>
      </c>
      <c r="N26" s="4">
        <v>1</v>
      </c>
      <c r="O26">
        <v>3.42</v>
      </c>
      <c r="P26">
        <v>220</v>
      </c>
    </row>
    <row r="27" spans="1:16" x14ac:dyDescent="0.25">
      <c r="A27">
        <v>3045</v>
      </c>
      <c r="B27" t="s">
        <v>1812</v>
      </c>
      <c r="C27" s="2">
        <v>45861</v>
      </c>
      <c r="D27">
        <v>2025</v>
      </c>
      <c r="E27" s="2" t="str">
        <f>TEXT(Table1[[#This Row],[transaction_date]],"mm")</f>
        <v>07</v>
      </c>
      <c r="F27" s="2" t="str">
        <f>TEXT(Table1[[#This Row],[transaction_date]],"[$-en-US]mmm")</f>
        <v>Jul</v>
      </c>
      <c r="G27" s="2" t="str">
        <f>"Q" &amp; INT((MONTH(Table1[[#This Row],[transaction_date]])-1)/3)+1 &amp; " " &amp; Table1[[#This Row],[year]]</f>
        <v>Q3 2025</v>
      </c>
      <c r="H27" s="2" t="str">
        <f>TEXT(Table1[[#This Row],[transaction_date]],"[$-en-US]ddd")</f>
        <v>Wed</v>
      </c>
      <c r="I27" t="s">
        <v>1828</v>
      </c>
      <c r="J27" t="s">
        <v>1840</v>
      </c>
      <c r="K27">
        <v>2.75</v>
      </c>
      <c r="L27">
        <v>2.75</v>
      </c>
      <c r="M27">
        <v>1.99</v>
      </c>
      <c r="N27" s="4">
        <v>1</v>
      </c>
      <c r="O27">
        <v>0.76</v>
      </c>
      <c r="P27">
        <v>372</v>
      </c>
    </row>
    <row r="28" spans="1:16" x14ac:dyDescent="0.25">
      <c r="A28">
        <v>7201</v>
      </c>
      <c r="B28" t="s">
        <v>1817</v>
      </c>
      <c r="C28" s="2">
        <v>45206</v>
      </c>
      <c r="D28">
        <v>2023</v>
      </c>
      <c r="E28" s="2" t="str">
        <f>TEXT(Table1[[#This Row],[transaction_date]],"mm")</f>
        <v>10</v>
      </c>
      <c r="F28" s="2" t="str">
        <f>TEXT(Table1[[#This Row],[transaction_date]],"[$-en-US]mmm")</f>
        <v>Oct</v>
      </c>
      <c r="G28" s="2" t="str">
        <f>"Q" &amp; INT((MONTH(Table1[[#This Row],[transaction_date]])-1)/3)+1 &amp; " " &amp; Table1[[#This Row],[year]]</f>
        <v>Q4 2023</v>
      </c>
      <c r="H28" s="2" t="str">
        <f>TEXT(Table1[[#This Row],[transaction_date]],"[$-en-US]ddd")</f>
        <v>Sat</v>
      </c>
      <c r="I28" t="s">
        <v>1827</v>
      </c>
      <c r="J28" t="s">
        <v>1837</v>
      </c>
      <c r="K28">
        <v>13.22</v>
      </c>
      <c r="L28">
        <v>26.44</v>
      </c>
      <c r="M28">
        <v>5.29</v>
      </c>
      <c r="N28" s="4">
        <v>2</v>
      </c>
      <c r="O28">
        <v>21.15</v>
      </c>
      <c r="P28">
        <v>142</v>
      </c>
    </row>
    <row r="29" spans="1:16" x14ac:dyDescent="0.25">
      <c r="A29">
        <v>6925</v>
      </c>
      <c r="B29" t="s">
        <v>1817</v>
      </c>
      <c r="C29" s="2">
        <v>45593</v>
      </c>
      <c r="D29">
        <v>2024</v>
      </c>
      <c r="E29" s="2" t="str">
        <f>TEXT(Table1[[#This Row],[transaction_date]],"mm")</f>
        <v>10</v>
      </c>
      <c r="F29" s="2" t="str">
        <f>TEXT(Table1[[#This Row],[transaction_date]],"[$-en-US]mmm")</f>
        <v>Oct</v>
      </c>
      <c r="G29" s="2" t="str">
        <f>"Q" &amp; INT((MONTH(Table1[[#This Row],[transaction_date]])-1)/3)+1 &amp; " " &amp; Table1[[#This Row],[year]]</f>
        <v>Q4 2024</v>
      </c>
      <c r="H29" s="2" t="str">
        <f>TEXT(Table1[[#This Row],[transaction_date]],"[$-en-US]ddd")</f>
        <v>Mon</v>
      </c>
      <c r="I29" t="s">
        <v>1825</v>
      </c>
      <c r="J29" t="s">
        <v>1830</v>
      </c>
      <c r="K29">
        <v>14.95</v>
      </c>
      <c r="L29">
        <v>59.8</v>
      </c>
      <c r="M29">
        <v>1.66</v>
      </c>
      <c r="N29" s="4">
        <v>4</v>
      </c>
      <c r="O29">
        <v>58.14</v>
      </c>
      <c r="P29">
        <v>442</v>
      </c>
    </row>
    <row r="30" spans="1:16" x14ac:dyDescent="0.25">
      <c r="A30">
        <v>4150</v>
      </c>
      <c r="B30" t="s">
        <v>1815</v>
      </c>
      <c r="C30" s="2">
        <v>45692</v>
      </c>
      <c r="D30">
        <v>2025</v>
      </c>
      <c r="E30" s="2" t="str">
        <f>TEXT(Table1[[#This Row],[transaction_date]],"mm")</f>
        <v>02</v>
      </c>
      <c r="F30" s="2" t="str">
        <f>TEXT(Table1[[#This Row],[transaction_date]],"[$-en-US]mmm")</f>
        <v>Feb</v>
      </c>
      <c r="G30" s="2" t="str">
        <f>"Q" &amp; INT((MONTH(Table1[[#This Row],[transaction_date]])-1)/3)+1 &amp; " " &amp; Table1[[#This Row],[year]]</f>
        <v>Q1 2025</v>
      </c>
      <c r="H30" s="2" t="str">
        <f>TEXT(Table1[[#This Row],[transaction_date]],"[$-en-US]ddd")</f>
        <v>Tue</v>
      </c>
      <c r="I30" t="s">
        <v>1821</v>
      </c>
      <c r="J30" t="s">
        <v>1829</v>
      </c>
      <c r="K30">
        <v>9.26</v>
      </c>
      <c r="L30">
        <v>37.04</v>
      </c>
      <c r="M30">
        <v>7.41</v>
      </c>
      <c r="N30" s="4">
        <v>4</v>
      </c>
      <c r="O30">
        <v>29.63</v>
      </c>
      <c r="P30">
        <v>356</v>
      </c>
    </row>
    <row r="31" spans="1:16" x14ac:dyDescent="0.25">
      <c r="A31">
        <v>2139</v>
      </c>
      <c r="B31" t="s">
        <v>1817</v>
      </c>
      <c r="C31" s="2">
        <v>45180</v>
      </c>
      <c r="D31">
        <v>2023</v>
      </c>
      <c r="E31" s="2" t="str">
        <f>TEXT(Table1[[#This Row],[transaction_date]],"mm")</f>
        <v>09</v>
      </c>
      <c r="F31" s="2" t="str">
        <f>TEXT(Table1[[#This Row],[transaction_date]],"[$-en-US]mmm")</f>
        <v>Sep</v>
      </c>
      <c r="G31" s="2" t="str">
        <f>"Q" &amp; INT((MONTH(Table1[[#This Row],[transaction_date]])-1)/3)+1 &amp; " " &amp; Table1[[#This Row],[year]]</f>
        <v>Q3 2023</v>
      </c>
      <c r="H31" s="2" t="str">
        <f>TEXT(Table1[[#This Row],[transaction_date]],"[$-en-US]ddd")</f>
        <v>Mon</v>
      </c>
      <c r="I31" t="s">
        <v>1826</v>
      </c>
      <c r="J31" t="s">
        <v>1843</v>
      </c>
      <c r="K31">
        <v>17.79</v>
      </c>
      <c r="L31">
        <v>17.79</v>
      </c>
      <c r="M31">
        <v>0</v>
      </c>
      <c r="N31" s="4">
        <v>1</v>
      </c>
      <c r="O31">
        <v>17.79</v>
      </c>
      <c r="P31">
        <v>277</v>
      </c>
    </row>
    <row r="32" spans="1:16" x14ac:dyDescent="0.25">
      <c r="A32">
        <v>4733</v>
      </c>
      <c r="B32" t="s">
        <v>1816</v>
      </c>
      <c r="C32" s="2">
        <v>45745</v>
      </c>
      <c r="D32">
        <v>2025</v>
      </c>
      <c r="E32" s="2" t="str">
        <f>TEXT(Table1[[#This Row],[transaction_date]],"mm")</f>
        <v>03</v>
      </c>
      <c r="F32" s="2" t="str">
        <f>TEXT(Table1[[#This Row],[transaction_date]],"[$-en-US]mmm")</f>
        <v>Mar</v>
      </c>
      <c r="G32" s="2" t="str">
        <f>"Q" &amp; INT((MONTH(Table1[[#This Row],[transaction_date]])-1)/3)+1 &amp; " " &amp; Table1[[#This Row],[year]]</f>
        <v>Q1 2025</v>
      </c>
      <c r="H32" s="2" t="str">
        <f>TEXT(Table1[[#This Row],[transaction_date]],"[$-en-US]ddd")</f>
        <v>Sat</v>
      </c>
      <c r="I32" t="s">
        <v>1818</v>
      </c>
      <c r="J32" t="s">
        <v>1840</v>
      </c>
      <c r="K32">
        <v>14.82</v>
      </c>
      <c r="L32">
        <v>74.099999999999994</v>
      </c>
      <c r="M32">
        <v>4.84</v>
      </c>
      <c r="N32" s="4">
        <v>5</v>
      </c>
      <c r="O32">
        <v>69.260000000000005</v>
      </c>
      <c r="P32">
        <v>470</v>
      </c>
    </row>
    <row r="33" spans="1:16" x14ac:dyDescent="0.25">
      <c r="A33">
        <v>5741</v>
      </c>
      <c r="B33" t="s">
        <v>1809</v>
      </c>
      <c r="C33" s="2">
        <v>45206</v>
      </c>
      <c r="D33">
        <v>2023</v>
      </c>
      <c r="E33" s="2" t="str">
        <f>TEXT(Table1[[#This Row],[transaction_date]],"mm")</f>
        <v>10</v>
      </c>
      <c r="F33" s="2" t="str">
        <f>TEXT(Table1[[#This Row],[transaction_date]],"[$-en-US]mmm")</f>
        <v>Oct</v>
      </c>
      <c r="G33" s="2" t="str">
        <f>"Q" &amp; INT((MONTH(Table1[[#This Row],[transaction_date]])-1)/3)+1 &amp; " " &amp; Table1[[#This Row],[year]]</f>
        <v>Q4 2023</v>
      </c>
      <c r="H33" s="2" t="str">
        <f>TEXT(Table1[[#This Row],[transaction_date]],"[$-en-US]ddd")</f>
        <v>Sat</v>
      </c>
      <c r="I33" t="s">
        <v>1825</v>
      </c>
      <c r="J33" t="s">
        <v>1842</v>
      </c>
      <c r="K33">
        <v>2.96</v>
      </c>
      <c r="L33">
        <v>14.8</v>
      </c>
      <c r="M33">
        <v>1.48</v>
      </c>
      <c r="N33" s="4">
        <v>5</v>
      </c>
      <c r="O33">
        <v>13.32</v>
      </c>
      <c r="P33">
        <v>441</v>
      </c>
    </row>
    <row r="34" spans="1:16" x14ac:dyDescent="0.25">
      <c r="A34">
        <v>4814</v>
      </c>
      <c r="B34" t="s">
        <v>1809</v>
      </c>
      <c r="C34" s="2">
        <v>45818</v>
      </c>
      <c r="D34">
        <v>2025</v>
      </c>
      <c r="E34" s="2" t="str">
        <f>TEXT(Table1[[#This Row],[transaction_date]],"mm")</f>
        <v>06</v>
      </c>
      <c r="F34" s="2" t="str">
        <f>TEXT(Table1[[#This Row],[transaction_date]],"[$-en-US]mmm")</f>
        <v>Jun</v>
      </c>
      <c r="G34" s="2" t="str">
        <f>"Q" &amp; INT((MONTH(Table1[[#This Row],[transaction_date]])-1)/3)+1 &amp; " " &amp; Table1[[#This Row],[year]]</f>
        <v>Q2 2025</v>
      </c>
      <c r="H34" s="2" t="str">
        <f>TEXT(Table1[[#This Row],[transaction_date]],"[$-en-US]ddd")</f>
        <v>Tue</v>
      </c>
      <c r="I34" t="s">
        <v>1824</v>
      </c>
      <c r="J34" t="s">
        <v>1834</v>
      </c>
      <c r="K34">
        <v>18.23</v>
      </c>
      <c r="L34">
        <v>91.15</v>
      </c>
      <c r="M34">
        <v>9.1199999999999992</v>
      </c>
      <c r="N34" s="4">
        <v>5</v>
      </c>
      <c r="O34">
        <v>82.03</v>
      </c>
      <c r="P34">
        <v>317</v>
      </c>
    </row>
    <row r="35" spans="1:16" x14ac:dyDescent="0.25">
      <c r="A35">
        <v>2654</v>
      </c>
      <c r="B35" t="s">
        <v>1810</v>
      </c>
      <c r="C35" s="2">
        <v>45440</v>
      </c>
      <c r="D35">
        <v>2024</v>
      </c>
      <c r="E35" s="2" t="str">
        <f>TEXT(Table1[[#This Row],[transaction_date]],"mm")</f>
        <v>05</v>
      </c>
      <c r="F35" s="2" t="str">
        <f>TEXT(Table1[[#This Row],[transaction_date]],"[$-en-US]mmm")</f>
        <v>May</v>
      </c>
      <c r="G35" s="2" t="str">
        <f>"Q" &amp; INT((MONTH(Table1[[#This Row],[transaction_date]])-1)/3)+1 &amp; " " &amp; Table1[[#This Row],[year]]</f>
        <v>Q2 2024</v>
      </c>
      <c r="H35" s="2" t="str">
        <f>TEXT(Table1[[#This Row],[transaction_date]],"[$-en-US]ddd")</f>
        <v>Tue</v>
      </c>
      <c r="I35" t="s">
        <v>1822</v>
      </c>
      <c r="J35" t="s">
        <v>1829</v>
      </c>
      <c r="K35">
        <v>20.41</v>
      </c>
      <c r="L35">
        <v>40.82</v>
      </c>
      <c r="M35">
        <v>6.12</v>
      </c>
      <c r="N35" s="4">
        <v>2</v>
      </c>
      <c r="O35">
        <v>34.700000000000003</v>
      </c>
      <c r="P35">
        <v>160</v>
      </c>
    </row>
    <row r="36" spans="1:16" x14ac:dyDescent="0.25">
      <c r="A36">
        <v>5554</v>
      </c>
      <c r="B36" t="s">
        <v>1812</v>
      </c>
      <c r="C36" s="2">
        <v>45497</v>
      </c>
      <c r="D36">
        <v>2024</v>
      </c>
      <c r="E36" s="2" t="str">
        <f>TEXT(Table1[[#This Row],[transaction_date]],"mm")</f>
        <v>07</v>
      </c>
      <c r="F36" s="2" t="str">
        <f>TEXT(Table1[[#This Row],[transaction_date]],"[$-en-US]mmm")</f>
        <v>Jul</v>
      </c>
      <c r="G36" s="2" t="str">
        <f>"Q" &amp; INT((MONTH(Table1[[#This Row],[transaction_date]])-1)/3)+1 &amp; " " &amp; Table1[[#This Row],[year]]</f>
        <v>Q3 2024</v>
      </c>
      <c r="H36" s="2" t="str">
        <f>TEXT(Table1[[#This Row],[transaction_date]],"[$-en-US]ddd")</f>
        <v>Wed</v>
      </c>
      <c r="I36" t="s">
        <v>1825</v>
      </c>
      <c r="J36" t="s">
        <v>1838</v>
      </c>
      <c r="K36">
        <v>10.16</v>
      </c>
      <c r="L36">
        <v>40.64</v>
      </c>
      <c r="M36">
        <v>2.83</v>
      </c>
      <c r="N36" s="4">
        <v>4</v>
      </c>
      <c r="O36">
        <v>37.81</v>
      </c>
      <c r="P36">
        <v>384</v>
      </c>
    </row>
    <row r="37" spans="1:16" x14ac:dyDescent="0.25">
      <c r="A37">
        <v>6977</v>
      </c>
      <c r="B37" t="s">
        <v>1809</v>
      </c>
      <c r="C37" s="2">
        <v>45271</v>
      </c>
      <c r="D37">
        <v>2023</v>
      </c>
      <c r="E37" s="2" t="str">
        <f>TEXT(Table1[[#This Row],[transaction_date]],"mm")</f>
        <v>12</v>
      </c>
      <c r="F37" s="2" t="str">
        <f>TEXT(Table1[[#This Row],[transaction_date]],"[$-en-US]mmm")</f>
        <v>Dec</v>
      </c>
      <c r="G37" s="2" t="str">
        <f>"Q" &amp; INT((MONTH(Table1[[#This Row],[transaction_date]])-1)/3)+1 &amp; " " &amp; Table1[[#This Row],[year]]</f>
        <v>Q4 2023</v>
      </c>
      <c r="H37" s="2" t="str">
        <f>TEXT(Table1[[#This Row],[transaction_date]],"[$-en-US]ddd")</f>
        <v>Mon</v>
      </c>
      <c r="I37" t="s">
        <v>1819</v>
      </c>
      <c r="J37" t="s">
        <v>1831</v>
      </c>
      <c r="K37">
        <v>15.66</v>
      </c>
      <c r="L37">
        <v>31.32</v>
      </c>
      <c r="M37">
        <v>4.5199999999999996</v>
      </c>
      <c r="N37" s="4">
        <v>2</v>
      </c>
      <c r="O37">
        <v>26.8</v>
      </c>
      <c r="P37">
        <v>67</v>
      </c>
    </row>
    <row r="38" spans="1:16" x14ac:dyDescent="0.25">
      <c r="A38">
        <v>7065</v>
      </c>
      <c r="B38" t="s">
        <v>1816</v>
      </c>
      <c r="C38" s="2">
        <v>45420</v>
      </c>
      <c r="D38">
        <v>2024</v>
      </c>
      <c r="E38" s="2" t="str">
        <f>TEXT(Table1[[#This Row],[transaction_date]],"mm")</f>
        <v>05</v>
      </c>
      <c r="F38" s="2" t="str">
        <f>TEXT(Table1[[#This Row],[transaction_date]],"[$-en-US]mmm")</f>
        <v>May</v>
      </c>
      <c r="G38" s="2" t="str">
        <f>"Q" &amp; INT((MONTH(Table1[[#This Row],[transaction_date]])-1)/3)+1 &amp; " " &amp; Table1[[#This Row],[year]]</f>
        <v>Q2 2024</v>
      </c>
      <c r="H38" s="2" t="str">
        <f>TEXT(Table1[[#This Row],[transaction_date]],"[$-en-US]ddd")</f>
        <v>Wed</v>
      </c>
      <c r="I38" t="s">
        <v>1826</v>
      </c>
      <c r="J38" t="s">
        <v>1835</v>
      </c>
      <c r="K38">
        <v>25.17</v>
      </c>
      <c r="L38">
        <v>100.68</v>
      </c>
      <c r="M38">
        <v>4.9400000000000004</v>
      </c>
      <c r="N38" s="4">
        <v>4</v>
      </c>
      <c r="O38">
        <v>95.74</v>
      </c>
      <c r="P38">
        <v>360</v>
      </c>
    </row>
    <row r="39" spans="1:16" x14ac:dyDescent="0.25">
      <c r="A39">
        <v>4432</v>
      </c>
      <c r="B39" t="s">
        <v>1810</v>
      </c>
      <c r="C39" s="2">
        <v>45665</v>
      </c>
      <c r="D39">
        <v>2025</v>
      </c>
      <c r="E39" s="2" t="str">
        <f>TEXT(Table1[[#This Row],[transaction_date]],"mm")</f>
        <v>01</v>
      </c>
      <c r="F39" s="2" t="str">
        <f>TEXT(Table1[[#This Row],[transaction_date]],"[$-en-US]mmm")</f>
        <v>Jan</v>
      </c>
      <c r="G39" s="2" t="str">
        <f>"Q" &amp; INT((MONTH(Table1[[#This Row],[transaction_date]])-1)/3)+1 &amp; " " &amp; Table1[[#This Row],[year]]</f>
        <v>Q1 2025</v>
      </c>
      <c r="H39" s="2" t="str">
        <f>TEXT(Table1[[#This Row],[transaction_date]],"[$-en-US]ddd")</f>
        <v>Wed</v>
      </c>
      <c r="I39" t="s">
        <v>1818</v>
      </c>
      <c r="J39" t="s">
        <v>1831</v>
      </c>
      <c r="K39">
        <v>28.01</v>
      </c>
      <c r="L39">
        <v>84.03</v>
      </c>
      <c r="M39">
        <v>12.6</v>
      </c>
      <c r="N39" s="4">
        <v>3</v>
      </c>
      <c r="O39">
        <v>71.430000000000007</v>
      </c>
      <c r="P39">
        <v>53</v>
      </c>
    </row>
    <row r="40" spans="1:16" x14ac:dyDescent="0.25">
      <c r="A40">
        <v>5374</v>
      </c>
      <c r="B40" t="s">
        <v>1809</v>
      </c>
      <c r="C40" s="2">
        <v>45690</v>
      </c>
      <c r="D40">
        <v>2025</v>
      </c>
      <c r="E40" s="2" t="str">
        <f>TEXT(Table1[[#This Row],[transaction_date]],"mm")</f>
        <v>02</v>
      </c>
      <c r="F40" s="2" t="str">
        <f>TEXT(Table1[[#This Row],[transaction_date]],"[$-en-US]mmm")</f>
        <v>Feb</v>
      </c>
      <c r="G40" s="2" t="str">
        <f>"Q" &amp; INT((MONTH(Table1[[#This Row],[transaction_date]])-1)/3)+1 &amp; " " &amp; Table1[[#This Row],[year]]</f>
        <v>Q1 2025</v>
      </c>
      <c r="H40" s="2" t="str">
        <f>TEXT(Table1[[#This Row],[transaction_date]],"[$-en-US]ddd")</f>
        <v>Sun</v>
      </c>
      <c r="I40" t="s">
        <v>1819</v>
      </c>
      <c r="J40" t="s">
        <v>1831</v>
      </c>
      <c r="K40">
        <v>8.89</v>
      </c>
      <c r="L40">
        <v>17.78</v>
      </c>
      <c r="M40">
        <v>0</v>
      </c>
      <c r="N40" s="4">
        <v>2</v>
      </c>
      <c r="O40">
        <v>17.78</v>
      </c>
      <c r="P40">
        <v>309</v>
      </c>
    </row>
    <row r="41" spans="1:16" x14ac:dyDescent="0.25">
      <c r="A41">
        <v>2169</v>
      </c>
      <c r="B41" t="s">
        <v>1816</v>
      </c>
      <c r="C41" s="2">
        <v>45618</v>
      </c>
      <c r="D41">
        <v>2024</v>
      </c>
      <c r="E41" s="2" t="str">
        <f>TEXT(Table1[[#This Row],[transaction_date]],"mm")</f>
        <v>11</v>
      </c>
      <c r="F41" s="2" t="str">
        <f>TEXT(Table1[[#This Row],[transaction_date]],"[$-en-US]mmm")</f>
        <v>Nov</v>
      </c>
      <c r="G41" s="2" t="str">
        <f>"Q" &amp; INT((MONTH(Table1[[#This Row],[transaction_date]])-1)/3)+1 &amp; " " &amp; Table1[[#This Row],[year]]</f>
        <v>Q4 2024</v>
      </c>
      <c r="H41" s="2" t="str">
        <f>TEXT(Table1[[#This Row],[transaction_date]],"[$-en-US]ddd")</f>
        <v>Fri</v>
      </c>
      <c r="I41" t="s">
        <v>1820</v>
      </c>
      <c r="J41" t="s">
        <v>1829</v>
      </c>
      <c r="K41">
        <v>15.16</v>
      </c>
      <c r="L41">
        <v>75.8</v>
      </c>
      <c r="M41">
        <v>3.54</v>
      </c>
      <c r="N41" s="4">
        <v>5</v>
      </c>
      <c r="O41">
        <v>72.260000000000005</v>
      </c>
      <c r="P41">
        <v>463</v>
      </c>
    </row>
    <row r="42" spans="1:16" x14ac:dyDescent="0.25">
      <c r="A42">
        <v>3803</v>
      </c>
      <c r="B42" t="s">
        <v>1814</v>
      </c>
      <c r="C42" s="2">
        <v>45559</v>
      </c>
      <c r="D42">
        <v>2024</v>
      </c>
      <c r="E42" s="2" t="str">
        <f>TEXT(Table1[[#This Row],[transaction_date]],"mm")</f>
        <v>09</v>
      </c>
      <c r="F42" s="2" t="str">
        <f>TEXT(Table1[[#This Row],[transaction_date]],"[$-en-US]mmm")</f>
        <v>Sep</v>
      </c>
      <c r="G42" s="2" t="str">
        <f>"Q" &amp; INT((MONTH(Table1[[#This Row],[transaction_date]])-1)/3)+1 &amp; " " &amp; Table1[[#This Row],[year]]</f>
        <v>Q3 2024</v>
      </c>
      <c r="H42" s="2" t="str">
        <f>TEXT(Table1[[#This Row],[transaction_date]],"[$-en-US]ddd")</f>
        <v>Tue</v>
      </c>
      <c r="I42" t="s">
        <v>1818</v>
      </c>
      <c r="J42" t="s">
        <v>1839</v>
      </c>
      <c r="K42">
        <v>23.35</v>
      </c>
      <c r="L42">
        <v>70.05</v>
      </c>
      <c r="M42">
        <v>14.01</v>
      </c>
      <c r="N42" s="4">
        <v>3</v>
      </c>
      <c r="O42">
        <v>56.04</v>
      </c>
      <c r="P42">
        <v>326</v>
      </c>
    </row>
    <row r="43" spans="1:16" x14ac:dyDescent="0.25">
      <c r="A43">
        <v>5010</v>
      </c>
      <c r="B43" t="s">
        <v>1813</v>
      </c>
      <c r="C43" s="2">
        <v>45271</v>
      </c>
      <c r="D43">
        <v>2023</v>
      </c>
      <c r="E43" s="2" t="str">
        <f>TEXT(Table1[[#This Row],[transaction_date]],"mm")</f>
        <v>12</v>
      </c>
      <c r="F43" s="2" t="str">
        <f>TEXT(Table1[[#This Row],[transaction_date]],"[$-en-US]mmm")</f>
        <v>Dec</v>
      </c>
      <c r="G43" s="2" t="str">
        <f>"Q" &amp; INT((MONTH(Table1[[#This Row],[transaction_date]])-1)/3)+1 &amp; " " &amp; Table1[[#This Row],[year]]</f>
        <v>Q4 2023</v>
      </c>
      <c r="H43" s="2" t="str">
        <f>TEXT(Table1[[#This Row],[transaction_date]],"[$-en-US]ddd")</f>
        <v>Mon</v>
      </c>
      <c r="I43" t="s">
        <v>1827</v>
      </c>
      <c r="J43" t="s">
        <v>1830</v>
      </c>
      <c r="K43">
        <v>1.27</v>
      </c>
      <c r="L43">
        <v>6.35</v>
      </c>
      <c r="M43">
        <v>1.1399999999999999</v>
      </c>
      <c r="N43" s="4">
        <v>5</v>
      </c>
      <c r="O43">
        <v>5.21</v>
      </c>
      <c r="P43">
        <v>38</v>
      </c>
    </row>
    <row r="44" spans="1:16" x14ac:dyDescent="0.25">
      <c r="A44">
        <v>8573</v>
      </c>
      <c r="B44" t="s">
        <v>1816</v>
      </c>
      <c r="C44" s="2">
        <v>45439</v>
      </c>
      <c r="D44">
        <v>2024</v>
      </c>
      <c r="E44" s="2" t="str">
        <f>TEXT(Table1[[#This Row],[transaction_date]],"mm")</f>
        <v>05</v>
      </c>
      <c r="F44" s="2" t="str">
        <f>TEXT(Table1[[#This Row],[transaction_date]],"[$-en-US]mmm")</f>
        <v>May</v>
      </c>
      <c r="G44" s="2" t="str">
        <f>"Q" &amp; INT((MONTH(Table1[[#This Row],[transaction_date]])-1)/3)+1 &amp; " " &amp; Table1[[#This Row],[year]]</f>
        <v>Q2 2024</v>
      </c>
      <c r="H44" s="2" t="str">
        <f>TEXT(Table1[[#This Row],[transaction_date]],"[$-en-US]ddd")</f>
        <v>Mon</v>
      </c>
      <c r="I44" t="s">
        <v>1824</v>
      </c>
      <c r="J44" t="s">
        <v>1831</v>
      </c>
      <c r="K44">
        <v>13.45</v>
      </c>
      <c r="L44">
        <v>26.9</v>
      </c>
      <c r="M44">
        <v>4.03</v>
      </c>
      <c r="N44" s="4">
        <v>2</v>
      </c>
      <c r="O44">
        <v>22.87</v>
      </c>
      <c r="P44">
        <v>21</v>
      </c>
    </row>
    <row r="45" spans="1:16" x14ac:dyDescent="0.25">
      <c r="A45">
        <v>5422</v>
      </c>
      <c r="B45" t="s">
        <v>1815</v>
      </c>
      <c r="C45" s="2">
        <v>45863</v>
      </c>
      <c r="D45">
        <v>2025</v>
      </c>
      <c r="E45" s="2" t="str">
        <f>TEXT(Table1[[#This Row],[transaction_date]],"mm")</f>
        <v>07</v>
      </c>
      <c r="F45" s="2" t="str">
        <f>TEXT(Table1[[#This Row],[transaction_date]],"[$-en-US]mmm")</f>
        <v>Jul</v>
      </c>
      <c r="G45" s="2" t="str">
        <f>"Q" &amp; INT((MONTH(Table1[[#This Row],[transaction_date]])-1)/3)+1 &amp; " " &amp; Table1[[#This Row],[year]]</f>
        <v>Q3 2025</v>
      </c>
      <c r="H45" s="2" t="str">
        <f>TEXT(Table1[[#This Row],[transaction_date]],"[$-en-US]ddd")</f>
        <v>Fri</v>
      </c>
      <c r="I45" t="s">
        <v>1822</v>
      </c>
      <c r="J45" t="s">
        <v>1843</v>
      </c>
      <c r="K45">
        <v>20.329999999999998</v>
      </c>
      <c r="L45">
        <v>40.659999999999997</v>
      </c>
      <c r="M45">
        <v>4</v>
      </c>
      <c r="N45" s="4">
        <v>2</v>
      </c>
      <c r="O45">
        <v>36.659999999999997</v>
      </c>
      <c r="P45">
        <v>181</v>
      </c>
    </row>
    <row r="46" spans="1:16" x14ac:dyDescent="0.25">
      <c r="A46">
        <v>4598</v>
      </c>
      <c r="B46" t="s">
        <v>1817</v>
      </c>
      <c r="C46" s="2">
        <v>45676</v>
      </c>
      <c r="D46">
        <v>2025</v>
      </c>
      <c r="E46" s="2" t="str">
        <f>TEXT(Table1[[#This Row],[transaction_date]],"mm")</f>
        <v>01</v>
      </c>
      <c r="F46" s="2" t="str">
        <f>TEXT(Table1[[#This Row],[transaction_date]],"[$-en-US]mmm")</f>
        <v>Jan</v>
      </c>
      <c r="G46" s="2" t="str">
        <f>"Q" &amp; INT((MONTH(Table1[[#This Row],[transaction_date]])-1)/3)+1 &amp; " " &amp; Table1[[#This Row],[year]]</f>
        <v>Q1 2025</v>
      </c>
      <c r="H46" s="2" t="str">
        <f>TEXT(Table1[[#This Row],[transaction_date]],"[$-en-US]ddd")</f>
        <v>Sun</v>
      </c>
      <c r="I46" t="s">
        <v>1825</v>
      </c>
      <c r="J46" t="s">
        <v>1835</v>
      </c>
      <c r="K46">
        <v>1.71</v>
      </c>
      <c r="L46">
        <v>6.84</v>
      </c>
      <c r="M46">
        <v>0.68</v>
      </c>
      <c r="N46" s="4">
        <v>4</v>
      </c>
      <c r="O46">
        <v>6.16</v>
      </c>
      <c r="P46">
        <v>377</v>
      </c>
    </row>
    <row r="47" spans="1:16" x14ac:dyDescent="0.25">
      <c r="A47">
        <v>6313</v>
      </c>
      <c r="B47" t="s">
        <v>1817</v>
      </c>
      <c r="C47" s="2">
        <v>45799</v>
      </c>
      <c r="D47">
        <v>2025</v>
      </c>
      <c r="E47" s="2" t="str">
        <f>TEXT(Table1[[#This Row],[transaction_date]],"mm")</f>
        <v>05</v>
      </c>
      <c r="F47" s="2" t="str">
        <f>TEXT(Table1[[#This Row],[transaction_date]],"[$-en-US]mmm")</f>
        <v>May</v>
      </c>
      <c r="G47" s="2" t="str">
        <f>"Q" &amp; INT((MONTH(Table1[[#This Row],[transaction_date]])-1)/3)+1 &amp; " " &amp; Table1[[#This Row],[year]]</f>
        <v>Q2 2025</v>
      </c>
      <c r="H47" s="2" t="str">
        <f>TEXT(Table1[[#This Row],[transaction_date]],"[$-en-US]ddd")</f>
        <v>Thu</v>
      </c>
      <c r="I47" t="s">
        <v>1826</v>
      </c>
      <c r="J47" t="s">
        <v>1835</v>
      </c>
      <c r="K47">
        <v>12.08</v>
      </c>
      <c r="L47">
        <v>12.08</v>
      </c>
      <c r="M47">
        <v>2.42</v>
      </c>
      <c r="N47" s="4">
        <v>1</v>
      </c>
      <c r="O47">
        <v>9.66</v>
      </c>
      <c r="P47">
        <v>19</v>
      </c>
    </row>
    <row r="48" spans="1:16" x14ac:dyDescent="0.25">
      <c r="A48">
        <v>1916</v>
      </c>
      <c r="B48" t="s">
        <v>1817</v>
      </c>
      <c r="C48" s="2">
        <v>45322</v>
      </c>
      <c r="D48">
        <v>2024</v>
      </c>
      <c r="E48" s="2" t="str">
        <f>TEXT(Table1[[#This Row],[transaction_date]],"mm")</f>
        <v>01</v>
      </c>
      <c r="F48" s="2" t="str">
        <f>TEXT(Table1[[#This Row],[transaction_date]],"[$-en-US]mmm")</f>
        <v>Jan</v>
      </c>
      <c r="G48" s="2" t="str">
        <f>"Q" &amp; INT((MONTH(Table1[[#This Row],[transaction_date]])-1)/3)+1 &amp; " " &amp; Table1[[#This Row],[year]]</f>
        <v>Q1 2024</v>
      </c>
      <c r="H48" s="2" t="str">
        <f>TEXT(Table1[[#This Row],[transaction_date]],"[$-en-US]ddd")</f>
        <v>Wed</v>
      </c>
      <c r="I48" t="s">
        <v>1828</v>
      </c>
      <c r="J48" t="s">
        <v>1833</v>
      </c>
      <c r="K48">
        <v>24.79</v>
      </c>
      <c r="L48">
        <v>74.37</v>
      </c>
      <c r="M48">
        <v>14.87</v>
      </c>
      <c r="N48" s="4">
        <v>3</v>
      </c>
      <c r="O48">
        <v>59.5</v>
      </c>
      <c r="P48">
        <v>446</v>
      </c>
    </row>
    <row r="49" spans="1:16" x14ac:dyDescent="0.25">
      <c r="A49">
        <v>1525</v>
      </c>
      <c r="B49" t="s">
        <v>1815</v>
      </c>
      <c r="C49" s="2">
        <v>45770</v>
      </c>
      <c r="D49">
        <v>2025</v>
      </c>
      <c r="E49" s="2" t="str">
        <f>TEXT(Table1[[#This Row],[transaction_date]],"mm")</f>
        <v>04</v>
      </c>
      <c r="F49" s="2" t="str">
        <f>TEXT(Table1[[#This Row],[transaction_date]],"[$-en-US]mmm")</f>
        <v>Apr</v>
      </c>
      <c r="G49" s="2" t="str">
        <f>"Q" &amp; INT((MONTH(Table1[[#This Row],[transaction_date]])-1)/3)+1 &amp; " " &amp; Table1[[#This Row],[year]]</f>
        <v>Q2 2025</v>
      </c>
      <c r="H49" s="2" t="str">
        <f>TEXT(Table1[[#This Row],[transaction_date]],"[$-en-US]ddd")</f>
        <v>Wed</v>
      </c>
      <c r="I49" t="s">
        <v>1823</v>
      </c>
      <c r="J49" t="s">
        <v>1843</v>
      </c>
      <c r="K49">
        <v>10.51</v>
      </c>
      <c r="L49">
        <v>42.04</v>
      </c>
      <c r="M49">
        <v>6.31</v>
      </c>
      <c r="N49" s="4">
        <v>4</v>
      </c>
      <c r="O49">
        <v>35.729999999999997</v>
      </c>
      <c r="P49">
        <v>442</v>
      </c>
    </row>
    <row r="50" spans="1:16" x14ac:dyDescent="0.25">
      <c r="A50">
        <v>6168</v>
      </c>
      <c r="B50" t="s">
        <v>1816</v>
      </c>
      <c r="C50" s="2">
        <v>45456</v>
      </c>
      <c r="D50">
        <v>2024</v>
      </c>
      <c r="E50" s="2" t="str">
        <f>TEXT(Table1[[#This Row],[transaction_date]],"mm")</f>
        <v>06</v>
      </c>
      <c r="F50" s="2" t="str">
        <f>TEXT(Table1[[#This Row],[transaction_date]],"[$-en-US]mmm")</f>
        <v>Jun</v>
      </c>
      <c r="G50" s="2" t="str">
        <f>"Q" &amp; INT((MONTH(Table1[[#This Row],[transaction_date]])-1)/3)+1 &amp; " " &amp; Table1[[#This Row],[year]]</f>
        <v>Q2 2024</v>
      </c>
      <c r="H50" s="2" t="str">
        <f>TEXT(Table1[[#This Row],[transaction_date]],"[$-en-US]ddd")</f>
        <v>Thu</v>
      </c>
      <c r="I50" t="s">
        <v>1823</v>
      </c>
      <c r="J50" t="s">
        <v>1844</v>
      </c>
      <c r="K50">
        <v>20.7</v>
      </c>
      <c r="L50">
        <v>82.8</v>
      </c>
      <c r="M50">
        <v>1.46</v>
      </c>
      <c r="N50" s="4">
        <v>4</v>
      </c>
      <c r="O50">
        <v>81.34</v>
      </c>
      <c r="P50">
        <v>431</v>
      </c>
    </row>
    <row r="51" spans="1:16" x14ac:dyDescent="0.25">
      <c r="A51">
        <v>5386</v>
      </c>
      <c r="B51" t="s">
        <v>1814</v>
      </c>
      <c r="C51" s="2">
        <v>45196</v>
      </c>
      <c r="D51">
        <v>2023</v>
      </c>
      <c r="E51" s="2" t="str">
        <f>TEXT(Table1[[#This Row],[transaction_date]],"mm")</f>
        <v>09</v>
      </c>
      <c r="F51" s="2" t="str">
        <f>TEXT(Table1[[#This Row],[transaction_date]],"[$-en-US]mmm")</f>
        <v>Sep</v>
      </c>
      <c r="G51" s="2" t="str">
        <f>"Q" &amp; INT((MONTH(Table1[[#This Row],[transaction_date]])-1)/3)+1 &amp; " " &amp; Table1[[#This Row],[year]]</f>
        <v>Q3 2023</v>
      </c>
      <c r="H51" s="2" t="str">
        <f>TEXT(Table1[[#This Row],[transaction_date]],"[$-en-US]ddd")</f>
        <v>Wed</v>
      </c>
      <c r="I51" t="s">
        <v>1825</v>
      </c>
      <c r="J51" t="s">
        <v>1829</v>
      </c>
      <c r="K51">
        <v>4.13</v>
      </c>
      <c r="L51">
        <v>4.13</v>
      </c>
      <c r="M51">
        <v>0</v>
      </c>
      <c r="N51" s="4">
        <v>1</v>
      </c>
      <c r="O51">
        <v>4.13</v>
      </c>
      <c r="P51">
        <v>222</v>
      </c>
    </row>
    <row r="52" spans="1:16" x14ac:dyDescent="0.25">
      <c r="A52">
        <v>4456</v>
      </c>
      <c r="B52" t="s">
        <v>1816</v>
      </c>
      <c r="C52" s="2">
        <v>45854</v>
      </c>
      <c r="D52">
        <v>2025</v>
      </c>
      <c r="E52" s="2" t="str">
        <f>TEXT(Table1[[#This Row],[transaction_date]],"mm")</f>
        <v>07</v>
      </c>
      <c r="F52" s="2" t="str">
        <f>TEXT(Table1[[#This Row],[transaction_date]],"[$-en-US]mmm")</f>
        <v>Jul</v>
      </c>
      <c r="G52" s="2" t="str">
        <f>"Q" &amp; INT((MONTH(Table1[[#This Row],[transaction_date]])-1)/3)+1 &amp; " " &amp; Table1[[#This Row],[year]]</f>
        <v>Q3 2025</v>
      </c>
      <c r="H52" s="2" t="str">
        <f>TEXT(Table1[[#This Row],[transaction_date]],"[$-en-US]ddd")</f>
        <v>Wed</v>
      </c>
      <c r="I52" t="s">
        <v>1821</v>
      </c>
      <c r="J52" t="s">
        <v>1844</v>
      </c>
      <c r="K52">
        <v>12.16</v>
      </c>
      <c r="L52">
        <v>12.16</v>
      </c>
      <c r="M52">
        <v>1.82</v>
      </c>
      <c r="N52" s="4">
        <v>1</v>
      </c>
      <c r="O52">
        <v>10.34</v>
      </c>
      <c r="P52">
        <v>295</v>
      </c>
    </row>
    <row r="53" spans="1:16" x14ac:dyDescent="0.25">
      <c r="A53">
        <v>6155</v>
      </c>
      <c r="B53" t="s">
        <v>1815</v>
      </c>
      <c r="C53" s="2">
        <v>45310</v>
      </c>
      <c r="D53">
        <v>2024</v>
      </c>
      <c r="E53" s="2" t="str">
        <f>TEXT(Table1[[#This Row],[transaction_date]],"mm")</f>
        <v>01</v>
      </c>
      <c r="F53" s="2" t="str">
        <f>TEXT(Table1[[#This Row],[transaction_date]],"[$-en-US]mmm")</f>
        <v>Jan</v>
      </c>
      <c r="G53" s="2" t="str">
        <f>"Q" &amp; INT((MONTH(Table1[[#This Row],[transaction_date]])-1)/3)+1 &amp; " " &amp; Table1[[#This Row],[year]]</f>
        <v>Q1 2024</v>
      </c>
      <c r="H53" s="2" t="str">
        <f>TEXT(Table1[[#This Row],[transaction_date]],"[$-en-US]ddd")</f>
        <v>Fri</v>
      </c>
      <c r="I53" t="s">
        <v>1821</v>
      </c>
      <c r="J53" t="s">
        <v>1839</v>
      </c>
      <c r="K53">
        <v>27.83</v>
      </c>
      <c r="L53">
        <v>139.15</v>
      </c>
      <c r="M53">
        <v>20.87</v>
      </c>
      <c r="N53" s="4">
        <v>5</v>
      </c>
      <c r="O53">
        <v>118.28</v>
      </c>
      <c r="P53">
        <v>275</v>
      </c>
    </row>
    <row r="54" spans="1:16" x14ac:dyDescent="0.25">
      <c r="A54">
        <v>9179</v>
      </c>
      <c r="B54" t="s">
        <v>1812</v>
      </c>
      <c r="C54" s="2">
        <v>45452</v>
      </c>
      <c r="D54">
        <v>2024</v>
      </c>
      <c r="E54" s="2" t="str">
        <f>TEXT(Table1[[#This Row],[transaction_date]],"mm")</f>
        <v>06</v>
      </c>
      <c r="F54" s="2" t="str">
        <f>TEXT(Table1[[#This Row],[transaction_date]],"[$-en-US]mmm")</f>
        <v>Jun</v>
      </c>
      <c r="G54" s="2" t="str">
        <f>"Q" &amp; INT((MONTH(Table1[[#This Row],[transaction_date]])-1)/3)+1 &amp; " " &amp; Table1[[#This Row],[year]]</f>
        <v>Q2 2024</v>
      </c>
      <c r="H54" s="2" t="str">
        <f>TEXT(Table1[[#This Row],[transaction_date]],"[$-en-US]ddd")</f>
        <v>Sun</v>
      </c>
      <c r="I54" t="s">
        <v>1819</v>
      </c>
      <c r="J54" t="s">
        <v>1832</v>
      </c>
      <c r="K54">
        <v>10.09</v>
      </c>
      <c r="L54">
        <v>50.45</v>
      </c>
      <c r="M54">
        <v>0</v>
      </c>
      <c r="N54" s="4">
        <v>5</v>
      </c>
      <c r="O54">
        <v>50.45</v>
      </c>
      <c r="P54">
        <v>434</v>
      </c>
    </row>
    <row r="55" spans="1:16" x14ac:dyDescent="0.25">
      <c r="A55">
        <v>8517</v>
      </c>
      <c r="B55" t="s">
        <v>1814</v>
      </c>
      <c r="C55" s="2">
        <v>45255</v>
      </c>
      <c r="D55">
        <v>2023</v>
      </c>
      <c r="E55" s="2" t="str">
        <f>TEXT(Table1[[#This Row],[transaction_date]],"mm")</f>
        <v>11</v>
      </c>
      <c r="F55" s="2" t="str">
        <f>TEXT(Table1[[#This Row],[transaction_date]],"[$-en-US]mmm")</f>
        <v>Nov</v>
      </c>
      <c r="G55" s="2" t="str">
        <f>"Q" &amp; INT((MONTH(Table1[[#This Row],[transaction_date]])-1)/3)+1 &amp; " " &amp; Table1[[#This Row],[year]]</f>
        <v>Q4 2023</v>
      </c>
      <c r="H55" s="2" t="str">
        <f>TEXT(Table1[[#This Row],[transaction_date]],"[$-en-US]ddd")</f>
        <v>Sat</v>
      </c>
      <c r="I55" t="s">
        <v>1827</v>
      </c>
      <c r="J55" t="s">
        <v>1838</v>
      </c>
      <c r="K55">
        <v>10.45</v>
      </c>
      <c r="L55">
        <v>41.8</v>
      </c>
      <c r="M55">
        <v>1.51</v>
      </c>
      <c r="N55" s="4">
        <v>4</v>
      </c>
      <c r="O55">
        <v>40.29</v>
      </c>
      <c r="P55">
        <v>356</v>
      </c>
    </row>
    <row r="56" spans="1:16" x14ac:dyDescent="0.25">
      <c r="A56">
        <v>5339</v>
      </c>
      <c r="B56" t="s">
        <v>1812</v>
      </c>
      <c r="C56" s="2">
        <v>45253</v>
      </c>
      <c r="D56">
        <v>2023</v>
      </c>
      <c r="E56" s="2" t="str">
        <f>TEXT(Table1[[#This Row],[transaction_date]],"mm")</f>
        <v>11</v>
      </c>
      <c r="F56" s="2" t="str">
        <f>TEXT(Table1[[#This Row],[transaction_date]],"[$-en-US]mmm")</f>
        <v>Nov</v>
      </c>
      <c r="G56" s="2" t="str">
        <f>"Q" &amp; INT((MONTH(Table1[[#This Row],[transaction_date]])-1)/3)+1 &amp; " " &amp; Table1[[#This Row],[year]]</f>
        <v>Q4 2023</v>
      </c>
      <c r="H56" s="2" t="str">
        <f>TEXT(Table1[[#This Row],[transaction_date]],"[$-en-US]ddd")</f>
        <v>Thu</v>
      </c>
      <c r="I56" t="s">
        <v>1823</v>
      </c>
      <c r="J56" t="s">
        <v>1836</v>
      </c>
      <c r="K56">
        <v>18.84</v>
      </c>
      <c r="L56">
        <v>37.68</v>
      </c>
      <c r="M56">
        <v>4.33</v>
      </c>
      <c r="N56" s="4">
        <v>2</v>
      </c>
      <c r="O56">
        <v>33.35</v>
      </c>
      <c r="P56">
        <v>154</v>
      </c>
    </row>
    <row r="57" spans="1:16" x14ac:dyDescent="0.25">
      <c r="A57">
        <v>5040</v>
      </c>
      <c r="B57" t="s">
        <v>1814</v>
      </c>
      <c r="C57" s="2">
        <v>45723</v>
      </c>
      <c r="D57">
        <v>2025</v>
      </c>
      <c r="E57" s="2" t="str">
        <f>TEXT(Table1[[#This Row],[transaction_date]],"mm")</f>
        <v>03</v>
      </c>
      <c r="F57" s="2" t="str">
        <f>TEXT(Table1[[#This Row],[transaction_date]],"[$-en-US]mmm")</f>
        <v>Mar</v>
      </c>
      <c r="G57" s="2" t="str">
        <f>"Q" &amp; INT((MONTH(Table1[[#This Row],[transaction_date]])-1)/3)+1 &amp; " " &amp; Table1[[#This Row],[year]]</f>
        <v>Q1 2025</v>
      </c>
      <c r="H57" s="2" t="str">
        <f>TEXT(Table1[[#This Row],[transaction_date]],"[$-en-US]ddd")</f>
        <v>Fri</v>
      </c>
      <c r="I57" t="s">
        <v>1826</v>
      </c>
      <c r="J57" t="s">
        <v>1843</v>
      </c>
      <c r="K57">
        <v>23.78</v>
      </c>
      <c r="L57">
        <v>95.12</v>
      </c>
      <c r="M57">
        <v>9.51</v>
      </c>
      <c r="N57" s="4">
        <v>4</v>
      </c>
      <c r="O57">
        <v>85.61</v>
      </c>
      <c r="P57">
        <v>310</v>
      </c>
    </row>
    <row r="58" spans="1:16" x14ac:dyDescent="0.25">
      <c r="A58">
        <v>9830</v>
      </c>
      <c r="B58" t="s">
        <v>1813</v>
      </c>
      <c r="C58" s="2">
        <v>45349</v>
      </c>
      <c r="D58">
        <v>2024</v>
      </c>
      <c r="E58" s="2" t="str">
        <f>TEXT(Table1[[#This Row],[transaction_date]],"mm")</f>
        <v>02</v>
      </c>
      <c r="F58" s="2" t="str">
        <f>TEXT(Table1[[#This Row],[transaction_date]],"[$-en-US]mmm")</f>
        <v>Feb</v>
      </c>
      <c r="G58" s="2" t="str">
        <f>"Q" &amp; INT((MONTH(Table1[[#This Row],[transaction_date]])-1)/3)+1 &amp; " " &amp; Table1[[#This Row],[year]]</f>
        <v>Q1 2024</v>
      </c>
      <c r="H58" s="2" t="str">
        <f>TEXT(Table1[[#This Row],[transaction_date]],"[$-en-US]ddd")</f>
        <v>Tue</v>
      </c>
      <c r="I58" t="s">
        <v>1828</v>
      </c>
      <c r="J58" t="s">
        <v>1843</v>
      </c>
      <c r="K58">
        <v>14.71</v>
      </c>
      <c r="L58">
        <v>73.55</v>
      </c>
      <c r="M58">
        <v>0</v>
      </c>
      <c r="N58" s="4">
        <v>5</v>
      </c>
      <c r="O58">
        <v>73.55</v>
      </c>
      <c r="P58">
        <v>461</v>
      </c>
    </row>
    <row r="59" spans="1:16" x14ac:dyDescent="0.25">
      <c r="A59">
        <v>8019</v>
      </c>
      <c r="B59" t="s">
        <v>1809</v>
      </c>
      <c r="C59" s="2">
        <v>45842</v>
      </c>
      <c r="D59">
        <v>2025</v>
      </c>
      <c r="E59" s="2" t="str">
        <f>TEXT(Table1[[#This Row],[transaction_date]],"mm")</f>
        <v>07</v>
      </c>
      <c r="F59" s="2" t="str">
        <f>TEXT(Table1[[#This Row],[transaction_date]],"[$-en-US]mmm")</f>
        <v>Jul</v>
      </c>
      <c r="G59" s="2" t="str">
        <f>"Q" &amp; INT((MONTH(Table1[[#This Row],[transaction_date]])-1)/3)+1 &amp; " " &amp; Table1[[#This Row],[year]]</f>
        <v>Q3 2025</v>
      </c>
      <c r="H59" s="2" t="str">
        <f>TEXT(Table1[[#This Row],[transaction_date]],"[$-en-US]ddd")</f>
        <v>Fri</v>
      </c>
      <c r="I59" t="s">
        <v>1826</v>
      </c>
      <c r="J59" t="s">
        <v>1844</v>
      </c>
      <c r="K59">
        <v>10.71</v>
      </c>
      <c r="L59">
        <v>53.55</v>
      </c>
      <c r="M59">
        <v>0</v>
      </c>
      <c r="N59" s="4">
        <v>5</v>
      </c>
      <c r="O59">
        <v>53.55</v>
      </c>
      <c r="P59">
        <v>419</v>
      </c>
    </row>
    <row r="60" spans="1:16" x14ac:dyDescent="0.25">
      <c r="A60">
        <v>4593</v>
      </c>
      <c r="B60" t="s">
        <v>1809</v>
      </c>
      <c r="C60" s="2">
        <v>45252</v>
      </c>
      <c r="D60">
        <v>2023</v>
      </c>
      <c r="E60" s="2" t="str">
        <f>TEXT(Table1[[#This Row],[transaction_date]],"mm")</f>
        <v>11</v>
      </c>
      <c r="F60" s="2" t="str">
        <f>TEXT(Table1[[#This Row],[transaction_date]],"[$-en-US]mmm")</f>
        <v>Nov</v>
      </c>
      <c r="G60" s="2" t="str">
        <f>"Q" &amp; INT((MONTH(Table1[[#This Row],[transaction_date]])-1)/3)+1 &amp; " " &amp; Table1[[#This Row],[year]]</f>
        <v>Q4 2023</v>
      </c>
      <c r="H60" s="2" t="str">
        <f>TEXT(Table1[[#This Row],[transaction_date]],"[$-en-US]ddd")</f>
        <v>Wed</v>
      </c>
      <c r="I60" t="s">
        <v>1828</v>
      </c>
      <c r="J60" t="s">
        <v>1830</v>
      </c>
      <c r="K60">
        <v>6.63</v>
      </c>
      <c r="L60">
        <v>33.15</v>
      </c>
      <c r="M60">
        <v>3.31</v>
      </c>
      <c r="N60" s="4">
        <v>5</v>
      </c>
      <c r="O60">
        <v>29.84</v>
      </c>
      <c r="P60">
        <v>356</v>
      </c>
    </row>
    <row r="61" spans="1:16" x14ac:dyDescent="0.25">
      <c r="A61">
        <v>9348</v>
      </c>
      <c r="B61" t="s">
        <v>1812</v>
      </c>
      <c r="C61" s="2">
        <v>45528</v>
      </c>
      <c r="D61">
        <v>2024</v>
      </c>
      <c r="E61" s="2" t="str">
        <f>TEXT(Table1[[#This Row],[transaction_date]],"mm")</f>
        <v>08</v>
      </c>
      <c r="F61" s="2" t="str">
        <f>TEXT(Table1[[#This Row],[transaction_date]],"[$-en-US]mmm")</f>
        <v>Aug</v>
      </c>
      <c r="G61" s="2" t="str">
        <f>"Q" &amp; INT((MONTH(Table1[[#This Row],[transaction_date]])-1)/3)+1 &amp; " " &amp; Table1[[#This Row],[year]]</f>
        <v>Q3 2024</v>
      </c>
      <c r="H61" s="2" t="str">
        <f>TEXT(Table1[[#This Row],[transaction_date]],"[$-en-US]ddd")</f>
        <v>Sat</v>
      </c>
      <c r="I61" t="s">
        <v>1820</v>
      </c>
      <c r="J61" t="s">
        <v>1841</v>
      </c>
      <c r="K61">
        <v>26.88</v>
      </c>
      <c r="L61">
        <v>26.88</v>
      </c>
      <c r="M61">
        <v>2.69</v>
      </c>
      <c r="N61" s="4">
        <v>1</v>
      </c>
      <c r="O61">
        <v>24.19</v>
      </c>
      <c r="P61">
        <v>440</v>
      </c>
    </row>
    <row r="62" spans="1:16" x14ac:dyDescent="0.25">
      <c r="A62">
        <v>2489</v>
      </c>
      <c r="B62" t="s">
        <v>1817</v>
      </c>
      <c r="C62" s="2">
        <v>45732</v>
      </c>
      <c r="D62">
        <v>2025</v>
      </c>
      <c r="E62" s="2" t="str">
        <f>TEXT(Table1[[#This Row],[transaction_date]],"mm")</f>
        <v>03</v>
      </c>
      <c r="F62" s="2" t="str">
        <f>TEXT(Table1[[#This Row],[transaction_date]],"[$-en-US]mmm")</f>
        <v>Mar</v>
      </c>
      <c r="G62" s="2" t="str">
        <f>"Q" &amp; INT((MONTH(Table1[[#This Row],[transaction_date]])-1)/3)+1 &amp; " " &amp; Table1[[#This Row],[year]]</f>
        <v>Q1 2025</v>
      </c>
      <c r="H62" s="2" t="str">
        <f>TEXT(Table1[[#This Row],[transaction_date]],"[$-en-US]ddd")</f>
        <v>Sun</v>
      </c>
      <c r="I62" t="s">
        <v>1825</v>
      </c>
      <c r="J62" t="s">
        <v>1844</v>
      </c>
      <c r="K62">
        <v>2.4500000000000002</v>
      </c>
      <c r="L62">
        <v>9.8000000000000007</v>
      </c>
      <c r="M62">
        <v>0.98</v>
      </c>
      <c r="N62" s="4">
        <v>4</v>
      </c>
      <c r="O62">
        <v>8.82</v>
      </c>
      <c r="P62">
        <v>127</v>
      </c>
    </row>
    <row r="63" spans="1:16" x14ac:dyDescent="0.25">
      <c r="A63">
        <v>1771</v>
      </c>
      <c r="B63" t="s">
        <v>1811</v>
      </c>
      <c r="C63" s="2">
        <v>45813</v>
      </c>
      <c r="D63">
        <v>2025</v>
      </c>
      <c r="E63" s="2" t="str">
        <f>TEXT(Table1[[#This Row],[transaction_date]],"mm")</f>
        <v>06</v>
      </c>
      <c r="F63" s="2" t="str">
        <f>TEXT(Table1[[#This Row],[transaction_date]],"[$-en-US]mmm")</f>
        <v>Jun</v>
      </c>
      <c r="G63" s="2" t="str">
        <f>"Q" &amp; INT((MONTH(Table1[[#This Row],[transaction_date]])-1)/3)+1 &amp; " " &amp; Table1[[#This Row],[year]]</f>
        <v>Q2 2025</v>
      </c>
      <c r="H63" s="2" t="str">
        <f>TEXT(Table1[[#This Row],[transaction_date]],"[$-en-US]ddd")</f>
        <v>Thu</v>
      </c>
      <c r="I63" t="s">
        <v>1828</v>
      </c>
      <c r="J63" t="s">
        <v>1844</v>
      </c>
      <c r="K63">
        <v>18.260000000000002</v>
      </c>
      <c r="L63">
        <v>91.3</v>
      </c>
      <c r="M63">
        <v>4.26</v>
      </c>
      <c r="N63" s="4">
        <v>5</v>
      </c>
      <c r="O63">
        <v>87.04</v>
      </c>
      <c r="P63">
        <v>486</v>
      </c>
    </row>
    <row r="64" spans="1:16" x14ac:dyDescent="0.25">
      <c r="A64">
        <v>2796</v>
      </c>
      <c r="B64" t="s">
        <v>1810</v>
      </c>
      <c r="C64" s="2">
        <v>45263</v>
      </c>
      <c r="D64">
        <v>2023</v>
      </c>
      <c r="E64" s="2" t="str">
        <f>TEXT(Table1[[#This Row],[transaction_date]],"mm")</f>
        <v>12</v>
      </c>
      <c r="F64" s="2" t="str">
        <f>TEXT(Table1[[#This Row],[transaction_date]],"[$-en-US]mmm")</f>
        <v>Dec</v>
      </c>
      <c r="G64" s="2" t="str">
        <f>"Q" &amp; INT((MONTH(Table1[[#This Row],[transaction_date]])-1)/3)+1 &amp; " " &amp; Table1[[#This Row],[year]]</f>
        <v>Q4 2023</v>
      </c>
      <c r="H64" s="2" t="str">
        <f>TEXT(Table1[[#This Row],[transaction_date]],"[$-en-US]ddd")</f>
        <v>Sun</v>
      </c>
      <c r="I64" t="s">
        <v>1821</v>
      </c>
      <c r="J64" t="s">
        <v>1831</v>
      </c>
      <c r="K64">
        <v>27.01</v>
      </c>
      <c r="L64">
        <v>108.04</v>
      </c>
      <c r="M64">
        <v>10.8</v>
      </c>
      <c r="N64" s="4">
        <v>4</v>
      </c>
      <c r="O64">
        <v>97.24</v>
      </c>
      <c r="P64">
        <v>380</v>
      </c>
    </row>
    <row r="65" spans="1:16" x14ac:dyDescent="0.25">
      <c r="A65">
        <v>3621</v>
      </c>
      <c r="B65" t="s">
        <v>1814</v>
      </c>
      <c r="C65" s="2">
        <v>45760</v>
      </c>
      <c r="D65">
        <v>2025</v>
      </c>
      <c r="E65" s="2" t="str">
        <f>TEXT(Table1[[#This Row],[transaction_date]],"mm")</f>
        <v>04</v>
      </c>
      <c r="F65" s="2" t="str">
        <f>TEXT(Table1[[#This Row],[transaction_date]],"[$-en-US]mmm")</f>
        <v>Apr</v>
      </c>
      <c r="G65" s="2" t="str">
        <f>"Q" &amp; INT((MONTH(Table1[[#This Row],[transaction_date]])-1)/3)+1 &amp; " " &amp; Table1[[#This Row],[year]]</f>
        <v>Q2 2025</v>
      </c>
      <c r="H65" s="2" t="str">
        <f>TEXT(Table1[[#This Row],[transaction_date]],"[$-en-US]ddd")</f>
        <v>Sun</v>
      </c>
      <c r="I65" t="s">
        <v>1820</v>
      </c>
      <c r="J65" t="s">
        <v>1829</v>
      </c>
      <c r="K65">
        <v>15.04</v>
      </c>
      <c r="L65">
        <v>75.2</v>
      </c>
      <c r="M65">
        <v>7.52</v>
      </c>
      <c r="N65" s="4">
        <v>5</v>
      </c>
      <c r="O65">
        <v>67.680000000000007</v>
      </c>
      <c r="P65">
        <v>122</v>
      </c>
    </row>
    <row r="66" spans="1:16" x14ac:dyDescent="0.25">
      <c r="A66">
        <v>7916</v>
      </c>
      <c r="B66" t="s">
        <v>1809</v>
      </c>
      <c r="C66" s="2">
        <v>45608</v>
      </c>
      <c r="D66">
        <v>2024</v>
      </c>
      <c r="E66" s="2" t="str">
        <f>TEXT(Table1[[#This Row],[transaction_date]],"mm")</f>
        <v>11</v>
      </c>
      <c r="F66" s="2" t="str">
        <f>TEXT(Table1[[#This Row],[transaction_date]],"[$-en-US]mmm")</f>
        <v>Nov</v>
      </c>
      <c r="G66" s="2" t="str">
        <f>"Q" &amp; INT((MONTH(Table1[[#This Row],[transaction_date]])-1)/3)+1 &amp; " " &amp; Table1[[#This Row],[year]]</f>
        <v>Q4 2024</v>
      </c>
      <c r="H66" s="2" t="str">
        <f>TEXT(Table1[[#This Row],[transaction_date]],"[$-en-US]ddd")</f>
        <v>Tue</v>
      </c>
      <c r="I66" t="s">
        <v>1826</v>
      </c>
      <c r="J66" t="s">
        <v>1834</v>
      </c>
      <c r="K66">
        <v>10.73</v>
      </c>
      <c r="L66">
        <v>32.19</v>
      </c>
      <c r="M66">
        <v>6.44</v>
      </c>
      <c r="N66" s="4">
        <v>3</v>
      </c>
      <c r="O66">
        <v>25.75</v>
      </c>
      <c r="P66">
        <v>457</v>
      </c>
    </row>
    <row r="67" spans="1:16" x14ac:dyDescent="0.25">
      <c r="A67">
        <v>2040</v>
      </c>
      <c r="B67" t="s">
        <v>1811</v>
      </c>
      <c r="C67" s="2">
        <v>45443</v>
      </c>
      <c r="D67">
        <v>2024</v>
      </c>
      <c r="E67" s="2" t="str">
        <f>TEXT(Table1[[#This Row],[transaction_date]],"mm")</f>
        <v>05</v>
      </c>
      <c r="F67" s="2" t="str">
        <f>TEXT(Table1[[#This Row],[transaction_date]],"[$-en-US]mmm")</f>
        <v>May</v>
      </c>
      <c r="G67" s="2" t="str">
        <f>"Q" &amp; INT((MONTH(Table1[[#This Row],[transaction_date]])-1)/3)+1 &amp; " " &amp; Table1[[#This Row],[year]]</f>
        <v>Q2 2024</v>
      </c>
      <c r="H67" s="2" t="str">
        <f>TEXT(Table1[[#This Row],[transaction_date]],"[$-en-US]ddd")</f>
        <v>Fri</v>
      </c>
      <c r="I67" t="s">
        <v>1820</v>
      </c>
      <c r="J67" t="s">
        <v>1836</v>
      </c>
      <c r="K67">
        <v>21.48</v>
      </c>
      <c r="L67">
        <v>42.96</v>
      </c>
      <c r="M67">
        <v>4.3</v>
      </c>
      <c r="N67" s="4">
        <v>2</v>
      </c>
      <c r="O67">
        <v>38.659999999999997</v>
      </c>
      <c r="P67">
        <v>32</v>
      </c>
    </row>
    <row r="68" spans="1:16" x14ac:dyDescent="0.25">
      <c r="A68">
        <v>7252</v>
      </c>
      <c r="B68" t="s">
        <v>1816</v>
      </c>
      <c r="C68" s="2">
        <v>45607</v>
      </c>
      <c r="D68">
        <v>2024</v>
      </c>
      <c r="E68" s="2" t="str">
        <f>TEXT(Table1[[#This Row],[transaction_date]],"mm")</f>
        <v>11</v>
      </c>
      <c r="F68" s="2" t="str">
        <f>TEXT(Table1[[#This Row],[transaction_date]],"[$-en-US]mmm")</f>
        <v>Nov</v>
      </c>
      <c r="G68" s="2" t="str">
        <f>"Q" &amp; INT((MONTH(Table1[[#This Row],[transaction_date]])-1)/3)+1 &amp; " " &amp; Table1[[#This Row],[year]]</f>
        <v>Q4 2024</v>
      </c>
      <c r="H68" s="2" t="str">
        <f>TEXT(Table1[[#This Row],[transaction_date]],"[$-en-US]ddd")</f>
        <v>Mon</v>
      </c>
      <c r="I68" t="s">
        <v>1827</v>
      </c>
      <c r="J68" t="s">
        <v>1837</v>
      </c>
      <c r="K68">
        <v>2.8</v>
      </c>
      <c r="L68">
        <v>11.2</v>
      </c>
      <c r="M68">
        <v>1.1200000000000001</v>
      </c>
      <c r="N68" s="4">
        <v>4</v>
      </c>
      <c r="O68">
        <v>10.08</v>
      </c>
      <c r="P68">
        <v>426</v>
      </c>
    </row>
    <row r="69" spans="1:16" x14ac:dyDescent="0.25">
      <c r="A69">
        <v>8668</v>
      </c>
      <c r="B69" t="s">
        <v>1815</v>
      </c>
      <c r="C69" s="2">
        <v>45555</v>
      </c>
      <c r="D69">
        <v>2024</v>
      </c>
      <c r="E69" s="2" t="str">
        <f>TEXT(Table1[[#This Row],[transaction_date]],"mm")</f>
        <v>09</v>
      </c>
      <c r="F69" s="2" t="str">
        <f>TEXT(Table1[[#This Row],[transaction_date]],"[$-en-US]mmm")</f>
        <v>Sep</v>
      </c>
      <c r="G69" s="2" t="str">
        <f>"Q" &amp; INT((MONTH(Table1[[#This Row],[transaction_date]])-1)/3)+1 &amp; " " &amp; Table1[[#This Row],[year]]</f>
        <v>Q3 2024</v>
      </c>
      <c r="H69" s="2" t="str">
        <f>TEXT(Table1[[#This Row],[transaction_date]],"[$-en-US]ddd")</f>
        <v>Fri</v>
      </c>
      <c r="I69" t="s">
        <v>1824</v>
      </c>
      <c r="J69" t="s">
        <v>1836</v>
      </c>
      <c r="K69">
        <v>1.1599999999999999</v>
      </c>
      <c r="L69">
        <v>4.6399999999999997</v>
      </c>
      <c r="M69">
        <v>0.46</v>
      </c>
      <c r="N69" s="4">
        <v>4</v>
      </c>
      <c r="O69">
        <v>4.18</v>
      </c>
      <c r="P69">
        <v>180</v>
      </c>
    </row>
    <row r="70" spans="1:16" x14ac:dyDescent="0.25">
      <c r="A70">
        <v>5119</v>
      </c>
      <c r="B70" t="s">
        <v>1812</v>
      </c>
      <c r="C70" s="2">
        <v>45574</v>
      </c>
      <c r="D70">
        <v>2024</v>
      </c>
      <c r="E70" s="2" t="str">
        <f>TEXT(Table1[[#This Row],[transaction_date]],"mm")</f>
        <v>10</v>
      </c>
      <c r="F70" s="2" t="str">
        <f>TEXT(Table1[[#This Row],[transaction_date]],"[$-en-US]mmm")</f>
        <v>Oct</v>
      </c>
      <c r="G70" s="2" t="str">
        <f>"Q" &amp; INT((MONTH(Table1[[#This Row],[transaction_date]])-1)/3)+1 &amp; " " &amp; Table1[[#This Row],[year]]</f>
        <v>Q4 2024</v>
      </c>
      <c r="H70" s="2" t="str">
        <f>TEXT(Table1[[#This Row],[transaction_date]],"[$-en-US]ddd")</f>
        <v>Wed</v>
      </c>
      <c r="I70" t="s">
        <v>1827</v>
      </c>
      <c r="J70" t="s">
        <v>1831</v>
      </c>
      <c r="K70">
        <v>27.03</v>
      </c>
      <c r="L70">
        <v>135.15</v>
      </c>
      <c r="M70">
        <v>20.27</v>
      </c>
      <c r="N70" s="4">
        <v>5</v>
      </c>
      <c r="O70">
        <v>114.88</v>
      </c>
      <c r="P70">
        <v>249</v>
      </c>
    </row>
    <row r="71" spans="1:16" x14ac:dyDescent="0.25">
      <c r="A71">
        <v>1188</v>
      </c>
      <c r="B71" t="s">
        <v>1812</v>
      </c>
      <c r="C71" s="2">
        <v>45673</v>
      </c>
      <c r="D71">
        <v>2025</v>
      </c>
      <c r="E71" s="2" t="str">
        <f>TEXT(Table1[[#This Row],[transaction_date]],"mm")</f>
        <v>01</v>
      </c>
      <c r="F71" s="2" t="str">
        <f>TEXT(Table1[[#This Row],[transaction_date]],"[$-en-US]mmm")</f>
        <v>Jan</v>
      </c>
      <c r="G71" s="2" t="str">
        <f>"Q" &amp; INT((MONTH(Table1[[#This Row],[transaction_date]])-1)/3)+1 &amp; " " &amp; Table1[[#This Row],[year]]</f>
        <v>Q1 2025</v>
      </c>
      <c r="H71" s="2" t="str">
        <f>TEXT(Table1[[#This Row],[transaction_date]],"[$-en-US]ddd")</f>
        <v>Thu</v>
      </c>
      <c r="I71" t="s">
        <v>1828</v>
      </c>
      <c r="J71" t="s">
        <v>1839</v>
      </c>
      <c r="K71">
        <v>10.74</v>
      </c>
      <c r="L71">
        <v>42.96</v>
      </c>
      <c r="M71">
        <v>0</v>
      </c>
      <c r="N71" s="4">
        <v>4</v>
      </c>
      <c r="O71">
        <v>42.96</v>
      </c>
      <c r="P71">
        <v>347</v>
      </c>
    </row>
    <row r="72" spans="1:16" x14ac:dyDescent="0.25">
      <c r="A72">
        <v>2876</v>
      </c>
      <c r="B72" t="s">
        <v>1811</v>
      </c>
      <c r="C72" s="2">
        <v>45674</v>
      </c>
      <c r="D72">
        <v>2025</v>
      </c>
      <c r="E72" s="2" t="str">
        <f>TEXT(Table1[[#This Row],[transaction_date]],"mm")</f>
        <v>01</v>
      </c>
      <c r="F72" s="2" t="str">
        <f>TEXT(Table1[[#This Row],[transaction_date]],"[$-en-US]mmm")</f>
        <v>Jan</v>
      </c>
      <c r="G72" s="2" t="str">
        <f>"Q" &amp; INT((MONTH(Table1[[#This Row],[transaction_date]])-1)/3)+1 &amp; " " &amp; Table1[[#This Row],[year]]</f>
        <v>Q1 2025</v>
      </c>
      <c r="H72" s="2" t="str">
        <f>TEXT(Table1[[#This Row],[transaction_date]],"[$-en-US]ddd")</f>
        <v>Fri</v>
      </c>
      <c r="I72" t="s">
        <v>1828</v>
      </c>
      <c r="J72" t="s">
        <v>1841</v>
      </c>
      <c r="K72">
        <v>16.48</v>
      </c>
      <c r="L72">
        <v>82.4</v>
      </c>
      <c r="M72">
        <v>3.26</v>
      </c>
      <c r="N72" s="4">
        <v>5</v>
      </c>
      <c r="O72">
        <v>79.14</v>
      </c>
      <c r="P72">
        <v>464</v>
      </c>
    </row>
    <row r="73" spans="1:16" x14ac:dyDescent="0.25">
      <c r="A73">
        <v>9797</v>
      </c>
      <c r="B73" t="s">
        <v>1815</v>
      </c>
      <c r="C73" s="2">
        <v>45728</v>
      </c>
      <c r="D73">
        <v>2025</v>
      </c>
      <c r="E73" s="2" t="str">
        <f>TEXT(Table1[[#This Row],[transaction_date]],"mm")</f>
        <v>03</v>
      </c>
      <c r="F73" s="2" t="str">
        <f>TEXT(Table1[[#This Row],[transaction_date]],"[$-en-US]mmm")</f>
        <v>Mar</v>
      </c>
      <c r="G73" s="2" t="str">
        <f>"Q" &amp; INT((MONTH(Table1[[#This Row],[transaction_date]])-1)/3)+1 &amp; " " &amp; Table1[[#This Row],[year]]</f>
        <v>Q1 2025</v>
      </c>
      <c r="H73" s="2" t="str">
        <f>TEXT(Table1[[#This Row],[transaction_date]],"[$-en-US]ddd")</f>
        <v>Wed</v>
      </c>
      <c r="I73" t="s">
        <v>1819</v>
      </c>
      <c r="J73" t="s">
        <v>1830</v>
      </c>
      <c r="K73">
        <v>26.13</v>
      </c>
      <c r="L73">
        <v>52.26</v>
      </c>
      <c r="M73">
        <v>7.84</v>
      </c>
      <c r="N73" s="4">
        <v>2</v>
      </c>
      <c r="O73">
        <v>44.42</v>
      </c>
      <c r="P73">
        <v>93</v>
      </c>
    </row>
    <row r="74" spans="1:16" x14ac:dyDescent="0.25">
      <c r="A74">
        <v>5371</v>
      </c>
      <c r="B74" t="s">
        <v>1812</v>
      </c>
      <c r="C74" s="2">
        <v>45741</v>
      </c>
      <c r="D74">
        <v>2025</v>
      </c>
      <c r="E74" s="2" t="str">
        <f>TEXT(Table1[[#This Row],[transaction_date]],"mm")</f>
        <v>03</v>
      </c>
      <c r="F74" s="2" t="str">
        <f>TEXT(Table1[[#This Row],[transaction_date]],"[$-en-US]mmm")</f>
        <v>Mar</v>
      </c>
      <c r="G74" s="2" t="str">
        <f>"Q" &amp; INT((MONTH(Table1[[#This Row],[transaction_date]])-1)/3)+1 &amp; " " &amp; Table1[[#This Row],[year]]</f>
        <v>Q1 2025</v>
      </c>
      <c r="H74" s="2" t="str">
        <f>TEXT(Table1[[#This Row],[transaction_date]],"[$-en-US]ddd")</f>
        <v>Tue</v>
      </c>
      <c r="I74" t="s">
        <v>1822</v>
      </c>
      <c r="J74" t="s">
        <v>1843</v>
      </c>
      <c r="K74">
        <v>10.47</v>
      </c>
      <c r="L74">
        <v>41.88</v>
      </c>
      <c r="M74">
        <v>6.28</v>
      </c>
      <c r="N74" s="4">
        <v>4</v>
      </c>
      <c r="O74">
        <v>35.6</v>
      </c>
      <c r="P74">
        <v>389</v>
      </c>
    </row>
    <row r="75" spans="1:16" x14ac:dyDescent="0.25">
      <c r="A75">
        <v>6573</v>
      </c>
      <c r="B75" t="s">
        <v>1812</v>
      </c>
      <c r="C75" s="2">
        <v>45231</v>
      </c>
      <c r="D75">
        <v>2023</v>
      </c>
      <c r="E75" s="2" t="str">
        <f>TEXT(Table1[[#This Row],[transaction_date]],"mm")</f>
        <v>11</v>
      </c>
      <c r="F75" s="2" t="str">
        <f>TEXT(Table1[[#This Row],[transaction_date]],"[$-en-US]mmm")</f>
        <v>Nov</v>
      </c>
      <c r="G75" s="2" t="str">
        <f>"Q" &amp; INT((MONTH(Table1[[#This Row],[transaction_date]])-1)/3)+1 &amp; " " &amp; Table1[[#This Row],[year]]</f>
        <v>Q4 2023</v>
      </c>
      <c r="H75" s="2" t="str">
        <f>TEXT(Table1[[#This Row],[transaction_date]],"[$-en-US]ddd")</f>
        <v>Wed</v>
      </c>
      <c r="I75" t="s">
        <v>1826</v>
      </c>
      <c r="J75" t="s">
        <v>1842</v>
      </c>
      <c r="K75">
        <v>1.55</v>
      </c>
      <c r="L75">
        <v>6.2</v>
      </c>
      <c r="M75">
        <v>0.93</v>
      </c>
      <c r="N75" s="4">
        <v>4</v>
      </c>
      <c r="O75">
        <v>5.27</v>
      </c>
      <c r="P75">
        <v>276</v>
      </c>
    </row>
    <row r="76" spans="1:16" x14ac:dyDescent="0.25">
      <c r="A76">
        <v>5808</v>
      </c>
      <c r="B76" t="s">
        <v>1817</v>
      </c>
      <c r="C76" s="2">
        <v>45482</v>
      </c>
      <c r="D76">
        <v>2024</v>
      </c>
      <c r="E76" s="2" t="str">
        <f>TEXT(Table1[[#This Row],[transaction_date]],"mm")</f>
        <v>07</v>
      </c>
      <c r="F76" s="2" t="str">
        <f>TEXT(Table1[[#This Row],[transaction_date]],"[$-en-US]mmm")</f>
        <v>Jul</v>
      </c>
      <c r="G76" s="2" t="str">
        <f>"Q" &amp; INT((MONTH(Table1[[#This Row],[transaction_date]])-1)/3)+1 &amp; " " &amp; Table1[[#This Row],[year]]</f>
        <v>Q3 2024</v>
      </c>
      <c r="H76" s="2" t="str">
        <f>TEXT(Table1[[#This Row],[transaction_date]],"[$-en-US]ddd")</f>
        <v>Tue</v>
      </c>
      <c r="I76" t="s">
        <v>1823</v>
      </c>
      <c r="J76" t="s">
        <v>1842</v>
      </c>
      <c r="K76">
        <v>22.86</v>
      </c>
      <c r="L76">
        <v>22.86</v>
      </c>
      <c r="M76">
        <v>4.57</v>
      </c>
      <c r="N76" s="4">
        <v>1</v>
      </c>
      <c r="O76">
        <v>18.29</v>
      </c>
      <c r="P76">
        <v>486</v>
      </c>
    </row>
    <row r="77" spans="1:16" x14ac:dyDescent="0.25">
      <c r="A77">
        <v>3591</v>
      </c>
      <c r="B77" t="s">
        <v>1815</v>
      </c>
      <c r="C77" s="2">
        <v>45497</v>
      </c>
      <c r="D77">
        <v>2024</v>
      </c>
      <c r="E77" s="2" t="str">
        <f>TEXT(Table1[[#This Row],[transaction_date]],"mm")</f>
        <v>07</v>
      </c>
      <c r="F77" s="2" t="str">
        <f>TEXT(Table1[[#This Row],[transaction_date]],"[$-en-US]mmm")</f>
        <v>Jul</v>
      </c>
      <c r="G77" s="2" t="str">
        <f>"Q" &amp; INT((MONTH(Table1[[#This Row],[transaction_date]])-1)/3)+1 &amp; " " &amp; Table1[[#This Row],[year]]</f>
        <v>Q3 2024</v>
      </c>
      <c r="H77" s="2" t="str">
        <f>TEXT(Table1[[#This Row],[transaction_date]],"[$-en-US]ddd")</f>
        <v>Wed</v>
      </c>
      <c r="I77" t="s">
        <v>1824</v>
      </c>
      <c r="J77" t="s">
        <v>1841</v>
      </c>
      <c r="K77">
        <v>4.6500000000000004</v>
      </c>
      <c r="L77">
        <v>9.3000000000000007</v>
      </c>
      <c r="M77">
        <v>4.79</v>
      </c>
      <c r="N77" s="4">
        <v>2</v>
      </c>
      <c r="O77">
        <v>4.51</v>
      </c>
      <c r="P77">
        <v>342</v>
      </c>
    </row>
    <row r="78" spans="1:16" x14ac:dyDescent="0.25">
      <c r="A78">
        <v>1053</v>
      </c>
      <c r="B78" t="s">
        <v>1813</v>
      </c>
      <c r="C78" s="2">
        <v>45705</v>
      </c>
      <c r="D78">
        <v>2025</v>
      </c>
      <c r="E78" s="2" t="str">
        <f>TEXT(Table1[[#This Row],[transaction_date]],"mm")</f>
        <v>02</v>
      </c>
      <c r="F78" s="2" t="str">
        <f>TEXT(Table1[[#This Row],[transaction_date]],"[$-en-US]mmm")</f>
        <v>Feb</v>
      </c>
      <c r="G78" s="2" t="str">
        <f>"Q" &amp; INT((MONTH(Table1[[#This Row],[transaction_date]])-1)/3)+1 &amp; " " &amp; Table1[[#This Row],[year]]</f>
        <v>Q1 2025</v>
      </c>
      <c r="H78" s="2" t="str">
        <f>TEXT(Table1[[#This Row],[transaction_date]],"[$-en-US]ddd")</f>
        <v>Mon</v>
      </c>
      <c r="I78" t="s">
        <v>1826</v>
      </c>
      <c r="J78" t="s">
        <v>1833</v>
      </c>
      <c r="K78">
        <v>18.559999999999999</v>
      </c>
      <c r="L78">
        <v>37.119999999999997</v>
      </c>
      <c r="M78">
        <v>7.42</v>
      </c>
      <c r="N78" s="4">
        <v>2</v>
      </c>
      <c r="O78">
        <v>29.7</v>
      </c>
      <c r="P78">
        <v>493</v>
      </c>
    </row>
    <row r="79" spans="1:16" x14ac:dyDescent="0.25">
      <c r="A79">
        <v>5315</v>
      </c>
      <c r="B79" t="s">
        <v>1814</v>
      </c>
      <c r="C79" s="2">
        <v>45533</v>
      </c>
      <c r="D79">
        <v>2024</v>
      </c>
      <c r="E79" s="2" t="str">
        <f>TEXT(Table1[[#This Row],[transaction_date]],"mm")</f>
        <v>08</v>
      </c>
      <c r="F79" s="2" t="str">
        <f>TEXT(Table1[[#This Row],[transaction_date]],"[$-en-US]mmm")</f>
        <v>Aug</v>
      </c>
      <c r="G79" s="2" t="str">
        <f>"Q" &amp; INT((MONTH(Table1[[#This Row],[transaction_date]])-1)/3)+1 &amp; " " &amp; Table1[[#This Row],[year]]</f>
        <v>Q3 2024</v>
      </c>
      <c r="H79" s="2" t="str">
        <f>TEXT(Table1[[#This Row],[transaction_date]],"[$-en-US]ddd")</f>
        <v>Thu</v>
      </c>
      <c r="I79" t="s">
        <v>1819</v>
      </c>
      <c r="J79" t="s">
        <v>1839</v>
      </c>
      <c r="K79">
        <v>17.690000000000001</v>
      </c>
      <c r="L79">
        <v>53.07</v>
      </c>
      <c r="M79">
        <v>5.31</v>
      </c>
      <c r="N79" s="4">
        <v>3</v>
      </c>
      <c r="O79">
        <v>47.76</v>
      </c>
      <c r="P79">
        <v>464</v>
      </c>
    </row>
    <row r="80" spans="1:16" x14ac:dyDescent="0.25">
      <c r="A80">
        <v>3927</v>
      </c>
      <c r="B80" t="s">
        <v>1817</v>
      </c>
      <c r="C80" s="2">
        <v>45539</v>
      </c>
      <c r="D80">
        <v>2024</v>
      </c>
      <c r="E80" s="2" t="str">
        <f>TEXT(Table1[[#This Row],[transaction_date]],"mm")</f>
        <v>09</v>
      </c>
      <c r="F80" s="2" t="str">
        <f>TEXT(Table1[[#This Row],[transaction_date]],"[$-en-US]mmm")</f>
        <v>Sep</v>
      </c>
      <c r="G80" s="2" t="str">
        <f>"Q" &amp; INT((MONTH(Table1[[#This Row],[transaction_date]])-1)/3)+1 &amp; " " &amp; Table1[[#This Row],[year]]</f>
        <v>Q3 2024</v>
      </c>
      <c r="H80" s="2" t="str">
        <f>TEXT(Table1[[#This Row],[transaction_date]],"[$-en-US]ddd")</f>
        <v>Wed</v>
      </c>
      <c r="I80" t="s">
        <v>1819</v>
      </c>
      <c r="J80" t="s">
        <v>1834</v>
      </c>
      <c r="K80">
        <v>21.21</v>
      </c>
      <c r="L80">
        <v>21.21</v>
      </c>
      <c r="M80">
        <v>4.13</v>
      </c>
      <c r="N80" s="4">
        <v>1</v>
      </c>
      <c r="O80">
        <v>17.079999999999998</v>
      </c>
      <c r="P80">
        <v>154</v>
      </c>
    </row>
    <row r="81" spans="1:16" x14ac:dyDescent="0.25">
      <c r="A81">
        <v>2743</v>
      </c>
      <c r="B81" t="s">
        <v>1816</v>
      </c>
      <c r="C81" s="2">
        <v>45821</v>
      </c>
      <c r="D81">
        <v>2025</v>
      </c>
      <c r="E81" s="2" t="str">
        <f>TEXT(Table1[[#This Row],[transaction_date]],"mm")</f>
        <v>06</v>
      </c>
      <c r="F81" s="2" t="str">
        <f>TEXT(Table1[[#This Row],[transaction_date]],"[$-en-US]mmm")</f>
        <v>Jun</v>
      </c>
      <c r="G81" s="2" t="str">
        <f>"Q" &amp; INT((MONTH(Table1[[#This Row],[transaction_date]])-1)/3)+1 &amp; " " &amp; Table1[[#This Row],[year]]</f>
        <v>Q2 2025</v>
      </c>
      <c r="H81" s="2" t="str">
        <f>TEXT(Table1[[#This Row],[transaction_date]],"[$-en-US]ddd")</f>
        <v>Fri</v>
      </c>
      <c r="I81" t="s">
        <v>1827</v>
      </c>
      <c r="J81" t="s">
        <v>1830</v>
      </c>
      <c r="K81">
        <v>2.99</v>
      </c>
      <c r="L81">
        <v>8.9700000000000006</v>
      </c>
      <c r="M81">
        <v>4.4000000000000004</v>
      </c>
      <c r="N81" s="4">
        <v>3</v>
      </c>
      <c r="O81">
        <v>4.57</v>
      </c>
      <c r="P81">
        <v>331</v>
      </c>
    </row>
    <row r="82" spans="1:16" x14ac:dyDescent="0.25">
      <c r="A82">
        <v>5889</v>
      </c>
      <c r="B82" t="s">
        <v>1813</v>
      </c>
      <c r="C82" s="2">
        <v>45798</v>
      </c>
      <c r="D82">
        <v>2025</v>
      </c>
      <c r="E82" s="2" t="str">
        <f>TEXT(Table1[[#This Row],[transaction_date]],"mm")</f>
        <v>05</v>
      </c>
      <c r="F82" s="2" t="str">
        <f>TEXT(Table1[[#This Row],[transaction_date]],"[$-en-US]mmm")</f>
        <v>May</v>
      </c>
      <c r="G82" s="2" t="str">
        <f>"Q" &amp; INT((MONTH(Table1[[#This Row],[transaction_date]])-1)/3)+1 &amp; " " &amp; Table1[[#This Row],[year]]</f>
        <v>Q2 2025</v>
      </c>
      <c r="H82" s="2" t="str">
        <f>TEXT(Table1[[#This Row],[transaction_date]],"[$-en-US]ddd")</f>
        <v>Wed</v>
      </c>
      <c r="I82" t="s">
        <v>1819</v>
      </c>
      <c r="J82" t="s">
        <v>1830</v>
      </c>
      <c r="K82">
        <v>19.420000000000002</v>
      </c>
      <c r="L82">
        <v>58.26</v>
      </c>
      <c r="M82">
        <v>0</v>
      </c>
      <c r="N82" s="4">
        <v>3</v>
      </c>
      <c r="O82">
        <v>58.26</v>
      </c>
      <c r="P82">
        <v>424</v>
      </c>
    </row>
    <row r="83" spans="1:16" x14ac:dyDescent="0.25">
      <c r="A83">
        <v>9317</v>
      </c>
      <c r="B83" t="s">
        <v>1811</v>
      </c>
      <c r="C83" s="2">
        <v>45618</v>
      </c>
      <c r="D83">
        <v>2024</v>
      </c>
      <c r="E83" s="2" t="str">
        <f>TEXT(Table1[[#This Row],[transaction_date]],"mm")</f>
        <v>11</v>
      </c>
      <c r="F83" s="2" t="str">
        <f>TEXT(Table1[[#This Row],[transaction_date]],"[$-en-US]mmm")</f>
        <v>Nov</v>
      </c>
      <c r="G83" s="2" t="str">
        <f>"Q" &amp; INT((MONTH(Table1[[#This Row],[transaction_date]])-1)/3)+1 &amp; " " &amp; Table1[[#This Row],[year]]</f>
        <v>Q4 2024</v>
      </c>
      <c r="H83" s="2" t="str">
        <f>TEXT(Table1[[#This Row],[transaction_date]],"[$-en-US]ddd")</f>
        <v>Fri</v>
      </c>
      <c r="I83" t="s">
        <v>1821</v>
      </c>
      <c r="J83" t="s">
        <v>1835</v>
      </c>
      <c r="K83">
        <v>28.99</v>
      </c>
      <c r="L83">
        <v>144.94999999999999</v>
      </c>
      <c r="M83">
        <v>14.49</v>
      </c>
      <c r="N83" s="4">
        <v>5</v>
      </c>
      <c r="O83">
        <v>130.46</v>
      </c>
      <c r="P83">
        <v>138</v>
      </c>
    </row>
    <row r="84" spans="1:16" x14ac:dyDescent="0.25">
      <c r="A84">
        <v>4258</v>
      </c>
      <c r="B84" t="s">
        <v>1812</v>
      </c>
      <c r="C84" s="2">
        <v>45263</v>
      </c>
      <c r="D84">
        <v>2023</v>
      </c>
      <c r="E84" s="2" t="str">
        <f>TEXT(Table1[[#This Row],[transaction_date]],"mm")</f>
        <v>12</v>
      </c>
      <c r="F84" s="2" t="str">
        <f>TEXT(Table1[[#This Row],[transaction_date]],"[$-en-US]mmm")</f>
        <v>Dec</v>
      </c>
      <c r="G84" s="2" t="str">
        <f>"Q" &amp; INT((MONTH(Table1[[#This Row],[transaction_date]])-1)/3)+1 &amp; " " &amp; Table1[[#This Row],[year]]</f>
        <v>Q4 2023</v>
      </c>
      <c r="H84" s="2" t="str">
        <f>TEXT(Table1[[#This Row],[transaction_date]],"[$-en-US]ddd")</f>
        <v>Sun</v>
      </c>
      <c r="I84" t="s">
        <v>1824</v>
      </c>
      <c r="J84" t="s">
        <v>1829</v>
      </c>
      <c r="K84">
        <v>25.69</v>
      </c>
      <c r="L84">
        <v>77.069999999999993</v>
      </c>
      <c r="M84">
        <v>11.56</v>
      </c>
      <c r="N84" s="4">
        <v>3</v>
      </c>
      <c r="O84">
        <v>65.510000000000005</v>
      </c>
      <c r="P84">
        <v>425</v>
      </c>
    </row>
    <row r="85" spans="1:16" x14ac:dyDescent="0.25">
      <c r="A85">
        <v>7126</v>
      </c>
      <c r="B85" t="s">
        <v>1813</v>
      </c>
      <c r="C85" s="2">
        <v>45737</v>
      </c>
      <c r="D85">
        <v>2025</v>
      </c>
      <c r="E85" s="2" t="str">
        <f>TEXT(Table1[[#This Row],[transaction_date]],"mm")</f>
        <v>03</v>
      </c>
      <c r="F85" s="2" t="str">
        <f>TEXT(Table1[[#This Row],[transaction_date]],"[$-en-US]mmm")</f>
        <v>Mar</v>
      </c>
      <c r="G85" s="2" t="str">
        <f>"Q" &amp; INT((MONTH(Table1[[#This Row],[transaction_date]])-1)/3)+1 &amp; " " &amp; Table1[[#This Row],[year]]</f>
        <v>Q1 2025</v>
      </c>
      <c r="H85" s="2" t="str">
        <f>TEXT(Table1[[#This Row],[transaction_date]],"[$-en-US]ddd")</f>
        <v>Fri</v>
      </c>
      <c r="I85" t="s">
        <v>1820</v>
      </c>
      <c r="J85" t="s">
        <v>1837</v>
      </c>
      <c r="K85">
        <v>18.690000000000001</v>
      </c>
      <c r="L85">
        <v>93.45</v>
      </c>
      <c r="M85">
        <v>2.98</v>
      </c>
      <c r="N85" s="4">
        <v>5</v>
      </c>
      <c r="O85">
        <v>90.47</v>
      </c>
      <c r="P85">
        <v>194</v>
      </c>
    </row>
    <row r="86" spans="1:16" x14ac:dyDescent="0.25">
      <c r="A86">
        <v>3646</v>
      </c>
      <c r="B86" t="s">
        <v>1816</v>
      </c>
      <c r="C86" s="2">
        <v>45563</v>
      </c>
      <c r="D86">
        <v>2024</v>
      </c>
      <c r="E86" s="2" t="str">
        <f>TEXT(Table1[[#This Row],[transaction_date]],"mm")</f>
        <v>09</v>
      </c>
      <c r="F86" s="2" t="str">
        <f>TEXT(Table1[[#This Row],[transaction_date]],"[$-en-US]mmm")</f>
        <v>Sep</v>
      </c>
      <c r="G86" s="2" t="str">
        <f>"Q" &amp; INT((MONTH(Table1[[#This Row],[transaction_date]])-1)/3)+1 &amp; " " &amp; Table1[[#This Row],[year]]</f>
        <v>Q3 2024</v>
      </c>
      <c r="H86" s="2" t="str">
        <f>TEXT(Table1[[#This Row],[transaction_date]],"[$-en-US]ddd")</f>
        <v>Sat</v>
      </c>
      <c r="I86" t="s">
        <v>1825</v>
      </c>
      <c r="J86" t="s">
        <v>1845</v>
      </c>
      <c r="K86">
        <v>11.28</v>
      </c>
      <c r="L86">
        <v>22.56</v>
      </c>
      <c r="M86">
        <v>3.38</v>
      </c>
      <c r="N86" s="4">
        <v>2</v>
      </c>
      <c r="O86">
        <v>19.18</v>
      </c>
      <c r="P86">
        <v>132</v>
      </c>
    </row>
    <row r="87" spans="1:16" x14ac:dyDescent="0.25">
      <c r="A87">
        <v>9689</v>
      </c>
      <c r="B87" t="s">
        <v>1814</v>
      </c>
      <c r="C87" s="2">
        <v>45858</v>
      </c>
      <c r="D87">
        <v>2025</v>
      </c>
      <c r="E87" s="2" t="str">
        <f>TEXT(Table1[[#This Row],[transaction_date]],"mm")</f>
        <v>07</v>
      </c>
      <c r="F87" s="2" t="str">
        <f>TEXT(Table1[[#This Row],[transaction_date]],"[$-en-US]mmm")</f>
        <v>Jul</v>
      </c>
      <c r="G87" s="2" t="str">
        <f>"Q" &amp; INT((MONTH(Table1[[#This Row],[transaction_date]])-1)/3)+1 &amp; " " &amp; Table1[[#This Row],[year]]</f>
        <v>Q3 2025</v>
      </c>
      <c r="H87" s="2" t="str">
        <f>TEXT(Table1[[#This Row],[transaction_date]],"[$-en-US]ddd")</f>
        <v>Sun</v>
      </c>
      <c r="I87" t="s">
        <v>1827</v>
      </c>
      <c r="J87" t="s">
        <v>1839</v>
      </c>
      <c r="K87">
        <v>28.48</v>
      </c>
      <c r="L87">
        <v>142.4</v>
      </c>
      <c r="M87">
        <v>0</v>
      </c>
      <c r="N87" s="4">
        <v>5</v>
      </c>
      <c r="O87">
        <v>142.4</v>
      </c>
      <c r="P87">
        <v>43</v>
      </c>
    </row>
    <row r="88" spans="1:16" x14ac:dyDescent="0.25">
      <c r="A88">
        <v>1009</v>
      </c>
      <c r="B88" t="s">
        <v>1812</v>
      </c>
      <c r="C88" s="2">
        <v>45610</v>
      </c>
      <c r="D88">
        <v>2024</v>
      </c>
      <c r="E88" s="2" t="str">
        <f>TEXT(Table1[[#This Row],[transaction_date]],"mm")</f>
        <v>11</v>
      </c>
      <c r="F88" s="2" t="str">
        <f>TEXT(Table1[[#This Row],[transaction_date]],"[$-en-US]mmm")</f>
        <v>Nov</v>
      </c>
      <c r="G88" s="2" t="str">
        <f>"Q" &amp; INT((MONTH(Table1[[#This Row],[transaction_date]])-1)/3)+1 &amp; " " &amp; Table1[[#This Row],[year]]</f>
        <v>Q4 2024</v>
      </c>
      <c r="H88" s="2" t="str">
        <f>TEXT(Table1[[#This Row],[transaction_date]],"[$-en-US]ddd")</f>
        <v>Thu</v>
      </c>
      <c r="I88" t="s">
        <v>1828</v>
      </c>
      <c r="J88" t="s">
        <v>1831</v>
      </c>
      <c r="K88">
        <v>21.02</v>
      </c>
      <c r="L88">
        <v>42.04</v>
      </c>
      <c r="M88">
        <v>4.2</v>
      </c>
      <c r="N88" s="4">
        <v>2</v>
      </c>
      <c r="O88">
        <v>37.840000000000003</v>
      </c>
      <c r="P88">
        <v>330</v>
      </c>
    </row>
    <row r="89" spans="1:16" x14ac:dyDescent="0.25">
      <c r="A89">
        <v>6310</v>
      </c>
      <c r="B89" t="s">
        <v>1815</v>
      </c>
      <c r="C89" s="2">
        <v>45524</v>
      </c>
      <c r="D89">
        <v>2024</v>
      </c>
      <c r="E89" s="2" t="str">
        <f>TEXT(Table1[[#This Row],[transaction_date]],"mm")</f>
        <v>08</v>
      </c>
      <c r="F89" s="2" t="str">
        <f>TEXT(Table1[[#This Row],[transaction_date]],"[$-en-US]mmm")</f>
        <v>Aug</v>
      </c>
      <c r="G89" s="2" t="str">
        <f>"Q" &amp; INT((MONTH(Table1[[#This Row],[transaction_date]])-1)/3)+1 &amp; " " &amp; Table1[[#This Row],[year]]</f>
        <v>Q3 2024</v>
      </c>
      <c r="H89" s="2" t="str">
        <f>TEXT(Table1[[#This Row],[transaction_date]],"[$-en-US]ddd")</f>
        <v>Tue</v>
      </c>
      <c r="I89" t="s">
        <v>1819</v>
      </c>
      <c r="J89" t="s">
        <v>1838</v>
      </c>
      <c r="K89">
        <v>12.72</v>
      </c>
      <c r="L89">
        <v>25.44</v>
      </c>
      <c r="M89">
        <v>0</v>
      </c>
      <c r="N89" s="4">
        <v>2</v>
      </c>
      <c r="O89">
        <v>25.44</v>
      </c>
      <c r="P89">
        <v>124</v>
      </c>
    </row>
    <row r="90" spans="1:16" x14ac:dyDescent="0.25">
      <c r="A90">
        <v>1319</v>
      </c>
      <c r="B90" t="s">
        <v>1816</v>
      </c>
      <c r="C90" s="2">
        <v>45231</v>
      </c>
      <c r="D90">
        <v>2023</v>
      </c>
      <c r="E90" s="2" t="str">
        <f>TEXT(Table1[[#This Row],[transaction_date]],"mm")</f>
        <v>11</v>
      </c>
      <c r="F90" s="2" t="str">
        <f>TEXT(Table1[[#This Row],[transaction_date]],"[$-en-US]mmm")</f>
        <v>Nov</v>
      </c>
      <c r="G90" s="2" t="str">
        <f>"Q" &amp; INT((MONTH(Table1[[#This Row],[transaction_date]])-1)/3)+1 &amp; " " &amp; Table1[[#This Row],[year]]</f>
        <v>Q4 2023</v>
      </c>
      <c r="H90" s="2" t="str">
        <f>TEXT(Table1[[#This Row],[transaction_date]],"[$-en-US]ddd")</f>
        <v>Wed</v>
      </c>
      <c r="I90" t="s">
        <v>1828</v>
      </c>
      <c r="J90" t="s">
        <v>1831</v>
      </c>
      <c r="K90">
        <v>10.96</v>
      </c>
      <c r="L90">
        <v>54.8</v>
      </c>
      <c r="M90">
        <v>8.2200000000000006</v>
      </c>
      <c r="N90" s="4">
        <v>5</v>
      </c>
      <c r="O90">
        <v>46.58</v>
      </c>
      <c r="P90">
        <v>381</v>
      </c>
    </row>
    <row r="91" spans="1:16" x14ac:dyDescent="0.25">
      <c r="A91">
        <v>6947</v>
      </c>
      <c r="B91" t="s">
        <v>1813</v>
      </c>
      <c r="C91" s="2">
        <v>45827</v>
      </c>
      <c r="D91">
        <v>2025</v>
      </c>
      <c r="E91" s="2" t="str">
        <f>TEXT(Table1[[#This Row],[transaction_date]],"mm")</f>
        <v>06</v>
      </c>
      <c r="F91" s="2" t="str">
        <f>TEXT(Table1[[#This Row],[transaction_date]],"[$-en-US]mmm")</f>
        <v>Jun</v>
      </c>
      <c r="G91" s="2" t="str">
        <f>"Q" &amp; INT((MONTH(Table1[[#This Row],[transaction_date]])-1)/3)+1 &amp; " " &amp; Table1[[#This Row],[year]]</f>
        <v>Q2 2025</v>
      </c>
      <c r="H91" s="2" t="str">
        <f>TEXT(Table1[[#This Row],[transaction_date]],"[$-en-US]ddd")</f>
        <v>Thu</v>
      </c>
      <c r="I91" t="s">
        <v>1826</v>
      </c>
      <c r="J91" t="s">
        <v>1838</v>
      </c>
      <c r="K91">
        <v>7.68</v>
      </c>
      <c r="L91">
        <v>23.04</v>
      </c>
      <c r="M91">
        <v>3.46</v>
      </c>
      <c r="N91" s="4">
        <v>3</v>
      </c>
      <c r="O91">
        <v>19.579999999999998</v>
      </c>
      <c r="P91">
        <v>369</v>
      </c>
    </row>
    <row r="92" spans="1:16" x14ac:dyDescent="0.25">
      <c r="A92">
        <v>6038</v>
      </c>
      <c r="B92" t="s">
        <v>1809</v>
      </c>
      <c r="C92" s="2">
        <v>45330</v>
      </c>
      <c r="D92">
        <v>2024</v>
      </c>
      <c r="E92" s="2" t="str">
        <f>TEXT(Table1[[#This Row],[transaction_date]],"mm")</f>
        <v>02</v>
      </c>
      <c r="F92" s="2" t="str">
        <f>TEXT(Table1[[#This Row],[transaction_date]],"[$-en-US]mmm")</f>
        <v>Feb</v>
      </c>
      <c r="G92" s="2" t="str">
        <f>"Q" &amp; INT((MONTH(Table1[[#This Row],[transaction_date]])-1)/3)+1 &amp; " " &amp; Table1[[#This Row],[year]]</f>
        <v>Q1 2024</v>
      </c>
      <c r="H92" s="2" t="str">
        <f>TEXT(Table1[[#This Row],[transaction_date]],"[$-en-US]ddd")</f>
        <v>Thu</v>
      </c>
      <c r="I92" t="s">
        <v>1827</v>
      </c>
      <c r="J92" t="s">
        <v>1835</v>
      </c>
      <c r="K92">
        <v>7.27</v>
      </c>
      <c r="L92">
        <v>14.54</v>
      </c>
      <c r="M92">
        <v>0</v>
      </c>
      <c r="N92" s="4">
        <v>2</v>
      </c>
      <c r="O92">
        <v>14.54</v>
      </c>
      <c r="P92">
        <v>247</v>
      </c>
    </row>
    <row r="93" spans="1:16" x14ac:dyDescent="0.25">
      <c r="A93">
        <v>1949</v>
      </c>
      <c r="B93" t="s">
        <v>1810</v>
      </c>
      <c r="C93" s="2">
        <v>45332</v>
      </c>
      <c r="D93">
        <v>2024</v>
      </c>
      <c r="E93" s="2" t="str">
        <f>TEXT(Table1[[#This Row],[transaction_date]],"mm")</f>
        <v>02</v>
      </c>
      <c r="F93" s="2" t="str">
        <f>TEXT(Table1[[#This Row],[transaction_date]],"[$-en-US]mmm")</f>
        <v>Feb</v>
      </c>
      <c r="G93" s="2" t="str">
        <f>"Q" &amp; INT((MONTH(Table1[[#This Row],[transaction_date]])-1)/3)+1 &amp; " " &amp; Table1[[#This Row],[year]]</f>
        <v>Q1 2024</v>
      </c>
      <c r="H93" s="2" t="str">
        <f>TEXT(Table1[[#This Row],[transaction_date]],"[$-en-US]ddd")</f>
        <v>Sat</v>
      </c>
      <c r="I93" t="s">
        <v>1824</v>
      </c>
      <c r="J93" t="s">
        <v>1838</v>
      </c>
      <c r="K93">
        <v>25.14</v>
      </c>
      <c r="L93">
        <v>25.14</v>
      </c>
      <c r="M93">
        <v>3.77</v>
      </c>
      <c r="N93" s="4">
        <v>1</v>
      </c>
      <c r="O93">
        <v>21.37</v>
      </c>
      <c r="P93">
        <v>151</v>
      </c>
    </row>
    <row r="94" spans="1:16" x14ac:dyDescent="0.25">
      <c r="A94">
        <v>2290</v>
      </c>
      <c r="B94" t="s">
        <v>1811</v>
      </c>
      <c r="C94" s="2">
        <v>45211</v>
      </c>
      <c r="D94">
        <v>2023</v>
      </c>
      <c r="E94" s="2" t="str">
        <f>TEXT(Table1[[#This Row],[transaction_date]],"mm")</f>
        <v>10</v>
      </c>
      <c r="F94" s="2" t="str">
        <f>TEXT(Table1[[#This Row],[transaction_date]],"[$-en-US]mmm")</f>
        <v>Oct</v>
      </c>
      <c r="G94" s="2" t="str">
        <f>"Q" &amp; INT((MONTH(Table1[[#This Row],[transaction_date]])-1)/3)+1 &amp; " " &amp; Table1[[#This Row],[year]]</f>
        <v>Q4 2023</v>
      </c>
      <c r="H94" s="2" t="str">
        <f>TEXT(Table1[[#This Row],[transaction_date]],"[$-en-US]ddd")</f>
        <v>Thu</v>
      </c>
      <c r="I94" t="s">
        <v>1826</v>
      </c>
      <c r="J94" t="s">
        <v>1839</v>
      </c>
      <c r="K94">
        <v>4.66</v>
      </c>
      <c r="L94">
        <v>23.3</v>
      </c>
      <c r="M94">
        <v>2.17</v>
      </c>
      <c r="N94" s="4">
        <v>5</v>
      </c>
      <c r="O94">
        <v>21.13</v>
      </c>
      <c r="P94">
        <v>23</v>
      </c>
    </row>
    <row r="95" spans="1:16" x14ac:dyDescent="0.25">
      <c r="A95">
        <v>8962</v>
      </c>
      <c r="B95" t="s">
        <v>1811</v>
      </c>
      <c r="C95" s="2">
        <v>45778</v>
      </c>
      <c r="D95">
        <v>2025</v>
      </c>
      <c r="E95" s="2" t="str">
        <f>TEXT(Table1[[#This Row],[transaction_date]],"mm")</f>
        <v>05</v>
      </c>
      <c r="F95" s="2" t="str">
        <f>TEXT(Table1[[#This Row],[transaction_date]],"[$-en-US]mmm")</f>
        <v>May</v>
      </c>
      <c r="G95" s="2" t="str">
        <f>"Q" &amp; INT((MONTH(Table1[[#This Row],[transaction_date]])-1)/3)+1 &amp; " " &amp; Table1[[#This Row],[year]]</f>
        <v>Q2 2025</v>
      </c>
      <c r="H95" s="2" t="str">
        <f>TEXT(Table1[[#This Row],[transaction_date]],"[$-en-US]ddd")</f>
        <v>Thu</v>
      </c>
      <c r="I95" t="s">
        <v>1823</v>
      </c>
      <c r="J95" t="s">
        <v>1845</v>
      </c>
      <c r="K95">
        <v>26.3</v>
      </c>
      <c r="L95">
        <v>26.3</v>
      </c>
      <c r="M95">
        <v>2.63</v>
      </c>
      <c r="N95" s="4">
        <v>1</v>
      </c>
      <c r="O95">
        <v>23.67</v>
      </c>
      <c r="P95">
        <v>293</v>
      </c>
    </row>
    <row r="96" spans="1:16" x14ac:dyDescent="0.25">
      <c r="A96">
        <v>2133</v>
      </c>
      <c r="B96" t="s">
        <v>1813</v>
      </c>
      <c r="C96" s="2">
        <v>45735</v>
      </c>
      <c r="D96">
        <v>2025</v>
      </c>
      <c r="E96" s="2" t="str">
        <f>TEXT(Table1[[#This Row],[transaction_date]],"mm")</f>
        <v>03</v>
      </c>
      <c r="F96" s="2" t="str">
        <f>TEXT(Table1[[#This Row],[transaction_date]],"[$-en-US]mmm")</f>
        <v>Mar</v>
      </c>
      <c r="G96" s="2" t="str">
        <f>"Q" &amp; INT((MONTH(Table1[[#This Row],[transaction_date]])-1)/3)+1 &amp; " " &amp; Table1[[#This Row],[year]]</f>
        <v>Q1 2025</v>
      </c>
      <c r="H96" s="2" t="str">
        <f>TEXT(Table1[[#This Row],[transaction_date]],"[$-en-US]ddd")</f>
        <v>Wed</v>
      </c>
      <c r="I96" t="s">
        <v>1828</v>
      </c>
      <c r="J96" t="s">
        <v>1832</v>
      </c>
      <c r="K96">
        <v>28.99</v>
      </c>
      <c r="L96">
        <v>57.98</v>
      </c>
      <c r="M96">
        <v>4.29</v>
      </c>
      <c r="N96" s="4">
        <v>2</v>
      </c>
      <c r="O96">
        <v>53.69</v>
      </c>
      <c r="P96">
        <v>129</v>
      </c>
    </row>
    <row r="97" spans="1:16" x14ac:dyDescent="0.25">
      <c r="A97">
        <v>9727</v>
      </c>
      <c r="B97" t="s">
        <v>1812</v>
      </c>
      <c r="C97" s="2">
        <v>45739</v>
      </c>
      <c r="D97">
        <v>2025</v>
      </c>
      <c r="E97" s="2" t="str">
        <f>TEXT(Table1[[#This Row],[transaction_date]],"mm")</f>
        <v>03</v>
      </c>
      <c r="F97" s="2" t="str">
        <f>TEXT(Table1[[#This Row],[transaction_date]],"[$-en-US]mmm")</f>
        <v>Mar</v>
      </c>
      <c r="G97" s="2" t="str">
        <f>"Q" &amp; INT((MONTH(Table1[[#This Row],[transaction_date]])-1)/3)+1 &amp; " " &amp; Table1[[#This Row],[year]]</f>
        <v>Q1 2025</v>
      </c>
      <c r="H97" s="2" t="str">
        <f>TEXT(Table1[[#This Row],[transaction_date]],"[$-en-US]ddd")</f>
        <v>Sun</v>
      </c>
      <c r="I97" t="s">
        <v>1828</v>
      </c>
      <c r="J97" t="s">
        <v>1842</v>
      </c>
      <c r="K97">
        <v>19.239999999999998</v>
      </c>
      <c r="L97">
        <v>96.2</v>
      </c>
      <c r="M97">
        <v>19.239999999999998</v>
      </c>
      <c r="N97" s="4">
        <v>5</v>
      </c>
      <c r="O97">
        <v>76.959999999999994</v>
      </c>
      <c r="P97">
        <v>27</v>
      </c>
    </row>
    <row r="98" spans="1:16" x14ac:dyDescent="0.25">
      <c r="A98">
        <v>3060</v>
      </c>
      <c r="B98" t="s">
        <v>1814</v>
      </c>
      <c r="C98" s="2">
        <v>45244</v>
      </c>
      <c r="D98">
        <v>2023</v>
      </c>
      <c r="E98" s="2" t="str">
        <f>TEXT(Table1[[#This Row],[transaction_date]],"mm")</f>
        <v>11</v>
      </c>
      <c r="F98" s="2" t="str">
        <f>TEXT(Table1[[#This Row],[transaction_date]],"[$-en-US]mmm")</f>
        <v>Nov</v>
      </c>
      <c r="G98" s="2" t="str">
        <f>"Q" &amp; INT((MONTH(Table1[[#This Row],[transaction_date]])-1)/3)+1 &amp; " " &amp; Table1[[#This Row],[year]]</f>
        <v>Q4 2023</v>
      </c>
      <c r="H98" s="2" t="str">
        <f>TEXT(Table1[[#This Row],[transaction_date]],"[$-en-US]ddd")</f>
        <v>Tue</v>
      </c>
      <c r="I98" t="s">
        <v>1819</v>
      </c>
      <c r="J98" t="s">
        <v>1834</v>
      </c>
      <c r="K98">
        <v>17.170000000000002</v>
      </c>
      <c r="L98">
        <v>17.170000000000002</v>
      </c>
      <c r="M98">
        <v>2.52</v>
      </c>
      <c r="N98" s="4">
        <v>1</v>
      </c>
      <c r="O98">
        <v>14.65</v>
      </c>
      <c r="P98">
        <v>213</v>
      </c>
    </row>
    <row r="99" spans="1:16" x14ac:dyDescent="0.25">
      <c r="A99">
        <v>8787</v>
      </c>
      <c r="B99" t="s">
        <v>1813</v>
      </c>
      <c r="C99" s="2">
        <v>45572</v>
      </c>
      <c r="D99">
        <v>2024</v>
      </c>
      <c r="E99" s="2" t="str">
        <f>TEXT(Table1[[#This Row],[transaction_date]],"mm")</f>
        <v>10</v>
      </c>
      <c r="F99" s="2" t="str">
        <f>TEXT(Table1[[#This Row],[transaction_date]],"[$-en-US]mmm")</f>
        <v>Oct</v>
      </c>
      <c r="G99" s="2" t="str">
        <f>"Q" &amp; INT((MONTH(Table1[[#This Row],[transaction_date]])-1)/3)+1 &amp; " " &amp; Table1[[#This Row],[year]]</f>
        <v>Q4 2024</v>
      </c>
      <c r="H99" s="2" t="str">
        <f>TEXT(Table1[[#This Row],[transaction_date]],"[$-en-US]ddd")</f>
        <v>Mon</v>
      </c>
      <c r="I99" t="s">
        <v>1826</v>
      </c>
      <c r="J99" t="s">
        <v>1830</v>
      </c>
      <c r="K99">
        <v>17.48</v>
      </c>
      <c r="L99">
        <v>52.44</v>
      </c>
      <c r="M99">
        <v>10.49</v>
      </c>
      <c r="N99" s="4">
        <v>3</v>
      </c>
      <c r="O99">
        <v>41.95</v>
      </c>
      <c r="P99">
        <v>30</v>
      </c>
    </row>
    <row r="100" spans="1:16" x14ac:dyDescent="0.25">
      <c r="A100">
        <v>3705</v>
      </c>
      <c r="B100" t="s">
        <v>1817</v>
      </c>
      <c r="C100" s="2">
        <v>45350</v>
      </c>
      <c r="D100">
        <v>2024</v>
      </c>
      <c r="E100" s="2" t="str">
        <f>TEXT(Table1[[#This Row],[transaction_date]],"mm")</f>
        <v>02</v>
      </c>
      <c r="F100" s="2" t="str">
        <f>TEXT(Table1[[#This Row],[transaction_date]],"[$-en-US]mmm")</f>
        <v>Feb</v>
      </c>
      <c r="G100" s="2" t="str">
        <f>"Q" &amp; INT((MONTH(Table1[[#This Row],[transaction_date]])-1)/3)+1 &amp; " " &amp; Table1[[#This Row],[year]]</f>
        <v>Q1 2024</v>
      </c>
      <c r="H100" s="2" t="str">
        <f>TEXT(Table1[[#This Row],[transaction_date]],"[$-en-US]ddd")</f>
        <v>Wed</v>
      </c>
      <c r="I100" t="s">
        <v>1826</v>
      </c>
      <c r="J100" t="s">
        <v>1842</v>
      </c>
      <c r="K100">
        <v>7.95</v>
      </c>
      <c r="L100">
        <v>15.9</v>
      </c>
      <c r="M100">
        <v>3.18</v>
      </c>
      <c r="N100" s="4">
        <v>2</v>
      </c>
      <c r="O100">
        <v>12.72</v>
      </c>
      <c r="P100">
        <v>282</v>
      </c>
    </row>
    <row r="101" spans="1:16" x14ac:dyDescent="0.25">
      <c r="A101">
        <v>9645</v>
      </c>
      <c r="B101" t="s">
        <v>1815</v>
      </c>
      <c r="C101" s="2">
        <v>45822</v>
      </c>
      <c r="D101">
        <v>2025</v>
      </c>
      <c r="E101" s="2" t="str">
        <f>TEXT(Table1[[#This Row],[transaction_date]],"mm")</f>
        <v>06</v>
      </c>
      <c r="F101" s="2" t="str">
        <f>TEXT(Table1[[#This Row],[transaction_date]],"[$-en-US]mmm")</f>
        <v>Jun</v>
      </c>
      <c r="G101" s="2" t="str">
        <f>"Q" &amp; INT((MONTH(Table1[[#This Row],[transaction_date]])-1)/3)+1 &amp; " " &amp; Table1[[#This Row],[year]]</f>
        <v>Q2 2025</v>
      </c>
      <c r="H101" s="2" t="str">
        <f>TEXT(Table1[[#This Row],[transaction_date]],"[$-en-US]ddd")</f>
        <v>Sat</v>
      </c>
      <c r="I101" t="s">
        <v>1821</v>
      </c>
      <c r="J101" t="s">
        <v>1837</v>
      </c>
      <c r="K101">
        <v>14.62</v>
      </c>
      <c r="L101">
        <v>73.099999999999994</v>
      </c>
      <c r="M101">
        <v>10.96</v>
      </c>
      <c r="N101" s="4">
        <v>5</v>
      </c>
      <c r="O101">
        <v>62.14</v>
      </c>
      <c r="P101">
        <v>16</v>
      </c>
    </row>
    <row r="102" spans="1:16" x14ac:dyDescent="0.25">
      <c r="A102">
        <v>7932</v>
      </c>
      <c r="B102" t="s">
        <v>1814</v>
      </c>
      <c r="C102" s="2">
        <v>45309</v>
      </c>
      <c r="D102">
        <v>2024</v>
      </c>
      <c r="E102" s="2" t="str">
        <f>TEXT(Table1[[#This Row],[transaction_date]],"mm")</f>
        <v>01</v>
      </c>
      <c r="F102" s="2" t="str">
        <f>TEXT(Table1[[#This Row],[transaction_date]],"[$-en-US]mmm")</f>
        <v>Jan</v>
      </c>
      <c r="G102" s="2" t="str">
        <f>"Q" &amp; INT((MONTH(Table1[[#This Row],[transaction_date]])-1)/3)+1 &amp; " " &amp; Table1[[#This Row],[year]]</f>
        <v>Q1 2024</v>
      </c>
      <c r="H102" s="2" t="str">
        <f>TEXT(Table1[[#This Row],[transaction_date]],"[$-en-US]ddd")</f>
        <v>Thu</v>
      </c>
      <c r="I102" t="s">
        <v>1828</v>
      </c>
      <c r="J102" t="s">
        <v>1842</v>
      </c>
      <c r="K102">
        <v>27.78</v>
      </c>
      <c r="L102">
        <v>55.56</v>
      </c>
      <c r="M102">
        <v>5.56</v>
      </c>
      <c r="N102" s="4">
        <v>2</v>
      </c>
      <c r="O102">
        <v>50</v>
      </c>
      <c r="P102">
        <v>403</v>
      </c>
    </row>
    <row r="103" spans="1:16" x14ac:dyDescent="0.25">
      <c r="A103">
        <v>9835</v>
      </c>
      <c r="B103" t="s">
        <v>1809</v>
      </c>
      <c r="C103" s="2">
        <v>45731</v>
      </c>
      <c r="D103">
        <v>2025</v>
      </c>
      <c r="E103" s="2" t="str">
        <f>TEXT(Table1[[#This Row],[transaction_date]],"mm")</f>
        <v>03</v>
      </c>
      <c r="F103" s="2" t="str">
        <f>TEXT(Table1[[#This Row],[transaction_date]],"[$-en-US]mmm")</f>
        <v>Mar</v>
      </c>
      <c r="G103" s="2" t="str">
        <f>"Q" &amp; INT((MONTH(Table1[[#This Row],[transaction_date]])-1)/3)+1 &amp; " " &amp; Table1[[#This Row],[year]]</f>
        <v>Q1 2025</v>
      </c>
      <c r="H103" s="2" t="str">
        <f>TEXT(Table1[[#This Row],[transaction_date]],"[$-en-US]ddd")</f>
        <v>Sat</v>
      </c>
      <c r="I103" t="s">
        <v>1827</v>
      </c>
      <c r="J103" t="s">
        <v>1834</v>
      </c>
      <c r="K103">
        <v>27.33</v>
      </c>
      <c r="L103">
        <v>54.66</v>
      </c>
      <c r="M103">
        <v>1.24</v>
      </c>
      <c r="N103" s="4">
        <v>2</v>
      </c>
      <c r="O103">
        <v>53.42</v>
      </c>
      <c r="P103">
        <v>423</v>
      </c>
    </row>
    <row r="104" spans="1:16" x14ac:dyDescent="0.25">
      <c r="A104">
        <v>4295</v>
      </c>
      <c r="B104" t="s">
        <v>1814</v>
      </c>
      <c r="C104" s="2">
        <v>45698</v>
      </c>
      <c r="D104">
        <v>2025</v>
      </c>
      <c r="E104" s="2" t="str">
        <f>TEXT(Table1[[#This Row],[transaction_date]],"mm")</f>
        <v>02</v>
      </c>
      <c r="F104" s="2" t="str">
        <f>TEXT(Table1[[#This Row],[transaction_date]],"[$-en-US]mmm")</f>
        <v>Feb</v>
      </c>
      <c r="G104" s="2" t="str">
        <f>"Q" &amp; INT((MONTH(Table1[[#This Row],[transaction_date]])-1)/3)+1 &amp; " " &amp; Table1[[#This Row],[year]]</f>
        <v>Q1 2025</v>
      </c>
      <c r="H104" s="2" t="str">
        <f>TEXT(Table1[[#This Row],[transaction_date]],"[$-en-US]ddd")</f>
        <v>Mon</v>
      </c>
      <c r="I104" t="s">
        <v>1824</v>
      </c>
      <c r="J104" t="s">
        <v>1838</v>
      </c>
      <c r="K104">
        <v>4.5999999999999996</v>
      </c>
      <c r="L104">
        <v>18.399999999999999</v>
      </c>
      <c r="M104">
        <v>0</v>
      </c>
      <c r="N104" s="4">
        <v>4</v>
      </c>
      <c r="O104">
        <v>18.399999999999999</v>
      </c>
      <c r="P104">
        <v>352</v>
      </c>
    </row>
    <row r="105" spans="1:16" x14ac:dyDescent="0.25">
      <c r="A105">
        <v>6107</v>
      </c>
      <c r="B105" t="s">
        <v>1812</v>
      </c>
      <c r="C105" s="2">
        <v>45454</v>
      </c>
      <c r="D105">
        <v>2024</v>
      </c>
      <c r="E105" s="2" t="str">
        <f>TEXT(Table1[[#This Row],[transaction_date]],"mm")</f>
        <v>06</v>
      </c>
      <c r="F105" s="2" t="str">
        <f>TEXT(Table1[[#This Row],[transaction_date]],"[$-en-US]mmm")</f>
        <v>Jun</v>
      </c>
      <c r="G105" s="2" t="str">
        <f>"Q" &amp; INT((MONTH(Table1[[#This Row],[transaction_date]])-1)/3)+1 &amp; " " &amp; Table1[[#This Row],[year]]</f>
        <v>Q2 2024</v>
      </c>
      <c r="H105" s="2" t="str">
        <f>TEXT(Table1[[#This Row],[transaction_date]],"[$-en-US]ddd")</f>
        <v>Tue</v>
      </c>
      <c r="I105" t="s">
        <v>1826</v>
      </c>
      <c r="J105" t="s">
        <v>1844</v>
      </c>
      <c r="K105">
        <v>15.31</v>
      </c>
      <c r="L105">
        <v>76.55</v>
      </c>
      <c r="M105">
        <v>7.66</v>
      </c>
      <c r="N105" s="4">
        <v>5</v>
      </c>
      <c r="O105">
        <v>68.89</v>
      </c>
      <c r="P105">
        <v>41</v>
      </c>
    </row>
    <row r="106" spans="1:16" x14ac:dyDescent="0.25">
      <c r="A106">
        <v>7118</v>
      </c>
      <c r="B106" t="s">
        <v>1816</v>
      </c>
      <c r="C106" s="2">
        <v>45485</v>
      </c>
      <c r="D106">
        <v>2024</v>
      </c>
      <c r="E106" s="2" t="str">
        <f>TEXT(Table1[[#This Row],[transaction_date]],"mm")</f>
        <v>07</v>
      </c>
      <c r="F106" s="2" t="str">
        <f>TEXT(Table1[[#This Row],[transaction_date]],"[$-en-US]mmm")</f>
        <v>Jul</v>
      </c>
      <c r="G106" s="2" t="str">
        <f>"Q" &amp; INT((MONTH(Table1[[#This Row],[transaction_date]])-1)/3)+1 &amp; " " &amp; Table1[[#This Row],[year]]</f>
        <v>Q3 2024</v>
      </c>
      <c r="H106" s="2" t="str">
        <f>TEXT(Table1[[#This Row],[transaction_date]],"[$-en-US]ddd")</f>
        <v>Fri</v>
      </c>
      <c r="I106" t="s">
        <v>1824</v>
      </c>
      <c r="J106" t="s">
        <v>1829</v>
      </c>
      <c r="K106">
        <v>3.64</v>
      </c>
      <c r="L106">
        <v>3.64</v>
      </c>
      <c r="M106">
        <v>0</v>
      </c>
      <c r="N106" s="4">
        <v>1</v>
      </c>
      <c r="O106">
        <v>3.64</v>
      </c>
      <c r="P106">
        <v>492</v>
      </c>
    </row>
    <row r="107" spans="1:16" x14ac:dyDescent="0.25">
      <c r="A107">
        <v>9479</v>
      </c>
      <c r="B107" t="s">
        <v>1814</v>
      </c>
      <c r="C107" s="2">
        <v>45495</v>
      </c>
      <c r="D107">
        <v>2024</v>
      </c>
      <c r="E107" s="2" t="str">
        <f>TEXT(Table1[[#This Row],[transaction_date]],"mm")</f>
        <v>07</v>
      </c>
      <c r="F107" s="2" t="str">
        <f>TEXT(Table1[[#This Row],[transaction_date]],"[$-en-US]mmm")</f>
        <v>Jul</v>
      </c>
      <c r="G107" s="2" t="str">
        <f>"Q" &amp; INT((MONTH(Table1[[#This Row],[transaction_date]])-1)/3)+1 &amp; " " &amp; Table1[[#This Row],[year]]</f>
        <v>Q3 2024</v>
      </c>
      <c r="H107" s="2" t="str">
        <f>TEXT(Table1[[#This Row],[transaction_date]],"[$-en-US]ddd")</f>
        <v>Mon</v>
      </c>
      <c r="I107" t="s">
        <v>1824</v>
      </c>
      <c r="J107" t="s">
        <v>1840</v>
      </c>
      <c r="K107">
        <v>14.63</v>
      </c>
      <c r="L107">
        <v>29.26</v>
      </c>
      <c r="M107">
        <v>4.3899999999999997</v>
      </c>
      <c r="N107" s="4">
        <v>2</v>
      </c>
      <c r="O107">
        <v>24.87</v>
      </c>
      <c r="P107">
        <v>333</v>
      </c>
    </row>
    <row r="108" spans="1:16" x14ac:dyDescent="0.25">
      <c r="A108">
        <v>2982</v>
      </c>
      <c r="B108" t="s">
        <v>1811</v>
      </c>
      <c r="C108" s="2">
        <v>45337</v>
      </c>
      <c r="D108">
        <v>2024</v>
      </c>
      <c r="E108" s="2" t="str">
        <f>TEXT(Table1[[#This Row],[transaction_date]],"mm")</f>
        <v>02</v>
      </c>
      <c r="F108" s="2" t="str">
        <f>TEXT(Table1[[#This Row],[transaction_date]],"[$-en-US]mmm")</f>
        <v>Feb</v>
      </c>
      <c r="G108" s="2" t="str">
        <f>"Q" &amp; INT((MONTH(Table1[[#This Row],[transaction_date]])-1)/3)+1 &amp; " " &amp; Table1[[#This Row],[year]]</f>
        <v>Q1 2024</v>
      </c>
      <c r="H108" s="2" t="str">
        <f>TEXT(Table1[[#This Row],[transaction_date]],"[$-en-US]ddd")</f>
        <v>Thu</v>
      </c>
      <c r="I108" t="s">
        <v>1824</v>
      </c>
      <c r="J108" t="s">
        <v>1830</v>
      </c>
      <c r="K108">
        <v>29.09</v>
      </c>
      <c r="L108">
        <v>116.36</v>
      </c>
      <c r="M108">
        <v>11.64</v>
      </c>
      <c r="N108" s="4">
        <v>4</v>
      </c>
      <c r="O108">
        <v>104.72</v>
      </c>
      <c r="P108">
        <v>240</v>
      </c>
    </row>
    <row r="109" spans="1:16" x14ac:dyDescent="0.25">
      <c r="A109">
        <v>4681</v>
      </c>
      <c r="B109" t="s">
        <v>1816</v>
      </c>
      <c r="C109" s="2">
        <v>45194</v>
      </c>
      <c r="D109">
        <v>2023</v>
      </c>
      <c r="E109" s="2" t="str">
        <f>TEXT(Table1[[#This Row],[transaction_date]],"mm")</f>
        <v>09</v>
      </c>
      <c r="F109" s="2" t="str">
        <f>TEXT(Table1[[#This Row],[transaction_date]],"[$-en-US]mmm")</f>
        <v>Sep</v>
      </c>
      <c r="G109" s="2" t="str">
        <f>"Q" &amp; INT((MONTH(Table1[[#This Row],[transaction_date]])-1)/3)+1 &amp; " " &amp; Table1[[#This Row],[year]]</f>
        <v>Q3 2023</v>
      </c>
      <c r="H109" s="2" t="str">
        <f>TEXT(Table1[[#This Row],[transaction_date]],"[$-en-US]ddd")</f>
        <v>Mon</v>
      </c>
      <c r="I109" t="s">
        <v>1822</v>
      </c>
      <c r="J109" t="s">
        <v>1846</v>
      </c>
      <c r="K109">
        <v>10.55</v>
      </c>
      <c r="L109">
        <v>21.1</v>
      </c>
      <c r="M109">
        <v>3.17</v>
      </c>
      <c r="N109" s="4">
        <v>2</v>
      </c>
      <c r="O109">
        <v>17.93</v>
      </c>
      <c r="P109">
        <v>355</v>
      </c>
    </row>
    <row r="110" spans="1:16" x14ac:dyDescent="0.25">
      <c r="A110">
        <v>6539</v>
      </c>
      <c r="B110" t="s">
        <v>1812</v>
      </c>
      <c r="C110" s="2">
        <v>45161</v>
      </c>
      <c r="D110">
        <v>2023</v>
      </c>
      <c r="E110" s="2" t="str">
        <f>TEXT(Table1[[#This Row],[transaction_date]],"mm")</f>
        <v>08</v>
      </c>
      <c r="F110" s="2" t="str">
        <f>TEXT(Table1[[#This Row],[transaction_date]],"[$-en-US]mmm")</f>
        <v>Aug</v>
      </c>
      <c r="G110" s="2" t="str">
        <f>"Q" &amp; INT((MONTH(Table1[[#This Row],[transaction_date]])-1)/3)+1 &amp; " " &amp; Table1[[#This Row],[year]]</f>
        <v>Q3 2023</v>
      </c>
      <c r="H110" s="2" t="str">
        <f>TEXT(Table1[[#This Row],[transaction_date]],"[$-en-US]ddd")</f>
        <v>Wed</v>
      </c>
      <c r="I110" t="s">
        <v>1827</v>
      </c>
      <c r="J110" t="s">
        <v>1840</v>
      </c>
      <c r="K110">
        <v>3.54</v>
      </c>
      <c r="L110">
        <v>14.16</v>
      </c>
      <c r="M110">
        <v>4.88</v>
      </c>
      <c r="N110" s="4">
        <v>4</v>
      </c>
      <c r="O110">
        <v>9.2799999999999994</v>
      </c>
      <c r="P110">
        <v>129</v>
      </c>
    </row>
    <row r="111" spans="1:16" x14ac:dyDescent="0.25">
      <c r="A111">
        <v>4770</v>
      </c>
      <c r="B111" t="s">
        <v>1812</v>
      </c>
      <c r="C111" s="2">
        <v>45602</v>
      </c>
      <c r="D111">
        <v>2024</v>
      </c>
      <c r="E111" s="2" t="str">
        <f>TEXT(Table1[[#This Row],[transaction_date]],"mm")</f>
        <v>11</v>
      </c>
      <c r="F111" s="2" t="str">
        <f>TEXT(Table1[[#This Row],[transaction_date]],"[$-en-US]mmm")</f>
        <v>Nov</v>
      </c>
      <c r="G111" s="2" t="str">
        <f>"Q" &amp; INT((MONTH(Table1[[#This Row],[transaction_date]])-1)/3)+1 &amp; " " &amp; Table1[[#This Row],[year]]</f>
        <v>Q4 2024</v>
      </c>
      <c r="H111" s="2" t="str">
        <f>TEXT(Table1[[#This Row],[transaction_date]],"[$-en-US]ddd")</f>
        <v>Wed</v>
      </c>
      <c r="I111" t="s">
        <v>1827</v>
      </c>
      <c r="J111" t="s">
        <v>1839</v>
      </c>
      <c r="K111">
        <v>14.39</v>
      </c>
      <c r="L111">
        <v>71.95</v>
      </c>
      <c r="M111">
        <v>2.4500000000000002</v>
      </c>
      <c r="N111" s="4">
        <v>5</v>
      </c>
      <c r="O111">
        <v>69.5</v>
      </c>
      <c r="P111">
        <v>27</v>
      </c>
    </row>
    <row r="112" spans="1:16" x14ac:dyDescent="0.25">
      <c r="A112">
        <v>4608</v>
      </c>
      <c r="B112" t="s">
        <v>1813</v>
      </c>
      <c r="C112" s="2">
        <v>45150</v>
      </c>
      <c r="D112">
        <v>2023</v>
      </c>
      <c r="E112" s="2" t="str">
        <f>TEXT(Table1[[#This Row],[transaction_date]],"mm")</f>
        <v>08</v>
      </c>
      <c r="F112" s="2" t="str">
        <f>TEXT(Table1[[#This Row],[transaction_date]],"[$-en-US]mmm")</f>
        <v>Aug</v>
      </c>
      <c r="G112" s="2" t="str">
        <f>"Q" &amp; INT((MONTH(Table1[[#This Row],[transaction_date]])-1)/3)+1 &amp; " " &amp; Table1[[#This Row],[year]]</f>
        <v>Q3 2023</v>
      </c>
      <c r="H112" s="2" t="str">
        <f>TEXT(Table1[[#This Row],[transaction_date]],"[$-en-US]ddd")</f>
        <v>Sat</v>
      </c>
      <c r="I112" t="s">
        <v>1823</v>
      </c>
      <c r="J112" t="s">
        <v>1837</v>
      </c>
      <c r="K112">
        <v>6.89</v>
      </c>
      <c r="L112">
        <v>6.89</v>
      </c>
      <c r="M112">
        <v>1.03</v>
      </c>
      <c r="N112" s="4">
        <v>1</v>
      </c>
      <c r="O112">
        <v>5.86</v>
      </c>
      <c r="P112">
        <v>281</v>
      </c>
    </row>
    <row r="113" spans="1:16" x14ac:dyDescent="0.25">
      <c r="A113">
        <v>2163</v>
      </c>
      <c r="B113" t="s">
        <v>1813</v>
      </c>
      <c r="C113" s="2">
        <v>45694</v>
      </c>
      <c r="D113">
        <v>2025</v>
      </c>
      <c r="E113" s="2" t="str">
        <f>TEXT(Table1[[#This Row],[transaction_date]],"mm")</f>
        <v>02</v>
      </c>
      <c r="F113" s="2" t="str">
        <f>TEXT(Table1[[#This Row],[transaction_date]],"[$-en-US]mmm")</f>
        <v>Feb</v>
      </c>
      <c r="G113" s="2" t="str">
        <f>"Q" &amp; INT((MONTH(Table1[[#This Row],[transaction_date]])-1)/3)+1 &amp; " " &amp; Table1[[#This Row],[year]]</f>
        <v>Q1 2025</v>
      </c>
      <c r="H113" s="2" t="str">
        <f>TEXT(Table1[[#This Row],[transaction_date]],"[$-en-US]ddd")</f>
        <v>Thu</v>
      </c>
      <c r="I113" t="s">
        <v>1828</v>
      </c>
      <c r="J113" t="s">
        <v>1846</v>
      </c>
      <c r="K113">
        <v>29.21</v>
      </c>
      <c r="L113">
        <v>29.21</v>
      </c>
      <c r="M113">
        <v>0</v>
      </c>
      <c r="N113" s="4">
        <v>1</v>
      </c>
      <c r="O113">
        <v>29.21</v>
      </c>
      <c r="P113">
        <v>311</v>
      </c>
    </row>
    <row r="114" spans="1:16" x14ac:dyDescent="0.25">
      <c r="A114">
        <v>1964</v>
      </c>
      <c r="B114" t="s">
        <v>1811</v>
      </c>
      <c r="C114" s="2">
        <v>45322</v>
      </c>
      <c r="D114">
        <v>2024</v>
      </c>
      <c r="E114" s="2" t="str">
        <f>TEXT(Table1[[#This Row],[transaction_date]],"mm")</f>
        <v>01</v>
      </c>
      <c r="F114" s="2" t="str">
        <f>TEXT(Table1[[#This Row],[transaction_date]],"[$-en-US]mmm")</f>
        <v>Jan</v>
      </c>
      <c r="G114" s="2" t="str">
        <f>"Q" &amp; INT((MONTH(Table1[[#This Row],[transaction_date]])-1)/3)+1 &amp; " " &amp; Table1[[#This Row],[year]]</f>
        <v>Q1 2024</v>
      </c>
      <c r="H114" s="2" t="str">
        <f>TEXT(Table1[[#This Row],[transaction_date]],"[$-en-US]ddd")</f>
        <v>Wed</v>
      </c>
      <c r="I114" t="s">
        <v>1826</v>
      </c>
      <c r="J114" t="s">
        <v>1831</v>
      </c>
      <c r="K114">
        <v>17.010000000000002</v>
      </c>
      <c r="L114">
        <v>17.010000000000002</v>
      </c>
      <c r="M114">
        <v>2.85</v>
      </c>
      <c r="N114" s="4">
        <v>1</v>
      </c>
      <c r="O114">
        <v>14.16</v>
      </c>
      <c r="P114">
        <v>47</v>
      </c>
    </row>
    <row r="115" spans="1:16" x14ac:dyDescent="0.25">
      <c r="A115">
        <v>2104</v>
      </c>
      <c r="B115" t="s">
        <v>1809</v>
      </c>
      <c r="C115" s="2">
        <v>45848</v>
      </c>
      <c r="D115">
        <v>2025</v>
      </c>
      <c r="E115" s="2" t="str">
        <f>TEXT(Table1[[#This Row],[transaction_date]],"mm")</f>
        <v>07</v>
      </c>
      <c r="F115" s="2" t="str">
        <f>TEXT(Table1[[#This Row],[transaction_date]],"[$-en-US]mmm")</f>
        <v>Jul</v>
      </c>
      <c r="G115" s="2" t="str">
        <f>"Q" &amp; INT((MONTH(Table1[[#This Row],[transaction_date]])-1)/3)+1 &amp; " " &amp; Table1[[#This Row],[year]]</f>
        <v>Q3 2025</v>
      </c>
      <c r="H115" s="2" t="str">
        <f>TEXT(Table1[[#This Row],[transaction_date]],"[$-en-US]ddd")</f>
        <v>Thu</v>
      </c>
      <c r="I115" t="s">
        <v>1823</v>
      </c>
      <c r="J115" t="s">
        <v>1841</v>
      </c>
      <c r="K115">
        <v>28.04</v>
      </c>
      <c r="L115">
        <v>112.16</v>
      </c>
      <c r="M115">
        <v>11.22</v>
      </c>
      <c r="N115" s="4">
        <v>4</v>
      </c>
      <c r="O115">
        <v>100.94</v>
      </c>
      <c r="P115">
        <v>149</v>
      </c>
    </row>
    <row r="116" spans="1:16" x14ac:dyDescent="0.25">
      <c r="A116">
        <v>1514</v>
      </c>
      <c r="B116" t="s">
        <v>1813</v>
      </c>
      <c r="C116" s="2">
        <v>45812</v>
      </c>
      <c r="D116">
        <v>2025</v>
      </c>
      <c r="E116" s="2" t="str">
        <f>TEXT(Table1[[#This Row],[transaction_date]],"mm")</f>
        <v>06</v>
      </c>
      <c r="F116" s="2" t="str">
        <f>TEXT(Table1[[#This Row],[transaction_date]],"[$-en-US]mmm")</f>
        <v>Jun</v>
      </c>
      <c r="G116" s="2" t="str">
        <f>"Q" &amp; INT((MONTH(Table1[[#This Row],[transaction_date]])-1)/3)+1 &amp; " " &amp; Table1[[#This Row],[year]]</f>
        <v>Q2 2025</v>
      </c>
      <c r="H116" s="2" t="str">
        <f>TEXT(Table1[[#This Row],[transaction_date]],"[$-en-US]ddd")</f>
        <v>Wed</v>
      </c>
      <c r="I116" t="s">
        <v>1828</v>
      </c>
      <c r="J116" t="s">
        <v>1834</v>
      </c>
      <c r="K116">
        <v>16.98</v>
      </c>
      <c r="L116">
        <v>67.92</v>
      </c>
      <c r="M116">
        <v>3.03</v>
      </c>
      <c r="N116" s="4">
        <v>4</v>
      </c>
      <c r="O116">
        <v>64.89</v>
      </c>
      <c r="P116">
        <v>196</v>
      </c>
    </row>
    <row r="117" spans="1:16" x14ac:dyDescent="0.25">
      <c r="A117">
        <v>6413</v>
      </c>
      <c r="B117" t="s">
        <v>1811</v>
      </c>
      <c r="C117" s="2">
        <v>45200</v>
      </c>
      <c r="D117">
        <v>2023</v>
      </c>
      <c r="E117" s="2" t="str">
        <f>TEXT(Table1[[#This Row],[transaction_date]],"mm")</f>
        <v>10</v>
      </c>
      <c r="F117" s="2" t="str">
        <f>TEXT(Table1[[#This Row],[transaction_date]],"[$-en-US]mmm")</f>
        <v>Oct</v>
      </c>
      <c r="G117" s="2" t="str">
        <f>"Q" &amp; INT((MONTH(Table1[[#This Row],[transaction_date]])-1)/3)+1 &amp; " " &amp; Table1[[#This Row],[year]]</f>
        <v>Q4 2023</v>
      </c>
      <c r="H117" s="2" t="str">
        <f>TEXT(Table1[[#This Row],[transaction_date]],"[$-en-US]ddd")</f>
        <v>Sun</v>
      </c>
      <c r="I117" t="s">
        <v>1819</v>
      </c>
      <c r="J117" t="s">
        <v>1829</v>
      </c>
      <c r="K117">
        <v>10.85</v>
      </c>
      <c r="L117">
        <v>43.4</v>
      </c>
      <c r="M117">
        <v>2.13</v>
      </c>
      <c r="N117" s="4">
        <v>4</v>
      </c>
      <c r="O117">
        <v>41.27</v>
      </c>
      <c r="P117">
        <v>403</v>
      </c>
    </row>
    <row r="118" spans="1:16" x14ac:dyDescent="0.25">
      <c r="A118">
        <v>9423</v>
      </c>
      <c r="B118" t="s">
        <v>1814</v>
      </c>
      <c r="C118" s="2">
        <v>45329</v>
      </c>
      <c r="D118">
        <v>2024</v>
      </c>
      <c r="E118" s="2" t="str">
        <f>TEXT(Table1[[#This Row],[transaction_date]],"mm")</f>
        <v>02</v>
      </c>
      <c r="F118" s="2" t="str">
        <f>TEXT(Table1[[#This Row],[transaction_date]],"[$-en-US]mmm")</f>
        <v>Feb</v>
      </c>
      <c r="G118" s="2" t="str">
        <f>"Q" &amp; INT((MONTH(Table1[[#This Row],[transaction_date]])-1)/3)+1 &amp; " " &amp; Table1[[#This Row],[year]]</f>
        <v>Q1 2024</v>
      </c>
      <c r="H118" s="2" t="str">
        <f>TEXT(Table1[[#This Row],[transaction_date]],"[$-en-US]ddd")</f>
        <v>Wed</v>
      </c>
      <c r="I118" t="s">
        <v>1824</v>
      </c>
      <c r="J118" t="s">
        <v>1845</v>
      </c>
      <c r="K118">
        <v>13.94</v>
      </c>
      <c r="L118">
        <v>27.88</v>
      </c>
      <c r="M118">
        <v>4.18</v>
      </c>
      <c r="N118" s="4">
        <v>2</v>
      </c>
      <c r="O118">
        <v>23.7</v>
      </c>
      <c r="P118">
        <v>247</v>
      </c>
    </row>
    <row r="119" spans="1:16" x14ac:dyDescent="0.25">
      <c r="A119">
        <v>5562</v>
      </c>
      <c r="B119" t="s">
        <v>1810</v>
      </c>
      <c r="C119" s="2">
        <v>45664</v>
      </c>
      <c r="D119">
        <v>2025</v>
      </c>
      <c r="E119" s="2" t="str">
        <f>TEXT(Table1[[#This Row],[transaction_date]],"mm")</f>
        <v>01</v>
      </c>
      <c r="F119" s="2" t="str">
        <f>TEXT(Table1[[#This Row],[transaction_date]],"[$-en-US]mmm")</f>
        <v>Jan</v>
      </c>
      <c r="G119" s="2" t="str">
        <f>"Q" &amp; INT((MONTH(Table1[[#This Row],[transaction_date]])-1)/3)+1 &amp; " " &amp; Table1[[#This Row],[year]]</f>
        <v>Q1 2025</v>
      </c>
      <c r="H119" s="2" t="str">
        <f>TEXT(Table1[[#This Row],[transaction_date]],"[$-en-US]ddd")</f>
        <v>Tue</v>
      </c>
      <c r="I119" t="s">
        <v>1827</v>
      </c>
      <c r="J119" t="s">
        <v>1836</v>
      </c>
      <c r="K119">
        <v>28.04</v>
      </c>
      <c r="L119">
        <v>112.16</v>
      </c>
      <c r="M119">
        <v>0</v>
      </c>
      <c r="N119" s="4">
        <v>4</v>
      </c>
      <c r="O119">
        <v>112.16</v>
      </c>
      <c r="P119">
        <v>445</v>
      </c>
    </row>
    <row r="120" spans="1:16" x14ac:dyDescent="0.25">
      <c r="A120">
        <v>8953</v>
      </c>
      <c r="B120" t="s">
        <v>1817</v>
      </c>
      <c r="C120" s="2">
        <v>45311</v>
      </c>
      <c r="D120">
        <v>2024</v>
      </c>
      <c r="E120" s="2" t="str">
        <f>TEXT(Table1[[#This Row],[transaction_date]],"mm")</f>
        <v>01</v>
      </c>
      <c r="F120" s="2" t="str">
        <f>TEXT(Table1[[#This Row],[transaction_date]],"[$-en-US]mmm")</f>
        <v>Jan</v>
      </c>
      <c r="G120" s="2" t="str">
        <f>"Q" &amp; INT((MONTH(Table1[[#This Row],[transaction_date]])-1)/3)+1 &amp; " " &amp; Table1[[#This Row],[year]]</f>
        <v>Q1 2024</v>
      </c>
      <c r="H120" s="2" t="str">
        <f>TEXT(Table1[[#This Row],[transaction_date]],"[$-en-US]ddd")</f>
        <v>Sat</v>
      </c>
      <c r="I120" t="s">
        <v>1824</v>
      </c>
      <c r="J120" t="s">
        <v>1836</v>
      </c>
      <c r="K120">
        <v>25.81</v>
      </c>
      <c r="L120">
        <v>51.62</v>
      </c>
      <c r="M120">
        <v>7.74</v>
      </c>
      <c r="N120" s="4">
        <v>2</v>
      </c>
      <c r="O120">
        <v>43.88</v>
      </c>
      <c r="P120">
        <v>210</v>
      </c>
    </row>
    <row r="121" spans="1:16" x14ac:dyDescent="0.25">
      <c r="A121">
        <v>9834</v>
      </c>
      <c r="B121" t="s">
        <v>1813</v>
      </c>
      <c r="C121" s="2">
        <v>45247</v>
      </c>
      <c r="D121">
        <v>2023</v>
      </c>
      <c r="E121" s="2" t="str">
        <f>TEXT(Table1[[#This Row],[transaction_date]],"mm")</f>
        <v>11</v>
      </c>
      <c r="F121" s="2" t="str">
        <f>TEXT(Table1[[#This Row],[transaction_date]],"[$-en-US]mmm")</f>
        <v>Nov</v>
      </c>
      <c r="G121" s="2" t="str">
        <f>"Q" &amp; INT((MONTH(Table1[[#This Row],[transaction_date]])-1)/3)+1 &amp; " " &amp; Table1[[#This Row],[year]]</f>
        <v>Q4 2023</v>
      </c>
      <c r="H121" s="2" t="str">
        <f>TEXT(Table1[[#This Row],[transaction_date]],"[$-en-US]ddd")</f>
        <v>Fri</v>
      </c>
      <c r="I121" t="s">
        <v>1821</v>
      </c>
      <c r="J121" t="s">
        <v>1836</v>
      </c>
      <c r="K121">
        <v>15.35</v>
      </c>
      <c r="L121">
        <v>30.7</v>
      </c>
      <c r="M121">
        <v>4.8600000000000003</v>
      </c>
      <c r="N121" s="4">
        <v>2</v>
      </c>
      <c r="O121">
        <v>25.84</v>
      </c>
      <c r="P121">
        <v>18</v>
      </c>
    </row>
    <row r="122" spans="1:16" x14ac:dyDescent="0.25">
      <c r="A122">
        <v>8744</v>
      </c>
      <c r="B122" t="s">
        <v>1816</v>
      </c>
      <c r="C122" s="2">
        <v>45333</v>
      </c>
      <c r="D122">
        <v>2024</v>
      </c>
      <c r="E122" s="2" t="str">
        <f>TEXT(Table1[[#This Row],[transaction_date]],"mm")</f>
        <v>02</v>
      </c>
      <c r="F122" s="2" t="str">
        <f>TEXT(Table1[[#This Row],[transaction_date]],"[$-en-US]mmm")</f>
        <v>Feb</v>
      </c>
      <c r="G122" s="2" t="str">
        <f>"Q" &amp; INT((MONTH(Table1[[#This Row],[transaction_date]])-1)/3)+1 &amp; " " &amp; Table1[[#This Row],[year]]</f>
        <v>Q1 2024</v>
      </c>
      <c r="H122" s="2" t="str">
        <f>TEXT(Table1[[#This Row],[transaction_date]],"[$-en-US]ddd")</f>
        <v>Sun</v>
      </c>
      <c r="I122" t="s">
        <v>1819</v>
      </c>
      <c r="J122" t="s">
        <v>1837</v>
      </c>
      <c r="K122">
        <v>16.239999999999998</v>
      </c>
      <c r="L122">
        <v>16.239999999999998</v>
      </c>
      <c r="M122">
        <v>0</v>
      </c>
      <c r="N122" s="4">
        <v>1</v>
      </c>
      <c r="O122">
        <v>16.239999999999998</v>
      </c>
      <c r="P122">
        <v>233</v>
      </c>
    </row>
    <row r="123" spans="1:16" x14ac:dyDescent="0.25">
      <c r="A123">
        <v>8749</v>
      </c>
      <c r="B123" t="s">
        <v>1811</v>
      </c>
      <c r="C123" s="2">
        <v>45772</v>
      </c>
      <c r="D123">
        <v>2025</v>
      </c>
      <c r="E123" s="2" t="str">
        <f>TEXT(Table1[[#This Row],[transaction_date]],"mm")</f>
        <v>04</v>
      </c>
      <c r="F123" s="2" t="str">
        <f>TEXT(Table1[[#This Row],[transaction_date]],"[$-en-US]mmm")</f>
        <v>Apr</v>
      </c>
      <c r="G123" s="2" t="str">
        <f>"Q" &amp; INT((MONTH(Table1[[#This Row],[transaction_date]])-1)/3)+1 &amp; " " &amp; Table1[[#This Row],[year]]</f>
        <v>Q2 2025</v>
      </c>
      <c r="H123" s="2" t="str">
        <f>TEXT(Table1[[#This Row],[transaction_date]],"[$-en-US]ddd")</f>
        <v>Fri</v>
      </c>
      <c r="I123" t="s">
        <v>1821</v>
      </c>
      <c r="J123" t="s">
        <v>1841</v>
      </c>
      <c r="K123">
        <v>14.61</v>
      </c>
      <c r="L123">
        <v>14.61</v>
      </c>
      <c r="M123">
        <v>2.19</v>
      </c>
      <c r="N123" s="4">
        <v>1</v>
      </c>
      <c r="O123">
        <v>12.42</v>
      </c>
      <c r="P123">
        <v>496</v>
      </c>
    </row>
    <row r="124" spans="1:16" x14ac:dyDescent="0.25">
      <c r="A124">
        <v>7669</v>
      </c>
      <c r="B124" t="s">
        <v>1812</v>
      </c>
      <c r="C124" s="2">
        <v>45292</v>
      </c>
      <c r="D124">
        <v>2024</v>
      </c>
      <c r="E124" s="2" t="str">
        <f>TEXT(Table1[[#This Row],[transaction_date]],"mm")</f>
        <v>01</v>
      </c>
      <c r="F124" s="2" t="str">
        <f>TEXT(Table1[[#This Row],[transaction_date]],"[$-en-US]mmm")</f>
        <v>Jan</v>
      </c>
      <c r="G124" s="2" t="str">
        <f>"Q" &amp; INT((MONTH(Table1[[#This Row],[transaction_date]])-1)/3)+1 &amp; " " &amp; Table1[[#This Row],[year]]</f>
        <v>Q1 2024</v>
      </c>
      <c r="H124" s="2" t="str">
        <f>TEXT(Table1[[#This Row],[transaction_date]],"[$-en-US]ddd")</f>
        <v>Mon</v>
      </c>
      <c r="I124" t="s">
        <v>1823</v>
      </c>
      <c r="J124" t="s">
        <v>1842</v>
      </c>
      <c r="K124">
        <v>25.71</v>
      </c>
      <c r="L124">
        <v>77.13</v>
      </c>
      <c r="M124">
        <v>11.57</v>
      </c>
      <c r="N124" s="4">
        <v>3</v>
      </c>
      <c r="O124">
        <v>65.56</v>
      </c>
      <c r="P124">
        <v>439</v>
      </c>
    </row>
    <row r="125" spans="1:16" x14ac:dyDescent="0.25">
      <c r="A125">
        <v>2545</v>
      </c>
      <c r="B125" t="s">
        <v>1813</v>
      </c>
      <c r="C125" s="2">
        <v>45220</v>
      </c>
      <c r="D125">
        <v>2023</v>
      </c>
      <c r="E125" s="2" t="str">
        <f>TEXT(Table1[[#This Row],[transaction_date]],"mm")</f>
        <v>10</v>
      </c>
      <c r="F125" s="2" t="str">
        <f>TEXT(Table1[[#This Row],[transaction_date]],"[$-en-US]mmm")</f>
        <v>Oct</v>
      </c>
      <c r="G125" s="2" t="str">
        <f>"Q" &amp; INT((MONTH(Table1[[#This Row],[transaction_date]])-1)/3)+1 &amp; " " &amp; Table1[[#This Row],[year]]</f>
        <v>Q4 2023</v>
      </c>
      <c r="H125" s="2" t="str">
        <f>TEXT(Table1[[#This Row],[transaction_date]],"[$-en-US]ddd")</f>
        <v>Sat</v>
      </c>
      <c r="I125" t="s">
        <v>1827</v>
      </c>
      <c r="J125" t="s">
        <v>1840</v>
      </c>
      <c r="K125">
        <v>2.97</v>
      </c>
      <c r="L125">
        <v>14.85</v>
      </c>
      <c r="M125">
        <v>2.97</v>
      </c>
      <c r="N125" s="4">
        <v>5</v>
      </c>
      <c r="O125">
        <v>11.88</v>
      </c>
      <c r="P125">
        <v>323</v>
      </c>
    </row>
    <row r="126" spans="1:16" x14ac:dyDescent="0.25">
      <c r="A126">
        <v>8062</v>
      </c>
      <c r="B126" t="s">
        <v>1809</v>
      </c>
      <c r="C126" s="2">
        <v>45420</v>
      </c>
      <c r="D126">
        <v>2024</v>
      </c>
      <c r="E126" s="2" t="str">
        <f>TEXT(Table1[[#This Row],[transaction_date]],"mm")</f>
        <v>05</v>
      </c>
      <c r="F126" s="2" t="str">
        <f>TEXT(Table1[[#This Row],[transaction_date]],"[$-en-US]mmm")</f>
        <v>May</v>
      </c>
      <c r="G126" s="2" t="str">
        <f>"Q" &amp; INT((MONTH(Table1[[#This Row],[transaction_date]])-1)/3)+1 &amp; " " &amp; Table1[[#This Row],[year]]</f>
        <v>Q2 2024</v>
      </c>
      <c r="H126" s="2" t="str">
        <f>TEXT(Table1[[#This Row],[transaction_date]],"[$-en-US]ddd")</f>
        <v>Wed</v>
      </c>
      <c r="I126" t="s">
        <v>1821</v>
      </c>
      <c r="J126" t="s">
        <v>1846</v>
      </c>
      <c r="K126">
        <v>13.86</v>
      </c>
      <c r="L126">
        <v>13.86</v>
      </c>
      <c r="M126">
        <v>1.18</v>
      </c>
      <c r="N126" s="4">
        <v>1</v>
      </c>
      <c r="O126">
        <v>12.68</v>
      </c>
      <c r="P126">
        <v>355</v>
      </c>
    </row>
    <row r="127" spans="1:16" x14ac:dyDescent="0.25">
      <c r="A127">
        <v>7939</v>
      </c>
      <c r="B127" t="s">
        <v>1815</v>
      </c>
      <c r="C127" s="2">
        <v>45464</v>
      </c>
      <c r="D127">
        <v>2024</v>
      </c>
      <c r="E127" s="2" t="str">
        <f>TEXT(Table1[[#This Row],[transaction_date]],"mm")</f>
        <v>06</v>
      </c>
      <c r="F127" s="2" t="str">
        <f>TEXT(Table1[[#This Row],[transaction_date]],"[$-en-US]mmm")</f>
        <v>Jun</v>
      </c>
      <c r="G127" s="2" t="str">
        <f>"Q" &amp; INT((MONTH(Table1[[#This Row],[transaction_date]])-1)/3)+1 &amp; " " &amp; Table1[[#This Row],[year]]</f>
        <v>Q2 2024</v>
      </c>
      <c r="H127" s="2" t="str">
        <f>TEXT(Table1[[#This Row],[transaction_date]],"[$-en-US]ddd")</f>
        <v>Fri</v>
      </c>
      <c r="I127" t="s">
        <v>1826</v>
      </c>
      <c r="J127" t="s">
        <v>1833</v>
      </c>
      <c r="K127">
        <v>13.48</v>
      </c>
      <c r="L127">
        <v>40.44</v>
      </c>
      <c r="M127">
        <v>3.73</v>
      </c>
      <c r="N127" s="4">
        <v>3</v>
      </c>
      <c r="O127">
        <v>36.71</v>
      </c>
      <c r="P127">
        <v>125</v>
      </c>
    </row>
    <row r="128" spans="1:16" x14ac:dyDescent="0.25">
      <c r="A128">
        <v>8651</v>
      </c>
      <c r="B128" t="s">
        <v>1811</v>
      </c>
      <c r="C128" s="2">
        <v>45815</v>
      </c>
      <c r="D128">
        <v>2025</v>
      </c>
      <c r="E128" s="2" t="str">
        <f>TEXT(Table1[[#This Row],[transaction_date]],"mm")</f>
        <v>06</v>
      </c>
      <c r="F128" s="2" t="str">
        <f>TEXT(Table1[[#This Row],[transaction_date]],"[$-en-US]mmm")</f>
        <v>Jun</v>
      </c>
      <c r="G128" s="2" t="str">
        <f>"Q" &amp; INT((MONTH(Table1[[#This Row],[transaction_date]])-1)/3)+1 &amp; " " &amp; Table1[[#This Row],[year]]</f>
        <v>Q2 2025</v>
      </c>
      <c r="H128" s="2" t="str">
        <f>TEXT(Table1[[#This Row],[transaction_date]],"[$-en-US]ddd")</f>
        <v>Sat</v>
      </c>
      <c r="I128" t="s">
        <v>1825</v>
      </c>
      <c r="J128" t="s">
        <v>1835</v>
      </c>
      <c r="K128">
        <v>18.670000000000002</v>
      </c>
      <c r="L128">
        <v>18.670000000000002</v>
      </c>
      <c r="M128">
        <v>1.87</v>
      </c>
      <c r="N128" s="4">
        <v>1</v>
      </c>
      <c r="O128">
        <v>16.8</v>
      </c>
      <c r="P128">
        <v>195</v>
      </c>
    </row>
    <row r="129" spans="1:16" x14ac:dyDescent="0.25">
      <c r="A129">
        <v>1887</v>
      </c>
      <c r="B129" t="s">
        <v>1811</v>
      </c>
      <c r="C129" s="2">
        <v>45668</v>
      </c>
      <c r="D129">
        <v>2025</v>
      </c>
      <c r="E129" s="2" t="str">
        <f>TEXT(Table1[[#This Row],[transaction_date]],"mm")</f>
        <v>01</v>
      </c>
      <c r="F129" s="2" t="str">
        <f>TEXT(Table1[[#This Row],[transaction_date]],"[$-en-US]mmm")</f>
        <v>Jan</v>
      </c>
      <c r="G129" s="2" t="str">
        <f>"Q" &amp; INT((MONTH(Table1[[#This Row],[transaction_date]])-1)/3)+1 &amp; " " &amp; Table1[[#This Row],[year]]</f>
        <v>Q1 2025</v>
      </c>
      <c r="H129" s="2" t="str">
        <f>TEXT(Table1[[#This Row],[transaction_date]],"[$-en-US]ddd")</f>
        <v>Sat</v>
      </c>
      <c r="I129" t="s">
        <v>1820</v>
      </c>
      <c r="J129" t="s">
        <v>1837</v>
      </c>
      <c r="K129">
        <v>14.32</v>
      </c>
      <c r="L129">
        <v>42.96</v>
      </c>
      <c r="M129">
        <v>4.3</v>
      </c>
      <c r="N129" s="4">
        <v>3</v>
      </c>
      <c r="O129">
        <v>38.659999999999997</v>
      </c>
      <c r="P129">
        <v>341</v>
      </c>
    </row>
    <row r="130" spans="1:16" x14ac:dyDescent="0.25">
      <c r="A130">
        <v>2612</v>
      </c>
      <c r="B130" t="s">
        <v>1814</v>
      </c>
      <c r="C130" s="2">
        <v>45192</v>
      </c>
      <c r="D130">
        <v>2023</v>
      </c>
      <c r="E130" s="2" t="str">
        <f>TEXT(Table1[[#This Row],[transaction_date]],"mm")</f>
        <v>09</v>
      </c>
      <c r="F130" s="2" t="str">
        <f>TEXT(Table1[[#This Row],[transaction_date]],"[$-en-US]mmm")</f>
        <v>Sep</v>
      </c>
      <c r="G130" s="2" t="str">
        <f>"Q" &amp; INT((MONTH(Table1[[#This Row],[transaction_date]])-1)/3)+1 &amp; " " &amp; Table1[[#This Row],[year]]</f>
        <v>Q3 2023</v>
      </c>
      <c r="H130" s="2" t="str">
        <f>TEXT(Table1[[#This Row],[transaction_date]],"[$-en-US]ddd")</f>
        <v>Sat</v>
      </c>
      <c r="I130" t="s">
        <v>1823</v>
      </c>
      <c r="J130" t="s">
        <v>1831</v>
      </c>
      <c r="K130">
        <v>3.13</v>
      </c>
      <c r="L130">
        <v>6.26</v>
      </c>
      <c r="M130">
        <v>2.2000000000000002</v>
      </c>
      <c r="N130" s="4">
        <v>2</v>
      </c>
      <c r="O130">
        <v>4.0599999999999996</v>
      </c>
      <c r="P130">
        <v>483</v>
      </c>
    </row>
    <row r="131" spans="1:16" x14ac:dyDescent="0.25">
      <c r="A131">
        <v>7596</v>
      </c>
      <c r="B131" t="s">
        <v>1812</v>
      </c>
      <c r="C131" s="2">
        <v>45710</v>
      </c>
      <c r="D131">
        <v>2025</v>
      </c>
      <c r="E131" s="2" t="str">
        <f>TEXT(Table1[[#This Row],[transaction_date]],"mm")</f>
        <v>02</v>
      </c>
      <c r="F131" s="2" t="str">
        <f>TEXT(Table1[[#This Row],[transaction_date]],"[$-en-US]mmm")</f>
        <v>Feb</v>
      </c>
      <c r="G131" s="2" t="str">
        <f>"Q" &amp; INT((MONTH(Table1[[#This Row],[transaction_date]])-1)/3)+1 &amp; " " &amp; Table1[[#This Row],[year]]</f>
        <v>Q1 2025</v>
      </c>
      <c r="H131" s="2" t="str">
        <f>TEXT(Table1[[#This Row],[transaction_date]],"[$-en-US]ddd")</f>
        <v>Sat</v>
      </c>
      <c r="I131" t="s">
        <v>1826</v>
      </c>
      <c r="J131" t="s">
        <v>1837</v>
      </c>
      <c r="K131">
        <v>6.77</v>
      </c>
      <c r="L131">
        <v>20.309999999999999</v>
      </c>
      <c r="M131">
        <v>1.95</v>
      </c>
      <c r="N131" s="4">
        <v>3</v>
      </c>
      <c r="O131">
        <v>18.36</v>
      </c>
      <c r="P131">
        <v>196</v>
      </c>
    </row>
    <row r="132" spans="1:16" x14ac:dyDescent="0.25">
      <c r="A132">
        <v>6559</v>
      </c>
      <c r="B132" t="s">
        <v>1816</v>
      </c>
      <c r="C132" s="2">
        <v>45766</v>
      </c>
      <c r="D132">
        <v>2025</v>
      </c>
      <c r="E132" s="2" t="str">
        <f>TEXT(Table1[[#This Row],[transaction_date]],"mm")</f>
        <v>04</v>
      </c>
      <c r="F132" s="2" t="str">
        <f>TEXT(Table1[[#This Row],[transaction_date]],"[$-en-US]mmm")</f>
        <v>Apr</v>
      </c>
      <c r="G132" s="2" t="str">
        <f>"Q" &amp; INT((MONTH(Table1[[#This Row],[transaction_date]])-1)/3)+1 &amp; " " &amp; Table1[[#This Row],[year]]</f>
        <v>Q2 2025</v>
      </c>
      <c r="H132" s="2" t="str">
        <f>TEXT(Table1[[#This Row],[transaction_date]],"[$-en-US]ddd")</f>
        <v>Sat</v>
      </c>
      <c r="I132" t="s">
        <v>1824</v>
      </c>
      <c r="J132" t="s">
        <v>1838</v>
      </c>
      <c r="K132">
        <v>1.63</v>
      </c>
      <c r="L132">
        <v>4.8899999999999997</v>
      </c>
      <c r="M132">
        <v>0.73</v>
      </c>
      <c r="N132" s="4">
        <v>3</v>
      </c>
      <c r="O132">
        <v>4.16</v>
      </c>
      <c r="P132">
        <v>424</v>
      </c>
    </row>
    <row r="133" spans="1:16" x14ac:dyDescent="0.25">
      <c r="A133">
        <v>2790</v>
      </c>
      <c r="B133" t="s">
        <v>1815</v>
      </c>
      <c r="C133" s="2">
        <v>45338</v>
      </c>
      <c r="D133">
        <v>2024</v>
      </c>
      <c r="E133" s="2" t="str">
        <f>TEXT(Table1[[#This Row],[transaction_date]],"mm")</f>
        <v>02</v>
      </c>
      <c r="F133" s="2" t="str">
        <f>TEXT(Table1[[#This Row],[transaction_date]],"[$-en-US]mmm")</f>
        <v>Feb</v>
      </c>
      <c r="G133" s="2" t="str">
        <f>"Q" &amp; INT((MONTH(Table1[[#This Row],[transaction_date]])-1)/3)+1 &amp; " " &amp; Table1[[#This Row],[year]]</f>
        <v>Q1 2024</v>
      </c>
      <c r="H133" s="2" t="str">
        <f>TEXT(Table1[[#This Row],[transaction_date]],"[$-en-US]ddd")</f>
        <v>Fri</v>
      </c>
      <c r="I133" t="s">
        <v>1824</v>
      </c>
      <c r="J133" t="s">
        <v>1840</v>
      </c>
      <c r="K133">
        <v>22.6</v>
      </c>
      <c r="L133">
        <v>113</v>
      </c>
      <c r="M133">
        <v>22.6</v>
      </c>
      <c r="N133" s="4">
        <v>5</v>
      </c>
      <c r="O133">
        <v>90.4</v>
      </c>
      <c r="P133">
        <v>426</v>
      </c>
    </row>
    <row r="134" spans="1:16" x14ac:dyDescent="0.25">
      <c r="A134">
        <v>4139</v>
      </c>
      <c r="B134" t="s">
        <v>1816</v>
      </c>
      <c r="C134" s="2">
        <v>45292</v>
      </c>
      <c r="D134">
        <v>2024</v>
      </c>
      <c r="E134" s="2" t="str">
        <f>TEXT(Table1[[#This Row],[transaction_date]],"mm")</f>
        <v>01</v>
      </c>
      <c r="F134" s="2" t="str">
        <f>TEXT(Table1[[#This Row],[transaction_date]],"[$-en-US]mmm")</f>
        <v>Jan</v>
      </c>
      <c r="G134" s="2" t="str">
        <f>"Q" &amp; INT((MONTH(Table1[[#This Row],[transaction_date]])-1)/3)+1 &amp; " " &amp; Table1[[#This Row],[year]]</f>
        <v>Q1 2024</v>
      </c>
      <c r="H134" s="2" t="str">
        <f>TEXT(Table1[[#This Row],[transaction_date]],"[$-en-US]ddd")</f>
        <v>Mon</v>
      </c>
      <c r="I134" t="s">
        <v>1820</v>
      </c>
      <c r="J134" t="s">
        <v>1843</v>
      </c>
      <c r="K134">
        <v>8.26</v>
      </c>
      <c r="L134">
        <v>41.3</v>
      </c>
      <c r="M134">
        <v>0</v>
      </c>
      <c r="N134" s="4">
        <v>5</v>
      </c>
      <c r="O134">
        <v>41.3</v>
      </c>
      <c r="P134">
        <v>386</v>
      </c>
    </row>
    <row r="135" spans="1:16" x14ac:dyDescent="0.25">
      <c r="A135">
        <v>9786</v>
      </c>
      <c r="B135" t="s">
        <v>1809</v>
      </c>
      <c r="C135" s="2">
        <v>45493</v>
      </c>
      <c r="D135">
        <v>2024</v>
      </c>
      <c r="E135" s="2" t="str">
        <f>TEXT(Table1[[#This Row],[transaction_date]],"mm")</f>
        <v>07</v>
      </c>
      <c r="F135" s="2" t="str">
        <f>TEXT(Table1[[#This Row],[transaction_date]],"[$-en-US]mmm")</f>
        <v>Jul</v>
      </c>
      <c r="G135" s="2" t="str">
        <f>"Q" &amp; INT((MONTH(Table1[[#This Row],[transaction_date]])-1)/3)+1 &amp; " " &amp; Table1[[#This Row],[year]]</f>
        <v>Q3 2024</v>
      </c>
      <c r="H135" s="2" t="str">
        <f>TEXT(Table1[[#This Row],[transaction_date]],"[$-en-US]ddd")</f>
        <v>Sat</v>
      </c>
      <c r="I135" t="s">
        <v>1823</v>
      </c>
      <c r="J135" t="s">
        <v>1840</v>
      </c>
      <c r="K135">
        <v>23.86</v>
      </c>
      <c r="L135">
        <v>71.58</v>
      </c>
      <c r="M135">
        <v>0</v>
      </c>
      <c r="N135" s="4">
        <v>3</v>
      </c>
      <c r="O135">
        <v>71.58</v>
      </c>
      <c r="P135">
        <v>17</v>
      </c>
    </row>
    <row r="136" spans="1:16" x14ac:dyDescent="0.25">
      <c r="A136">
        <v>3296</v>
      </c>
      <c r="B136" t="s">
        <v>1811</v>
      </c>
      <c r="C136" s="2">
        <v>45472</v>
      </c>
      <c r="D136">
        <v>2024</v>
      </c>
      <c r="E136" s="2" t="str">
        <f>TEXT(Table1[[#This Row],[transaction_date]],"mm")</f>
        <v>06</v>
      </c>
      <c r="F136" s="2" t="str">
        <f>TEXT(Table1[[#This Row],[transaction_date]],"[$-en-US]mmm")</f>
        <v>Jun</v>
      </c>
      <c r="G136" s="2" t="str">
        <f>"Q" &amp; INT((MONTH(Table1[[#This Row],[transaction_date]])-1)/3)+1 &amp; " " &amp; Table1[[#This Row],[year]]</f>
        <v>Q2 2024</v>
      </c>
      <c r="H136" s="2" t="str">
        <f>TEXT(Table1[[#This Row],[transaction_date]],"[$-en-US]ddd")</f>
        <v>Sat</v>
      </c>
      <c r="I136" t="s">
        <v>1819</v>
      </c>
      <c r="J136" t="s">
        <v>1838</v>
      </c>
      <c r="K136">
        <v>22.67</v>
      </c>
      <c r="L136">
        <v>68.010000000000005</v>
      </c>
      <c r="M136">
        <v>13.6</v>
      </c>
      <c r="N136" s="4">
        <v>3</v>
      </c>
      <c r="O136">
        <v>54.41</v>
      </c>
      <c r="P136">
        <v>89</v>
      </c>
    </row>
    <row r="137" spans="1:16" x14ac:dyDescent="0.25">
      <c r="A137">
        <v>4006</v>
      </c>
      <c r="B137" t="s">
        <v>1810</v>
      </c>
      <c r="C137" s="2">
        <v>45361</v>
      </c>
      <c r="D137">
        <v>2024</v>
      </c>
      <c r="E137" s="2" t="str">
        <f>TEXT(Table1[[#This Row],[transaction_date]],"mm")</f>
        <v>03</v>
      </c>
      <c r="F137" s="2" t="str">
        <f>TEXT(Table1[[#This Row],[transaction_date]],"[$-en-US]mmm")</f>
        <v>Mar</v>
      </c>
      <c r="G137" s="2" t="str">
        <f>"Q" &amp; INT((MONTH(Table1[[#This Row],[transaction_date]])-1)/3)+1 &amp; " " &amp; Table1[[#This Row],[year]]</f>
        <v>Q1 2024</v>
      </c>
      <c r="H137" s="2" t="str">
        <f>TEXT(Table1[[#This Row],[transaction_date]],"[$-en-US]ddd")</f>
        <v>Sun</v>
      </c>
      <c r="I137" t="s">
        <v>1822</v>
      </c>
      <c r="J137" t="s">
        <v>1844</v>
      </c>
      <c r="K137">
        <v>27.48</v>
      </c>
      <c r="L137">
        <v>137.4</v>
      </c>
      <c r="M137">
        <v>20.61</v>
      </c>
      <c r="N137" s="4">
        <v>5</v>
      </c>
      <c r="O137">
        <v>116.79</v>
      </c>
      <c r="P137">
        <v>425</v>
      </c>
    </row>
    <row r="138" spans="1:16" x14ac:dyDescent="0.25">
      <c r="A138">
        <v>8579</v>
      </c>
      <c r="B138" t="s">
        <v>1813</v>
      </c>
      <c r="C138" s="2">
        <v>45339</v>
      </c>
      <c r="D138">
        <v>2024</v>
      </c>
      <c r="E138" s="2" t="str">
        <f>TEXT(Table1[[#This Row],[transaction_date]],"mm")</f>
        <v>02</v>
      </c>
      <c r="F138" s="2" t="str">
        <f>TEXT(Table1[[#This Row],[transaction_date]],"[$-en-US]mmm")</f>
        <v>Feb</v>
      </c>
      <c r="G138" s="2" t="str">
        <f>"Q" &amp; INT((MONTH(Table1[[#This Row],[transaction_date]])-1)/3)+1 &amp; " " &amp; Table1[[#This Row],[year]]</f>
        <v>Q1 2024</v>
      </c>
      <c r="H138" s="2" t="str">
        <f>TEXT(Table1[[#This Row],[transaction_date]],"[$-en-US]ddd")</f>
        <v>Sat</v>
      </c>
      <c r="I138" t="s">
        <v>1826</v>
      </c>
      <c r="J138" t="s">
        <v>1832</v>
      </c>
      <c r="K138">
        <v>14.57</v>
      </c>
      <c r="L138">
        <v>14.57</v>
      </c>
      <c r="M138">
        <v>2.91</v>
      </c>
      <c r="N138" s="4">
        <v>1</v>
      </c>
      <c r="O138">
        <v>11.66</v>
      </c>
      <c r="P138">
        <v>38</v>
      </c>
    </row>
    <row r="139" spans="1:16" x14ac:dyDescent="0.25">
      <c r="A139">
        <v>2235</v>
      </c>
      <c r="B139" t="s">
        <v>1812</v>
      </c>
      <c r="C139" s="2">
        <v>45489</v>
      </c>
      <c r="D139">
        <v>2024</v>
      </c>
      <c r="E139" s="2" t="str">
        <f>TEXT(Table1[[#This Row],[transaction_date]],"mm")</f>
        <v>07</v>
      </c>
      <c r="F139" s="2" t="str">
        <f>TEXT(Table1[[#This Row],[transaction_date]],"[$-en-US]mmm")</f>
        <v>Jul</v>
      </c>
      <c r="G139" s="2" t="str">
        <f>"Q" &amp; INT((MONTH(Table1[[#This Row],[transaction_date]])-1)/3)+1 &amp; " " &amp; Table1[[#This Row],[year]]</f>
        <v>Q3 2024</v>
      </c>
      <c r="H139" s="2" t="str">
        <f>TEXT(Table1[[#This Row],[transaction_date]],"[$-en-US]ddd")</f>
        <v>Tue</v>
      </c>
      <c r="I139" t="s">
        <v>1827</v>
      </c>
      <c r="J139" t="s">
        <v>1833</v>
      </c>
      <c r="K139">
        <v>23.92</v>
      </c>
      <c r="L139">
        <v>23.92</v>
      </c>
      <c r="M139">
        <v>1.49</v>
      </c>
      <c r="N139" s="4">
        <v>1</v>
      </c>
      <c r="O139">
        <v>22.43</v>
      </c>
      <c r="P139">
        <v>7</v>
      </c>
    </row>
    <row r="140" spans="1:16" x14ac:dyDescent="0.25">
      <c r="A140">
        <v>2604</v>
      </c>
      <c r="B140" t="s">
        <v>1816</v>
      </c>
      <c r="C140" s="2">
        <v>45184</v>
      </c>
      <c r="D140">
        <v>2023</v>
      </c>
      <c r="E140" s="2" t="str">
        <f>TEXT(Table1[[#This Row],[transaction_date]],"mm")</f>
        <v>09</v>
      </c>
      <c r="F140" s="2" t="str">
        <f>TEXT(Table1[[#This Row],[transaction_date]],"[$-en-US]mmm")</f>
        <v>Sep</v>
      </c>
      <c r="G140" s="2" t="str">
        <f>"Q" &amp; INT((MONTH(Table1[[#This Row],[transaction_date]])-1)/3)+1 &amp; " " &amp; Table1[[#This Row],[year]]</f>
        <v>Q3 2023</v>
      </c>
      <c r="H140" s="2" t="str">
        <f>TEXT(Table1[[#This Row],[transaction_date]],"[$-en-US]ddd")</f>
        <v>Fri</v>
      </c>
      <c r="I140" t="s">
        <v>1823</v>
      </c>
      <c r="J140" t="s">
        <v>1829</v>
      </c>
      <c r="K140">
        <v>12.04</v>
      </c>
      <c r="L140">
        <v>60.2</v>
      </c>
      <c r="M140">
        <v>3.7</v>
      </c>
      <c r="N140" s="4">
        <v>5</v>
      </c>
      <c r="O140">
        <v>56.5</v>
      </c>
      <c r="P140">
        <v>326</v>
      </c>
    </row>
    <row r="141" spans="1:16" x14ac:dyDescent="0.25">
      <c r="A141">
        <v>9856</v>
      </c>
      <c r="B141" t="s">
        <v>1813</v>
      </c>
      <c r="C141" s="2">
        <v>45794</v>
      </c>
      <c r="D141">
        <v>2025</v>
      </c>
      <c r="E141" s="2" t="str">
        <f>TEXT(Table1[[#This Row],[transaction_date]],"mm")</f>
        <v>05</v>
      </c>
      <c r="F141" s="2" t="str">
        <f>TEXT(Table1[[#This Row],[transaction_date]],"[$-en-US]mmm")</f>
        <v>May</v>
      </c>
      <c r="G141" s="2" t="str">
        <f>"Q" &amp; INT((MONTH(Table1[[#This Row],[transaction_date]])-1)/3)+1 &amp; " " &amp; Table1[[#This Row],[year]]</f>
        <v>Q2 2025</v>
      </c>
      <c r="H141" s="2" t="str">
        <f>TEXT(Table1[[#This Row],[transaction_date]],"[$-en-US]ddd")</f>
        <v>Sat</v>
      </c>
      <c r="I141" t="s">
        <v>1818</v>
      </c>
      <c r="J141" t="s">
        <v>1831</v>
      </c>
      <c r="K141">
        <v>27.53</v>
      </c>
      <c r="L141">
        <v>82.59</v>
      </c>
      <c r="M141">
        <v>0</v>
      </c>
      <c r="N141" s="4">
        <v>3</v>
      </c>
      <c r="O141">
        <v>82.59</v>
      </c>
      <c r="P141">
        <v>113</v>
      </c>
    </row>
    <row r="142" spans="1:16" x14ac:dyDescent="0.25">
      <c r="A142">
        <v>1241</v>
      </c>
      <c r="B142" t="s">
        <v>1813</v>
      </c>
      <c r="C142" s="2">
        <v>45217</v>
      </c>
      <c r="D142">
        <v>2023</v>
      </c>
      <c r="E142" s="2" t="str">
        <f>TEXT(Table1[[#This Row],[transaction_date]],"mm")</f>
        <v>10</v>
      </c>
      <c r="F142" s="2" t="str">
        <f>TEXT(Table1[[#This Row],[transaction_date]],"[$-en-US]mmm")</f>
        <v>Oct</v>
      </c>
      <c r="G142" s="2" t="str">
        <f>"Q" &amp; INT((MONTH(Table1[[#This Row],[transaction_date]])-1)/3)+1 &amp; " " &amp; Table1[[#This Row],[year]]</f>
        <v>Q4 2023</v>
      </c>
      <c r="H142" s="2" t="str">
        <f>TEXT(Table1[[#This Row],[transaction_date]],"[$-en-US]ddd")</f>
        <v>Wed</v>
      </c>
      <c r="I142" t="s">
        <v>1826</v>
      </c>
      <c r="J142" t="s">
        <v>1830</v>
      </c>
      <c r="K142">
        <v>5.04</v>
      </c>
      <c r="L142">
        <v>5.04</v>
      </c>
      <c r="M142">
        <v>0.76</v>
      </c>
      <c r="N142" s="4">
        <v>1</v>
      </c>
      <c r="O142">
        <v>4.28</v>
      </c>
      <c r="P142">
        <v>484</v>
      </c>
    </row>
    <row r="143" spans="1:16" x14ac:dyDescent="0.25">
      <c r="A143">
        <v>4872</v>
      </c>
      <c r="B143" t="s">
        <v>1813</v>
      </c>
      <c r="C143" s="2">
        <v>45274</v>
      </c>
      <c r="D143">
        <v>2023</v>
      </c>
      <c r="E143" s="2" t="str">
        <f>TEXT(Table1[[#This Row],[transaction_date]],"mm")</f>
        <v>12</v>
      </c>
      <c r="F143" s="2" t="str">
        <f>TEXT(Table1[[#This Row],[transaction_date]],"[$-en-US]mmm")</f>
        <v>Dec</v>
      </c>
      <c r="G143" s="2" t="str">
        <f>"Q" &amp; INT((MONTH(Table1[[#This Row],[transaction_date]])-1)/3)+1 &amp; " " &amp; Table1[[#This Row],[year]]</f>
        <v>Q4 2023</v>
      </c>
      <c r="H143" s="2" t="str">
        <f>TEXT(Table1[[#This Row],[transaction_date]],"[$-en-US]ddd")</f>
        <v>Thu</v>
      </c>
      <c r="I143" t="s">
        <v>1819</v>
      </c>
      <c r="J143" t="s">
        <v>1846</v>
      </c>
      <c r="K143">
        <v>26.72</v>
      </c>
      <c r="L143">
        <v>53.44</v>
      </c>
      <c r="M143">
        <v>5.34</v>
      </c>
      <c r="N143" s="4">
        <v>2</v>
      </c>
      <c r="O143">
        <v>48.1</v>
      </c>
      <c r="P143">
        <v>69</v>
      </c>
    </row>
    <row r="144" spans="1:16" x14ac:dyDescent="0.25">
      <c r="A144">
        <v>7658</v>
      </c>
      <c r="B144" t="s">
        <v>1816</v>
      </c>
      <c r="C144" s="2">
        <v>45522</v>
      </c>
      <c r="D144">
        <v>2024</v>
      </c>
      <c r="E144" s="2" t="str">
        <f>TEXT(Table1[[#This Row],[transaction_date]],"mm")</f>
        <v>08</v>
      </c>
      <c r="F144" s="2" t="str">
        <f>TEXT(Table1[[#This Row],[transaction_date]],"[$-en-US]mmm")</f>
        <v>Aug</v>
      </c>
      <c r="G144" s="2" t="str">
        <f>"Q" &amp; INT((MONTH(Table1[[#This Row],[transaction_date]])-1)/3)+1 &amp; " " &amp; Table1[[#This Row],[year]]</f>
        <v>Q3 2024</v>
      </c>
      <c r="H144" s="2" t="str">
        <f>TEXT(Table1[[#This Row],[transaction_date]],"[$-en-US]ddd")</f>
        <v>Sun</v>
      </c>
      <c r="I144" t="s">
        <v>1823</v>
      </c>
      <c r="J144" t="s">
        <v>1831</v>
      </c>
      <c r="K144">
        <v>18.02</v>
      </c>
      <c r="L144">
        <v>72.08</v>
      </c>
      <c r="M144">
        <v>7.21</v>
      </c>
      <c r="N144" s="4">
        <v>4</v>
      </c>
      <c r="O144">
        <v>64.87</v>
      </c>
      <c r="P144">
        <v>372</v>
      </c>
    </row>
    <row r="145" spans="1:16" x14ac:dyDescent="0.25">
      <c r="A145">
        <v>8886</v>
      </c>
      <c r="B145" t="s">
        <v>1809</v>
      </c>
      <c r="C145" s="2">
        <v>45311</v>
      </c>
      <c r="D145">
        <v>2024</v>
      </c>
      <c r="E145" s="2" t="str">
        <f>TEXT(Table1[[#This Row],[transaction_date]],"mm")</f>
        <v>01</v>
      </c>
      <c r="F145" s="2" t="str">
        <f>TEXT(Table1[[#This Row],[transaction_date]],"[$-en-US]mmm")</f>
        <v>Jan</v>
      </c>
      <c r="G145" s="2" t="str">
        <f>"Q" &amp; INT((MONTH(Table1[[#This Row],[transaction_date]])-1)/3)+1 &amp; " " &amp; Table1[[#This Row],[year]]</f>
        <v>Q1 2024</v>
      </c>
      <c r="H145" s="2" t="str">
        <f>TEXT(Table1[[#This Row],[transaction_date]],"[$-en-US]ddd")</f>
        <v>Sat</v>
      </c>
      <c r="I145" t="s">
        <v>1828</v>
      </c>
      <c r="J145" t="s">
        <v>1830</v>
      </c>
      <c r="K145">
        <v>1.94</v>
      </c>
      <c r="L145">
        <v>5.82</v>
      </c>
      <c r="M145">
        <v>0.57999999999999996</v>
      </c>
      <c r="N145" s="4">
        <v>3</v>
      </c>
      <c r="O145">
        <v>5.24</v>
      </c>
      <c r="P145">
        <v>189</v>
      </c>
    </row>
    <row r="146" spans="1:16" x14ac:dyDescent="0.25">
      <c r="A146">
        <v>7570</v>
      </c>
      <c r="B146" t="s">
        <v>1813</v>
      </c>
      <c r="C146" s="2">
        <v>45845</v>
      </c>
      <c r="D146">
        <v>2025</v>
      </c>
      <c r="E146" s="2" t="str">
        <f>TEXT(Table1[[#This Row],[transaction_date]],"mm")</f>
        <v>07</v>
      </c>
      <c r="F146" s="2" t="str">
        <f>TEXT(Table1[[#This Row],[transaction_date]],"[$-en-US]mmm")</f>
        <v>Jul</v>
      </c>
      <c r="G146" s="2" t="str">
        <f>"Q" &amp; INT((MONTH(Table1[[#This Row],[transaction_date]])-1)/3)+1 &amp; " " &amp; Table1[[#This Row],[year]]</f>
        <v>Q3 2025</v>
      </c>
      <c r="H146" s="2" t="str">
        <f>TEXT(Table1[[#This Row],[transaction_date]],"[$-en-US]ddd")</f>
        <v>Mon</v>
      </c>
      <c r="I146" t="s">
        <v>1820</v>
      </c>
      <c r="J146" t="s">
        <v>1833</v>
      </c>
      <c r="K146">
        <v>29.44</v>
      </c>
      <c r="L146">
        <v>29.44</v>
      </c>
      <c r="M146">
        <v>2.59</v>
      </c>
      <c r="N146" s="4">
        <v>1</v>
      </c>
      <c r="O146">
        <v>26.85</v>
      </c>
      <c r="P146">
        <v>188</v>
      </c>
    </row>
    <row r="147" spans="1:16" x14ac:dyDescent="0.25">
      <c r="A147">
        <v>1960</v>
      </c>
      <c r="B147" t="s">
        <v>1817</v>
      </c>
      <c r="C147" s="2">
        <v>45272</v>
      </c>
      <c r="D147">
        <v>2023</v>
      </c>
      <c r="E147" s="2" t="str">
        <f>TEXT(Table1[[#This Row],[transaction_date]],"mm")</f>
        <v>12</v>
      </c>
      <c r="F147" s="2" t="str">
        <f>TEXT(Table1[[#This Row],[transaction_date]],"[$-en-US]mmm")</f>
        <v>Dec</v>
      </c>
      <c r="G147" s="2" t="str">
        <f>"Q" &amp; INT((MONTH(Table1[[#This Row],[transaction_date]])-1)/3)+1 &amp; " " &amp; Table1[[#This Row],[year]]</f>
        <v>Q4 2023</v>
      </c>
      <c r="H147" s="2" t="str">
        <f>TEXT(Table1[[#This Row],[transaction_date]],"[$-en-US]ddd")</f>
        <v>Tue</v>
      </c>
      <c r="I147" t="s">
        <v>1819</v>
      </c>
      <c r="J147" t="s">
        <v>1837</v>
      </c>
      <c r="K147">
        <v>20.21</v>
      </c>
      <c r="L147">
        <v>20.21</v>
      </c>
      <c r="M147">
        <v>4.1500000000000004</v>
      </c>
      <c r="N147" s="4">
        <v>1</v>
      </c>
      <c r="O147">
        <v>16.059999999999999</v>
      </c>
      <c r="P147">
        <v>328</v>
      </c>
    </row>
    <row r="148" spans="1:16" x14ac:dyDescent="0.25">
      <c r="A148">
        <v>7209</v>
      </c>
      <c r="B148" t="s">
        <v>1817</v>
      </c>
      <c r="C148" s="2">
        <v>45146</v>
      </c>
      <c r="D148">
        <v>2023</v>
      </c>
      <c r="E148" s="2" t="str">
        <f>TEXT(Table1[[#This Row],[transaction_date]],"mm")</f>
        <v>08</v>
      </c>
      <c r="F148" s="2" t="str">
        <f>TEXT(Table1[[#This Row],[transaction_date]],"[$-en-US]mmm")</f>
        <v>Aug</v>
      </c>
      <c r="G148" s="2" t="str">
        <f>"Q" &amp; INT((MONTH(Table1[[#This Row],[transaction_date]])-1)/3)+1 &amp; " " &amp; Table1[[#This Row],[year]]</f>
        <v>Q3 2023</v>
      </c>
      <c r="H148" s="2" t="str">
        <f>TEXT(Table1[[#This Row],[transaction_date]],"[$-en-US]ddd")</f>
        <v>Tue</v>
      </c>
      <c r="I148" t="s">
        <v>1825</v>
      </c>
      <c r="J148" t="s">
        <v>1843</v>
      </c>
      <c r="K148">
        <v>25.05</v>
      </c>
      <c r="L148">
        <v>25.05</v>
      </c>
      <c r="M148">
        <v>1.86</v>
      </c>
      <c r="N148" s="4">
        <v>1</v>
      </c>
      <c r="O148">
        <v>23.19</v>
      </c>
      <c r="P148">
        <v>283</v>
      </c>
    </row>
    <row r="149" spans="1:16" x14ac:dyDescent="0.25">
      <c r="A149">
        <v>7396</v>
      </c>
      <c r="B149" t="s">
        <v>1817</v>
      </c>
      <c r="C149" s="2">
        <v>45350</v>
      </c>
      <c r="D149">
        <v>2024</v>
      </c>
      <c r="E149" s="2" t="str">
        <f>TEXT(Table1[[#This Row],[transaction_date]],"mm")</f>
        <v>02</v>
      </c>
      <c r="F149" s="2" t="str">
        <f>TEXT(Table1[[#This Row],[transaction_date]],"[$-en-US]mmm")</f>
        <v>Feb</v>
      </c>
      <c r="G149" s="2" t="str">
        <f>"Q" &amp; INT((MONTH(Table1[[#This Row],[transaction_date]])-1)/3)+1 &amp; " " &amp; Table1[[#This Row],[year]]</f>
        <v>Q1 2024</v>
      </c>
      <c r="H149" s="2" t="str">
        <f>TEXT(Table1[[#This Row],[transaction_date]],"[$-en-US]ddd")</f>
        <v>Wed</v>
      </c>
      <c r="I149" t="s">
        <v>1822</v>
      </c>
      <c r="J149" t="s">
        <v>1841</v>
      </c>
      <c r="K149">
        <v>1.07</v>
      </c>
      <c r="L149">
        <v>5.35</v>
      </c>
      <c r="M149">
        <v>1.07</v>
      </c>
      <c r="N149" s="4">
        <v>5</v>
      </c>
      <c r="O149">
        <v>4.28</v>
      </c>
      <c r="P149">
        <v>439</v>
      </c>
    </row>
    <row r="150" spans="1:16" x14ac:dyDescent="0.25">
      <c r="A150">
        <v>8454</v>
      </c>
      <c r="B150" t="s">
        <v>1810</v>
      </c>
      <c r="C150" s="2">
        <v>45366</v>
      </c>
      <c r="D150">
        <v>2024</v>
      </c>
      <c r="E150" s="2" t="str">
        <f>TEXT(Table1[[#This Row],[transaction_date]],"mm")</f>
        <v>03</v>
      </c>
      <c r="F150" s="2" t="str">
        <f>TEXT(Table1[[#This Row],[transaction_date]],"[$-en-US]mmm")</f>
        <v>Mar</v>
      </c>
      <c r="G150" s="2" t="str">
        <f>"Q" &amp; INT((MONTH(Table1[[#This Row],[transaction_date]])-1)/3)+1 &amp; " " &amp; Table1[[#This Row],[year]]</f>
        <v>Q1 2024</v>
      </c>
      <c r="H150" s="2" t="str">
        <f>TEXT(Table1[[#This Row],[transaction_date]],"[$-en-US]ddd")</f>
        <v>Fri</v>
      </c>
      <c r="I150" t="s">
        <v>1826</v>
      </c>
      <c r="J150" t="s">
        <v>1835</v>
      </c>
      <c r="K150">
        <v>20.16</v>
      </c>
      <c r="L150">
        <v>20.16</v>
      </c>
      <c r="M150">
        <v>2.4300000000000002</v>
      </c>
      <c r="N150" s="4">
        <v>1</v>
      </c>
      <c r="O150">
        <v>17.73</v>
      </c>
      <c r="P150">
        <v>13</v>
      </c>
    </row>
    <row r="151" spans="1:16" x14ac:dyDescent="0.25">
      <c r="A151">
        <v>7930</v>
      </c>
      <c r="B151" t="s">
        <v>1817</v>
      </c>
      <c r="C151" s="2">
        <v>45686</v>
      </c>
      <c r="D151">
        <v>2025</v>
      </c>
      <c r="E151" s="2" t="str">
        <f>TEXT(Table1[[#This Row],[transaction_date]],"mm")</f>
        <v>01</v>
      </c>
      <c r="F151" s="2" t="str">
        <f>TEXT(Table1[[#This Row],[transaction_date]],"[$-en-US]mmm")</f>
        <v>Jan</v>
      </c>
      <c r="G151" s="2" t="str">
        <f>"Q" &amp; INT((MONTH(Table1[[#This Row],[transaction_date]])-1)/3)+1 &amp; " " &amp; Table1[[#This Row],[year]]</f>
        <v>Q1 2025</v>
      </c>
      <c r="H151" s="2" t="str">
        <f>TEXT(Table1[[#This Row],[transaction_date]],"[$-en-US]ddd")</f>
        <v>Wed</v>
      </c>
      <c r="I151" t="s">
        <v>1824</v>
      </c>
      <c r="J151" t="s">
        <v>1832</v>
      </c>
      <c r="K151">
        <v>6.04</v>
      </c>
      <c r="L151">
        <v>6.04</v>
      </c>
      <c r="M151">
        <v>0</v>
      </c>
      <c r="N151" s="4">
        <v>1</v>
      </c>
      <c r="O151">
        <v>6.04</v>
      </c>
      <c r="P151">
        <v>26</v>
      </c>
    </row>
    <row r="152" spans="1:16" x14ac:dyDescent="0.25">
      <c r="A152">
        <v>8973</v>
      </c>
      <c r="B152" t="s">
        <v>1812</v>
      </c>
      <c r="C152" s="2">
        <v>45265</v>
      </c>
      <c r="D152">
        <v>2023</v>
      </c>
      <c r="E152" s="2" t="str">
        <f>TEXT(Table1[[#This Row],[transaction_date]],"mm")</f>
        <v>12</v>
      </c>
      <c r="F152" s="2" t="str">
        <f>TEXT(Table1[[#This Row],[transaction_date]],"[$-en-US]mmm")</f>
        <v>Dec</v>
      </c>
      <c r="G152" s="2" t="str">
        <f>"Q" &amp; INT((MONTH(Table1[[#This Row],[transaction_date]])-1)/3)+1 &amp; " " &amp; Table1[[#This Row],[year]]</f>
        <v>Q4 2023</v>
      </c>
      <c r="H152" s="2" t="str">
        <f>TEXT(Table1[[#This Row],[transaction_date]],"[$-en-US]ddd")</f>
        <v>Tue</v>
      </c>
      <c r="I152" t="s">
        <v>1827</v>
      </c>
      <c r="J152" t="s">
        <v>1846</v>
      </c>
      <c r="K152">
        <v>14.8</v>
      </c>
      <c r="L152">
        <v>14.8</v>
      </c>
      <c r="M152">
        <v>3.37</v>
      </c>
      <c r="N152" s="4">
        <v>1</v>
      </c>
      <c r="O152">
        <v>11.43</v>
      </c>
      <c r="P152">
        <v>398</v>
      </c>
    </row>
    <row r="153" spans="1:16" x14ac:dyDescent="0.25">
      <c r="A153">
        <v>4111</v>
      </c>
      <c r="B153" t="s">
        <v>1813</v>
      </c>
      <c r="C153" s="2">
        <v>45375</v>
      </c>
      <c r="D153">
        <v>2024</v>
      </c>
      <c r="E153" s="2" t="str">
        <f>TEXT(Table1[[#This Row],[transaction_date]],"mm")</f>
        <v>03</v>
      </c>
      <c r="F153" s="2" t="str">
        <f>TEXT(Table1[[#This Row],[transaction_date]],"[$-en-US]mmm")</f>
        <v>Mar</v>
      </c>
      <c r="G153" s="2" t="str">
        <f>"Q" &amp; INT((MONTH(Table1[[#This Row],[transaction_date]])-1)/3)+1 &amp; " " &amp; Table1[[#This Row],[year]]</f>
        <v>Q1 2024</v>
      </c>
      <c r="H153" s="2" t="str">
        <f>TEXT(Table1[[#This Row],[transaction_date]],"[$-en-US]ddd")</f>
        <v>Sun</v>
      </c>
      <c r="I153" t="s">
        <v>1827</v>
      </c>
      <c r="J153" t="s">
        <v>1834</v>
      </c>
      <c r="K153">
        <v>2.25</v>
      </c>
      <c r="L153">
        <v>11.25</v>
      </c>
      <c r="M153">
        <v>1.1200000000000001</v>
      </c>
      <c r="N153" s="4">
        <v>5</v>
      </c>
      <c r="O153">
        <v>10.130000000000001</v>
      </c>
      <c r="P153">
        <v>401</v>
      </c>
    </row>
    <row r="154" spans="1:16" x14ac:dyDescent="0.25">
      <c r="A154">
        <v>4566</v>
      </c>
      <c r="B154" t="s">
        <v>1815</v>
      </c>
      <c r="C154" s="2">
        <v>45190</v>
      </c>
      <c r="D154">
        <v>2023</v>
      </c>
      <c r="E154" s="2" t="str">
        <f>TEXT(Table1[[#This Row],[transaction_date]],"mm")</f>
        <v>09</v>
      </c>
      <c r="F154" s="2" t="str">
        <f>TEXT(Table1[[#This Row],[transaction_date]],"[$-en-US]mmm")</f>
        <v>Sep</v>
      </c>
      <c r="G154" s="2" t="str">
        <f>"Q" &amp; INT((MONTH(Table1[[#This Row],[transaction_date]])-1)/3)+1 &amp; " " &amp; Table1[[#This Row],[year]]</f>
        <v>Q3 2023</v>
      </c>
      <c r="H154" s="2" t="str">
        <f>TEXT(Table1[[#This Row],[transaction_date]],"[$-en-US]ddd")</f>
        <v>Thu</v>
      </c>
      <c r="I154" t="s">
        <v>1818</v>
      </c>
      <c r="J154" t="s">
        <v>1845</v>
      </c>
      <c r="K154">
        <v>13.35</v>
      </c>
      <c r="L154">
        <v>53.4</v>
      </c>
      <c r="M154">
        <v>0</v>
      </c>
      <c r="N154" s="4">
        <v>4</v>
      </c>
      <c r="O154">
        <v>53.4</v>
      </c>
      <c r="P154">
        <v>55</v>
      </c>
    </row>
    <row r="155" spans="1:16" x14ac:dyDescent="0.25">
      <c r="A155">
        <v>9883</v>
      </c>
      <c r="B155" t="s">
        <v>1813</v>
      </c>
      <c r="C155" s="2">
        <v>45192</v>
      </c>
      <c r="D155">
        <v>2023</v>
      </c>
      <c r="E155" s="2" t="str">
        <f>TEXT(Table1[[#This Row],[transaction_date]],"mm")</f>
        <v>09</v>
      </c>
      <c r="F155" s="2" t="str">
        <f>TEXT(Table1[[#This Row],[transaction_date]],"[$-en-US]mmm")</f>
        <v>Sep</v>
      </c>
      <c r="G155" s="2" t="str">
        <f>"Q" &amp; INT((MONTH(Table1[[#This Row],[transaction_date]])-1)/3)+1 &amp; " " &amp; Table1[[#This Row],[year]]</f>
        <v>Q3 2023</v>
      </c>
      <c r="H155" s="2" t="str">
        <f>TEXT(Table1[[#This Row],[transaction_date]],"[$-en-US]ddd")</f>
        <v>Sat</v>
      </c>
      <c r="I155" t="s">
        <v>1819</v>
      </c>
      <c r="J155" t="s">
        <v>1842</v>
      </c>
      <c r="K155">
        <v>18.63</v>
      </c>
      <c r="L155">
        <v>55.89</v>
      </c>
      <c r="M155">
        <v>8.3800000000000008</v>
      </c>
      <c r="N155" s="4">
        <v>3</v>
      </c>
      <c r="O155">
        <v>47.51</v>
      </c>
      <c r="P155">
        <v>33</v>
      </c>
    </row>
    <row r="156" spans="1:16" x14ac:dyDescent="0.25">
      <c r="A156">
        <v>6138</v>
      </c>
      <c r="B156" t="s">
        <v>1810</v>
      </c>
      <c r="C156" s="2">
        <v>45189</v>
      </c>
      <c r="D156">
        <v>2023</v>
      </c>
      <c r="E156" s="2" t="str">
        <f>TEXT(Table1[[#This Row],[transaction_date]],"mm")</f>
        <v>09</v>
      </c>
      <c r="F156" s="2" t="str">
        <f>TEXT(Table1[[#This Row],[transaction_date]],"[$-en-US]mmm")</f>
        <v>Sep</v>
      </c>
      <c r="G156" s="2" t="str">
        <f>"Q" &amp; INT((MONTH(Table1[[#This Row],[transaction_date]])-1)/3)+1 &amp; " " &amp; Table1[[#This Row],[year]]</f>
        <v>Q3 2023</v>
      </c>
      <c r="H156" s="2" t="str">
        <f>TEXT(Table1[[#This Row],[transaction_date]],"[$-en-US]ddd")</f>
        <v>Wed</v>
      </c>
      <c r="I156" t="s">
        <v>1822</v>
      </c>
      <c r="J156" t="s">
        <v>1836</v>
      </c>
      <c r="K156">
        <v>16.38</v>
      </c>
      <c r="L156">
        <v>81.900000000000006</v>
      </c>
      <c r="M156">
        <v>4.17</v>
      </c>
      <c r="N156" s="4">
        <v>5</v>
      </c>
      <c r="O156">
        <v>77.73</v>
      </c>
      <c r="P156">
        <v>232</v>
      </c>
    </row>
    <row r="157" spans="1:16" x14ac:dyDescent="0.25">
      <c r="A157">
        <v>1821</v>
      </c>
      <c r="B157" t="s">
        <v>1809</v>
      </c>
      <c r="C157" s="2">
        <v>45598</v>
      </c>
      <c r="D157">
        <v>2024</v>
      </c>
      <c r="E157" s="2" t="str">
        <f>TEXT(Table1[[#This Row],[transaction_date]],"mm")</f>
        <v>11</v>
      </c>
      <c r="F157" s="2" t="str">
        <f>TEXT(Table1[[#This Row],[transaction_date]],"[$-en-US]mmm")</f>
        <v>Nov</v>
      </c>
      <c r="G157" s="2" t="str">
        <f>"Q" &amp; INT((MONTH(Table1[[#This Row],[transaction_date]])-1)/3)+1 &amp; " " &amp; Table1[[#This Row],[year]]</f>
        <v>Q4 2024</v>
      </c>
      <c r="H157" s="2" t="str">
        <f>TEXT(Table1[[#This Row],[transaction_date]],"[$-en-US]ddd")</f>
        <v>Sat</v>
      </c>
      <c r="I157" t="s">
        <v>1823</v>
      </c>
      <c r="J157" t="s">
        <v>1831</v>
      </c>
      <c r="K157">
        <v>13.46</v>
      </c>
      <c r="L157">
        <v>26.92</v>
      </c>
      <c r="M157">
        <v>2.69</v>
      </c>
      <c r="N157" s="4">
        <v>2</v>
      </c>
      <c r="O157">
        <v>24.23</v>
      </c>
      <c r="P157">
        <v>454</v>
      </c>
    </row>
    <row r="158" spans="1:16" x14ac:dyDescent="0.25">
      <c r="A158">
        <v>8811</v>
      </c>
      <c r="B158" t="s">
        <v>1816</v>
      </c>
      <c r="C158" s="2">
        <v>45535</v>
      </c>
      <c r="D158">
        <v>2024</v>
      </c>
      <c r="E158" s="2" t="str">
        <f>TEXT(Table1[[#This Row],[transaction_date]],"mm")</f>
        <v>08</v>
      </c>
      <c r="F158" s="2" t="str">
        <f>TEXT(Table1[[#This Row],[transaction_date]],"[$-en-US]mmm")</f>
        <v>Aug</v>
      </c>
      <c r="G158" s="2" t="str">
        <f>"Q" &amp; INT((MONTH(Table1[[#This Row],[transaction_date]])-1)/3)+1 &amp; " " &amp; Table1[[#This Row],[year]]</f>
        <v>Q3 2024</v>
      </c>
      <c r="H158" s="2" t="str">
        <f>TEXT(Table1[[#This Row],[transaction_date]],"[$-en-US]ddd")</f>
        <v>Sat</v>
      </c>
      <c r="I158" t="s">
        <v>1828</v>
      </c>
      <c r="J158" t="s">
        <v>1836</v>
      </c>
      <c r="K158">
        <v>22.15</v>
      </c>
      <c r="L158">
        <v>88.6</v>
      </c>
      <c r="M158">
        <v>13.29</v>
      </c>
      <c r="N158" s="4">
        <v>4</v>
      </c>
      <c r="O158">
        <v>75.31</v>
      </c>
      <c r="P158">
        <v>160</v>
      </c>
    </row>
    <row r="159" spans="1:16" x14ac:dyDescent="0.25">
      <c r="A159">
        <v>9701</v>
      </c>
      <c r="B159" t="s">
        <v>1814</v>
      </c>
      <c r="C159" s="2">
        <v>45267</v>
      </c>
      <c r="D159">
        <v>2023</v>
      </c>
      <c r="E159" s="2" t="str">
        <f>TEXT(Table1[[#This Row],[transaction_date]],"mm")</f>
        <v>12</v>
      </c>
      <c r="F159" s="2" t="str">
        <f>TEXT(Table1[[#This Row],[transaction_date]],"[$-en-US]mmm")</f>
        <v>Dec</v>
      </c>
      <c r="G159" s="2" t="str">
        <f>"Q" &amp; INT((MONTH(Table1[[#This Row],[transaction_date]])-1)/3)+1 &amp; " " &amp; Table1[[#This Row],[year]]</f>
        <v>Q4 2023</v>
      </c>
      <c r="H159" s="2" t="str">
        <f>TEXT(Table1[[#This Row],[transaction_date]],"[$-en-US]ddd")</f>
        <v>Thu</v>
      </c>
      <c r="I159" t="s">
        <v>1822</v>
      </c>
      <c r="J159" t="s">
        <v>1841</v>
      </c>
      <c r="K159">
        <v>2.94</v>
      </c>
      <c r="L159">
        <v>11.76</v>
      </c>
      <c r="M159">
        <v>2.73</v>
      </c>
      <c r="N159" s="4">
        <v>4</v>
      </c>
      <c r="O159">
        <v>9.0299999999999994</v>
      </c>
      <c r="P159">
        <v>425</v>
      </c>
    </row>
    <row r="160" spans="1:16" x14ac:dyDescent="0.25">
      <c r="A160">
        <v>1931</v>
      </c>
      <c r="B160" t="s">
        <v>1816</v>
      </c>
      <c r="C160" s="2">
        <v>45539</v>
      </c>
      <c r="D160">
        <v>2024</v>
      </c>
      <c r="E160" s="2" t="str">
        <f>TEXT(Table1[[#This Row],[transaction_date]],"mm")</f>
        <v>09</v>
      </c>
      <c r="F160" s="2" t="str">
        <f>TEXT(Table1[[#This Row],[transaction_date]],"[$-en-US]mmm")</f>
        <v>Sep</v>
      </c>
      <c r="G160" s="2" t="str">
        <f>"Q" &amp; INT((MONTH(Table1[[#This Row],[transaction_date]])-1)/3)+1 &amp; " " &amp; Table1[[#This Row],[year]]</f>
        <v>Q3 2024</v>
      </c>
      <c r="H160" s="2" t="str">
        <f>TEXT(Table1[[#This Row],[transaction_date]],"[$-en-US]ddd")</f>
        <v>Wed</v>
      </c>
      <c r="I160" t="s">
        <v>1825</v>
      </c>
      <c r="J160" t="s">
        <v>1831</v>
      </c>
      <c r="K160">
        <v>18</v>
      </c>
      <c r="L160">
        <v>18</v>
      </c>
      <c r="M160">
        <v>0</v>
      </c>
      <c r="N160" s="4">
        <v>1</v>
      </c>
      <c r="O160">
        <v>18</v>
      </c>
      <c r="P160">
        <v>287</v>
      </c>
    </row>
    <row r="161" spans="1:16" x14ac:dyDescent="0.25">
      <c r="A161">
        <v>2312</v>
      </c>
      <c r="B161" t="s">
        <v>1809</v>
      </c>
      <c r="C161" s="2">
        <v>45806</v>
      </c>
      <c r="D161">
        <v>2025</v>
      </c>
      <c r="E161" s="2" t="str">
        <f>TEXT(Table1[[#This Row],[transaction_date]],"mm")</f>
        <v>05</v>
      </c>
      <c r="F161" s="2" t="str">
        <f>TEXT(Table1[[#This Row],[transaction_date]],"[$-en-US]mmm")</f>
        <v>May</v>
      </c>
      <c r="G161" s="2" t="str">
        <f>"Q" &amp; INT((MONTH(Table1[[#This Row],[transaction_date]])-1)/3)+1 &amp; " " &amp; Table1[[#This Row],[year]]</f>
        <v>Q2 2025</v>
      </c>
      <c r="H161" s="2" t="str">
        <f>TEXT(Table1[[#This Row],[transaction_date]],"[$-en-US]ddd")</f>
        <v>Thu</v>
      </c>
      <c r="I161" t="s">
        <v>1821</v>
      </c>
      <c r="J161" t="s">
        <v>1833</v>
      </c>
      <c r="K161">
        <v>26.16</v>
      </c>
      <c r="L161">
        <v>104.64</v>
      </c>
      <c r="M161">
        <v>15.7</v>
      </c>
      <c r="N161" s="4">
        <v>4</v>
      </c>
      <c r="O161">
        <v>88.94</v>
      </c>
      <c r="P161">
        <v>369</v>
      </c>
    </row>
    <row r="162" spans="1:16" x14ac:dyDescent="0.25">
      <c r="A162">
        <v>4044</v>
      </c>
      <c r="B162" t="s">
        <v>1814</v>
      </c>
      <c r="C162" s="2">
        <v>45198</v>
      </c>
      <c r="D162">
        <v>2023</v>
      </c>
      <c r="E162" s="2" t="str">
        <f>TEXT(Table1[[#This Row],[transaction_date]],"mm")</f>
        <v>09</v>
      </c>
      <c r="F162" s="2" t="str">
        <f>TEXT(Table1[[#This Row],[transaction_date]],"[$-en-US]mmm")</f>
        <v>Sep</v>
      </c>
      <c r="G162" s="2" t="str">
        <f>"Q" &amp; INT((MONTH(Table1[[#This Row],[transaction_date]])-1)/3)+1 &amp; " " &amp; Table1[[#This Row],[year]]</f>
        <v>Q3 2023</v>
      </c>
      <c r="H162" s="2" t="str">
        <f>TEXT(Table1[[#This Row],[transaction_date]],"[$-en-US]ddd")</f>
        <v>Fri</v>
      </c>
      <c r="I162" t="s">
        <v>1822</v>
      </c>
      <c r="J162" t="s">
        <v>1846</v>
      </c>
      <c r="K162">
        <v>15.7</v>
      </c>
      <c r="L162">
        <v>78.5</v>
      </c>
      <c r="M162">
        <v>15.7</v>
      </c>
      <c r="N162" s="4">
        <v>5</v>
      </c>
      <c r="O162">
        <v>62.8</v>
      </c>
      <c r="P162">
        <v>79</v>
      </c>
    </row>
    <row r="163" spans="1:16" x14ac:dyDescent="0.25">
      <c r="A163">
        <v>2113</v>
      </c>
      <c r="B163" t="s">
        <v>1809</v>
      </c>
      <c r="C163" s="2">
        <v>45669</v>
      </c>
      <c r="D163">
        <v>2025</v>
      </c>
      <c r="E163" s="2" t="str">
        <f>TEXT(Table1[[#This Row],[transaction_date]],"mm")</f>
        <v>01</v>
      </c>
      <c r="F163" s="2" t="str">
        <f>TEXT(Table1[[#This Row],[transaction_date]],"[$-en-US]mmm")</f>
        <v>Jan</v>
      </c>
      <c r="G163" s="2" t="str">
        <f>"Q" &amp; INT((MONTH(Table1[[#This Row],[transaction_date]])-1)/3)+1 &amp; " " &amp; Table1[[#This Row],[year]]</f>
        <v>Q1 2025</v>
      </c>
      <c r="H163" s="2" t="str">
        <f>TEXT(Table1[[#This Row],[transaction_date]],"[$-en-US]ddd")</f>
        <v>Sun</v>
      </c>
      <c r="I163" t="s">
        <v>1822</v>
      </c>
      <c r="J163" t="s">
        <v>1831</v>
      </c>
      <c r="K163">
        <v>4.32</v>
      </c>
      <c r="L163">
        <v>12.96</v>
      </c>
      <c r="M163">
        <v>1.3</v>
      </c>
      <c r="N163" s="4">
        <v>3</v>
      </c>
      <c r="O163">
        <v>11.66</v>
      </c>
      <c r="P163">
        <v>142</v>
      </c>
    </row>
    <row r="164" spans="1:16" x14ac:dyDescent="0.25">
      <c r="A164">
        <v>4853</v>
      </c>
      <c r="B164" t="s">
        <v>1810</v>
      </c>
      <c r="C164" s="2">
        <v>45458</v>
      </c>
      <c r="D164">
        <v>2024</v>
      </c>
      <c r="E164" s="2" t="str">
        <f>TEXT(Table1[[#This Row],[transaction_date]],"mm")</f>
        <v>06</v>
      </c>
      <c r="F164" s="2" t="str">
        <f>TEXT(Table1[[#This Row],[transaction_date]],"[$-en-US]mmm")</f>
        <v>Jun</v>
      </c>
      <c r="G164" s="2" t="str">
        <f>"Q" &amp; INT((MONTH(Table1[[#This Row],[transaction_date]])-1)/3)+1 &amp; " " &amp; Table1[[#This Row],[year]]</f>
        <v>Q2 2024</v>
      </c>
      <c r="H164" s="2" t="str">
        <f>TEXT(Table1[[#This Row],[transaction_date]],"[$-en-US]ddd")</f>
        <v>Sat</v>
      </c>
      <c r="I164" t="s">
        <v>1824</v>
      </c>
      <c r="J164" t="s">
        <v>1831</v>
      </c>
      <c r="K164">
        <v>18.649999999999999</v>
      </c>
      <c r="L164">
        <v>18.649999999999999</v>
      </c>
      <c r="M164">
        <v>1.72</v>
      </c>
      <c r="N164" s="4">
        <v>1</v>
      </c>
      <c r="O164">
        <v>16.93</v>
      </c>
      <c r="P164">
        <v>336</v>
      </c>
    </row>
    <row r="165" spans="1:16" x14ac:dyDescent="0.25">
      <c r="A165">
        <v>2964</v>
      </c>
      <c r="B165" t="s">
        <v>1814</v>
      </c>
      <c r="C165" s="2">
        <v>45836</v>
      </c>
      <c r="D165">
        <v>2025</v>
      </c>
      <c r="E165" s="2" t="str">
        <f>TEXT(Table1[[#This Row],[transaction_date]],"mm")</f>
        <v>06</v>
      </c>
      <c r="F165" s="2" t="str">
        <f>TEXT(Table1[[#This Row],[transaction_date]],"[$-en-US]mmm")</f>
        <v>Jun</v>
      </c>
      <c r="G165" s="2" t="str">
        <f>"Q" &amp; INT((MONTH(Table1[[#This Row],[transaction_date]])-1)/3)+1 &amp; " " &amp; Table1[[#This Row],[year]]</f>
        <v>Q2 2025</v>
      </c>
      <c r="H165" s="2" t="str">
        <f>TEXT(Table1[[#This Row],[transaction_date]],"[$-en-US]ddd")</f>
        <v>Sat</v>
      </c>
      <c r="I165" t="s">
        <v>1822</v>
      </c>
      <c r="J165" t="s">
        <v>1833</v>
      </c>
      <c r="K165">
        <v>6.25</v>
      </c>
      <c r="L165">
        <v>6.25</v>
      </c>
      <c r="M165">
        <v>1.57</v>
      </c>
      <c r="N165" s="4">
        <v>1</v>
      </c>
      <c r="O165">
        <v>4.68</v>
      </c>
      <c r="P165">
        <v>73</v>
      </c>
    </row>
    <row r="166" spans="1:16" x14ac:dyDescent="0.25">
      <c r="A166">
        <v>5033</v>
      </c>
      <c r="B166" t="s">
        <v>1815</v>
      </c>
      <c r="C166" s="2">
        <v>45594</v>
      </c>
      <c r="D166">
        <v>2024</v>
      </c>
      <c r="E166" s="2" t="str">
        <f>TEXT(Table1[[#This Row],[transaction_date]],"mm")</f>
        <v>10</v>
      </c>
      <c r="F166" s="2" t="str">
        <f>TEXT(Table1[[#This Row],[transaction_date]],"[$-en-US]mmm")</f>
        <v>Oct</v>
      </c>
      <c r="G166" s="2" t="str">
        <f>"Q" &amp; INT((MONTH(Table1[[#This Row],[transaction_date]])-1)/3)+1 &amp; " " &amp; Table1[[#This Row],[year]]</f>
        <v>Q4 2024</v>
      </c>
      <c r="H166" s="2" t="str">
        <f>TEXT(Table1[[#This Row],[transaction_date]],"[$-en-US]ddd")</f>
        <v>Tue</v>
      </c>
      <c r="I166" t="s">
        <v>1819</v>
      </c>
      <c r="J166" t="s">
        <v>1844</v>
      </c>
      <c r="K166">
        <v>11.9</v>
      </c>
      <c r="L166">
        <v>23.8</v>
      </c>
      <c r="M166">
        <v>4.76</v>
      </c>
      <c r="N166" s="4">
        <v>2</v>
      </c>
      <c r="O166">
        <v>19.04</v>
      </c>
      <c r="P166">
        <v>232</v>
      </c>
    </row>
    <row r="167" spans="1:16" x14ac:dyDescent="0.25">
      <c r="A167">
        <v>1651</v>
      </c>
      <c r="B167" t="s">
        <v>1816</v>
      </c>
      <c r="C167" s="2">
        <v>45626</v>
      </c>
      <c r="D167">
        <v>2024</v>
      </c>
      <c r="E167" s="2" t="str">
        <f>TEXT(Table1[[#This Row],[transaction_date]],"mm")</f>
        <v>11</v>
      </c>
      <c r="F167" s="2" t="str">
        <f>TEXT(Table1[[#This Row],[transaction_date]],"[$-en-US]mmm")</f>
        <v>Nov</v>
      </c>
      <c r="G167" s="2" t="str">
        <f>"Q" &amp; INT((MONTH(Table1[[#This Row],[transaction_date]])-1)/3)+1 &amp; " " &amp; Table1[[#This Row],[year]]</f>
        <v>Q4 2024</v>
      </c>
      <c r="H167" s="2" t="str">
        <f>TEXT(Table1[[#This Row],[transaction_date]],"[$-en-US]ddd")</f>
        <v>Sat</v>
      </c>
      <c r="I167" t="s">
        <v>1826</v>
      </c>
      <c r="J167" t="s">
        <v>1832</v>
      </c>
      <c r="K167">
        <v>18.28</v>
      </c>
      <c r="L167">
        <v>91.4</v>
      </c>
      <c r="M167">
        <v>18.28</v>
      </c>
      <c r="N167" s="4">
        <v>5</v>
      </c>
      <c r="O167">
        <v>73.12</v>
      </c>
      <c r="P167">
        <v>452</v>
      </c>
    </row>
    <row r="168" spans="1:16" x14ac:dyDescent="0.25">
      <c r="A168">
        <v>2343</v>
      </c>
      <c r="B168" t="s">
        <v>1811</v>
      </c>
      <c r="C168" s="2">
        <v>45470</v>
      </c>
      <c r="D168">
        <v>2024</v>
      </c>
      <c r="E168" s="2" t="str">
        <f>TEXT(Table1[[#This Row],[transaction_date]],"mm")</f>
        <v>06</v>
      </c>
      <c r="F168" s="2" t="str">
        <f>TEXT(Table1[[#This Row],[transaction_date]],"[$-en-US]mmm")</f>
        <v>Jun</v>
      </c>
      <c r="G168" s="2" t="str">
        <f>"Q" &amp; INT((MONTH(Table1[[#This Row],[transaction_date]])-1)/3)+1 &amp; " " &amp; Table1[[#This Row],[year]]</f>
        <v>Q2 2024</v>
      </c>
      <c r="H168" s="2" t="str">
        <f>TEXT(Table1[[#This Row],[transaction_date]],"[$-en-US]ddd")</f>
        <v>Thu</v>
      </c>
      <c r="I168" t="s">
        <v>1824</v>
      </c>
      <c r="J168" t="s">
        <v>1840</v>
      </c>
      <c r="K168">
        <v>8.8800000000000008</v>
      </c>
      <c r="L168">
        <v>8.8800000000000008</v>
      </c>
      <c r="M168">
        <v>0.89</v>
      </c>
      <c r="N168" s="4">
        <v>1</v>
      </c>
      <c r="O168">
        <v>7.99</v>
      </c>
      <c r="P168">
        <v>338</v>
      </c>
    </row>
    <row r="169" spans="1:16" x14ac:dyDescent="0.25">
      <c r="A169">
        <v>9565</v>
      </c>
      <c r="B169" t="s">
        <v>1813</v>
      </c>
      <c r="C169" s="2">
        <v>45390</v>
      </c>
      <c r="D169">
        <v>2024</v>
      </c>
      <c r="E169" s="2" t="str">
        <f>TEXT(Table1[[#This Row],[transaction_date]],"mm")</f>
        <v>04</v>
      </c>
      <c r="F169" s="2" t="str">
        <f>TEXT(Table1[[#This Row],[transaction_date]],"[$-en-US]mmm")</f>
        <v>Apr</v>
      </c>
      <c r="G169" s="2" t="str">
        <f>"Q" &amp; INT((MONTH(Table1[[#This Row],[transaction_date]])-1)/3)+1 &amp; " " &amp; Table1[[#This Row],[year]]</f>
        <v>Q2 2024</v>
      </c>
      <c r="H169" s="2" t="str">
        <f>TEXT(Table1[[#This Row],[transaction_date]],"[$-en-US]ddd")</f>
        <v>Mon</v>
      </c>
      <c r="I169" t="s">
        <v>1821</v>
      </c>
      <c r="J169" t="s">
        <v>1829</v>
      </c>
      <c r="K169">
        <v>22.88</v>
      </c>
      <c r="L169">
        <v>45.76</v>
      </c>
      <c r="M169">
        <v>4.58</v>
      </c>
      <c r="N169" s="4">
        <v>2</v>
      </c>
      <c r="O169">
        <v>41.18</v>
      </c>
      <c r="P169">
        <v>58</v>
      </c>
    </row>
    <row r="170" spans="1:16" x14ac:dyDescent="0.25">
      <c r="A170">
        <v>5272</v>
      </c>
      <c r="B170" t="s">
        <v>1809</v>
      </c>
      <c r="C170" s="2">
        <v>45303</v>
      </c>
      <c r="D170">
        <v>2024</v>
      </c>
      <c r="E170" s="2" t="str">
        <f>TEXT(Table1[[#This Row],[transaction_date]],"mm")</f>
        <v>01</v>
      </c>
      <c r="F170" s="2" t="str">
        <f>TEXT(Table1[[#This Row],[transaction_date]],"[$-en-US]mmm")</f>
        <v>Jan</v>
      </c>
      <c r="G170" s="2" t="str">
        <f>"Q" &amp; INT((MONTH(Table1[[#This Row],[transaction_date]])-1)/3)+1 &amp; " " &amp; Table1[[#This Row],[year]]</f>
        <v>Q1 2024</v>
      </c>
      <c r="H170" s="2" t="str">
        <f>TEXT(Table1[[#This Row],[transaction_date]],"[$-en-US]ddd")</f>
        <v>Fri</v>
      </c>
      <c r="I170" t="s">
        <v>1826</v>
      </c>
      <c r="J170" t="s">
        <v>1845</v>
      </c>
      <c r="K170">
        <v>20.34</v>
      </c>
      <c r="L170">
        <v>101.7</v>
      </c>
      <c r="M170">
        <v>10.17</v>
      </c>
      <c r="N170" s="4">
        <v>5</v>
      </c>
      <c r="O170">
        <v>91.53</v>
      </c>
      <c r="P170">
        <v>23</v>
      </c>
    </row>
    <row r="171" spans="1:16" x14ac:dyDescent="0.25">
      <c r="A171">
        <v>6147</v>
      </c>
      <c r="B171" t="s">
        <v>1815</v>
      </c>
      <c r="C171" s="2">
        <v>45330</v>
      </c>
      <c r="D171">
        <v>2024</v>
      </c>
      <c r="E171" s="2" t="str">
        <f>TEXT(Table1[[#This Row],[transaction_date]],"mm")</f>
        <v>02</v>
      </c>
      <c r="F171" s="2" t="str">
        <f>TEXT(Table1[[#This Row],[transaction_date]],"[$-en-US]mmm")</f>
        <v>Feb</v>
      </c>
      <c r="G171" s="2" t="str">
        <f>"Q" &amp; INT((MONTH(Table1[[#This Row],[transaction_date]])-1)/3)+1 &amp; " " &amp; Table1[[#This Row],[year]]</f>
        <v>Q1 2024</v>
      </c>
      <c r="H171" s="2" t="str">
        <f>TEXT(Table1[[#This Row],[transaction_date]],"[$-en-US]ddd")</f>
        <v>Thu</v>
      </c>
      <c r="I171" t="s">
        <v>1818</v>
      </c>
      <c r="J171" t="s">
        <v>1843</v>
      </c>
      <c r="K171">
        <v>28.4</v>
      </c>
      <c r="L171">
        <v>85.2</v>
      </c>
      <c r="M171">
        <v>12.78</v>
      </c>
      <c r="N171" s="4">
        <v>3</v>
      </c>
      <c r="O171">
        <v>72.42</v>
      </c>
      <c r="P171">
        <v>392</v>
      </c>
    </row>
    <row r="172" spans="1:16" x14ac:dyDescent="0.25">
      <c r="A172">
        <v>5351</v>
      </c>
      <c r="B172" t="s">
        <v>1814</v>
      </c>
      <c r="C172" s="2">
        <v>45452</v>
      </c>
      <c r="D172">
        <v>2024</v>
      </c>
      <c r="E172" s="2" t="str">
        <f>TEXT(Table1[[#This Row],[transaction_date]],"mm")</f>
        <v>06</v>
      </c>
      <c r="F172" s="2" t="str">
        <f>TEXT(Table1[[#This Row],[transaction_date]],"[$-en-US]mmm")</f>
        <v>Jun</v>
      </c>
      <c r="G172" s="2" t="str">
        <f>"Q" &amp; INT((MONTH(Table1[[#This Row],[transaction_date]])-1)/3)+1 &amp; " " &amp; Table1[[#This Row],[year]]</f>
        <v>Q2 2024</v>
      </c>
      <c r="H172" s="2" t="str">
        <f>TEXT(Table1[[#This Row],[transaction_date]],"[$-en-US]ddd")</f>
        <v>Sun</v>
      </c>
      <c r="I172" t="s">
        <v>1822</v>
      </c>
      <c r="J172" t="s">
        <v>1846</v>
      </c>
      <c r="K172">
        <v>15.41</v>
      </c>
      <c r="L172">
        <v>15.41</v>
      </c>
      <c r="M172">
        <v>3.08</v>
      </c>
      <c r="N172" s="4">
        <v>1</v>
      </c>
      <c r="O172">
        <v>12.33</v>
      </c>
      <c r="P172">
        <v>220</v>
      </c>
    </row>
    <row r="173" spans="1:16" x14ac:dyDescent="0.25">
      <c r="A173">
        <v>3144</v>
      </c>
      <c r="B173" t="s">
        <v>1812</v>
      </c>
      <c r="C173" s="2">
        <v>45666</v>
      </c>
      <c r="D173">
        <v>2025</v>
      </c>
      <c r="E173" s="2" t="str">
        <f>TEXT(Table1[[#This Row],[transaction_date]],"mm")</f>
        <v>01</v>
      </c>
      <c r="F173" s="2" t="str">
        <f>TEXT(Table1[[#This Row],[transaction_date]],"[$-en-US]mmm")</f>
        <v>Jan</v>
      </c>
      <c r="G173" s="2" t="str">
        <f>"Q" &amp; INT((MONTH(Table1[[#This Row],[transaction_date]])-1)/3)+1 &amp; " " &amp; Table1[[#This Row],[year]]</f>
        <v>Q1 2025</v>
      </c>
      <c r="H173" s="2" t="str">
        <f>TEXT(Table1[[#This Row],[transaction_date]],"[$-en-US]ddd")</f>
        <v>Thu</v>
      </c>
      <c r="I173" t="s">
        <v>1827</v>
      </c>
      <c r="J173" t="s">
        <v>1834</v>
      </c>
      <c r="K173">
        <v>17.190000000000001</v>
      </c>
      <c r="L173">
        <v>85.95</v>
      </c>
      <c r="M173">
        <v>2.59</v>
      </c>
      <c r="N173" s="4">
        <v>5</v>
      </c>
      <c r="O173">
        <v>83.36</v>
      </c>
      <c r="P173">
        <v>342</v>
      </c>
    </row>
    <row r="174" spans="1:16" x14ac:dyDescent="0.25">
      <c r="A174">
        <v>5915</v>
      </c>
      <c r="B174" t="s">
        <v>1815</v>
      </c>
      <c r="C174" s="2">
        <v>45500</v>
      </c>
      <c r="D174">
        <v>2024</v>
      </c>
      <c r="E174" s="2" t="str">
        <f>TEXT(Table1[[#This Row],[transaction_date]],"mm")</f>
        <v>07</v>
      </c>
      <c r="F174" s="2" t="str">
        <f>TEXT(Table1[[#This Row],[transaction_date]],"[$-en-US]mmm")</f>
        <v>Jul</v>
      </c>
      <c r="G174" s="2" t="str">
        <f>"Q" &amp; INT((MONTH(Table1[[#This Row],[transaction_date]])-1)/3)+1 &amp; " " &amp; Table1[[#This Row],[year]]</f>
        <v>Q3 2024</v>
      </c>
      <c r="H174" s="2" t="str">
        <f>TEXT(Table1[[#This Row],[transaction_date]],"[$-en-US]ddd")</f>
        <v>Sat</v>
      </c>
      <c r="I174" t="s">
        <v>1821</v>
      </c>
      <c r="J174" t="s">
        <v>1839</v>
      </c>
      <c r="K174">
        <v>27.7</v>
      </c>
      <c r="L174">
        <v>110.8</v>
      </c>
      <c r="M174">
        <v>2.72</v>
      </c>
      <c r="N174" s="4">
        <v>4</v>
      </c>
      <c r="O174">
        <v>108.08</v>
      </c>
      <c r="P174">
        <v>441</v>
      </c>
    </row>
    <row r="175" spans="1:16" x14ac:dyDescent="0.25">
      <c r="A175">
        <v>6180</v>
      </c>
      <c r="B175" t="s">
        <v>1812</v>
      </c>
      <c r="C175" s="2">
        <v>45866</v>
      </c>
      <c r="D175">
        <v>2025</v>
      </c>
      <c r="E175" s="2" t="str">
        <f>TEXT(Table1[[#This Row],[transaction_date]],"mm")</f>
        <v>07</v>
      </c>
      <c r="F175" s="2" t="str">
        <f>TEXT(Table1[[#This Row],[transaction_date]],"[$-en-US]mmm")</f>
        <v>Jul</v>
      </c>
      <c r="G175" s="2" t="str">
        <f>"Q" &amp; INT((MONTH(Table1[[#This Row],[transaction_date]])-1)/3)+1 &amp; " " &amp; Table1[[#This Row],[year]]</f>
        <v>Q3 2025</v>
      </c>
      <c r="H175" s="2" t="str">
        <f>TEXT(Table1[[#This Row],[transaction_date]],"[$-en-US]ddd")</f>
        <v>Mon</v>
      </c>
      <c r="I175" t="s">
        <v>1823</v>
      </c>
      <c r="J175" t="s">
        <v>1830</v>
      </c>
      <c r="K175">
        <v>4.33</v>
      </c>
      <c r="L175">
        <v>12.99</v>
      </c>
      <c r="M175">
        <v>2.6</v>
      </c>
      <c r="N175" s="4">
        <v>3</v>
      </c>
      <c r="O175">
        <v>10.39</v>
      </c>
      <c r="P175">
        <v>10</v>
      </c>
    </row>
    <row r="176" spans="1:16" x14ac:dyDescent="0.25">
      <c r="A176">
        <v>2188</v>
      </c>
      <c r="B176" t="s">
        <v>1813</v>
      </c>
      <c r="C176" s="2">
        <v>45152</v>
      </c>
      <c r="D176">
        <v>2023</v>
      </c>
      <c r="E176" s="2" t="str">
        <f>TEXT(Table1[[#This Row],[transaction_date]],"mm")</f>
        <v>08</v>
      </c>
      <c r="F176" s="2" t="str">
        <f>TEXT(Table1[[#This Row],[transaction_date]],"[$-en-US]mmm")</f>
        <v>Aug</v>
      </c>
      <c r="G176" s="2" t="str">
        <f>"Q" &amp; INT((MONTH(Table1[[#This Row],[transaction_date]])-1)/3)+1 &amp; " " &amp; Table1[[#This Row],[year]]</f>
        <v>Q3 2023</v>
      </c>
      <c r="H176" s="2" t="str">
        <f>TEXT(Table1[[#This Row],[transaction_date]],"[$-en-US]ddd")</f>
        <v>Mon</v>
      </c>
      <c r="I176" t="s">
        <v>1822</v>
      </c>
      <c r="J176" t="s">
        <v>1842</v>
      </c>
      <c r="K176">
        <v>25.48</v>
      </c>
      <c r="L176">
        <v>101.92</v>
      </c>
      <c r="M176">
        <v>2.6</v>
      </c>
      <c r="N176" s="4">
        <v>4</v>
      </c>
      <c r="O176">
        <v>99.32</v>
      </c>
      <c r="P176">
        <v>124</v>
      </c>
    </row>
    <row r="177" spans="1:16" x14ac:dyDescent="0.25">
      <c r="A177">
        <v>8508</v>
      </c>
      <c r="B177" t="s">
        <v>1809</v>
      </c>
      <c r="C177" s="2">
        <v>45627</v>
      </c>
      <c r="D177">
        <v>2024</v>
      </c>
      <c r="E177" s="2" t="str">
        <f>TEXT(Table1[[#This Row],[transaction_date]],"mm")</f>
        <v>12</v>
      </c>
      <c r="F177" s="2" t="str">
        <f>TEXT(Table1[[#This Row],[transaction_date]],"[$-en-US]mmm")</f>
        <v>Dec</v>
      </c>
      <c r="G177" s="2" t="str">
        <f>"Q" &amp; INT((MONTH(Table1[[#This Row],[transaction_date]])-1)/3)+1 &amp; " " &amp; Table1[[#This Row],[year]]</f>
        <v>Q4 2024</v>
      </c>
      <c r="H177" s="2" t="str">
        <f>TEXT(Table1[[#This Row],[transaction_date]],"[$-en-US]ddd")</f>
        <v>Sun</v>
      </c>
      <c r="I177" t="s">
        <v>1821</v>
      </c>
      <c r="J177" t="s">
        <v>1838</v>
      </c>
      <c r="K177">
        <v>7.42</v>
      </c>
      <c r="L177">
        <v>22.26</v>
      </c>
      <c r="M177">
        <v>3.04</v>
      </c>
      <c r="N177" s="4">
        <v>3</v>
      </c>
      <c r="O177">
        <v>19.22</v>
      </c>
      <c r="P177">
        <v>398</v>
      </c>
    </row>
    <row r="178" spans="1:16" x14ac:dyDescent="0.25">
      <c r="A178">
        <v>2638</v>
      </c>
      <c r="B178" t="s">
        <v>1809</v>
      </c>
      <c r="C178" s="2">
        <v>45201</v>
      </c>
      <c r="D178">
        <v>2023</v>
      </c>
      <c r="E178" s="2" t="str">
        <f>TEXT(Table1[[#This Row],[transaction_date]],"mm")</f>
        <v>10</v>
      </c>
      <c r="F178" s="2" t="str">
        <f>TEXT(Table1[[#This Row],[transaction_date]],"[$-en-US]mmm")</f>
        <v>Oct</v>
      </c>
      <c r="G178" s="2" t="str">
        <f>"Q" &amp; INT((MONTH(Table1[[#This Row],[transaction_date]])-1)/3)+1 &amp; " " &amp; Table1[[#This Row],[year]]</f>
        <v>Q4 2023</v>
      </c>
      <c r="H178" s="2" t="str">
        <f>TEXT(Table1[[#This Row],[transaction_date]],"[$-en-US]ddd")</f>
        <v>Mon</v>
      </c>
      <c r="I178" t="s">
        <v>1827</v>
      </c>
      <c r="J178" t="s">
        <v>1844</v>
      </c>
      <c r="K178">
        <v>27.26</v>
      </c>
      <c r="L178">
        <v>54.52</v>
      </c>
      <c r="M178">
        <v>0</v>
      </c>
      <c r="N178" s="4">
        <v>2</v>
      </c>
      <c r="O178">
        <v>54.52</v>
      </c>
      <c r="P178">
        <v>178</v>
      </c>
    </row>
    <row r="179" spans="1:16" x14ac:dyDescent="0.25">
      <c r="A179">
        <v>9808</v>
      </c>
      <c r="B179" t="s">
        <v>1811</v>
      </c>
      <c r="C179" s="2">
        <v>45310</v>
      </c>
      <c r="D179">
        <v>2024</v>
      </c>
      <c r="E179" s="2" t="str">
        <f>TEXT(Table1[[#This Row],[transaction_date]],"mm")</f>
        <v>01</v>
      </c>
      <c r="F179" s="2" t="str">
        <f>TEXT(Table1[[#This Row],[transaction_date]],"[$-en-US]mmm")</f>
        <v>Jan</v>
      </c>
      <c r="G179" s="2" t="str">
        <f>"Q" &amp; INT((MONTH(Table1[[#This Row],[transaction_date]])-1)/3)+1 &amp; " " &amp; Table1[[#This Row],[year]]</f>
        <v>Q1 2024</v>
      </c>
      <c r="H179" s="2" t="str">
        <f>TEXT(Table1[[#This Row],[transaction_date]],"[$-en-US]ddd")</f>
        <v>Fri</v>
      </c>
      <c r="I179" t="s">
        <v>1820</v>
      </c>
      <c r="J179" t="s">
        <v>1846</v>
      </c>
      <c r="K179">
        <v>8.41</v>
      </c>
      <c r="L179">
        <v>16.82</v>
      </c>
      <c r="M179">
        <v>0</v>
      </c>
      <c r="N179" s="4">
        <v>2</v>
      </c>
      <c r="O179">
        <v>16.82</v>
      </c>
      <c r="P179">
        <v>88</v>
      </c>
    </row>
    <row r="180" spans="1:16" x14ac:dyDescent="0.25">
      <c r="A180">
        <v>9288</v>
      </c>
      <c r="B180" t="s">
        <v>1809</v>
      </c>
      <c r="C180" s="2">
        <v>45350</v>
      </c>
      <c r="D180">
        <v>2024</v>
      </c>
      <c r="E180" s="2" t="str">
        <f>TEXT(Table1[[#This Row],[transaction_date]],"mm")</f>
        <v>02</v>
      </c>
      <c r="F180" s="2" t="str">
        <f>TEXT(Table1[[#This Row],[transaction_date]],"[$-en-US]mmm")</f>
        <v>Feb</v>
      </c>
      <c r="G180" s="2" t="str">
        <f>"Q" &amp; INT((MONTH(Table1[[#This Row],[transaction_date]])-1)/3)+1 &amp; " " &amp; Table1[[#This Row],[year]]</f>
        <v>Q1 2024</v>
      </c>
      <c r="H180" s="2" t="str">
        <f>TEXT(Table1[[#This Row],[transaction_date]],"[$-en-US]ddd")</f>
        <v>Wed</v>
      </c>
      <c r="I180" t="s">
        <v>1825</v>
      </c>
      <c r="J180" t="s">
        <v>1845</v>
      </c>
      <c r="K180">
        <v>22.87</v>
      </c>
      <c r="L180">
        <v>91.48</v>
      </c>
      <c r="M180">
        <v>0</v>
      </c>
      <c r="N180" s="4">
        <v>4</v>
      </c>
      <c r="O180">
        <v>91.48</v>
      </c>
      <c r="P180">
        <v>389</v>
      </c>
    </row>
    <row r="181" spans="1:16" x14ac:dyDescent="0.25">
      <c r="A181">
        <v>3170</v>
      </c>
      <c r="B181" t="s">
        <v>1816</v>
      </c>
      <c r="C181" s="2">
        <v>45869</v>
      </c>
      <c r="D181">
        <v>2025</v>
      </c>
      <c r="E181" s="2" t="str">
        <f>TEXT(Table1[[#This Row],[transaction_date]],"mm")</f>
        <v>07</v>
      </c>
      <c r="F181" s="2" t="str">
        <f>TEXT(Table1[[#This Row],[transaction_date]],"[$-en-US]mmm")</f>
        <v>Jul</v>
      </c>
      <c r="G181" s="2" t="str">
        <f>"Q" &amp; INT((MONTH(Table1[[#This Row],[transaction_date]])-1)/3)+1 &amp; " " &amp; Table1[[#This Row],[year]]</f>
        <v>Q3 2025</v>
      </c>
      <c r="H181" s="2" t="str">
        <f>TEXT(Table1[[#This Row],[transaction_date]],"[$-en-US]ddd")</f>
        <v>Thu</v>
      </c>
      <c r="I181" t="s">
        <v>1823</v>
      </c>
      <c r="J181" t="s">
        <v>1832</v>
      </c>
      <c r="K181">
        <v>13.74</v>
      </c>
      <c r="L181">
        <v>27.48</v>
      </c>
      <c r="M181">
        <v>0</v>
      </c>
      <c r="N181" s="4">
        <v>2</v>
      </c>
      <c r="O181">
        <v>27.48</v>
      </c>
      <c r="P181">
        <v>240</v>
      </c>
    </row>
    <row r="182" spans="1:16" x14ac:dyDescent="0.25">
      <c r="A182">
        <v>6718</v>
      </c>
      <c r="B182" t="s">
        <v>1814</v>
      </c>
      <c r="C182" s="2">
        <v>45829</v>
      </c>
      <c r="D182">
        <v>2025</v>
      </c>
      <c r="E182" s="2" t="str">
        <f>TEXT(Table1[[#This Row],[transaction_date]],"mm")</f>
        <v>06</v>
      </c>
      <c r="F182" s="2" t="str">
        <f>TEXT(Table1[[#This Row],[transaction_date]],"[$-en-US]mmm")</f>
        <v>Jun</v>
      </c>
      <c r="G182" s="2" t="str">
        <f>"Q" &amp; INT((MONTH(Table1[[#This Row],[transaction_date]])-1)/3)+1 &amp; " " &amp; Table1[[#This Row],[year]]</f>
        <v>Q2 2025</v>
      </c>
      <c r="H182" s="2" t="str">
        <f>TEXT(Table1[[#This Row],[transaction_date]],"[$-en-US]ddd")</f>
        <v>Sat</v>
      </c>
      <c r="I182" t="s">
        <v>1826</v>
      </c>
      <c r="J182" t="s">
        <v>1840</v>
      </c>
      <c r="K182">
        <v>15.7</v>
      </c>
      <c r="L182">
        <v>47.1</v>
      </c>
      <c r="M182">
        <v>4.71</v>
      </c>
      <c r="N182" s="4">
        <v>3</v>
      </c>
      <c r="O182">
        <v>42.39</v>
      </c>
      <c r="P182">
        <v>158</v>
      </c>
    </row>
    <row r="183" spans="1:16" x14ac:dyDescent="0.25">
      <c r="A183">
        <v>2127</v>
      </c>
      <c r="B183" t="s">
        <v>1815</v>
      </c>
      <c r="C183" s="2">
        <v>45827</v>
      </c>
      <c r="D183">
        <v>2025</v>
      </c>
      <c r="E183" s="2" t="str">
        <f>TEXT(Table1[[#This Row],[transaction_date]],"mm")</f>
        <v>06</v>
      </c>
      <c r="F183" s="2" t="str">
        <f>TEXT(Table1[[#This Row],[transaction_date]],"[$-en-US]mmm")</f>
        <v>Jun</v>
      </c>
      <c r="G183" s="2" t="str">
        <f>"Q" &amp; INT((MONTH(Table1[[#This Row],[transaction_date]])-1)/3)+1 &amp; " " &amp; Table1[[#This Row],[year]]</f>
        <v>Q2 2025</v>
      </c>
      <c r="H183" s="2" t="str">
        <f>TEXT(Table1[[#This Row],[transaction_date]],"[$-en-US]ddd")</f>
        <v>Thu</v>
      </c>
      <c r="I183" t="s">
        <v>1818</v>
      </c>
      <c r="J183" t="s">
        <v>1833</v>
      </c>
      <c r="K183">
        <v>3.22</v>
      </c>
      <c r="L183">
        <v>9.66</v>
      </c>
      <c r="M183">
        <v>3.38</v>
      </c>
      <c r="N183" s="4">
        <v>3</v>
      </c>
      <c r="O183">
        <v>6.28</v>
      </c>
      <c r="P183">
        <v>442</v>
      </c>
    </row>
    <row r="184" spans="1:16" x14ac:dyDescent="0.25">
      <c r="A184">
        <v>5002</v>
      </c>
      <c r="B184" t="s">
        <v>1812</v>
      </c>
      <c r="C184" s="2">
        <v>45432</v>
      </c>
      <c r="D184">
        <v>2024</v>
      </c>
      <c r="E184" s="2" t="str">
        <f>TEXT(Table1[[#This Row],[transaction_date]],"mm")</f>
        <v>05</v>
      </c>
      <c r="F184" s="2" t="str">
        <f>TEXT(Table1[[#This Row],[transaction_date]],"[$-en-US]mmm")</f>
        <v>May</v>
      </c>
      <c r="G184" s="2" t="str">
        <f>"Q" &amp; INT((MONTH(Table1[[#This Row],[transaction_date]])-1)/3)+1 &amp; " " &amp; Table1[[#This Row],[year]]</f>
        <v>Q2 2024</v>
      </c>
      <c r="H184" s="2" t="str">
        <f>TEXT(Table1[[#This Row],[transaction_date]],"[$-en-US]ddd")</f>
        <v>Mon</v>
      </c>
      <c r="I184" t="s">
        <v>1828</v>
      </c>
      <c r="J184" t="s">
        <v>1831</v>
      </c>
      <c r="K184">
        <v>14.03</v>
      </c>
      <c r="L184">
        <v>14.03</v>
      </c>
      <c r="M184">
        <v>2.1</v>
      </c>
      <c r="N184" s="4">
        <v>1</v>
      </c>
      <c r="O184">
        <v>11.93</v>
      </c>
      <c r="P184">
        <v>414</v>
      </c>
    </row>
    <row r="185" spans="1:16" x14ac:dyDescent="0.25">
      <c r="A185">
        <v>5669</v>
      </c>
      <c r="B185" t="s">
        <v>1813</v>
      </c>
      <c r="C185" s="2">
        <v>45267</v>
      </c>
      <c r="D185">
        <v>2023</v>
      </c>
      <c r="E185" s="2" t="str">
        <f>TEXT(Table1[[#This Row],[transaction_date]],"mm")</f>
        <v>12</v>
      </c>
      <c r="F185" s="2" t="str">
        <f>TEXT(Table1[[#This Row],[transaction_date]],"[$-en-US]mmm")</f>
        <v>Dec</v>
      </c>
      <c r="G185" s="2" t="str">
        <f>"Q" &amp; INT((MONTH(Table1[[#This Row],[transaction_date]])-1)/3)+1 &amp; " " &amp; Table1[[#This Row],[year]]</f>
        <v>Q4 2023</v>
      </c>
      <c r="H185" s="2" t="str">
        <f>TEXT(Table1[[#This Row],[transaction_date]],"[$-en-US]ddd")</f>
        <v>Thu</v>
      </c>
      <c r="I185" t="s">
        <v>1827</v>
      </c>
      <c r="J185" t="s">
        <v>1841</v>
      </c>
      <c r="K185">
        <v>14.06</v>
      </c>
      <c r="L185">
        <v>14.06</v>
      </c>
      <c r="M185">
        <v>0</v>
      </c>
      <c r="N185" s="4">
        <v>1</v>
      </c>
      <c r="O185">
        <v>14.06</v>
      </c>
      <c r="P185">
        <v>415</v>
      </c>
    </row>
    <row r="186" spans="1:16" x14ac:dyDescent="0.25">
      <c r="A186">
        <v>8179</v>
      </c>
      <c r="B186" t="s">
        <v>1809</v>
      </c>
      <c r="C186" s="2">
        <v>45792</v>
      </c>
      <c r="D186">
        <v>2025</v>
      </c>
      <c r="E186" s="2" t="str">
        <f>TEXT(Table1[[#This Row],[transaction_date]],"mm")</f>
        <v>05</v>
      </c>
      <c r="F186" s="2" t="str">
        <f>TEXT(Table1[[#This Row],[transaction_date]],"[$-en-US]mmm")</f>
        <v>May</v>
      </c>
      <c r="G186" s="2" t="str">
        <f>"Q" &amp; INT((MONTH(Table1[[#This Row],[transaction_date]])-1)/3)+1 &amp; " " &amp; Table1[[#This Row],[year]]</f>
        <v>Q2 2025</v>
      </c>
      <c r="H186" s="2" t="str">
        <f>TEXT(Table1[[#This Row],[transaction_date]],"[$-en-US]ddd")</f>
        <v>Thu</v>
      </c>
      <c r="I186" t="s">
        <v>1827</v>
      </c>
      <c r="J186" t="s">
        <v>1835</v>
      </c>
      <c r="K186">
        <v>8.17</v>
      </c>
      <c r="L186">
        <v>8.17</v>
      </c>
      <c r="M186">
        <v>3.09</v>
      </c>
      <c r="N186" s="4">
        <v>1</v>
      </c>
      <c r="O186">
        <v>5.08</v>
      </c>
      <c r="P186">
        <v>224</v>
      </c>
    </row>
    <row r="187" spans="1:16" x14ac:dyDescent="0.25">
      <c r="A187">
        <v>9900</v>
      </c>
      <c r="B187" t="s">
        <v>1811</v>
      </c>
      <c r="C187" s="2">
        <v>45691</v>
      </c>
      <c r="D187">
        <v>2025</v>
      </c>
      <c r="E187" s="2" t="str">
        <f>TEXT(Table1[[#This Row],[transaction_date]],"mm")</f>
        <v>02</v>
      </c>
      <c r="F187" s="2" t="str">
        <f>TEXT(Table1[[#This Row],[transaction_date]],"[$-en-US]mmm")</f>
        <v>Feb</v>
      </c>
      <c r="G187" s="2" t="str">
        <f>"Q" &amp; INT((MONTH(Table1[[#This Row],[transaction_date]])-1)/3)+1 &amp; " " &amp; Table1[[#This Row],[year]]</f>
        <v>Q1 2025</v>
      </c>
      <c r="H187" s="2" t="str">
        <f>TEXT(Table1[[#This Row],[transaction_date]],"[$-en-US]ddd")</f>
        <v>Mon</v>
      </c>
      <c r="I187" t="s">
        <v>1822</v>
      </c>
      <c r="J187" t="s">
        <v>1833</v>
      </c>
      <c r="K187">
        <v>12.23</v>
      </c>
      <c r="L187">
        <v>36.69</v>
      </c>
      <c r="M187">
        <v>0</v>
      </c>
      <c r="N187" s="4">
        <v>3</v>
      </c>
      <c r="O187">
        <v>36.69</v>
      </c>
      <c r="P187">
        <v>396</v>
      </c>
    </row>
    <row r="188" spans="1:16" x14ac:dyDescent="0.25">
      <c r="A188">
        <v>5956</v>
      </c>
      <c r="B188" t="s">
        <v>1815</v>
      </c>
      <c r="C188" s="2">
        <v>45620</v>
      </c>
      <c r="D188">
        <v>2024</v>
      </c>
      <c r="E188" s="2" t="str">
        <f>TEXT(Table1[[#This Row],[transaction_date]],"mm")</f>
        <v>11</v>
      </c>
      <c r="F188" s="2" t="str">
        <f>TEXT(Table1[[#This Row],[transaction_date]],"[$-en-US]mmm")</f>
        <v>Nov</v>
      </c>
      <c r="G188" s="2" t="str">
        <f>"Q" &amp; INT((MONTH(Table1[[#This Row],[transaction_date]])-1)/3)+1 &amp; " " &amp; Table1[[#This Row],[year]]</f>
        <v>Q4 2024</v>
      </c>
      <c r="H188" s="2" t="str">
        <f>TEXT(Table1[[#This Row],[transaction_date]],"[$-en-US]ddd")</f>
        <v>Sun</v>
      </c>
      <c r="I188" t="s">
        <v>1823</v>
      </c>
      <c r="J188" t="s">
        <v>1832</v>
      </c>
      <c r="K188">
        <v>10.55</v>
      </c>
      <c r="L188">
        <v>10.55</v>
      </c>
      <c r="M188">
        <v>1.58</v>
      </c>
      <c r="N188" s="4">
        <v>1</v>
      </c>
      <c r="O188">
        <v>8.9700000000000006</v>
      </c>
      <c r="P188">
        <v>285</v>
      </c>
    </row>
    <row r="189" spans="1:16" x14ac:dyDescent="0.25">
      <c r="A189">
        <v>9666</v>
      </c>
      <c r="B189" t="s">
        <v>1814</v>
      </c>
      <c r="C189" s="2">
        <v>45151</v>
      </c>
      <c r="D189">
        <v>2023</v>
      </c>
      <c r="E189" s="2" t="str">
        <f>TEXT(Table1[[#This Row],[transaction_date]],"mm")</f>
        <v>08</v>
      </c>
      <c r="F189" s="2" t="str">
        <f>TEXT(Table1[[#This Row],[transaction_date]],"[$-en-US]mmm")</f>
        <v>Aug</v>
      </c>
      <c r="G189" s="2" t="str">
        <f>"Q" &amp; INT((MONTH(Table1[[#This Row],[transaction_date]])-1)/3)+1 &amp; " " &amp; Table1[[#This Row],[year]]</f>
        <v>Q3 2023</v>
      </c>
      <c r="H189" s="2" t="str">
        <f>TEXT(Table1[[#This Row],[transaction_date]],"[$-en-US]ddd")</f>
        <v>Sun</v>
      </c>
      <c r="I189" t="s">
        <v>1823</v>
      </c>
      <c r="J189" t="s">
        <v>1841</v>
      </c>
      <c r="K189">
        <v>3.35</v>
      </c>
      <c r="L189">
        <v>10.050000000000001</v>
      </c>
      <c r="M189">
        <v>1.51</v>
      </c>
      <c r="N189" s="4">
        <v>3</v>
      </c>
      <c r="O189">
        <v>8.5399999999999991</v>
      </c>
      <c r="P189">
        <v>339</v>
      </c>
    </row>
    <row r="190" spans="1:16" x14ac:dyDescent="0.25">
      <c r="A190">
        <v>5905</v>
      </c>
      <c r="B190" t="s">
        <v>1814</v>
      </c>
      <c r="C190" s="2">
        <v>45868</v>
      </c>
      <c r="D190">
        <v>2025</v>
      </c>
      <c r="E190" s="2" t="str">
        <f>TEXT(Table1[[#This Row],[transaction_date]],"mm")</f>
        <v>07</v>
      </c>
      <c r="F190" s="2" t="str">
        <f>TEXT(Table1[[#This Row],[transaction_date]],"[$-en-US]mmm")</f>
        <v>Jul</v>
      </c>
      <c r="G190" s="2" t="str">
        <f>"Q" &amp; INT((MONTH(Table1[[#This Row],[transaction_date]])-1)/3)+1 &amp; " " &amp; Table1[[#This Row],[year]]</f>
        <v>Q3 2025</v>
      </c>
      <c r="H190" s="2" t="str">
        <f>TEXT(Table1[[#This Row],[transaction_date]],"[$-en-US]ddd")</f>
        <v>Wed</v>
      </c>
      <c r="I190" t="s">
        <v>1823</v>
      </c>
      <c r="J190" t="s">
        <v>1836</v>
      </c>
      <c r="K190">
        <v>18.25</v>
      </c>
      <c r="L190">
        <v>36.5</v>
      </c>
      <c r="M190">
        <v>5.47</v>
      </c>
      <c r="N190" s="4">
        <v>2</v>
      </c>
      <c r="O190">
        <v>31.03</v>
      </c>
      <c r="P190">
        <v>480</v>
      </c>
    </row>
    <row r="191" spans="1:16" x14ac:dyDescent="0.25">
      <c r="A191">
        <v>2697</v>
      </c>
      <c r="B191" t="s">
        <v>1810</v>
      </c>
      <c r="C191" s="2">
        <v>45874</v>
      </c>
      <c r="D191">
        <v>2025</v>
      </c>
      <c r="E191" s="2" t="str">
        <f>TEXT(Table1[[#This Row],[transaction_date]],"mm")</f>
        <v>08</v>
      </c>
      <c r="F191" s="2" t="str">
        <f>TEXT(Table1[[#This Row],[transaction_date]],"[$-en-US]mmm")</f>
        <v>Aug</v>
      </c>
      <c r="G191" s="2" t="str">
        <f>"Q" &amp; INT((MONTH(Table1[[#This Row],[transaction_date]])-1)/3)+1 &amp; " " &amp; Table1[[#This Row],[year]]</f>
        <v>Q3 2025</v>
      </c>
      <c r="H191" s="2" t="str">
        <f>TEXT(Table1[[#This Row],[transaction_date]],"[$-en-US]ddd")</f>
        <v>Tue</v>
      </c>
      <c r="I191" t="s">
        <v>1821</v>
      </c>
      <c r="J191" t="s">
        <v>1832</v>
      </c>
      <c r="K191">
        <v>20.420000000000002</v>
      </c>
      <c r="L191">
        <v>40.840000000000003</v>
      </c>
      <c r="M191">
        <v>0</v>
      </c>
      <c r="N191" s="4">
        <v>2</v>
      </c>
      <c r="O191">
        <v>40.840000000000003</v>
      </c>
      <c r="P191">
        <v>424</v>
      </c>
    </row>
    <row r="192" spans="1:16" x14ac:dyDescent="0.25">
      <c r="A192">
        <v>3200</v>
      </c>
      <c r="B192" t="s">
        <v>1812</v>
      </c>
      <c r="C192" s="2">
        <v>45350</v>
      </c>
      <c r="D192">
        <v>2024</v>
      </c>
      <c r="E192" s="2" t="str">
        <f>TEXT(Table1[[#This Row],[transaction_date]],"mm")</f>
        <v>02</v>
      </c>
      <c r="F192" s="2" t="str">
        <f>TEXT(Table1[[#This Row],[transaction_date]],"[$-en-US]mmm")</f>
        <v>Feb</v>
      </c>
      <c r="G192" s="2" t="str">
        <f>"Q" &amp; INT((MONTH(Table1[[#This Row],[transaction_date]])-1)/3)+1 &amp; " " &amp; Table1[[#This Row],[year]]</f>
        <v>Q1 2024</v>
      </c>
      <c r="H192" s="2" t="str">
        <f>TEXT(Table1[[#This Row],[transaction_date]],"[$-en-US]ddd")</f>
        <v>Wed</v>
      </c>
      <c r="I192" t="s">
        <v>1827</v>
      </c>
      <c r="J192" t="s">
        <v>1833</v>
      </c>
      <c r="K192">
        <v>11.51</v>
      </c>
      <c r="L192">
        <v>11.51</v>
      </c>
      <c r="M192">
        <v>1.73</v>
      </c>
      <c r="N192" s="4">
        <v>1</v>
      </c>
      <c r="O192">
        <v>9.7799999999999994</v>
      </c>
      <c r="P192">
        <v>92</v>
      </c>
    </row>
    <row r="193" spans="1:16" x14ac:dyDescent="0.25">
      <c r="A193">
        <v>2891</v>
      </c>
      <c r="B193" t="s">
        <v>1813</v>
      </c>
      <c r="C193" s="2">
        <v>45836</v>
      </c>
      <c r="D193">
        <v>2025</v>
      </c>
      <c r="E193" s="2" t="str">
        <f>TEXT(Table1[[#This Row],[transaction_date]],"mm")</f>
        <v>06</v>
      </c>
      <c r="F193" s="2" t="str">
        <f>TEXT(Table1[[#This Row],[transaction_date]],"[$-en-US]mmm")</f>
        <v>Jun</v>
      </c>
      <c r="G193" s="2" t="str">
        <f>"Q" &amp; INT((MONTH(Table1[[#This Row],[transaction_date]])-1)/3)+1 &amp; " " &amp; Table1[[#This Row],[year]]</f>
        <v>Q2 2025</v>
      </c>
      <c r="H193" s="2" t="str">
        <f>TEXT(Table1[[#This Row],[transaction_date]],"[$-en-US]ddd")</f>
        <v>Sat</v>
      </c>
      <c r="I193" t="s">
        <v>1820</v>
      </c>
      <c r="J193" t="s">
        <v>1834</v>
      </c>
      <c r="K193">
        <v>5.48</v>
      </c>
      <c r="L193">
        <v>10.96</v>
      </c>
      <c r="M193">
        <v>4.08</v>
      </c>
      <c r="N193" s="4">
        <v>2</v>
      </c>
      <c r="O193">
        <v>6.88</v>
      </c>
      <c r="P193">
        <v>151</v>
      </c>
    </row>
    <row r="194" spans="1:16" x14ac:dyDescent="0.25">
      <c r="A194">
        <v>2753</v>
      </c>
      <c r="B194" t="s">
        <v>1810</v>
      </c>
      <c r="C194" s="2">
        <v>45721</v>
      </c>
      <c r="D194">
        <v>2025</v>
      </c>
      <c r="E194" s="2" t="str">
        <f>TEXT(Table1[[#This Row],[transaction_date]],"mm")</f>
        <v>03</v>
      </c>
      <c r="F194" s="2" t="str">
        <f>TEXT(Table1[[#This Row],[transaction_date]],"[$-en-US]mmm")</f>
        <v>Mar</v>
      </c>
      <c r="G194" s="2" t="str">
        <f>"Q" &amp; INT((MONTH(Table1[[#This Row],[transaction_date]])-1)/3)+1 &amp; " " &amp; Table1[[#This Row],[year]]</f>
        <v>Q1 2025</v>
      </c>
      <c r="H194" s="2" t="str">
        <f>TEXT(Table1[[#This Row],[transaction_date]],"[$-en-US]ddd")</f>
        <v>Wed</v>
      </c>
      <c r="I194" t="s">
        <v>1818</v>
      </c>
      <c r="J194" t="s">
        <v>1832</v>
      </c>
      <c r="K194">
        <v>4.79</v>
      </c>
      <c r="L194">
        <v>23.95</v>
      </c>
      <c r="M194">
        <v>4.79</v>
      </c>
      <c r="N194" s="4">
        <v>5</v>
      </c>
      <c r="O194">
        <v>19.16</v>
      </c>
      <c r="P194">
        <v>192</v>
      </c>
    </row>
    <row r="195" spans="1:16" x14ac:dyDescent="0.25">
      <c r="A195">
        <v>3546</v>
      </c>
      <c r="B195" t="s">
        <v>1811</v>
      </c>
      <c r="C195" s="2">
        <v>45356</v>
      </c>
      <c r="D195">
        <v>2024</v>
      </c>
      <c r="E195" s="2" t="str">
        <f>TEXT(Table1[[#This Row],[transaction_date]],"mm")</f>
        <v>03</v>
      </c>
      <c r="F195" s="2" t="str">
        <f>TEXT(Table1[[#This Row],[transaction_date]],"[$-en-US]mmm")</f>
        <v>Mar</v>
      </c>
      <c r="G195" s="2" t="str">
        <f>"Q" &amp; INT((MONTH(Table1[[#This Row],[transaction_date]])-1)/3)+1 &amp; " " &amp; Table1[[#This Row],[year]]</f>
        <v>Q1 2024</v>
      </c>
      <c r="H195" s="2" t="str">
        <f>TEXT(Table1[[#This Row],[transaction_date]],"[$-en-US]ddd")</f>
        <v>Tue</v>
      </c>
      <c r="I195" t="s">
        <v>1824</v>
      </c>
      <c r="J195" t="s">
        <v>1835</v>
      </c>
      <c r="K195">
        <v>2.2599999999999998</v>
      </c>
      <c r="L195">
        <v>9.0399999999999991</v>
      </c>
      <c r="M195">
        <v>0.9</v>
      </c>
      <c r="N195" s="4">
        <v>4</v>
      </c>
      <c r="O195">
        <v>8.14</v>
      </c>
      <c r="P195">
        <v>186</v>
      </c>
    </row>
    <row r="196" spans="1:16" x14ac:dyDescent="0.25">
      <c r="A196">
        <v>5616</v>
      </c>
      <c r="B196" t="s">
        <v>1814</v>
      </c>
      <c r="C196" s="2">
        <v>45614</v>
      </c>
      <c r="D196">
        <v>2024</v>
      </c>
      <c r="E196" s="2" t="str">
        <f>TEXT(Table1[[#This Row],[transaction_date]],"mm")</f>
        <v>11</v>
      </c>
      <c r="F196" s="2" t="str">
        <f>TEXT(Table1[[#This Row],[transaction_date]],"[$-en-US]mmm")</f>
        <v>Nov</v>
      </c>
      <c r="G196" s="2" t="str">
        <f>"Q" &amp; INT((MONTH(Table1[[#This Row],[transaction_date]])-1)/3)+1 &amp; " " &amp; Table1[[#This Row],[year]]</f>
        <v>Q4 2024</v>
      </c>
      <c r="H196" s="2" t="str">
        <f>TEXT(Table1[[#This Row],[transaction_date]],"[$-en-US]ddd")</f>
        <v>Mon</v>
      </c>
      <c r="I196" t="s">
        <v>1828</v>
      </c>
      <c r="J196" t="s">
        <v>1834</v>
      </c>
      <c r="K196">
        <v>7.93</v>
      </c>
      <c r="L196">
        <v>39.65</v>
      </c>
      <c r="M196">
        <v>7.93</v>
      </c>
      <c r="N196" s="4">
        <v>5</v>
      </c>
      <c r="O196">
        <v>31.72</v>
      </c>
      <c r="P196">
        <v>494</v>
      </c>
    </row>
    <row r="197" spans="1:16" x14ac:dyDescent="0.25">
      <c r="A197">
        <v>4450</v>
      </c>
      <c r="B197" t="s">
        <v>1816</v>
      </c>
      <c r="C197" s="2">
        <v>45702</v>
      </c>
      <c r="D197">
        <v>2025</v>
      </c>
      <c r="E197" s="2" t="str">
        <f>TEXT(Table1[[#This Row],[transaction_date]],"mm")</f>
        <v>02</v>
      </c>
      <c r="F197" s="2" t="str">
        <f>TEXT(Table1[[#This Row],[transaction_date]],"[$-en-US]mmm")</f>
        <v>Feb</v>
      </c>
      <c r="G197" s="2" t="str">
        <f>"Q" &amp; INT((MONTH(Table1[[#This Row],[transaction_date]])-1)/3)+1 &amp; " " &amp; Table1[[#This Row],[year]]</f>
        <v>Q1 2025</v>
      </c>
      <c r="H197" s="2" t="str">
        <f>TEXT(Table1[[#This Row],[transaction_date]],"[$-en-US]ddd")</f>
        <v>Fri</v>
      </c>
      <c r="I197" t="s">
        <v>1823</v>
      </c>
      <c r="J197" t="s">
        <v>1837</v>
      </c>
      <c r="K197">
        <v>23.3</v>
      </c>
      <c r="L197">
        <v>93.2</v>
      </c>
      <c r="M197">
        <v>3.11</v>
      </c>
      <c r="N197" s="4">
        <v>4</v>
      </c>
      <c r="O197">
        <v>90.09</v>
      </c>
      <c r="P197">
        <v>398</v>
      </c>
    </row>
    <row r="198" spans="1:16" x14ac:dyDescent="0.25">
      <c r="A198">
        <v>6617</v>
      </c>
      <c r="B198" t="s">
        <v>1811</v>
      </c>
      <c r="C198" s="2">
        <v>45303</v>
      </c>
      <c r="D198">
        <v>2024</v>
      </c>
      <c r="E198" s="2" t="str">
        <f>TEXT(Table1[[#This Row],[transaction_date]],"mm")</f>
        <v>01</v>
      </c>
      <c r="F198" s="2" t="str">
        <f>TEXT(Table1[[#This Row],[transaction_date]],"[$-en-US]mmm")</f>
        <v>Jan</v>
      </c>
      <c r="G198" s="2" t="str">
        <f>"Q" &amp; INT((MONTH(Table1[[#This Row],[transaction_date]])-1)/3)+1 &amp; " " &amp; Table1[[#This Row],[year]]</f>
        <v>Q1 2024</v>
      </c>
      <c r="H198" s="2" t="str">
        <f>TEXT(Table1[[#This Row],[transaction_date]],"[$-en-US]ddd")</f>
        <v>Fri</v>
      </c>
      <c r="I198" t="s">
        <v>1820</v>
      </c>
      <c r="J198" t="s">
        <v>1841</v>
      </c>
      <c r="K198">
        <v>2.5</v>
      </c>
      <c r="L198">
        <v>7.5</v>
      </c>
      <c r="M198">
        <v>4.74</v>
      </c>
      <c r="N198" s="4">
        <v>3</v>
      </c>
      <c r="O198">
        <v>2.76</v>
      </c>
      <c r="P198">
        <v>246</v>
      </c>
    </row>
    <row r="199" spans="1:16" x14ac:dyDescent="0.25">
      <c r="A199">
        <v>5325</v>
      </c>
      <c r="B199" t="s">
        <v>1810</v>
      </c>
      <c r="C199" s="2">
        <v>45537</v>
      </c>
      <c r="D199">
        <v>2024</v>
      </c>
      <c r="E199" s="2" t="str">
        <f>TEXT(Table1[[#This Row],[transaction_date]],"mm")</f>
        <v>09</v>
      </c>
      <c r="F199" s="2" t="str">
        <f>TEXT(Table1[[#This Row],[transaction_date]],"[$-en-US]mmm")</f>
        <v>Sep</v>
      </c>
      <c r="G199" s="2" t="str">
        <f>"Q" &amp; INT((MONTH(Table1[[#This Row],[transaction_date]])-1)/3)+1 &amp; " " &amp; Table1[[#This Row],[year]]</f>
        <v>Q3 2024</v>
      </c>
      <c r="H199" s="2" t="str">
        <f>TEXT(Table1[[#This Row],[transaction_date]],"[$-en-US]ddd")</f>
        <v>Mon</v>
      </c>
      <c r="I199" t="s">
        <v>1819</v>
      </c>
      <c r="J199" t="s">
        <v>1838</v>
      </c>
      <c r="K199">
        <v>23.12</v>
      </c>
      <c r="L199">
        <v>23.12</v>
      </c>
      <c r="M199">
        <v>1.59</v>
      </c>
      <c r="N199" s="4">
        <v>1</v>
      </c>
      <c r="O199">
        <v>21.53</v>
      </c>
      <c r="P199">
        <v>139</v>
      </c>
    </row>
    <row r="200" spans="1:16" x14ac:dyDescent="0.25">
      <c r="A200">
        <v>9004</v>
      </c>
      <c r="B200" t="s">
        <v>1812</v>
      </c>
      <c r="C200" s="2">
        <v>45340</v>
      </c>
      <c r="D200">
        <v>2024</v>
      </c>
      <c r="E200" s="2" t="str">
        <f>TEXT(Table1[[#This Row],[transaction_date]],"mm")</f>
        <v>02</v>
      </c>
      <c r="F200" s="2" t="str">
        <f>TEXT(Table1[[#This Row],[transaction_date]],"[$-en-US]mmm")</f>
        <v>Feb</v>
      </c>
      <c r="G200" s="2" t="str">
        <f>"Q" &amp; INT((MONTH(Table1[[#This Row],[transaction_date]])-1)/3)+1 &amp; " " &amp; Table1[[#This Row],[year]]</f>
        <v>Q1 2024</v>
      </c>
      <c r="H200" s="2" t="str">
        <f>TEXT(Table1[[#This Row],[transaction_date]],"[$-en-US]ddd")</f>
        <v>Sun</v>
      </c>
      <c r="I200" t="s">
        <v>1819</v>
      </c>
      <c r="J200" t="s">
        <v>1834</v>
      </c>
      <c r="K200">
        <v>26.64</v>
      </c>
      <c r="L200">
        <v>106.56</v>
      </c>
      <c r="M200">
        <v>10.66</v>
      </c>
      <c r="N200" s="4">
        <v>4</v>
      </c>
      <c r="O200">
        <v>95.9</v>
      </c>
      <c r="P200">
        <v>476</v>
      </c>
    </row>
    <row r="201" spans="1:16" x14ac:dyDescent="0.25">
      <c r="A201">
        <v>1832</v>
      </c>
      <c r="B201" t="s">
        <v>1815</v>
      </c>
      <c r="C201" s="2">
        <v>45216</v>
      </c>
      <c r="D201">
        <v>2023</v>
      </c>
      <c r="E201" s="2" t="str">
        <f>TEXT(Table1[[#This Row],[transaction_date]],"mm")</f>
        <v>10</v>
      </c>
      <c r="F201" s="2" t="str">
        <f>TEXT(Table1[[#This Row],[transaction_date]],"[$-en-US]mmm")</f>
        <v>Oct</v>
      </c>
      <c r="G201" s="2" t="str">
        <f>"Q" &amp; INT((MONTH(Table1[[#This Row],[transaction_date]])-1)/3)+1 &amp; " " &amp; Table1[[#This Row],[year]]</f>
        <v>Q4 2023</v>
      </c>
      <c r="H201" s="2" t="str">
        <f>TEXT(Table1[[#This Row],[transaction_date]],"[$-en-US]ddd")</f>
        <v>Tue</v>
      </c>
      <c r="I201" t="s">
        <v>1821</v>
      </c>
      <c r="J201" t="s">
        <v>1844</v>
      </c>
      <c r="K201">
        <v>7.83</v>
      </c>
      <c r="L201">
        <v>23.49</v>
      </c>
      <c r="M201">
        <v>4.7</v>
      </c>
      <c r="N201" s="4">
        <v>3</v>
      </c>
      <c r="O201">
        <v>18.79</v>
      </c>
      <c r="P201">
        <v>41</v>
      </c>
    </row>
    <row r="202" spans="1:16" x14ac:dyDescent="0.25">
      <c r="A202">
        <v>7939</v>
      </c>
      <c r="B202" t="s">
        <v>1815</v>
      </c>
      <c r="C202" s="2">
        <v>45789</v>
      </c>
      <c r="D202">
        <v>2025</v>
      </c>
      <c r="E202" s="2" t="str">
        <f>TEXT(Table1[[#This Row],[transaction_date]],"mm")</f>
        <v>05</v>
      </c>
      <c r="F202" s="2" t="str">
        <f>TEXT(Table1[[#This Row],[transaction_date]],"[$-en-US]mmm")</f>
        <v>May</v>
      </c>
      <c r="G202" s="2" t="str">
        <f>"Q" &amp; INT((MONTH(Table1[[#This Row],[transaction_date]])-1)/3)+1 &amp; " " &amp; Table1[[#This Row],[year]]</f>
        <v>Q2 2025</v>
      </c>
      <c r="H202" s="2" t="str">
        <f>TEXT(Table1[[#This Row],[transaction_date]],"[$-en-US]ddd")</f>
        <v>Mon</v>
      </c>
      <c r="I202" t="s">
        <v>1822</v>
      </c>
      <c r="J202" t="s">
        <v>1846</v>
      </c>
      <c r="K202">
        <v>23.94</v>
      </c>
      <c r="L202">
        <v>71.819999999999993</v>
      </c>
      <c r="M202">
        <v>10.77</v>
      </c>
      <c r="N202" s="4">
        <v>3</v>
      </c>
      <c r="O202">
        <v>61.05</v>
      </c>
      <c r="P202">
        <v>70</v>
      </c>
    </row>
    <row r="203" spans="1:16" x14ac:dyDescent="0.25">
      <c r="A203">
        <v>5533</v>
      </c>
      <c r="B203" t="s">
        <v>1813</v>
      </c>
      <c r="C203" s="2">
        <v>45179</v>
      </c>
      <c r="D203">
        <v>2023</v>
      </c>
      <c r="E203" s="2" t="str">
        <f>TEXT(Table1[[#This Row],[transaction_date]],"mm")</f>
        <v>09</v>
      </c>
      <c r="F203" s="2" t="str">
        <f>TEXT(Table1[[#This Row],[transaction_date]],"[$-en-US]mmm")</f>
        <v>Sep</v>
      </c>
      <c r="G203" s="2" t="str">
        <f>"Q" &amp; INT((MONTH(Table1[[#This Row],[transaction_date]])-1)/3)+1 &amp; " " &amp; Table1[[#This Row],[year]]</f>
        <v>Q3 2023</v>
      </c>
      <c r="H203" s="2" t="str">
        <f>TEXT(Table1[[#This Row],[transaction_date]],"[$-en-US]ddd")</f>
        <v>Sun</v>
      </c>
      <c r="I203" t="s">
        <v>1825</v>
      </c>
      <c r="J203" t="s">
        <v>1845</v>
      </c>
      <c r="K203">
        <v>18.84</v>
      </c>
      <c r="L203">
        <v>75.36</v>
      </c>
      <c r="M203">
        <v>2.02</v>
      </c>
      <c r="N203" s="4">
        <v>4</v>
      </c>
      <c r="O203">
        <v>73.34</v>
      </c>
      <c r="P203">
        <v>463</v>
      </c>
    </row>
    <row r="204" spans="1:16" x14ac:dyDescent="0.25">
      <c r="A204">
        <v>1058</v>
      </c>
      <c r="B204" t="s">
        <v>1811</v>
      </c>
      <c r="C204" s="2">
        <v>45404</v>
      </c>
      <c r="D204">
        <v>2024</v>
      </c>
      <c r="E204" s="2" t="str">
        <f>TEXT(Table1[[#This Row],[transaction_date]],"mm")</f>
        <v>04</v>
      </c>
      <c r="F204" s="2" t="str">
        <f>TEXT(Table1[[#This Row],[transaction_date]],"[$-en-US]mmm")</f>
        <v>Apr</v>
      </c>
      <c r="G204" s="2" t="str">
        <f>"Q" &amp; INT((MONTH(Table1[[#This Row],[transaction_date]])-1)/3)+1 &amp; " " &amp; Table1[[#This Row],[year]]</f>
        <v>Q2 2024</v>
      </c>
      <c r="H204" s="2" t="str">
        <f>TEXT(Table1[[#This Row],[transaction_date]],"[$-en-US]ddd")</f>
        <v>Mon</v>
      </c>
      <c r="I204" t="s">
        <v>1827</v>
      </c>
      <c r="J204" t="s">
        <v>1844</v>
      </c>
      <c r="K204">
        <v>4.21</v>
      </c>
      <c r="L204">
        <v>16.84</v>
      </c>
      <c r="M204">
        <v>2.5299999999999998</v>
      </c>
      <c r="N204" s="4">
        <v>4</v>
      </c>
      <c r="O204">
        <v>14.31</v>
      </c>
      <c r="P204">
        <v>147</v>
      </c>
    </row>
    <row r="205" spans="1:16" x14ac:dyDescent="0.25">
      <c r="A205">
        <v>3143</v>
      </c>
      <c r="B205" t="s">
        <v>1809</v>
      </c>
      <c r="C205" s="2">
        <v>45639</v>
      </c>
      <c r="D205">
        <v>2024</v>
      </c>
      <c r="E205" s="2" t="str">
        <f>TEXT(Table1[[#This Row],[transaction_date]],"mm")</f>
        <v>12</v>
      </c>
      <c r="F205" s="2" t="str">
        <f>TEXT(Table1[[#This Row],[transaction_date]],"[$-en-US]mmm")</f>
        <v>Dec</v>
      </c>
      <c r="G205" s="2" t="str">
        <f>"Q" &amp; INT((MONTH(Table1[[#This Row],[transaction_date]])-1)/3)+1 &amp; " " &amp; Table1[[#This Row],[year]]</f>
        <v>Q4 2024</v>
      </c>
      <c r="H205" s="2" t="str">
        <f>TEXT(Table1[[#This Row],[transaction_date]],"[$-en-US]ddd")</f>
        <v>Fri</v>
      </c>
      <c r="I205" t="s">
        <v>1818</v>
      </c>
      <c r="J205" t="s">
        <v>1834</v>
      </c>
      <c r="K205">
        <v>19.52</v>
      </c>
      <c r="L205">
        <v>78.08</v>
      </c>
      <c r="M205">
        <v>1.44</v>
      </c>
      <c r="N205" s="4">
        <v>4</v>
      </c>
      <c r="O205">
        <v>76.64</v>
      </c>
      <c r="P205">
        <v>318</v>
      </c>
    </row>
    <row r="206" spans="1:16" x14ac:dyDescent="0.25">
      <c r="A206">
        <v>5291</v>
      </c>
      <c r="B206" t="s">
        <v>1813</v>
      </c>
      <c r="C206" s="2">
        <v>45270</v>
      </c>
      <c r="D206">
        <v>2023</v>
      </c>
      <c r="E206" s="2" t="str">
        <f>TEXT(Table1[[#This Row],[transaction_date]],"mm")</f>
        <v>12</v>
      </c>
      <c r="F206" s="2" t="str">
        <f>TEXT(Table1[[#This Row],[transaction_date]],"[$-en-US]mmm")</f>
        <v>Dec</v>
      </c>
      <c r="G206" s="2" t="str">
        <f>"Q" &amp; INT((MONTH(Table1[[#This Row],[transaction_date]])-1)/3)+1 &amp; " " &amp; Table1[[#This Row],[year]]</f>
        <v>Q4 2023</v>
      </c>
      <c r="H206" s="2" t="str">
        <f>TEXT(Table1[[#This Row],[transaction_date]],"[$-en-US]ddd")</f>
        <v>Sun</v>
      </c>
      <c r="I206" t="s">
        <v>1824</v>
      </c>
      <c r="J206" t="s">
        <v>1831</v>
      </c>
      <c r="K206">
        <v>19.32</v>
      </c>
      <c r="L206">
        <v>19.32</v>
      </c>
      <c r="M206">
        <v>0</v>
      </c>
      <c r="N206" s="4">
        <v>1</v>
      </c>
      <c r="O206">
        <v>19.32</v>
      </c>
      <c r="P206">
        <v>294</v>
      </c>
    </row>
    <row r="207" spans="1:16" x14ac:dyDescent="0.25">
      <c r="A207">
        <v>8239</v>
      </c>
      <c r="B207" t="s">
        <v>1811</v>
      </c>
      <c r="C207" s="2">
        <v>45573</v>
      </c>
      <c r="D207">
        <v>2024</v>
      </c>
      <c r="E207" s="2" t="str">
        <f>TEXT(Table1[[#This Row],[transaction_date]],"mm")</f>
        <v>10</v>
      </c>
      <c r="F207" s="2" t="str">
        <f>TEXT(Table1[[#This Row],[transaction_date]],"[$-en-US]mmm")</f>
        <v>Oct</v>
      </c>
      <c r="G207" s="2" t="str">
        <f>"Q" &amp; INT((MONTH(Table1[[#This Row],[transaction_date]])-1)/3)+1 &amp; " " &amp; Table1[[#This Row],[year]]</f>
        <v>Q4 2024</v>
      </c>
      <c r="H207" s="2" t="str">
        <f>TEXT(Table1[[#This Row],[transaction_date]],"[$-en-US]ddd")</f>
        <v>Tue</v>
      </c>
      <c r="I207" t="s">
        <v>1826</v>
      </c>
      <c r="J207" t="s">
        <v>1830</v>
      </c>
      <c r="K207">
        <v>18.82</v>
      </c>
      <c r="L207">
        <v>18.82</v>
      </c>
      <c r="M207">
        <v>3.76</v>
      </c>
      <c r="N207" s="4">
        <v>1</v>
      </c>
      <c r="O207">
        <v>15.06</v>
      </c>
      <c r="P207">
        <v>123</v>
      </c>
    </row>
    <row r="208" spans="1:16" x14ac:dyDescent="0.25">
      <c r="A208">
        <v>8007</v>
      </c>
      <c r="B208" t="s">
        <v>1809</v>
      </c>
      <c r="C208" s="2">
        <v>45580</v>
      </c>
      <c r="D208">
        <v>2024</v>
      </c>
      <c r="E208" s="2" t="str">
        <f>TEXT(Table1[[#This Row],[transaction_date]],"mm")</f>
        <v>10</v>
      </c>
      <c r="F208" s="2" t="str">
        <f>TEXT(Table1[[#This Row],[transaction_date]],"[$-en-US]mmm")</f>
        <v>Oct</v>
      </c>
      <c r="G208" s="2" t="str">
        <f>"Q" &amp; INT((MONTH(Table1[[#This Row],[transaction_date]])-1)/3)+1 &amp; " " &amp; Table1[[#This Row],[year]]</f>
        <v>Q4 2024</v>
      </c>
      <c r="H208" s="2" t="str">
        <f>TEXT(Table1[[#This Row],[transaction_date]],"[$-en-US]ddd")</f>
        <v>Tue</v>
      </c>
      <c r="I208" t="s">
        <v>1827</v>
      </c>
      <c r="J208" t="s">
        <v>1833</v>
      </c>
      <c r="K208">
        <v>28.64</v>
      </c>
      <c r="L208">
        <v>28.64</v>
      </c>
      <c r="M208">
        <v>2.86</v>
      </c>
      <c r="N208" s="4">
        <v>1</v>
      </c>
      <c r="O208">
        <v>25.78</v>
      </c>
      <c r="P208">
        <v>278</v>
      </c>
    </row>
    <row r="209" spans="1:16" x14ac:dyDescent="0.25">
      <c r="A209">
        <v>1158</v>
      </c>
      <c r="B209" t="s">
        <v>1813</v>
      </c>
      <c r="C209" s="2">
        <v>45231</v>
      </c>
      <c r="D209">
        <v>2023</v>
      </c>
      <c r="E209" s="2" t="str">
        <f>TEXT(Table1[[#This Row],[transaction_date]],"mm")</f>
        <v>11</v>
      </c>
      <c r="F209" s="2" t="str">
        <f>TEXT(Table1[[#This Row],[transaction_date]],"[$-en-US]mmm")</f>
        <v>Nov</v>
      </c>
      <c r="G209" s="2" t="str">
        <f>"Q" &amp; INT((MONTH(Table1[[#This Row],[transaction_date]])-1)/3)+1 &amp; " " &amp; Table1[[#This Row],[year]]</f>
        <v>Q4 2023</v>
      </c>
      <c r="H209" s="2" t="str">
        <f>TEXT(Table1[[#This Row],[transaction_date]],"[$-en-US]ddd")</f>
        <v>Wed</v>
      </c>
      <c r="I209" t="s">
        <v>1818</v>
      </c>
      <c r="J209" t="s">
        <v>1836</v>
      </c>
      <c r="K209">
        <v>8.35</v>
      </c>
      <c r="L209">
        <v>25.05</v>
      </c>
      <c r="M209">
        <v>2.38</v>
      </c>
      <c r="N209" s="4">
        <v>3</v>
      </c>
      <c r="O209">
        <v>22.67</v>
      </c>
      <c r="P209">
        <v>8</v>
      </c>
    </row>
    <row r="210" spans="1:16" x14ac:dyDescent="0.25">
      <c r="A210">
        <v>2232</v>
      </c>
      <c r="B210" t="s">
        <v>1809</v>
      </c>
      <c r="C210" s="2">
        <v>45830</v>
      </c>
      <c r="D210">
        <v>2025</v>
      </c>
      <c r="E210" s="2" t="str">
        <f>TEXT(Table1[[#This Row],[transaction_date]],"mm")</f>
        <v>06</v>
      </c>
      <c r="F210" s="2" t="str">
        <f>TEXT(Table1[[#This Row],[transaction_date]],"[$-en-US]mmm")</f>
        <v>Jun</v>
      </c>
      <c r="G210" s="2" t="str">
        <f>"Q" &amp; INT((MONTH(Table1[[#This Row],[transaction_date]])-1)/3)+1 &amp; " " &amp; Table1[[#This Row],[year]]</f>
        <v>Q2 2025</v>
      </c>
      <c r="H210" s="2" t="str">
        <f>TEXT(Table1[[#This Row],[transaction_date]],"[$-en-US]ddd")</f>
        <v>Sun</v>
      </c>
      <c r="I210" t="s">
        <v>1824</v>
      </c>
      <c r="J210" t="s">
        <v>1832</v>
      </c>
      <c r="K210">
        <v>2.2799999999999998</v>
      </c>
      <c r="L210">
        <v>4.5599999999999996</v>
      </c>
      <c r="M210">
        <v>0</v>
      </c>
      <c r="N210" s="4">
        <v>2</v>
      </c>
      <c r="O210">
        <v>4.5599999999999996</v>
      </c>
      <c r="P210">
        <v>279</v>
      </c>
    </row>
    <row r="211" spans="1:16" x14ac:dyDescent="0.25">
      <c r="A211">
        <v>3442</v>
      </c>
      <c r="B211" t="s">
        <v>1811</v>
      </c>
      <c r="C211" s="2">
        <v>45568</v>
      </c>
      <c r="D211">
        <v>2024</v>
      </c>
      <c r="E211" s="2" t="str">
        <f>TEXT(Table1[[#This Row],[transaction_date]],"mm")</f>
        <v>10</v>
      </c>
      <c r="F211" s="2" t="str">
        <f>TEXT(Table1[[#This Row],[transaction_date]],"[$-en-US]mmm")</f>
        <v>Oct</v>
      </c>
      <c r="G211" s="2" t="str">
        <f>"Q" &amp; INT((MONTH(Table1[[#This Row],[transaction_date]])-1)/3)+1 &amp; " " &amp; Table1[[#This Row],[year]]</f>
        <v>Q4 2024</v>
      </c>
      <c r="H211" s="2" t="str">
        <f>TEXT(Table1[[#This Row],[transaction_date]],"[$-en-US]ddd")</f>
        <v>Thu</v>
      </c>
      <c r="I211" t="s">
        <v>1823</v>
      </c>
      <c r="J211" t="s">
        <v>1837</v>
      </c>
      <c r="K211">
        <v>19.309999999999999</v>
      </c>
      <c r="L211">
        <v>77.239999999999995</v>
      </c>
      <c r="M211">
        <v>3.86</v>
      </c>
      <c r="N211" s="4">
        <v>4</v>
      </c>
      <c r="O211">
        <v>73.38</v>
      </c>
      <c r="P211">
        <v>415</v>
      </c>
    </row>
    <row r="212" spans="1:16" x14ac:dyDescent="0.25">
      <c r="A212">
        <v>1590</v>
      </c>
      <c r="B212" t="s">
        <v>1813</v>
      </c>
      <c r="C212" s="2">
        <v>45793</v>
      </c>
      <c r="D212">
        <v>2025</v>
      </c>
      <c r="E212" s="2" t="str">
        <f>TEXT(Table1[[#This Row],[transaction_date]],"mm")</f>
        <v>05</v>
      </c>
      <c r="F212" s="2" t="str">
        <f>TEXT(Table1[[#This Row],[transaction_date]],"[$-en-US]mmm")</f>
        <v>May</v>
      </c>
      <c r="G212" s="2" t="str">
        <f>"Q" &amp; INT((MONTH(Table1[[#This Row],[transaction_date]])-1)/3)+1 &amp; " " &amp; Table1[[#This Row],[year]]</f>
        <v>Q2 2025</v>
      </c>
      <c r="H212" s="2" t="str">
        <f>TEXT(Table1[[#This Row],[transaction_date]],"[$-en-US]ddd")</f>
        <v>Fri</v>
      </c>
      <c r="I212" t="s">
        <v>1818</v>
      </c>
      <c r="J212" t="s">
        <v>1838</v>
      </c>
      <c r="K212">
        <v>2.2599999999999998</v>
      </c>
      <c r="L212">
        <v>4.5199999999999996</v>
      </c>
      <c r="M212">
        <v>0.68</v>
      </c>
      <c r="N212" s="4">
        <v>2</v>
      </c>
      <c r="O212">
        <v>3.84</v>
      </c>
      <c r="P212">
        <v>102</v>
      </c>
    </row>
    <row r="213" spans="1:16" x14ac:dyDescent="0.25">
      <c r="A213">
        <v>7049</v>
      </c>
      <c r="B213" t="s">
        <v>1814</v>
      </c>
      <c r="C213" s="2">
        <v>45597</v>
      </c>
      <c r="D213">
        <v>2024</v>
      </c>
      <c r="E213" s="2" t="str">
        <f>TEXT(Table1[[#This Row],[transaction_date]],"mm")</f>
        <v>11</v>
      </c>
      <c r="F213" s="2" t="str">
        <f>TEXT(Table1[[#This Row],[transaction_date]],"[$-en-US]mmm")</f>
        <v>Nov</v>
      </c>
      <c r="G213" s="2" t="str">
        <f>"Q" &amp; INT((MONTH(Table1[[#This Row],[transaction_date]])-1)/3)+1 &amp; " " &amp; Table1[[#This Row],[year]]</f>
        <v>Q4 2024</v>
      </c>
      <c r="H213" s="2" t="str">
        <f>TEXT(Table1[[#This Row],[transaction_date]],"[$-en-US]ddd")</f>
        <v>Fri</v>
      </c>
      <c r="I213" t="s">
        <v>1827</v>
      </c>
      <c r="J213" t="s">
        <v>1836</v>
      </c>
      <c r="K213">
        <v>14.72</v>
      </c>
      <c r="L213">
        <v>73.599999999999994</v>
      </c>
      <c r="M213">
        <v>11.04</v>
      </c>
      <c r="N213" s="4">
        <v>5</v>
      </c>
      <c r="O213">
        <v>62.56</v>
      </c>
      <c r="P213">
        <v>18</v>
      </c>
    </row>
    <row r="214" spans="1:16" x14ac:dyDescent="0.25">
      <c r="A214">
        <v>3426</v>
      </c>
      <c r="B214" t="s">
        <v>1816</v>
      </c>
      <c r="C214" s="2">
        <v>45478</v>
      </c>
      <c r="D214">
        <v>2024</v>
      </c>
      <c r="E214" s="2" t="str">
        <f>TEXT(Table1[[#This Row],[transaction_date]],"mm")</f>
        <v>07</v>
      </c>
      <c r="F214" s="2" t="str">
        <f>TEXT(Table1[[#This Row],[transaction_date]],"[$-en-US]mmm")</f>
        <v>Jul</v>
      </c>
      <c r="G214" s="2" t="str">
        <f>"Q" &amp; INT((MONTH(Table1[[#This Row],[transaction_date]])-1)/3)+1 &amp; " " &amp; Table1[[#This Row],[year]]</f>
        <v>Q3 2024</v>
      </c>
      <c r="H214" s="2" t="str">
        <f>TEXT(Table1[[#This Row],[transaction_date]],"[$-en-US]ddd")</f>
        <v>Fri</v>
      </c>
      <c r="I214" t="s">
        <v>1818</v>
      </c>
      <c r="J214" t="s">
        <v>1832</v>
      </c>
      <c r="K214">
        <v>4.5999999999999996</v>
      </c>
      <c r="L214">
        <v>13.8</v>
      </c>
      <c r="M214">
        <v>1.38</v>
      </c>
      <c r="N214" s="4">
        <v>3</v>
      </c>
      <c r="O214">
        <v>12.42</v>
      </c>
      <c r="P214">
        <v>188</v>
      </c>
    </row>
    <row r="215" spans="1:16" x14ac:dyDescent="0.25">
      <c r="A215">
        <v>3088</v>
      </c>
      <c r="B215" t="s">
        <v>1813</v>
      </c>
      <c r="C215" s="2">
        <v>45177</v>
      </c>
      <c r="D215">
        <v>2023</v>
      </c>
      <c r="E215" s="2" t="str">
        <f>TEXT(Table1[[#This Row],[transaction_date]],"mm")</f>
        <v>09</v>
      </c>
      <c r="F215" s="2" t="str">
        <f>TEXT(Table1[[#This Row],[transaction_date]],"[$-en-US]mmm")</f>
        <v>Sep</v>
      </c>
      <c r="G215" s="2" t="str">
        <f>"Q" &amp; INT((MONTH(Table1[[#This Row],[transaction_date]])-1)/3)+1 &amp; " " &amp; Table1[[#This Row],[year]]</f>
        <v>Q3 2023</v>
      </c>
      <c r="H215" s="2" t="str">
        <f>TEXT(Table1[[#This Row],[transaction_date]],"[$-en-US]ddd")</f>
        <v>Fri</v>
      </c>
      <c r="I215" t="s">
        <v>1821</v>
      </c>
      <c r="J215" t="s">
        <v>1832</v>
      </c>
      <c r="K215">
        <v>15.38</v>
      </c>
      <c r="L215">
        <v>30.76</v>
      </c>
      <c r="M215">
        <v>2.0699999999999998</v>
      </c>
      <c r="N215" s="4">
        <v>2</v>
      </c>
      <c r="O215">
        <v>28.69</v>
      </c>
      <c r="P215">
        <v>254</v>
      </c>
    </row>
    <row r="216" spans="1:16" x14ac:dyDescent="0.25">
      <c r="A216">
        <v>6050</v>
      </c>
      <c r="B216" t="s">
        <v>1809</v>
      </c>
      <c r="C216" s="2">
        <v>45428</v>
      </c>
      <c r="D216">
        <v>2024</v>
      </c>
      <c r="E216" s="2" t="str">
        <f>TEXT(Table1[[#This Row],[transaction_date]],"mm")</f>
        <v>05</v>
      </c>
      <c r="F216" s="2" t="str">
        <f>TEXT(Table1[[#This Row],[transaction_date]],"[$-en-US]mmm")</f>
        <v>May</v>
      </c>
      <c r="G216" s="2" t="str">
        <f>"Q" &amp; INT((MONTH(Table1[[#This Row],[transaction_date]])-1)/3)+1 &amp; " " &amp; Table1[[#This Row],[year]]</f>
        <v>Q2 2024</v>
      </c>
      <c r="H216" s="2" t="str">
        <f>TEXT(Table1[[#This Row],[transaction_date]],"[$-en-US]ddd")</f>
        <v>Thu</v>
      </c>
      <c r="I216" t="s">
        <v>1821</v>
      </c>
      <c r="J216" t="s">
        <v>1842</v>
      </c>
      <c r="K216">
        <v>18.46</v>
      </c>
      <c r="L216">
        <v>73.84</v>
      </c>
      <c r="M216">
        <v>2.1800000000000002</v>
      </c>
      <c r="N216" s="4">
        <v>4</v>
      </c>
      <c r="O216">
        <v>71.66</v>
      </c>
      <c r="P216">
        <v>421</v>
      </c>
    </row>
    <row r="217" spans="1:16" x14ac:dyDescent="0.25">
      <c r="A217">
        <v>1653</v>
      </c>
      <c r="B217" t="s">
        <v>1809</v>
      </c>
      <c r="C217" s="2">
        <v>45843</v>
      </c>
      <c r="D217">
        <v>2025</v>
      </c>
      <c r="E217" s="2" t="str">
        <f>TEXT(Table1[[#This Row],[transaction_date]],"mm")</f>
        <v>07</v>
      </c>
      <c r="F217" s="2" t="str">
        <f>TEXT(Table1[[#This Row],[transaction_date]],"[$-en-US]mmm")</f>
        <v>Jul</v>
      </c>
      <c r="G217" s="2" t="str">
        <f>"Q" &amp; INT((MONTH(Table1[[#This Row],[transaction_date]])-1)/3)+1 &amp; " " &amp; Table1[[#This Row],[year]]</f>
        <v>Q3 2025</v>
      </c>
      <c r="H217" s="2" t="str">
        <f>TEXT(Table1[[#This Row],[transaction_date]],"[$-en-US]ddd")</f>
        <v>Sat</v>
      </c>
      <c r="I217" t="s">
        <v>1819</v>
      </c>
      <c r="J217" t="s">
        <v>1832</v>
      </c>
      <c r="K217">
        <v>9.8800000000000008</v>
      </c>
      <c r="L217">
        <v>29.64</v>
      </c>
      <c r="M217">
        <v>5.93</v>
      </c>
      <c r="N217" s="4">
        <v>3</v>
      </c>
      <c r="O217">
        <v>23.71</v>
      </c>
      <c r="P217">
        <v>308</v>
      </c>
    </row>
    <row r="218" spans="1:16" x14ac:dyDescent="0.25">
      <c r="A218">
        <v>6862</v>
      </c>
      <c r="B218" t="s">
        <v>1813</v>
      </c>
      <c r="C218" s="2">
        <v>45308</v>
      </c>
      <c r="D218">
        <v>2024</v>
      </c>
      <c r="E218" s="2" t="str">
        <f>TEXT(Table1[[#This Row],[transaction_date]],"mm")</f>
        <v>01</v>
      </c>
      <c r="F218" s="2" t="str">
        <f>TEXT(Table1[[#This Row],[transaction_date]],"[$-en-US]mmm")</f>
        <v>Jan</v>
      </c>
      <c r="G218" s="2" t="str">
        <f>"Q" &amp; INT((MONTH(Table1[[#This Row],[transaction_date]])-1)/3)+1 &amp; " " &amp; Table1[[#This Row],[year]]</f>
        <v>Q1 2024</v>
      </c>
      <c r="H218" s="2" t="str">
        <f>TEXT(Table1[[#This Row],[transaction_date]],"[$-en-US]ddd")</f>
        <v>Wed</v>
      </c>
      <c r="I218" t="s">
        <v>1822</v>
      </c>
      <c r="J218" t="s">
        <v>1837</v>
      </c>
      <c r="K218">
        <v>22.07</v>
      </c>
      <c r="L218">
        <v>22.07</v>
      </c>
      <c r="M218">
        <v>4.99</v>
      </c>
      <c r="N218" s="4">
        <v>1</v>
      </c>
      <c r="O218">
        <v>17.079999999999998</v>
      </c>
      <c r="P218">
        <v>466</v>
      </c>
    </row>
    <row r="219" spans="1:16" x14ac:dyDescent="0.25">
      <c r="A219">
        <v>5088</v>
      </c>
      <c r="B219" t="s">
        <v>1814</v>
      </c>
      <c r="C219" s="2">
        <v>45663</v>
      </c>
      <c r="D219">
        <v>2025</v>
      </c>
      <c r="E219" s="2" t="str">
        <f>TEXT(Table1[[#This Row],[transaction_date]],"mm")</f>
        <v>01</v>
      </c>
      <c r="F219" s="2" t="str">
        <f>TEXT(Table1[[#This Row],[transaction_date]],"[$-en-US]mmm")</f>
        <v>Jan</v>
      </c>
      <c r="G219" s="2" t="str">
        <f>"Q" &amp; INT((MONTH(Table1[[#This Row],[transaction_date]])-1)/3)+1 &amp; " " &amp; Table1[[#This Row],[year]]</f>
        <v>Q1 2025</v>
      </c>
      <c r="H219" s="2" t="str">
        <f>TEXT(Table1[[#This Row],[transaction_date]],"[$-en-US]ddd")</f>
        <v>Mon</v>
      </c>
      <c r="I219" t="s">
        <v>1823</v>
      </c>
      <c r="J219" t="s">
        <v>1840</v>
      </c>
      <c r="K219">
        <v>20.45</v>
      </c>
      <c r="L219">
        <v>20.45</v>
      </c>
      <c r="M219">
        <v>4.2</v>
      </c>
      <c r="N219" s="4">
        <v>1</v>
      </c>
      <c r="O219">
        <v>16.25</v>
      </c>
      <c r="P219">
        <v>207</v>
      </c>
    </row>
    <row r="220" spans="1:16" x14ac:dyDescent="0.25">
      <c r="A220">
        <v>2684</v>
      </c>
      <c r="B220" t="s">
        <v>1811</v>
      </c>
      <c r="C220" s="2">
        <v>45419</v>
      </c>
      <c r="D220">
        <v>2024</v>
      </c>
      <c r="E220" s="2" t="str">
        <f>TEXT(Table1[[#This Row],[transaction_date]],"mm")</f>
        <v>05</v>
      </c>
      <c r="F220" s="2" t="str">
        <f>TEXT(Table1[[#This Row],[transaction_date]],"[$-en-US]mmm")</f>
        <v>May</v>
      </c>
      <c r="G220" s="2" t="str">
        <f>"Q" &amp; INT((MONTH(Table1[[#This Row],[transaction_date]])-1)/3)+1 &amp; " " &amp; Table1[[#This Row],[year]]</f>
        <v>Q2 2024</v>
      </c>
      <c r="H220" s="2" t="str">
        <f>TEXT(Table1[[#This Row],[transaction_date]],"[$-en-US]ddd")</f>
        <v>Tue</v>
      </c>
      <c r="I220" t="s">
        <v>1818</v>
      </c>
      <c r="J220" t="s">
        <v>1841</v>
      </c>
      <c r="K220">
        <v>20.65</v>
      </c>
      <c r="L220">
        <v>103.25</v>
      </c>
      <c r="M220">
        <v>20.65</v>
      </c>
      <c r="N220" s="4">
        <v>5</v>
      </c>
      <c r="O220">
        <v>82.6</v>
      </c>
      <c r="P220">
        <v>224</v>
      </c>
    </row>
    <row r="221" spans="1:16" x14ac:dyDescent="0.25">
      <c r="A221">
        <v>7658</v>
      </c>
      <c r="B221" t="s">
        <v>1809</v>
      </c>
      <c r="C221" s="2">
        <v>45627</v>
      </c>
      <c r="D221">
        <v>2024</v>
      </c>
      <c r="E221" s="2" t="str">
        <f>TEXT(Table1[[#This Row],[transaction_date]],"mm")</f>
        <v>12</v>
      </c>
      <c r="F221" s="2" t="str">
        <f>TEXT(Table1[[#This Row],[transaction_date]],"[$-en-US]mmm")</f>
        <v>Dec</v>
      </c>
      <c r="G221" s="2" t="str">
        <f>"Q" &amp; INT((MONTH(Table1[[#This Row],[transaction_date]])-1)/3)+1 &amp; " " &amp; Table1[[#This Row],[year]]</f>
        <v>Q4 2024</v>
      </c>
      <c r="H221" s="2" t="str">
        <f>TEXT(Table1[[#This Row],[transaction_date]],"[$-en-US]ddd")</f>
        <v>Sun</v>
      </c>
      <c r="I221" t="s">
        <v>1820</v>
      </c>
      <c r="J221" t="s">
        <v>1833</v>
      </c>
      <c r="K221">
        <v>12.09</v>
      </c>
      <c r="L221">
        <v>36.270000000000003</v>
      </c>
      <c r="M221">
        <v>1.61</v>
      </c>
      <c r="N221" s="4">
        <v>3</v>
      </c>
      <c r="O221">
        <v>34.659999999999997</v>
      </c>
      <c r="P221">
        <v>290</v>
      </c>
    </row>
    <row r="222" spans="1:16" x14ac:dyDescent="0.25">
      <c r="A222">
        <v>3532</v>
      </c>
      <c r="B222" t="s">
        <v>1813</v>
      </c>
      <c r="C222" s="2">
        <v>45864</v>
      </c>
      <c r="D222">
        <v>2025</v>
      </c>
      <c r="E222" s="2" t="str">
        <f>TEXT(Table1[[#This Row],[transaction_date]],"mm")</f>
        <v>07</v>
      </c>
      <c r="F222" s="2" t="str">
        <f>TEXT(Table1[[#This Row],[transaction_date]],"[$-en-US]mmm")</f>
        <v>Jul</v>
      </c>
      <c r="G222" s="2" t="str">
        <f>"Q" &amp; INT((MONTH(Table1[[#This Row],[transaction_date]])-1)/3)+1 &amp; " " &amp; Table1[[#This Row],[year]]</f>
        <v>Q3 2025</v>
      </c>
      <c r="H222" s="2" t="str">
        <f>TEXT(Table1[[#This Row],[transaction_date]],"[$-en-US]ddd")</f>
        <v>Sat</v>
      </c>
      <c r="I222" t="s">
        <v>1822</v>
      </c>
      <c r="J222" t="s">
        <v>1833</v>
      </c>
      <c r="K222">
        <v>23.12</v>
      </c>
      <c r="L222">
        <v>92.48</v>
      </c>
      <c r="M222">
        <v>2.4700000000000002</v>
      </c>
      <c r="N222" s="4">
        <v>4</v>
      </c>
      <c r="O222">
        <v>90.01</v>
      </c>
      <c r="P222">
        <v>293</v>
      </c>
    </row>
    <row r="223" spans="1:16" x14ac:dyDescent="0.25">
      <c r="A223">
        <v>4878</v>
      </c>
      <c r="B223" t="s">
        <v>1816</v>
      </c>
      <c r="C223" s="2">
        <v>45816</v>
      </c>
      <c r="D223">
        <v>2025</v>
      </c>
      <c r="E223" s="2" t="str">
        <f>TEXT(Table1[[#This Row],[transaction_date]],"mm")</f>
        <v>06</v>
      </c>
      <c r="F223" s="2" t="str">
        <f>TEXT(Table1[[#This Row],[transaction_date]],"[$-en-US]mmm")</f>
        <v>Jun</v>
      </c>
      <c r="G223" s="2" t="str">
        <f>"Q" &amp; INT((MONTH(Table1[[#This Row],[transaction_date]])-1)/3)+1 &amp; " " &amp; Table1[[#This Row],[year]]</f>
        <v>Q2 2025</v>
      </c>
      <c r="H223" s="2" t="str">
        <f>TEXT(Table1[[#This Row],[transaction_date]],"[$-en-US]ddd")</f>
        <v>Sun</v>
      </c>
      <c r="I223" t="s">
        <v>1823</v>
      </c>
      <c r="J223" t="s">
        <v>1829</v>
      </c>
      <c r="K223">
        <v>28.85</v>
      </c>
      <c r="L223">
        <v>57.7</v>
      </c>
      <c r="M223">
        <v>5.77</v>
      </c>
      <c r="N223" s="4">
        <v>2</v>
      </c>
      <c r="O223">
        <v>51.93</v>
      </c>
      <c r="P223">
        <v>13</v>
      </c>
    </row>
    <row r="224" spans="1:16" x14ac:dyDescent="0.25">
      <c r="A224">
        <v>3662</v>
      </c>
      <c r="B224" t="s">
        <v>1810</v>
      </c>
      <c r="C224" s="2">
        <v>45766</v>
      </c>
      <c r="D224">
        <v>2025</v>
      </c>
      <c r="E224" s="2" t="str">
        <f>TEXT(Table1[[#This Row],[transaction_date]],"mm")</f>
        <v>04</v>
      </c>
      <c r="F224" s="2" t="str">
        <f>TEXT(Table1[[#This Row],[transaction_date]],"[$-en-US]mmm")</f>
        <v>Apr</v>
      </c>
      <c r="G224" s="2" t="str">
        <f>"Q" &amp; INT((MONTH(Table1[[#This Row],[transaction_date]])-1)/3)+1 &amp; " " &amp; Table1[[#This Row],[year]]</f>
        <v>Q2 2025</v>
      </c>
      <c r="H224" s="2" t="str">
        <f>TEXT(Table1[[#This Row],[transaction_date]],"[$-en-US]ddd")</f>
        <v>Sat</v>
      </c>
      <c r="I224" t="s">
        <v>1821</v>
      </c>
      <c r="J224" t="s">
        <v>1831</v>
      </c>
      <c r="K224">
        <v>8.58</v>
      </c>
      <c r="L224">
        <v>8.58</v>
      </c>
      <c r="M224">
        <v>1.72</v>
      </c>
      <c r="N224" s="4">
        <v>1</v>
      </c>
      <c r="O224">
        <v>6.86</v>
      </c>
      <c r="P224">
        <v>133</v>
      </c>
    </row>
    <row r="225" spans="1:16" x14ac:dyDescent="0.25">
      <c r="A225">
        <v>3900</v>
      </c>
      <c r="B225" t="s">
        <v>1814</v>
      </c>
      <c r="C225" s="2">
        <v>45829</v>
      </c>
      <c r="D225">
        <v>2025</v>
      </c>
      <c r="E225" s="2" t="str">
        <f>TEXT(Table1[[#This Row],[transaction_date]],"mm")</f>
        <v>06</v>
      </c>
      <c r="F225" s="2" t="str">
        <f>TEXT(Table1[[#This Row],[transaction_date]],"[$-en-US]mmm")</f>
        <v>Jun</v>
      </c>
      <c r="G225" s="2" t="str">
        <f>"Q" &amp; INT((MONTH(Table1[[#This Row],[transaction_date]])-1)/3)+1 &amp; " " &amp; Table1[[#This Row],[year]]</f>
        <v>Q2 2025</v>
      </c>
      <c r="H225" s="2" t="str">
        <f>TEXT(Table1[[#This Row],[transaction_date]],"[$-en-US]ddd")</f>
        <v>Sat</v>
      </c>
      <c r="I225" t="s">
        <v>1828</v>
      </c>
      <c r="J225" t="s">
        <v>1843</v>
      </c>
      <c r="K225">
        <v>4.93</v>
      </c>
      <c r="L225">
        <v>4.93</v>
      </c>
      <c r="M225">
        <v>0.99</v>
      </c>
      <c r="N225" s="4">
        <v>1</v>
      </c>
      <c r="O225">
        <v>3.94</v>
      </c>
      <c r="P225">
        <v>37</v>
      </c>
    </row>
    <row r="226" spans="1:16" x14ac:dyDescent="0.25">
      <c r="A226">
        <v>7755</v>
      </c>
      <c r="B226" t="s">
        <v>1813</v>
      </c>
      <c r="C226" s="2">
        <v>45164</v>
      </c>
      <c r="D226">
        <v>2023</v>
      </c>
      <c r="E226" s="2" t="str">
        <f>TEXT(Table1[[#This Row],[transaction_date]],"mm")</f>
        <v>08</v>
      </c>
      <c r="F226" s="2" t="str">
        <f>TEXT(Table1[[#This Row],[transaction_date]],"[$-en-US]mmm")</f>
        <v>Aug</v>
      </c>
      <c r="G226" s="2" t="str">
        <f>"Q" &amp; INT((MONTH(Table1[[#This Row],[transaction_date]])-1)/3)+1 &amp; " " &amp; Table1[[#This Row],[year]]</f>
        <v>Q3 2023</v>
      </c>
      <c r="H226" s="2" t="str">
        <f>TEXT(Table1[[#This Row],[transaction_date]],"[$-en-US]ddd")</f>
        <v>Sat</v>
      </c>
      <c r="I226" t="s">
        <v>1819</v>
      </c>
      <c r="J226" t="s">
        <v>1832</v>
      </c>
      <c r="K226">
        <v>21.57</v>
      </c>
      <c r="L226">
        <v>64.709999999999994</v>
      </c>
      <c r="M226">
        <v>9.7100000000000009</v>
      </c>
      <c r="N226" s="4">
        <v>3</v>
      </c>
      <c r="O226">
        <v>55</v>
      </c>
      <c r="P226">
        <v>281</v>
      </c>
    </row>
    <row r="227" spans="1:16" x14ac:dyDescent="0.25">
      <c r="A227">
        <v>3938</v>
      </c>
      <c r="B227" t="s">
        <v>1811</v>
      </c>
      <c r="C227" s="2">
        <v>45717</v>
      </c>
      <c r="D227">
        <v>2025</v>
      </c>
      <c r="E227" s="2" t="str">
        <f>TEXT(Table1[[#This Row],[transaction_date]],"mm")</f>
        <v>03</v>
      </c>
      <c r="F227" s="2" t="str">
        <f>TEXT(Table1[[#This Row],[transaction_date]],"[$-en-US]mmm")</f>
        <v>Mar</v>
      </c>
      <c r="G227" s="2" t="str">
        <f>"Q" &amp; INT((MONTH(Table1[[#This Row],[transaction_date]])-1)/3)+1 &amp; " " &amp; Table1[[#This Row],[year]]</f>
        <v>Q1 2025</v>
      </c>
      <c r="H227" s="2" t="str">
        <f>TEXT(Table1[[#This Row],[transaction_date]],"[$-en-US]ddd")</f>
        <v>Sat</v>
      </c>
      <c r="I227" t="s">
        <v>1823</v>
      </c>
      <c r="J227" t="s">
        <v>1835</v>
      </c>
      <c r="K227">
        <v>15.74</v>
      </c>
      <c r="L227">
        <v>47.22</v>
      </c>
      <c r="M227">
        <v>9.44</v>
      </c>
      <c r="N227" s="4">
        <v>3</v>
      </c>
      <c r="O227">
        <v>37.78</v>
      </c>
      <c r="P227">
        <v>62</v>
      </c>
    </row>
    <row r="228" spans="1:16" x14ac:dyDescent="0.25">
      <c r="A228">
        <v>6442</v>
      </c>
      <c r="B228" t="s">
        <v>1817</v>
      </c>
      <c r="C228" s="2">
        <v>45752</v>
      </c>
      <c r="D228">
        <v>2025</v>
      </c>
      <c r="E228" s="2" t="str">
        <f>TEXT(Table1[[#This Row],[transaction_date]],"mm")</f>
        <v>04</v>
      </c>
      <c r="F228" s="2" t="str">
        <f>TEXT(Table1[[#This Row],[transaction_date]],"[$-en-US]mmm")</f>
        <v>Apr</v>
      </c>
      <c r="G228" s="2" t="str">
        <f>"Q" &amp; INT((MONTH(Table1[[#This Row],[transaction_date]])-1)/3)+1 &amp; " " &amp; Table1[[#This Row],[year]]</f>
        <v>Q2 2025</v>
      </c>
      <c r="H228" s="2" t="str">
        <f>TEXT(Table1[[#This Row],[transaction_date]],"[$-en-US]ddd")</f>
        <v>Sat</v>
      </c>
      <c r="I228" t="s">
        <v>1828</v>
      </c>
      <c r="J228" t="s">
        <v>1839</v>
      </c>
      <c r="K228">
        <v>17.059999999999999</v>
      </c>
      <c r="L228">
        <v>51.18</v>
      </c>
      <c r="M228">
        <v>1.52</v>
      </c>
      <c r="N228" s="4">
        <v>3</v>
      </c>
      <c r="O228">
        <v>49.66</v>
      </c>
      <c r="P228">
        <v>188</v>
      </c>
    </row>
    <row r="229" spans="1:16" x14ac:dyDescent="0.25">
      <c r="A229">
        <v>7745</v>
      </c>
      <c r="B229" t="s">
        <v>1809</v>
      </c>
      <c r="C229" s="2">
        <v>45768</v>
      </c>
      <c r="D229">
        <v>2025</v>
      </c>
      <c r="E229" s="2" t="str">
        <f>TEXT(Table1[[#This Row],[transaction_date]],"mm")</f>
        <v>04</v>
      </c>
      <c r="F229" s="2" t="str">
        <f>TEXT(Table1[[#This Row],[transaction_date]],"[$-en-US]mmm")</f>
        <v>Apr</v>
      </c>
      <c r="G229" s="2" t="str">
        <f>"Q" &amp; INT((MONTH(Table1[[#This Row],[transaction_date]])-1)/3)+1 &amp; " " &amp; Table1[[#This Row],[year]]</f>
        <v>Q2 2025</v>
      </c>
      <c r="H229" s="2" t="str">
        <f>TEXT(Table1[[#This Row],[transaction_date]],"[$-en-US]ddd")</f>
        <v>Mon</v>
      </c>
      <c r="I229" t="s">
        <v>1819</v>
      </c>
      <c r="J229" t="s">
        <v>1838</v>
      </c>
      <c r="K229">
        <v>29.98</v>
      </c>
      <c r="L229">
        <v>119.92</v>
      </c>
      <c r="M229">
        <v>2.64</v>
      </c>
      <c r="N229" s="4">
        <v>4</v>
      </c>
      <c r="O229">
        <v>117.28</v>
      </c>
      <c r="P229">
        <v>368</v>
      </c>
    </row>
    <row r="230" spans="1:16" x14ac:dyDescent="0.25">
      <c r="A230">
        <v>5065</v>
      </c>
      <c r="B230" t="s">
        <v>1812</v>
      </c>
      <c r="C230" s="2">
        <v>45352</v>
      </c>
      <c r="D230">
        <v>2024</v>
      </c>
      <c r="E230" s="2" t="str">
        <f>TEXT(Table1[[#This Row],[transaction_date]],"mm")</f>
        <v>03</v>
      </c>
      <c r="F230" s="2" t="str">
        <f>TEXT(Table1[[#This Row],[transaction_date]],"[$-en-US]mmm")</f>
        <v>Mar</v>
      </c>
      <c r="G230" s="2" t="str">
        <f>"Q" &amp; INT((MONTH(Table1[[#This Row],[transaction_date]])-1)/3)+1 &amp; " " &amp; Table1[[#This Row],[year]]</f>
        <v>Q1 2024</v>
      </c>
      <c r="H230" s="2" t="str">
        <f>TEXT(Table1[[#This Row],[transaction_date]],"[$-en-US]ddd")</f>
        <v>Fri</v>
      </c>
      <c r="I230" t="s">
        <v>1824</v>
      </c>
      <c r="J230" t="s">
        <v>1842</v>
      </c>
      <c r="K230">
        <v>29.19</v>
      </c>
      <c r="L230">
        <v>58.38</v>
      </c>
      <c r="M230">
        <v>5.84</v>
      </c>
      <c r="N230" s="4">
        <v>2</v>
      </c>
      <c r="O230">
        <v>52.54</v>
      </c>
      <c r="P230">
        <v>328</v>
      </c>
    </row>
    <row r="231" spans="1:16" x14ac:dyDescent="0.25">
      <c r="A231">
        <v>3608</v>
      </c>
      <c r="B231" t="s">
        <v>1813</v>
      </c>
      <c r="C231" s="2">
        <v>45756</v>
      </c>
      <c r="D231">
        <v>2025</v>
      </c>
      <c r="E231" s="2" t="str">
        <f>TEXT(Table1[[#This Row],[transaction_date]],"mm")</f>
        <v>04</v>
      </c>
      <c r="F231" s="2" t="str">
        <f>TEXT(Table1[[#This Row],[transaction_date]],"[$-en-US]mmm")</f>
        <v>Apr</v>
      </c>
      <c r="G231" s="2" t="str">
        <f>"Q" &amp; INT((MONTH(Table1[[#This Row],[transaction_date]])-1)/3)+1 &amp; " " &amp; Table1[[#This Row],[year]]</f>
        <v>Q2 2025</v>
      </c>
      <c r="H231" s="2" t="str">
        <f>TEXT(Table1[[#This Row],[transaction_date]],"[$-en-US]ddd")</f>
        <v>Wed</v>
      </c>
      <c r="I231" t="s">
        <v>1823</v>
      </c>
      <c r="J231" t="s">
        <v>1844</v>
      </c>
      <c r="K231">
        <v>4.71</v>
      </c>
      <c r="L231">
        <v>14.13</v>
      </c>
      <c r="M231">
        <v>2.83</v>
      </c>
      <c r="N231" s="4">
        <v>3</v>
      </c>
      <c r="O231">
        <v>11.3</v>
      </c>
      <c r="P231">
        <v>424</v>
      </c>
    </row>
    <row r="232" spans="1:16" x14ac:dyDescent="0.25">
      <c r="A232">
        <v>2771</v>
      </c>
      <c r="B232" t="s">
        <v>1812</v>
      </c>
      <c r="C232" s="2">
        <v>45442</v>
      </c>
      <c r="D232">
        <v>2024</v>
      </c>
      <c r="E232" s="2" t="str">
        <f>TEXT(Table1[[#This Row],[transaction_date]],"mm")</f>
        <v>05</v>
      </c>
      <c r="F232" s="2" t="str">
        <f>TEXT(Table1[[#This Row],[transaction_date]],"[$-en-US]mmm")</f>
        <v>May</v>
      </c>
      <c r="G232" s="2" t="str">
        <f>"Q" &amp; INT((MONTH(Table1[[#This Row],[transaction_date]])-1)/3)+1 &amp; " " &amp; Table1[[#This Row],[year]]</f>
        <v>Q2 2024</v>
      </c>
      <c r="H232" s="2" t="str">
        <f>TEXT(Table1[[#This Row],[transaction_date]],"[$-en-US]ddd")</f>
        <v>Thu</v>
      </c>
      <c r="I232" t="s">
        <v>1827</v>
      </c>
      <c r="J232" t="s">
        <v>1840</v>
      </c>
      <c r="K232">
        <v>16.010000000000002</v>
      </c>
      <c r="L232">
        <v>16.010000000000002</v>
      </c>
      <c r="M232">
        <v>3.2</v>
      </c>
      <c r="N232" s="4">
        <v>1</v>
      </c>
      <c r="O232">
        <v>12.81</v>
      </c>
      <c r="P232">
        <v>155</v>
      </c>
    </row>
    <row r="233" spans="1:16" x14ac:dyDescent="0.25">
      <c r="A233">
        <v>1634</v>
      </c>
      <c r="B233" t="s">
        <v>1816</v>
      </c>
      <c r="C233" s="2">
        <v>45811</v>
      </c>
      <c r="D233">
        <v>2025</v>
      </c>
      <c r="E233" s="2" t="str">
        <f>TEXT(Table1[[#This Row],[transaction_date]],"mm")</f>
        <v>06</v>
      </c>
      <c r="F233" s="2" t="str">
        <f>TEXT(Table1[[#This Row],[transaction_date]],"[$-en-US]mmm")</f>
        <v>Jun</v>
      </c>
      <c r="G233" s="2" t="str">
        <f>"Q" &amp; INT((MONTH(Table1[[#This Row],[transaction_date]])-1)/3)+1 &amp; " " &amp; Table1[[#This Row],[year]]</f>
        <v>Q2 2025</v>
      </c>
      <c r="H233" s="2" t="str">
        <f>TEXT(Table1[[#This Row],[transaction_date]],"[$-en-US]ddd")</f>
        <v>Tue</v>
      </c>
      <c r="I233" t="s">
        <v>1820</v>
      </c>
      <c r="J233" t="s">
        <v>1833</v>
      </c>
      <c r="K233">
        <v>26.94</v>
      </c>
      <c r="L233">
        <v>134.69999999999999</v>
      </c>
      <c r="M233">
        <v>20.2</v>
      </c>
      <c r="N233" s="4">
        <v>5</v>
      </c>
      <c r="O233">
        <v>114.5</v>
      </c>
      <c r="P233">
        <v>433</v>
      </c>
    </row>
    <row r="234" spans="1:16" x14ac:dyDescent="0.25">
      <c r="A234">
        <v>8711</v>
      </c>
      <c r="B234" t="s">
        <v>1817</v>
      </c>
      <c r="C234" s="2">
        <v>45317</v>
      </c>
      <c r="D234">
        <v>2024</v>
      </c>
      <c r="E234" s="2" t="str">
        <f>TEXT(Table1[[#This Row],[transaction_date]],"mm")</f>
        <v>01</v>
      </c>
      <c r="F234" s="2" t="str">
        <f>TEXT(Table1[[#This Row],[transaction_date]],"[$-en-US]mmm")</f>
        <v>Jan</v>
      </c>
      <c r="G234" s="2" t="str">
        <f>"Q" &amp; INT((MONTH(Table1[[#This Row],[transaction_date]])-1)/3)+1 &amp; " " &amp; Table1[[#This Row],[year]]</f>
        <v>Q1 2024</v>
      </c>
      <c r="H234" s="2" t="str">
        <f>TEXT(Table1[[#This Row],[transaction_date]],"[$-en-US]ddd")</f>
        <v>Fri</v>
      </c>
      <c r="I234" t="s">
        <v>1823</v>
      </c>
      <c r="J234" t="s">
        <v>1831</v>
      </c>
      <c r="K234">
        <v>4.62</v>
      </c>
      <c r="L234">
        <v>13.86</v>
      </c>
      <c r="M234">
        <v>3.56</v>
      </c>
      <c r="N234" s="4">
        <v>3</v>
      </c>
      <c r="O234">
        <v>10.3</v>
      </c>
      <c r="P234">
        <v>155</v>
      </c>
    </row>
    <row r="235" spans="1:16" x14ac:dyDescent="0.25">
      <c r="A235">
        <v>4269</v>
      </c>
      <c r="B235" t="s">
        <v>1811</v>
      </c>
      <c r="C235" s="2">
        <v>45779</v>
      </c>
      <c r="D235">
        <v>2025</v>
      </c>
      <c r="E235" s="2" t="str">
        <f>TEXT(Table1[[#This Row],[transaction_date]],"mm")</f>
        <v>05</v>
      </c>
      <c r="F235" s="2" t="str">
        <f>TEXT(Table1[[#This Row],[transaction_date]],"[$-en-US]mmm")</f>
        <v>May</v>
      </c>
      <c r="G235" s="2" t="str">
        <f>"Q" &amp; INT((MONTH(Table1[[#This Row],[transaction_date]])-1)/3)+1 &amp; " " &amp; Table1[[#This Row],[year]]</f>
        <v>Q2 2025</v>
      </c>
      <c r="H235" s="2" t="str">
        <f>TEXT(Table1[[#This Row],[transaction_date]],"[$-en-US]ddd")</f>
        <v>Fri</v>
      </c>
      <c r="I235" t="s">
        <v>1825</v>
      </c>
      <c r="J235" t="s">
        <v>1832</v>
      </c>
      <c r="K235">
        <v>2.1800000000000002</v>
      </c>
      <c r="L235">
        <v>10.9</v>
      </c>
      <c r="M235">
        <v>1.18</v>
      </c>
      <c r="N235" s="4">
        <v>5</v>
      </c>
      <c r="O235">
        <v>9.7200000000000006</v>
      </c>
      <c r="P235">
        <v>442</v>
      </c>
    </row>
    <row r="236" spans="1:16" x14ac:dyDescent="0.25">
      <c r="A236">
        <v>8541</v>
      </c>
      <c r="B236" t="s">
        <v>1814</v>
      </c>
      <c r="C236" s="2">
        <v>45416</v>
      </c>
      <c r="D236">
        <v>2024</v>
      </c>
      <c r="E236" s="2" t="str">
        <f>TEXT(Table1[[#This Row],[transaction_date]],"mm")</f>
        <v>05</v>
      </c>
      <c r="F236" s="2" t="str">
        <f>TEXT(Table1[[#This Row],[transaction_date]],"[$-en-US]mmm")</f>
        <v>May</v>
      </c>
      <c r="G236" s="2" t="str">
        <f>"Q" &amp; INT((MONTH(Table1[[#This Row],[transaction_date]])-1)/3)+1 &amp; " " &amp; Table1[[#This Row],[year]]</f>
        <v>Q2 2024</v>
      </c>
      <c r="H236" s="2" t="str">
        <f>TEXT(Table1[[#This Row],[transaction_date]],"[$-en-US]ddd")</f>
        <v>Sat</v>
      </c>
      <c r="I236" t="s">
        <v>1823</v>
      </c>
      <c r="J236" t="s">
        <v>1843</v>
      </c>
      <c r="K236">
        <v>13.07</v>
      </c>
      <c r="L236">
        <v>65.349999999999994</v>
      </c>
      <c r="M236">
        <v>6.54</v>
      </c>
      <c r="N236" s="4">
        <v>5</v>
      </c>
      <c r="O236">
        <v>58.81</v>
      </c>
      <c r="P236">
        <v>327</v>
      </c>
    </row>
    <row r="237" spans="1:16" x14ac:dyDescent="0.25">
      <c r="A237">
        <v>6000</v>
      </c>
      <c r="B237" t="s">
        <v>1810</v>
      </c>
      <c r="C237" s="2">
        <v>45782</v>
      </c>
      <c r="D237">
        <v>2025</v>
      </c>
      <c r="E237" s="2" t="str">
        <f>TEXT(Table1[[#This Row],[transaction_date]],"mm")</f>
        <v>05</v>
      </c>
      <c r="F237" s="2" t="str">
        <f>TEXT(Table1[[#This Row],[transaction_date]],"[$-en-US]mmm")</f>
        <v>May</v>
      </c>
      <c r="G237" s="2" t="str">
        <f>"Q" &amp; INT((MONTH(Table1[[#This Row],[transaction_date]])-1)/3)+1 &amp; " " &amp; Table1[[#This Row],[year]]</f>
        <v>Q2 2025</v>
      </c>
      <c r="H237" s="2" t="str">
        <f>TEXT(Table1[[#This Row],[transaction_date]],"[$-en-US]ddd")</f>
        <v>Mon</v>
      </c>
      <c r="I237" t="s">
        <v>1826</v>
      </c>
      <c r="J237" t="s">
        <v>1838</v>
      </c>
      <c r="K237">
        <v>8.09</v>
      </c>
      <c r="L237">
        <v>32.36</v>
      </c>
      <c r="M237">
        <v>4.8499999999999996</v>
      </c>
      <c r="N237" s="4">
        <v>4</v>
      </c>
      <c r="O237">
        <v>27.51</v>
      </c>
      <c r="P237">
        <v>413</v>
      </c>
    </row>
    <row r="238" spans="1:16" x14ac:dyDescent="0.25">
      <c r="A238">
        <v>4728</v>
      </c>
      <c r="B238" t="s">
        <v>1813</v>
      </c>
      <c r="C238" s="2">
        <v>45318</v>
      </c>
      <c r="D238">
        <v>2024</v>
      </c>
      <c r="E238" s="2" t="str">
        <f>TEXT(Table1[[#This Row],[transaction_date]],"mm")</f>
        <v>01</v>
      </c>
      <c r="F238" s="2" t="str">
        <f>TEXT(Table1[[#This Row],[transaction_date]],"[$-en-US]mmm")</f>
        <v>Jan</v>
      </c>
      <c r="G238" s="2" t="str">
        <f>"Q" &amp; INT((MONTH(Table1[[#This Row],[transaction_date]])-1)/3)+1 &amp; " " &amp; Table1[[#This Row],[year]]</f>
        <v>Q1 2024</v>
      </c>
      <c r="H238" s="2" t="str">
        <f>TEXT(Table1[[#This Row],[transaction_date]],"[$-en-US]ddd")</f>
        <v>Sat</v>
      </c>
      <c r="I238" t="s">
        <v>1819</v>
      </c>
      <c r="J238" t="s">
        <v>1840</v>
      </c>
      <c r="K238">
        <v>13.74</v>
      </c>
      <c r="L238">
        <v>27.48</v>
      </c>
      <c r="M238">
        <v>5.5</v>
      </c>
      <c r="N238" s="4">
        <v>2</v>
      </c>
      <c r="O238">
        <v>21.98</v>
      </c>
      <c r="P238">
        <v>247</v>
      </c>
    </row>
    <row r="239" spans="1:16" x14ac:dyDescent="0.25">
      <c r="A239">
        <v>1387</v>
      </c>
      <c r="B239" t="s">
        <v>1816</v>
      </c>
      <c r="C239" s="2">
        <v>45657</v>
      </c>
      <c r="D239">
        <v>2024</v>
      </c>
      <c r="E239" s="2" t="str">
        <f>TEXT(Table1[[#This Row],[transaction_date]],"mm")</f>
        <v>12</v>
      </c>
      <c r="F239" s="2" t="str">
        <f>TEXT(Table1[[#This Row],[transaction_date]],"[$-en-US]mmm")</f>
        <v>Dec</v>
      </c>
      <c r="G239" s="2" t="str">
        <f>"Q" &amp; INT((MONTH(Table1[[#This Row],[transaction_date]])-1)/3)+1 &amp; " " &amp; Table1[[#This Row],[year]]</f>
        <v>Q4 2024</v>
      </c>
      <c r="H239" s="2" t="str">
        <f>TEXT(Table1[[#This Row],[transaction_date]],"[$-en-US]ddd")</f>
        <v>Tue</v>
      </c>
      <c r="I239" t="s">
        <v>1824</v>
      </c>
      <c r="J239" t="s">
        <v>1841</v>
      </c>
      <c r="K239">
        <v>25.97</v>
      </c>
      <c r="L239">
        <v>77.91</v>
      </c>
      <c r="M239">
        <v>7.79</v>
      </c>
      <c r="N239" s="4">
        <v>3</v>
      </c>
      <c r="O239">
        <v>70.12</v>
      </c>
      <c r="P239">
        <v>163</v>
      </c>
    </row>
    <row r="240" spans="1:16" x14ac:dyDescent="0.25">
      <c r="A240">
        <v>4164</v>
      </c>
      <c r="B240" t="s">
        <v>1811</v>
      </c>
      <c r="C240" s="2">
        <v>45454</v>
      </c>
      <c r="D240">
        <v>2024</v>
      </c>
      <c r="E240" s="2" t="str">
        <f>TEXT(Table1[[#This Row],[transaction_date]],"mm")</f>
        <v>06</v>
      </c>
      <c r="F240" s="2" t="str">
        <f>TEXT(Table1[[#This Row],[transaction_date]],"[$-en-US]mmm")</f>
        <v>Jun</v>
      </c>
      <c r="G240" s="2" t="str">
        <f>"Q" &amp; INT((MONTH(Table1[[#This Row],[transaction_date]])-1)/3)+1 &amp; " " &amp; Table1[[#This Row],[year]]</f>
        <v>Q2 2024</v>
      </c>
      <c r="H240" s="2" t="str">
        <f>TEXT(Table1[[#This Row],[transaction_date]],"[$-en-US]ddd")</f>
        <v>Tue</v>
      </c>
      <c r="I240" t="s">
        <v>1822</v>
      </c>
      <c r="J240" t="s">
        <v>1844</v>
      </c>
      <c r="K240">
        <v>4.07</v>
      </c>
      <c r="L240">
        <v>20.350000000000001</v>
      </c>
      <c r="M240">
        <v>2.0699999999999998</v>
      </c>
      <c r="N240" s="4">
        <v>5</v>
      </c>
      <c r="O240">
        <v>18.28</v>
      </c>
      <c r="P240">
        <v>123</v>
      </c>
    </row>
    <row r="241" spans="1:16" x14ac:dyDescent="0.25">
      <c r="A241">
        <v>6378</v>
      </c>
      <c r="B241" t="s">
        <v>1817</v>
      </c>
      <c r="C241" s="2">
        <v>45361</v>
      </c>
      <c r="D241">
        <v>2024</v>
      </c>
      <c r="E241" s="2" t="str">
        <f>TEXT(Table1[[#This Row],[transaction_date]],"mm")</f>
        <v>03</v>
      </c>
      <c r="F241" s="2" t="str">
        <f>TEXT(Table1[[#This Row],[transaction_date]],"[$-en-US]mmm")</f>
        <v>Mar</v>
      </c>
      <c r="G241" s="2" t="str">
        <f>"Q" &amp; INT((MONTH(Table1[[#This Row],[transaction_date]])-1)/3)+1 &amp; " " &amp; Table1[[#This Row],[year]]</f>
        <v>Q1 2024</v>
      </c>
      <c r="H241" s="2" t="str">
        <f>TEXT(Table1[[#This Row],[transaction_date]],"[$-en-US]ddd")</f>
        <v>Sun</v>
      </c>
      <c r="I241" t="s">
        <v>1825</v>
      </c>
      <c r="J241" t="s">
        <v>1846</v>
      </c>
      <c r="K241">
        <v>9.41</v>
      </c>
      <c r="L241">
        <v>9.41</v>
      </c>
      <c r="M241">
        <v>1.88</v>
      </c>
      <c r="N241" s="4">
        <v>1</v>
      </c>
      <c r="O241">
        <v>7.53</v>
      </c>
      <c r="P241">
        <v>196</v>
      </c>
    </row>
    <row r="242" spans="1:16" x14ac:dyDescent="0.25">
      <c r="A242">
        <v>2137</v>
      </c>
      <c r="B242" t="s">
        <v>1811</v>
      </c>
      <c r="C242" s="2">
        <v>45745</v>
      </c>
      <c r="D242">
        <v>2025</v>
      </c>
      <c r="E242" s="2" t="str">
        <f>TEXT(Table1[[#This Row],[transaction_date]],"mm")</f>
        <v>03</v>
      </c>
      <c r="F242" s="2" t="str">
        <f>TEXT(Table1[[#This Row],[transaction_date]],"[$-en-US]mmm")</f>
        <v>Mar</v>
      </c>
      <c r="G242" s="2" t="str">
        <f>"Q" &amp; INT((MONTH(Table1[[#This Row],[transaction_date]])-1)/3)+1 &amp; " " &amp; Table1[[#This Row],[year]]</f>
        <v>Q1 2025</v>
      </c>
      <c r="H242" s="2" t="str">
        <f>TEXT(Table1[[#This Row],[transaction_date]],"[$-en-US]ddd")</f>
        <v>Sat</v>
      </c>
      <c r="I242" t="s">
        <v>1822</v>
      </c>
      <c r="J242" t="s">
        <v>1832</v>
      </c>
      <c r="K242">
        <v>23.12</v>
      </c>
      <c r="L242">
        <v>46.24</v>
      </c>
      <c r="M242">
        <v>4.62</v>
      </c>
      <c r="N242" s="4">
        <v>2</v>
      </c>
      <c r="O242">
        <v>41.62</v>
      </c>
      <c r="P242">
        <v>255</v>
      </c>
    </row>
    <row r="243" spans="1:16" x14ac:dyDescent="0.25">
      <c r="A243">
        <v>5573</v>
      </c>
      <c r="B243" t="s">
        <v>1814</v>
      </c>
      <c r="C243" s="2">
        <v>45417</v>
      </c>
      <c r="D243">
        <v>2024</v>
      </c>
      <c r="E243" s="2" t="str">
        <f>TEXT(Table1[[#This Row],[transaction_date]],"mm")</f>
        <v>05</v>
      </c>
      <c r="F243" s="2" t="str">
        <f>TEXT(Table1[[#This Row],[transaction_date]],"[$-en-US]mmm")</f>
        <v>May</v>
      </c>
      <c r="G243" s="2" t="str">
        <f>"Q" &amp; INT((MONTH(Table1[[#This Row],[transaction_date]])-1)/3)+1 &amp; " " &amp; Table1[[#This Row],[year]]</f>
        <v>Q2 2024</v>
      </c>
      <c r="H243" s="2" t="str">
        <f>TEXT(Table1[[#This Row],[transaction_date]],"[$-en-US]ddd")</f>
        <v>Sun</v>
      </c>
      <c r="I243" t="s">
        <v>1828</v>
      </c>
      <c r="J243" t="s">
        <v>1839</v>
      </c>
      <c r="K243">
        <v>28.4</v>
      </c>
      <c r="L243">
        <v>28.4</v>
      </c>
      <c r="M243">
        <v>5.68</v>
      </c>
      <c r="N243" s="4">
        <v>1</v>
      </c>
      <c r="O243">
        <v>22.72</v>
      </c>
      <c r="P243">
        <v>258</v>
      </c>
    </row>
    <row r="244" spans="1:16" x14ac:dyDescent="0.25">
      <c r="A244">
        <v>9346</v>
      </c>
      <c r="B244" t="s">
        <v>1817</v>
      </c>
      <c r="C244" s="2">
        <v>45455</v>
      </c>
      <c r="D244">
        <v>2024</v>
      </c>
      <c r="E244" s="2" t="str">
        <f>TEXT(Table1[[#This Row],[transaction_date]],"mm")</f>
        <v>06</v>
      </c>
      <c r="F244" s="2" t="str">
        <f>TEXT(Table1[[#This Row],[transaction_date]],"[$-en-US]mmm")</f>
        <v>Jun</v>
      </c>
      <c r="G244" s="2" t="str">
        <f>"Q" &amp; INT((MONTH(Table1[[#This Row],[transaction_date]])-1)/3)+1 &amp; " " &amp; Table1[[#This Row],[year]]</f>
        <v>Q2 2024</v>
      </c>
      <c r="H244" s="2" t="str">
        <f>TEXT(Table1[[#This Row],[transaction_date]],"[$-en-US]ddd")</f>
        <v>Wed</v>
      </c>
      <c r="I244" t="s">
        <v>1824</v>
      </c>
      <c r="J244" t="s">
        <v>1833</v>
      </c>
      <c r="K244">
        <v>2.46</v>
      </c>
      <c r="L244">
        <v>2.46</v>
      </c>
      <c r="M244">
        <v>0.37</v>
      </c>
      <c r="N244" s="4">
        <v>1</v>
      </c>
      <c r="O244">
        <v>2.09</v>
      </c>
      <c r="P244">
        <v>253</v>
      </c>
    </row>
    <row r="245" spans="1:16" x14ac:dyDescent="0.25">
      <c r="A245">
        <v>9785</v>
      </c>
      <c r="B245" t="s">
        <v>1810</v>
      </c>
      <c r="C245" s="2">
        <v>45402</v>
      </c>
      <c r="D245">
        <v>2024</v>
      </c>
      <c r="E245" s="2" t="str">
        <f>TEXT(Table1[[#This Row],[transaction_date]],"mm")</f>
        <v>04</v>
      </c>
      <c r="F245" s="2" t="str">
        <f>TEXT(Table1[[#This Row],[transaction_date]],"[$-en-US]mmm")</f>
        <v>Apr</v>
      </c>
      <c r="G245" s="2" t="str">
        <f>"Q" &amp; INT((MONTH(Table1[[#This Row],[transaction_date]])-1)/3)+1 &amp; " " &amp; Table1[[#This Row],[year]]</f>
        <v>Q2 2024</v>
      </c>
      <c r="H245" s="2" t="str">
        <f>TEXT(Table1[[#This Row],[transaction_date]],"[$-en-US]ddd")</f>
        <v>Sat</v>
      </c>
      <c r="I245" t="s">
        <v>1818</v>
      </c>
      <c r="J245" t="s">
        <v>1846</v>
      </c>
      <c r="K245">
        <v>4.87</v>
      </c>
      <c r="L245">
        <v>19.48</v>
      </c>
      <c r="M245">
        <v>1.95</v>
      </c>
      <c r="N245" s="4">
        <v>4</v>
      </c>
      <c r="O245">
        <v>17.53</v>
      </c>
      <c r="P245">
        <v>135</v>
      </c>
    </row>
    <row r="246" spans="1:16" x14ac:dyDescent="0.25">
      <c r="A246">
        <v>1452</v>
      </c>
      <c r="B246" t="s">
        <v>1816</v>
      </c>
      <c r="C246" s="2">
        <v>45234</v>
      </c>
      <c r="D246">
        <v>2023</v>
      </c>
      <c r="E246" s="2" t="str">
        <f>TEXT(Table1[[#This Row],[transaction_date]],"mm")</f>
        <v>11</v>
      </c>
      <c r="F246" s="2" t="str">
        <f>TEXT(Table1[[#This Row],[transaction_date]],"[$-en-US]mmm")</f>
        <v>Nov</v>
      </c>
      <c r="G246" s="2" t="str">
        <f>"Q" &amp; INT((MONTH(Table1[[#This Row],[transaction_date]])-1)/3)+1 &amp; " " &amp; Table1[[#This Row],[year]]</f>
        <v>Q4 2023</v>
      </c>
      <c r="H246" s="2" t="str">
        <f>TEXT(Table1[[#This Row],[transaction_date]],"[$-en-US]ddd")</f>
        <v>Sat</v>
      </c>
      <c r="I246" t="s">
        <v>1818</v>
      </c>
      <c r="J246" t="s">
        <v>1836</v>
      </c>
      <c r="K246">
        <v>17.53</v>
      </c>
      <c r="L246">
        <v>17.53</v>
      </c>
      <c r="M246">
        <v>2.15</v>
      </c>
      <c r="N246" s="4">
        <v>1</v>
      </c>
      <c r="O246">
        <v>15.38</v>
      </c>
      <c r="P246">
        <v>99</v>
      </c>
    </row>
    <row r="247" spans="1:16" x14ac:dyDescent="0.25">
      <c r="A247">
        <v>5279</v>
      </c>
      <c r="B247" t="s">
        <v>1812</v>
      </c>
      <c r="C247" s="2">
        <v>45283</v>
      </c>
      <c r="D247">
        <v>2023</v>
      </c>
      <c r="E247" s="2" t="str">
        <f>TEXT(Table1[[#This Row],[transaction_date]],"mm")</f>
        <v>12</v>
      </c>
      <c r="F247" s="2" t="str">
        <f>TEXT(Table1[[#This Row],[transaction_date]],"[$-en-US]mmm")</f>
        <v>Dec</v>
      </c>
      <c r="G247" s="2" t="str">
        <f>"Q" &amp; INT((MONTH(Table1[[#This Row],[transaction_date]])-1)/3)+1 &amp; " " &amp; Table1[[#This Row],[year]]</f>
        <v>Q4 2023</v>
      </c>
      <c r="H247" s="2" t="str">
        <f>TEXT(Table1[[#This Row],[transaction_date]],"[$-en-US]ddd")</f>
        <v>Sat</v>
      </c>
      <c r="I247" t="s">
        <v>1827</v>
      </c>
      <c r="J247" t="s">
        <v>1837</v>
      </c>
      <c r="K247">
        <v>9.1</v>
      </c>
      <c r="L247">
        <v>45.5</v>
      </c>
      <c r="M247">
        <v>9.1</v>
      </c>
      <c r="N247" s="4">
        <v>5</v>
      </c>
      <c r="O247">
        <v>36.4</v>
      </c>
      <c r="P247">
        <v>319</v>
      </c>
    </row>
    <row r="248" spans="1:16" x14ac:dyDescent="0.25">
      <c r="A248">
        <v>5349</v>
      </c>
      <c r="B248" t="s">
        <v>1809</v>
      </c>
      <c r="C248" s="2">
        <v>45174</v>
      </c>
      <c r="D248">
        <v>2023</v>
      </c>
      <c r="E248" s="2" t="str">
        <f>TEXT(Table1[[#This Row],[transaction_date]],"mm")</f>
        <v>09</v>
      </c>
      <c r="F248" s="2" t="str">
        <f>TEXT(Table1[[#This Row],[transaction_date]],"[$-en-US]mmm")</f>
        <v>Sep</v>
      </c>
      <c r="G248" s="2" t="str">
        <f>"Q" &amp; INT((MONTH(Table1[[#This Row],[transaction_date]])-1)/3)+1 &amp; " " &amp; Table1[[#This Row],[year]]</f>
        <v>Q3 2023</v>
      </c>
      <c r="H248" s="2" t="str">
        <f>TEXT(Table1[[#This Row],[transaction_date]],"[$-en-US]ddd")</f>
        <v>Tue</v>
      </c>
      <c r="I248" t="s">
        <v>1821</v>
      </c>
      <c r="J248" t="s">
        <v>1833</v>
      </c>
      <c r="K248">
        <v>17.170000000000002</v>
      </c>
      <c r="L248">
        <v>51.51</v>
      </c>
      <c r="M248">
        <v>10.3</v>
      </c>
      <c r="N248" s="4">
        <v>3</v>
      </c>
      <c r="O248">
        <v>41.21</v>
      </c>
      <c r="P248">
        <v>187</v>
      </c>
    </row>
    <row r="249" spans="1:16" x14ac:dyDescent="0.25">
      <c r="A249">
        <v>2776</v>
      </c>
      <c r="B249" t="s">
        <v>1810</v>
      </c>
      <c r="C249" s="2">
        <v>45608</v>
      </c>
      <c r="D249">
        <v>2024</v>
      </c>
      <c r="E249" s="2" t="str">
        <f>TEXT(Table1[[#This Row],[transaction_date]],"mm")</f>
        <v>11</v>
      </c>
      <c r="F249" s="2" t="str">
        <f>TEXT(Table1[[#This Row],[transaction_date]],"[$-en-US]mmm")</f>
        <v>Nov</v>
      </c>
      <c r="G249" s="2" t="str">
        <f>"Q" &amp; INT((MONTH(Table1[[#This Row],[transaction_date]])-1)/3)+1 &amp; " " &amp; Table1[[#This Row],[year]]</f>
        <v>Q4 2024</v>
      </c>
      <c r="H249" s="2" t="str">
        <f>TEXT(Table1[[#This Row],[transaction_date]],"[$-en-US]ddd")</f>
        <v>Tue</v>
      </c>
      <c r="I249" t="s">
        <v>1821</v>
      </c>
      <c r="J249" t="s">
        <v>1844</v>
      </c>
      <c r="K249">
        <v>2.2999999999999998</v>
      </c>
      <c r="L249">
        <v>2.2999999999999998</v>
      </c>
      <c r="M249">
        <v>0.23</v>
      </c>
      <c r="N249" s="4">
        <v>1</v>
      </c>
      <c r="O249">
        <v>2.0699999999999998</v>
      </c>
      <c r="P249">
        <v>70</v>
      </c>
    </row>
    <row r="250" spans="1:16" x14ac:dyDescent="0.25">
      <c r="A250">
        <v>8119</v>
      </c>
      <c r="B250" t="s">
        <v>1810</v>
      </c>
      <c r="C250" s="2">
        <v>45413</v>
      </c>
      <c r="D250">
        <v>2024</v>
      </c>
      <c r="E250" s="2" t="str">
        <f>TEXT(Table1[[#This Row],[transaction_date]],"mm")</f>
        <v>05</v>
      </c>
      <c r="F250" s="2" t="str">
        <f>TEXT(Table1[[#This Row],[transaction_date]],"[$-en-US]mmm")</f>
        <v>May</v>
      </c>
      <c r="G250" s="2" t="str">
        <f>"Q" &amp; INT((MONTH(Table1[[#This Row],[transaction_date]])-1)/3)+1 &amp; " " &amp; Table1[[#This Row],[year]]</f>
        <v>Q2 2024</v>
      </c>
      <c r="H250" s="2" t="str">
        <f>TEXT(Table1[[#This Row],[transaction_date]],"[$-en-US]ddd")</f>
        <v>Wed</v>
      </c>
      <c r="I250" t="s">
        <v>1828</v>
      </c>
      <c r="J250" t="s">
        <v>1841</v>
      </c>
      <c r="K250">
        <v>26.89</v>
      </c>
      <c r="L250">
        <v>134.44999999999999</v>
      </c>
      <c r="M250">
        <v>2.27</v>
      </c>
      <c r="N250" s="4">
        <v>5</v>
      </c>
      <c r="O250">
        <v>132.18</v>
      </c>
      <c r="P250">
        <v>71</v>
      </c>
    </row>
    <row r="251" spans="1:16" x14ac:dyDescent="0.25">
      <c r="A251">
        <v>6139</v>
      </c>
      <c r="B251" t="s">
        <v>1812</v>
      </c>
      <c r="C251" s="2">
        <v>45483</v>
      </c>
      <c r="D251">
        <v>2024</v>
      </c>
      <c r="E251" s="2" t="str">
        <f>TEXT(Table1[[#This Row],[transaction_date]],"mm")</f>
        <v>07</v>
      </c>
      <c r="F251" s="2" t="str">
        <f>TEXT(Table1[[#This Row],[transaction_date]],"[$-en-US]mmm")</f>
        <v>Jul</v>
      </c>
      <c r="G251" s="2" t="str">
        <f>"Q" &amp; INT((MONTH(Table1[[#This Row],[transaction_date]])-1)/3)+1 &amp; " " &amp; Table1[[#This Row],[year]]</f>
        <v>Q3 2024</v>
      </c>
      <c r="H251" s="2" t="str">
        <f>TEXT(Table1[[#This Row],[transaction_date]],"[$-en-US]ddd")</f>
        <v>Wed</v>
      </c>
      <c r="I251" t="s">
        <v>1824</v>
      </c>
      <c r="J251" t="s">
        <v>1838</v>
      </c>
      <c r="K251">
        <v>10.74</v>
      </c>
      <c r="L251">
        <v>53.7</v>
      </c>
      <c r="M251">
        <v>0</v>
      </c>
      <c r="N251" s="4">
        <v>5</v>
      </c>
      <c r="O251">
        <v>53.7</v>
      </c>
      <c r="P251">
        <v>424</v>
      </c>
    </row>
    <row r="252" spans="1:16" x14ac:dyDescent="0.25">
      <c r="A252">
        <v>9379</v>
      </c>
      <c r="B252" t="s">
        <v>1814</v>
      </c>
      <c r="C252" s="2">
        <v>45234</v>
      </c>
      <c r="D252">
        <v>2023</v>
      </c>
      <c r="E252" s="2" t="str">
        <f>TEXT(Table1[[#This Row],[transaction_date]],"mm")</f>
        <v>11</v>
      </c>
      <c r="F252" s="2" t="str">
        <f>TEXT(Table1[[#This Row],[transaction_date]],"[$-en-US]mmm")</f>
        <v>Nov</v>
      </c>
      <c r="G252" s="2" t="str">
        <f>"Q" &amp; INT((MONTH(Table1[[#This Row],[transaction_date]])-1)/3)+1 &amp; " " &amp; Table1[[#This Row],[year]]</f>
        <v>Q4 2023</v>
      </c>
      <c r="H252" s="2" t="str">
        <f>TEXT(Table1[[#This Row],[transaction_date]],"[$-en-US]ddd")</f>
        <v>Sat</v>
      </c>
      <c r="I252" t="s">
        <v>1828</v>
      </c>
      <c r="J252" t="s">
        <v>1839</v>
      </c>
      <c r="K252">
        <v>10.6</v>
      </c>
      <c r="L252">
        <v>31.8</v>
      </c>
      <c r="M252">
        <v>2.23</v>
      </c>
      <c r="N252" s="4">
        <v>3</v>
      </c>
      <c r="O252">
        <v>29.57</v>
      </c>
      <c r="P252">
        <v>56</v>
      </c>
    </row>
    <row r="253" spans="1:16" x14ac:dyDescent="0.25">
      <c r="A253">
        <v>7311</v>
      </c>
      <c r="B253" t="s">
        <v>1815</v>
      </c>
      <c r="C253" s="2">
        <v>45843</v>
      </c>
      <c r="D253">
        <v>2025</v>
      </c>
      <c r="E253" s="2" t="str">
        <f>TEXT(Table1[[#This Row],[transaction_date]],"mm")</f>
        <v>07</v>
      </c>
      <c r="F253" s="2" t="str">
        <f>TEXT(Table1[[#This Row],[transaction_date]],"[$-en-US]mmm")</f>
        <v>Jul</v>
      </c>
      <c r="G253" s="2" t="str">
        <f>"Q" &amp; INT((MONTH(Table1[[#This Row],[transaction_date]])-1)/3)+1 &amp; " " &amp; Table1[[#This Row],[year]]</f>
        <v>Q3 2025</v>
      </c>
      <c r="H253" s="2" t="str">
        <f>TEXT(Table1[[#This Row],[transaction_date]],"[$-en-US]ddd")</f>
        <v>Sat</v>
      </c>
      <c r="I253" t="s">
        <v>1824</v>
      </c>
      <c r="J253" t="s">
        <v>1845</v>
      </c>
      <c r="K253">
        <v>29.04</v>
      </c>
      <c r="L253">
        <v>87.12</v>
      </c>
      <c r="M253">
        <v>0</v>
      </c>
      <c r="N253" s="4">
        <v>3</v>
      </c>
      <c r="O253">
        <v>87.12</v>
      </c>
      <c r="P253">
        <v>400</v>
      </c>
    </row>
    <row r="254" spans="1:16" x14ac:dyDescent="0.25">
      <c r="A254">
        <v>4114</v>
      </c>
      <c r="B254" t="s">
        <v>1815</v>
      </c>
      <c r="C254" s="2">
        <v>45342</v>
      </c>
      <c r="D254">
        <v>2024</v>
      </c>
      <c r="E254" s="2" t="str">
        <f>TEXT(Table1[[#This Row],[transaction_date]],"mm")</f>
        <v>02</v>
      </c>
      <c r="F254" s="2" t="str">
        <f>TEXT(Table1[[#This Row],[transaction_date]],"[$-en-US]mmm")</f>
        <v>Feb</v>
      </c>
      <c r="G254" s="2" t="str">
        <f>"Q" &amp; INT((MONTH(Table1[[#This Row],[transaction_date]])-1)/3)+1 &amp; " " &amp; Table1[[#This Row],[year]]</f>
        <v>Q1 2024</v>
      </c>
      <c r="H254" s="2" t="str">
        <f>TEXT(Table1[[#This Row],[transaction_date]],"[$-en-US]ddd")</f>
        <v>Tue</v>
      </c>
      <c r="I254" t="s">
        <v>1824</v>
      </c>
      <c r="J254" t="s">
        <v>1845</v>
      </c>
      <c r="K254">
        <v>16.190000000000001</v>
      </c>
      <c r="L254">
        <v>32.380000000000003</v>
      </c>
      <c r="M254">
        <v>6.48</v>
      </c>
      <c r="N254" s="4">
        <v>2</v>
      </c>
      <c r="O254">
        <v>25.9</v>
      </c>
      <c r="P254">
        <v>369</v>
      </c>
    </row>
    <row r="255" spans="1:16" x14ac:dyDescent="0.25">
      <c r="A255">
        <v>1727</v>
      </c>
      <c r="B255" t="s">
        <v>1817</v>
      </c>
      <c r="C255" s="2">
        <v>45695</v>
      </c>
      <c r="D255">
        <v>2025</v>
      </c>
      <c r="E255" s="2" t="str">
        <f>TEXT(Table1[[#This Row],[transaction_date]],"mm")</f>
        <v>02</v>
      </c>
      <c r="F255" s="2" t="str">
        <f>TEXT(Table1[[#This Row],[transaction_date]],"[$-en-US]mmm")</f>
        <v>Feb</v>
      </c>
      <c r="G255" s="2" t="str">
        <f>"Q" &amp; INT((MONTH(Table1[[#This Row],[transaction_date]])-1)/3)+1 &amp; " " &amp; Table1[[#This Row],[year]]</f>
        <v>Q1 2025</v>
      </c>
      <c r="H255" s="2" t="str">
        <f>TEXT(Table1[[#This Row],[transaction_date]],"[$-en-US]ddd")</f>
        <v>Fri</v>
      </c>
      <c r="I255" t="s">
        <v>1818</v>
      </c>
      <c r="J255" t="s">
        <v>1846</v>
      </c>
      <c r="K255">
        <v>1.54</v>
      </c>
      <c r="L255">
        <v>3.08</v>
      </c>
      <c r="M255">
        <v>0.62</v>
      </c>
      <c r="N255" s="4">
        <v>2</v>
      </c>
      <c r="O255">
        <v>2.46</v>
      </c>
      <c r="P255">
        <v>160</v>
      </c>
    </row>
    <row r="256" spans="1:16" x14ac:dyDescent="0.25">
      <c r="A256">
        <v>8144</v>
      </c>
      <c r="B256" t="s">
        <v>1812</v>
      </c>
      <c r="C256" s="2">
        <v>45146</v>
      </c>
      <c r="D256">
        <v>2023</v>
      </c>
      <c r="E256" s="2" t="str">
        <f>TEXT(Table1[[#This Row],[transaction_date]],"mm")</f>
        <v>08</v>
      </c>
      <c r="F256" s="2" t="str">
        <f>TEXT(Table1[[#This Row],[transaction_date]],"[$-en-US]mmm")</f>
        <v>Aug</v>
      </c>
      <c r="G256" s="2" t="str">
        <f>"Q" &amp; INT((MONTH(Table1[[#This Row],[transaction_date]])-1)/3)+1 &amp; " " &amp; Table1[[#This Row],[year]]</f>
        <v>Q3 2023</v>
      </c>
      <c r="H256" s="2" t="str">
        <f>TEXT(Table1[[#This Row],[transaction_date]],"[$-en-US]ddd")</f>
        <v>Tue</v>
      </c>
      <c r="I256" t="s">
        <v>1820</v>
      </c>
      <c r="J256" t="s">
        <v>1830</v>
      </c>
      <c r="K256">
        <v>23.46</v>
      </c>
      <c r="L256">
        <v>117.3</v>
      </c>
      <c r="M256">
        <v>0</v>
      </c>
      <c r="N256" s="4">
        <v>5</v>
      </c>
      <c r="O256">
        <v>117.3</v>
      </c>
      <c r="P256">
        <v>471</v>
      </c>
    </row>
    <row r="257" spans="1:16" x14ac:dyDescent="0.25">
      <c r="A257">
        <v>9518</v>
      </c>
      <c r="B257" t="s">
        <v>1815</v>
      </c>
      <c r="C257" s="2">
        <v>45863</v>
      </c>
      <c r="D257">
        <v>2025</v>
      </c>
      <c r="E257" s="2" t="str">
        <f>TEXT(Table1[[#This Row],[transaction_date]],"mm")</f>
        <v>07</v>
      </c>
      <c r="F257" s="2" t="str">
        <f>TEXT(Table1[[#This Row],[transaction_date]],"[$-en-US]mmm")</f>
        <v>Jul</v>
      </c>
      <c r="G257" s="2" t="str">
        <f>"Q" &amp; INT((MONTH(Table1[[#This Row],[transaction_date]])-1)/3)+1 &amp; " " &amp; Table1[[#This Row],[year]]</f>
        <v>Q3 2025</v>
      </c>
      <c r="H257" s="2" t="str">
        <f>TEXT(Table1[[#This Row],[transaction_date]],"[$-en-US]ddd")</f>
        <v>Fri</v>
      </c>
      <c r="I257" t="s">
        <v>1825</v>
      </c>
      <c r="J257" t="s">
        <v>1844</v>
      </c>
      <c r="K257">
        <v>17.260000000000002</v>
      </c>
      <c r="L257">
        <v>34.520000000000003</v>
      </c>
      <c r="M257">
        <v>2.5099999999999998</v>
      </c>
      <c r="N257" s="4">
        <v>2</v>
      </c>
      <c r="O257">
        <v>32.01</v>
      </c>
      <c r="P257">
        <v>339</v>
      </c>
    </row>
    <row r="258" spans="1:16" x14ac:dyDescent="0.25">
      <c r="A258">
        <v>9821</v>
      </c>
      <c r="B258" t="s">
        <v>1811</v>
      </c>
      <c r="C258" s="2">
        <v>45678</v>
      </c>
      <c r="D258">
        <v>2025</v>
      </c>
      <c r="E258" s="2" t="str">
        <f>TEXT(Table1[[#This Row],[transaction_date]],"mm")</f>
        <v>01</v>
      </c>
      <c r="F258" s="2" t="str">
        <f>TEXT(Table1[[#This Row],[transaction_date]],"[$-en-US]mmm")</f>
        <v>Jan</v>
      </c>
      <c r="G258" s="2" t="str">
        <f>"Q" &amp; INT((MONTH(Table1[[#This Row],[transaction_date]])-1)/3)+1 &amp; " " &amp; Table1[[#This Row],[year]]</f>
        <v>Q1 2025</v>
      </c>
      <c r="H258" s="2" t="str">
        <f>TEXT(Table1[[#This Row],[transaction_date]],"[$-en-US]ddd")</f>
        <v>Tue</v>
      </c>
      <c r="I258" t="s">
        <v>1828</v>
      </c>
      <c r="J258" t="s">
        <v>1831</v>
      </c>
      <c r="K258">
        <v>16.829999999999998</v>
      </c>
      <c r="L258">
        <v>50.49</v>
      </c>
      <c r="M258">
        <v>2.94</v>
      </c>
      <c r="N258" s="4">
        <v>3</v>
      </c>
      <c r="O258">
        <v>47.55</v>
      </c>
      <c r="P258">
        <v>346</v>
      </c>
    </row>
    <row r="259" spans="1:16" x14ac:dyDescent="0.25">
      <c r="A259">
        <v>4228</v>
      </c>
      <c r="B259" t="s">
        <v>1817</v>
      </c>
      <c r="C259" s="2">
        <v>45427</v>
      </c>
      <c r="D259">
        <v>2024</v>
      </c>
      <c r="E259" s="2" t="str">
        <f>TEXT(Table1[[#This Row],[transaction_date]],"mm")</f>
        <v>05</v>
      </c>
      <c r="F259" s="2" t="str">
        <f>TEXT(Table1[[#This Row],[transaction_date]],"[$-en-US]mmm")</f>
        <v>May</v>
      </c>
      <c r="G259" s="2" t="str">
        <f>"Q" &amp; INT((MONTH(Table1[[#This Row],[transaction_date]])-1)/3)+1 &amp; " " &amp; Table1[[#This Row],[year]]</f>
        <v>Q2 2024</v>
      </c>
      <c r="H259" s="2" t="str">
        <f>TEXT(Table1[[#This Row],[transaction_date]],"[$-en-US]ddd")</f>
        <v>Wed</v>
      </c>
      <c r="I259" t="s">
        <v>1826</v>
      </c>
      <c r="J259" t="s">
        <v>1831</v>
      </c>
      <c r="K259">
        <v>7.51</v>
      </c>
      <c r="L259">
        <v>22.53</v>
      </c>
      <c r="M259">
        <v>3.38</v>
      </c>
      <c r="N259" s="4">
        <v>3</v>
      </c>
      <c r="O259">
        <v>19.149999999999999</v>
      </c>
      <c r="P259">
        <v>498</v>
      </c>
    </row>
    <row r="260" spans="1:16" x14ac:dyDescent="0.25">
      <c r="A260">
        <v>8066</v>
      </c>
      <c r="B260" t="s">
        <v>1817</v>
      </c>
      <c r="C260" s="2">
        <v>45199</v>
      </c>
      <c r="D260">
        <v>2023</v>
      </c>
      <c r="E260" s="2" t="str">
        <f>TEXT(Table1[[#This Row],[transaction_date]],"mm")</f>
        <v>09</v>
      </c>
      <c r="F260" s="2" t="str">
        <f>TEXT(Table1[[#This Row],[transaction_date]],"[$-en-US]mmm")</f>
        <v>Sep</v>
      </c>
      <c r="G260" s="2" t="str">
        <f>"Q" &amp; INT((MONTH(Table1[[#This Row],[transaction_date]])-1)/3)+1 &amp; " " &amp; Table1[[#This Row],[year]]</f>
        <v>Q3 2023</v>
      </c>
      <c r="H260" s="2" t="str">
        <f>TEXT(Table1[[#This Row],[transaction_date]],"[$-en-US]ddd")</f>
        <v>Sat</v>
      </c>
      <c r="I260" t="s">
        <v>1828</v>
      </c>
      <c r="J260" t="s">
        <v>1832</v>
      </c>
      <c r="K260">
        <v>11.11</v>
      </c>
      <c r="L260">
        <v>44.44</v>
      </c>
      <c r="M260">
        <v>6.67</v>
      </c>
      <c r="N260" s="4">
        <v>4</v>
      </c>
      <c r="O260">
        <v>37.770000000000003</v>
      </c>
      <c r="P260">
        <v>478</v>
      </c>
    </row>
    <row r="261" spans="1:16" x14ac:dyDescent="0.25">
      <c r="A261">
        <v>6409</v>
      </c>
      <c r="B261" t="s">
        <v>1809</v>
      </c>
      <c r="C261" s="2">
        <v>45629</v>
      </c>
      <c r="D261">
        <v>2024</v>
      </c>
      <c r="E261" s="2" t="str">
        <f>TEXT(Table1[[#This Row],[transaction_date]],"mm")</f>
        <v>12</v>
      </c>
      <c r="F261" s="2" t="str">
        <f>TEXT(Table1[[#This Row],[transaction_date]],"[$-en-US]mmm")</f>
        <v>Dec</v>
      </c>
      <c r="G261" s="2" t="str">
        <f>"Q" &amp; INT((MONTH(Table1[[#This Row],[transaction_date]])-1)/3)+1 &amp; " " &amp; Table1[[#This Row],[year]]</f>
        <v>Q4 2024</v>
      </c>
      <c r="H261" s="2" t="str">
        <f>TEXT(Table1[[#This Row],[transaction_date]],"[$-en-US]ddd")</f>
        <v>Tue</v>
      </c>
      <c r="I261" t="s">
        <v>1824</v>
      </c>
      <c r="J261" t="s">
        <v>1831</v>
      </c>
      <c r="K261">
        <v>26.97</v>
      </c>
      <c r="L261">
        <v>107.88</v>
      </c>
      <c r="M261">
        <v>21.58</v>
      </c>
      <c r="N261" s="4">
        <v>4</v>
      </c>
      <c r="O261">
        <v>86.3</v>
      </c>
      <c r="P261">
        <v>202</v>
      </c>
    </row>
    <row r="262" spans="1:16" x14ac:dyDescent="0.25">
      <c r="A262">
        <v>6143</v>
      </c>
      <c r="B262" t="s">
        <v>1814</v>
      </c>
      <c r="C262" s="2">
        <v>45660</v>
      </c>
      <c r="D262">
        <v>2025</v>
      </c>
      <c r="E262" s="2" t="str">
        <f>TEXT(Table1[[#This Row],[transaction_date]],"mm")</f>
        <v>01</v>
      </c>
      <c r="F262" s="2" t="str">
        <f>TEXT(Table1[[#This Row],[transaction_date]],"[$-en-US]mmm")</f>
        <v>Jan</v>
      </c>
      <c r="G262" s="2" t="str">
        <f>"Q" &amp; INT((MONTH(Table1[[#This Row],[transaction_date]])-1)/3)+1 &amp; " " &amp; Table1[[#This Row],[year]]</f>
        <v>Q1 2025</v>
      </c>
      <c r="H262" s="2" t="str">
        <f>TEXT(Table1[[#This Row],[transaction_date]],"[$-en-US]ddd")</f>
        <v>Fri</v>
      </c>
      <c r="I262" t="s">
        <v>1818</v>
      </c>
      <c r="J262" t="s">
        <v>1838</v>
      </c>
      <c r="K262">
        <v>11.03</v>
      </c>
      <c r="L262">
        <v>11.03</v>
      </c>
      <c r="M262">
        <v>0</v>
      </c>
      <c r="N262" s="4">
        <v>1</v>
      </c>
      <c r="O262">
        <v>11.03</v>
      </c>
      <c r="P262">
        <v>226</v>
      </c>
    </row>
    <row r="263" spans="1:16" x14ac:dyDescent="0.25">
      <c r="A263">
        <v>3041</v>
      </c>
      <c r="B263" t="s">
        <v>1813</v>
      </c>
      <c r="C263" s="2">
        <v>45704</v>
      </c>
      <c r="D263">
        <v>2025</v>
      </c>
      <c r="E263" s="2" t="str">
        <f>TEXT(Table1[[#This Row],[transaction_date]],"mm")</f>
        <v>02</v>
      </c>
      <c r="F263" s="2" t="str">
        <f>TEXT(Table1[[#This Row],[transaction_date]],"[$-en-US]mmm")</f>
        <v>Feb</v>
      </c>
      <c r="G263" s="2" t="str">
        <f>"Q" &amp; INT((MONTH(Table1[[#This Row],[transaction_date]])-1)/3)+1 &amp; " " &amp; Table1[[#This Row],[year]]</f>
        <v>Q1 2025</v>
      </c>
      <c r="H263" s="2" t="str">
        <f>TEXT(Table1[[#This Row],[transaction_date]],"[$-en-US]ddd")</f>
        <v>Sun</v>
      </c>
      <c r="I263" t="s">
        <v>1820</v>
      </c>
      <c r="J263" t="s">
        <v>1843</v>
      </c>
      <c r="K263">
        <v>8.85</v>
      </c>
      <c r="L263">
        <v>44.25</v>
      </c>
      <c r="M263">
        <v>8.85</v>
      </c>
      <c r="N263" s="4">
        <v>5</v>
      </c>
      <c r="O263">
        <v>35.4</v>
      </c>
      <c r="P263">
        <v>287</v>
      </c>
    </row>
    <row r="264" spans="1:16" x14ac:dyDescent="0.25">
      <c r="A264">
        <v>5920</v>
      </c>
      <c r="B264" t="s">
        <v>1809</v>
      </c>
      <c r="C264" s="2">
        <v>45538</v>
      </c>
      <c r="D264">
        <v>2024</v>
      </c>
      <c r="E264" s="2" t="str">
        <f>TEXT(Table1[[#This Row],[transaction_date]],"mm")</f>
        <v>09</v>
      </c>
      <c r="F264" s="2" t="str">
        <f>TEXT(Table1[[#This Row],[transaction_date]],"[$-en-US]mmm")</f>
        <v>Sep</v>
      </c>
      <c r="G264" s="2" t="str">
        <f>"Q" &amp; INT((MONTH(Table1[[#This Row],[transaction_date]])-1)/3)+1 &amp; " " &amp; Table1[[#This Row],[year]]</f>
        <v>Q3 2024</v>
      </c>
      <c r="H264" s="2" t="str">
        <f>TEXT(Table1[[#This Row],[transaction_date]],"[$-en-US]ddd")</f>
        <v>Tue</v>
      </c>
      <c r="I264" t="s">
        <v>1824</v>
      </c>
      <c r="J264" t="s">
        <v>1834</v>
      </c>
      <c r="K264">
        <v>2.46</v>
      </c>
      <c r="L264">
        <v>4.92</v>
      </c>
      <c r="M264">
        <v>0</v>
      </c>
      <c r="N264" s="4">
        <v>2</v>
      </c>
      <c r="O264">
        <v>4.92</v>
      </c>
      <c r="P264">
        <v>463</v>
      </c>
    </row>
    <row r="265" spans="1:16" x14ac:dyDescent="0.25">
      <c r="A265">
        <v>6067</v>
      </c>
      <c r="B265" t="s">
        <v>1817</v>
      </c>
      <c r="C265" s="2">
        <v>45662</v>
      </c>
      <c r="D265">
        <v>2025</v>
      </c>
      <c r="E265" s="2" t="str">
        <f>TEXT(Table1[[#This Row],[transaction_date]],"mm")</f>
        <v>01</v>
      </c>
      <c r="F265" s="2" t="str">
        <f>TEXT(Table1[[#This Row],[transaction_date]],"[$-en-US]mmm")</f>
        <v>Jan</v>
      </c>
      <c r="G265" s="2" t="str">
        <f>"Q" &amp; INT((MONTH(Table1[[#This Row],[transaction_date]])-1)/3)+1 &amp; " " &amp; Table1[[#This Row],[year]]</f>
        <v>Q1 2025</v>
      </c>
      <c r="H265" s="2" t="str">
        <f>TEXT(Table1[[#This Row],[transaction_date]],"[$-en-US]ddd")</f>
        <v>Sun</v>
      </c>
      <c r="I265" t="s">
        <v>1818</v>
      </c>
      <c r="J265" t="s">
        <v>1846</v>
      </c>
      <c r="K265">
        <v>10.57</v>
      </c>
      <c r="L265">
        <v>42.28</v>
      </c>
      <c r="M265">
        <v>0</v>
      </c>
      <c r="N265" s="4">
        <v>4</v>
      </c>
      <c r="O265">
        <v>42.28</v>
      </c>
      <c r="P265">
        <v>241</v>
      </c>
    </row>
    <row r="266" spans="1:16" x14ac:dyDescent="0.25">
      <c r="A266">
        <v>7691</v>
      </c>
      <c r="B266" t="s">
        <v>1811</v>
      </c>
      <c r="C266" s="2">
        <v>45398</v>
      </c>
      <c r="D266">
        <v>2024</v>
      </c>
      <c r="E266" s="2" t="str">
        <f>TEXT(Table1[[#This Row],[transaction_date]],"mm")</f>
        <v>04</v>
      </c>
      <c r="F266" s="2" t="str">
        <f>TEXT(Table1[[#This Row],[transaction_date]],"[$-en-US]mmm")</f>
        <v>Apr</v>
      </c>
      <c r="G266" s="2" t="str">
        <f>"Q" &amp; INT((MONTH(Table1[[#This Row],[transaction_date]])-1)/3)+1 &amp; " " &amp; Table1[[#This Row],[year]]</f>
        <v>Q2 2024</v>
      </c>
      <c r="H266" s="2" t="str">
        <f>TEXT(Table1[[#This Row],[transaction_date]],"[$-en-US]ddd")</f>
        <v>Tue</v>
      </c>
      <c r="I266" t="s">
        <v>1818</v>
      </c>
      <c r="J266" t="s">
        <v>1831</v>
      </c>
      <c r="K266">
        <v>12.79</v>
      </c>
      <c r="L266">
        <v>25.58</v>
      </c>
      <c r="M266">
        <v>2.56</v>
      </c>
      <c r="N266" s="4">
        <v>2</v>
      </c>
      <c r="O266">
        <v>23.02</v>
      </c>
      <c r="P266">
        <v>478</v>
      </c>
    </row>
    <row r="267" spans="1:16" x14ac:dyDescent="0.25">
      <c r="A267">
        <v>7592</v>
      </c>
      <c r="B267" t="s">
        <v>1817</v>
      </c>
      <c r="C267" s="2">
        <v>45686</v>
      </c>
      <c r="D267">
        <v>2025</v>
      </c>
      <c r="E267" s="2" t="str">
        <f>TEXT(Table1[[#This Row],[transaction_date]],"mm")</f>
        <v>01</v>
      </c>
      <c r="F267" s="2" t="str">
        <f>TEXT(Table1[[#This Row],[transaction_date]],"[$-en-US]mmm")</f>
        <v>Jan</v>
      </c>
      <c r="G267" s="2" t="str">
        <f>"Q" &amp; INT((MONTH(Table1[[#This Row],[transaction_date]])-1)/3)+1 &amp; " " &amp; Table1[[#This Row],[year]]</f>
        <v>Q1 2025</v>
      </c>
      <c r="H267" s="2" t="str">
        <f>TEXT(Table1[[#This Row],[transaction_date]],"[$-en-US]ddd")</f>
        <v>Wed</v>
      </c>
      <c r="I267" t="s">
        <v>1826</v>
      </c>
      <c r="J267" t="s">
        <v>1832</v>
      </c>
      <c r="K267">
        <v>19.72</v>
      </c>
      <c r="L267">
        <v>59.16</v>
      </c>
      <c r="M267">
        <v>0</v>
      </c>
      <c r="N267" s="4">
        <v>3</v>
      </c>
      <c r="O267">
        <v>59.16</v>
      </c>
      <c r="P267">
        <v>464</v>
      </c>
    </row>
    <row r="268" spans="1:16" x14ac:dyDescent="0.25">
      <c r="A268">
        <v>5844</v>
      </c>
      <c r="B268" t="s">
        <v>1817</v>
      </c>
      <c r="C268" s="2">
        <v>45575</v>
      </c>
      <c r="D268">
        <v>2024</v>
      </c>
      <c r="E268" s="2" t="str">
        <f>TEXT(Table1[[#This Row],[transaction_date]],"mm")</f>
        <v>10</v>
      </c>
      <c r="F268" s="2" t="str">
        <f>TEXT(Table1[[#This Row],[transaction_date]],"[$-en-US]mmm")</f>
        <v>Oct</v>
      </c>
      <c r="G268" s="2" t="str">
        <f>"Q" &amp; INT((MONTH(Table1[[#This Row],[transaction_date]])-1)/3)+1 &amp; " " &amp; Table1[[#This Row],[year]]</f>
        <v>Q4 2024</v>
      </c>
      <c r="H268" s="2" t="str">
        <f>TEXT(Table1[[#This Row],[transaction_date]],"[$-en-US]ddd")</f>
        <v>Thu</v>
      </c>
      <c r="I268" t="s">
        <v>1827</v>
      </c>
      <c r="J268" t="s">
        <v>1840</v>
      </c>
      <c r="K268">
        <v>13.11</v>
      </c>
      <c r="L268">
        <v>26.22</v>
      </c>
      <c r="M268">
        <v>4.99</v>
      </c>
      <c r="N268" s="4">
        <v>2</v>
      </c>
      <c r="O268">
        <v>21.23</v>
      </c>
      <c r="P268">
        <v>428</v>
      </c>
    </row>
    <row r="269" spans="1:16" x14ac:dyDescent="0.25">
      <c r="A269">
        <v>3085</v>
      </c>
      <c r="B269" t="s">
        <v>1812</v>
      </c>
      <c r="C269" s="2">
        <v>45294</v>
      </c>
      <c r="D269">
        <v>2024</v>
      </c>
      <c r="E269" s="2" t="str">
        <f>TEXT(Table1[[#This Row],[transaction_date]],"mm")</f>
        <v>01</v>
      </c>
      <c r="F269" s="2" t="str">
        <f>TEXT(Table1[[#This Row],[transaction_date]],"[$-en-US]mmm")</f>
        <v>Jan</v>
      </c>
      <c r="G269" s="2" t="str">
        <f>"Q" &amp; INT((MONTH(Table1[[#This Row],[transaction_date]])-1)/3)+1 &amp; " " &amp; Table1[[#This Row],[year]]</f>
        <v>Q1 2024</v>
      </c>
      <c r="H269" s="2" t="str">
        <f>TEXT(Table1[[#This Row],[transaction_date]],"[$-en-US]ddd")</f>
        <v>Wed</v>
      </c>
      <c r="I269" t="s">
        <v>1828</v>
      </c>
      <c r="J269" t="s">
        <v>1835</v>
      </c>
      <c r="K269">
        <v>26.42</v>
      </c>
      <c r="L269">
        <v>79.260000000000005</v>
      </c>
      <c r="M269">
        <v>3.41</v>
      </c>
      <c r="N269" s="4">
        <v>3</v>
      </c>
      <c r="O269">
        <v>75.849999999999994</v>
      </c>
      <c r="P269">
        <v>4</v>
      </c>
    </row>
    <row r="270" spans="1:16" x14ac:dyDescent="0.25">
      <c r="A270">
        <v>7888</v>
      </c>
      <c r="B270" t="s">
        <v>1816</v>
      </c>
      <c r="C270" s="2">
        <v>45661</v>
      </c>
      <c r="D270">
        <v>2025</v>
      </c>
      <c r="E270" s="2" t="str">
        <f>TEXT(Table1[[#This Row],[transaction_date]],"mm")</f>
        <v>01</v>
      </c>
      <c r="F270" s="2" t="str">
        <f>TEXT(Table1[[#This Row],[transaction_date]],"[$-en-US]mmm")</f>
        <v>Jan</v>
      </c>
      <c r="G270" s="2" t="str">
        <f>"Q" &amp; INT((MONTH(Table1[[#This Row],[transaction_date]])-1)/3)+1 &amp; " " &amp; Table1[[#This Row],[year]]</f>
        <v>Q1 2025</v>
      </c>
      <c r="H270" s="2" t="str">
        <f>TEXT(Table1[[#This Row],[transaction_date]],"[$-en-US]ddd")</f>
        <v>Sat</v>
      </c>
      <c r="I270" t="s">
        <v>1826</v>
      </c>
      <c r="J270" t="s">
        <v>1837</v>
      </c>
      <c r="K270">
        <v>16.2</v>
      </c>
      <c r="L270">
        <v>81</v>
      </c>
      <c r="M270">
        <v>2.87</v>
      </c>
      <c r="N270" s="4">
        <v>5</v>
      </c>
      <c r="O270">
        <v>78.13</v>
      </c>
      <c r="P270">
        <v>455</v>
      </c>
    </row>
    <row r="271" spans="1:16" x14ac:dyDescent="0.25">
      <c r="A271">
        <v>7211</v>
      </c>
      <c r="B271" t="s">
        <v>1817</v>
      </c>
      <c r="C271" s="2">
        <v>45671</v>
      </c>
      <c r="D271">
        <v>2025</v>
      </c>
      <c r="E271" s="2" t="str">
        <f>TEXT(Table1[[#This Row],[transaction_date]],"mm")</f>
        <v>01</v>
      </c>
      <c r="F271" s="2" t="str">
        <f>TEXT(Table1[[#This Row],[transaction_date]],"[$-en-US]mmm")</f>
        <v>Jan</v>
      </c>
      <c r="G271" s="2" t="str">
        <f>"Q" &amp; INT((MONTH(Table1[[#This Row],[transaction_date]])-1)/3)+1 &amp; " " &amp; Table1[[#This Row],[year]]</f>
        <v>Q1 2025</v>
      </c>
      <c r="H271" s="2" t="str">
        <f>TEXT(Table1[[#This Row],[transaction_date]],"[$-en-US]ddd")</f>
        <v>Tue</v>
      </c>
      <c r="I271" t="s">
        <v>1819</v>
      </c>
      <c r="J271" t="s">
        <v>1832</v>
      </c>
      <c r="K271">
        <v>22.19</v>
      </c>
      <c r="L271">
        <v>44.38</v>
      </c>
      <c r="M271">
        <v>0</v>
      </c>
      <c r="N271" s="4">
        <v>2</v>
      </c>
      <c r="O271">
        <v>44.38</v>
      </c>
      <c r="P271">
        <v>331</v>
      </c>
    </row>
    <row r="272" spans="1:16" x14ac:dyDescent="0.25">
      <c r="A272">
        <v>3851</v>
      </c>
      <c r="B272" t="s">
        <v>1811</v>
      </c>
      <c r="C272" s="2">
        <v>45623</v>
      </c>
      <c r="D272">
        <v>2024</v>
      </c>
      <c r="E272" s="2" t="str">
        <f>TEXT(Table1[[#This Row],[transaction_date]],"mm")</f>
        <v>11</v>
      </c>
      <c r="F272" s="2" t="str">
        <f>TEXT(Table1[[#This Row],[transaction_date]],"[$-en-US]mmm")</f>
        <v>Nov</v>
      </c>
      <c r="G272" s="2" t="str">
        <f>"Q" &amp; INT((MONTH(Table1[[#This Row],[transaction_date]])-1)/3)+1 &amp; " " &amp; Table1[[#This Row],[year]]</f>
        <v>Q4 2024</v>
      </c>
      <c r="H272" s="2" t="str">
        <f>TEXT(Table1[[#This Row],[transaction_date]],"[$-en-US]ddd")</f>
        <v>Wed</v>
      </c>
      <c r="I272" t="s">
        <v>1818</v>
      </c>
      <c r="J272" t="s">
        <v>1832</v>
      </c>
      <c r="K272">
        <v>17.46</v>
      </c>
      <c r="L272">
        <v>52.38</v>
      </c>
      <c r="M272">
        <v>10.48</v>
      </c>
      <c r="N272" s="4">
        <v>3</v>
      </c>
      <c r="O272">
        <v>41.9</v>
      </c>
      <c r="P272">
        <v>387</v>
      </c>
    </row>
    <row r="273" spans="1:16" x14ac:dyDescent="0.25">
      <c r="A273">
        <v>5930</v>
      </c>
      <c r="B273" t="s">
        <v>1812</v>
      </c>
      <c r="C273" s="2">
        <v>45460</v>
      </c>
      <c r="D273">
        <v>2024</v>
      </c>
      <c r="E273" s="2" t="str">
        <f>TEXT(Table1[[#This Row],[transaction_date]],"mm")</f>
        <v>06</v>
      </c>
      <c r="F273" s="2" t="str">
        <f>TEXT(Table1[[#This Row],[transaction_date]],"[$-en-US]mmm")</f>
        <v>Jun</v>
      </c>
      <c r="G273" s="2" t="str">
        <f>"Q" &amp; INT((MONTH(Table1[[#This Row],[transaction_date]])-1)/3)+1 &amp; " " &amp; Table1[[#This Row],[year]]</f>
        <v>Q2 2024</v>
      </c>
      <c r="H273" s="2" t="str">
        <f>TEXT(Table1[[#This Row],[transaction_date]],"[$-en-US]ddd")</f>
        <v>Mon</v>
      </c>
      <c r="I273" t="s">
        <v>1821</v>
      </c>
      <c r="J273" t="s">
        <v>1844</v>
      </c>
      <c r="K273">
        <v>3.51</v>
      </c>
      <c r="L273">
        <v>10.53</v>
      </c>
      <c r="M273">
        <v>2.11</v>
      </c>
      <c r="N273" s="4">
        <v>3</v>
      </c>
      <c r="O273">
        <v>8.42</v>
      </c>
      <c r="P273">
        <v>342</v>
      </c>
    </row>
    <row r="274" spans="1:16" x14ac:dyDescent="0.25">
      <c r="A274">
        <v>9977</v>
      </c>
      <c r="B274" t="s">
        <v>1811</v>
      </c>
      <c r="C274" s="2">
        <v>45792</v>
      </c>
      <c r="D274">
        <v>2025</v>
      </c>
      <c r="E274" s="2" t="str">
        <f>TEXT(Table1[[#This Row],[transaction_date]],"mm")</f>
        <v>05</v>
      </c>
      <c r="F274" s="2" t="str">
        <f>TEXT(Table1[[#This Row],[transaction_date]],"[$-en-US]mmm")</f>
        <v>May</v>
      </c>
      <c r="G274" s="2" t="str">
        <f>"Q" &amp; INT((MONTH(Table1[[#This Row],[transaction_date]])-1)/3)+1 &amp; " " &amp; Table1[[#This Row],[year]]</f>
        <v>Q2 2025</v>
      </c>
      <c r="H274" s="2" t="str">
        <f>TEXT(Table1[[#This Row],[transaction_date]],"[$-en-US]ddd")</f>
        <v>Thu</v>
      </c>
      <c r="I274" t="s">
        <v>1828</v>
      </c>
      <c r="J274" t="s">
        <v>1832</v>
      </c>
      <c r="K274">
        <v>1.19</v>
      </c>
      <c r="L274">
        <v>2.38</v>
      </c>
      <c r="M274">
        <v>0.24</v>
      </c>
      <c r="N274" s="4">
        <v>2</v>
      </c>
      <c r="O274">
        <v>2.14</v>
      </c>
      <c r="P274">
        <v>196</v>
      </c>
    </row>
    <row r="275" spans="1:16" x14ac:dyDescent="0.25">
      <c r="A275">
        <v>1006</v>
      </c>
      <c r="B275" t="s">
        <v>1814</v>
      </c>
      <c r="C275" s="2">
        <v>45381</v>
      </c>
      <c r="D275">
        <v>2024</v>
      </c>
      <c r="E275" s="2" t="str">
        <f>TEXT(Table1[[#This Row],[transaction_date]],"mm")</f>
        <v>03</v>
      </c>
      <c r="F275" s="2" t="str">
        <f>TEXT(Table1[[#This Row],[transaction_date]],"[$-en-US]mmm")</f>
        <v>Mar</v>
      </c>
      <c r="G275" s="2" t="str">
        <f>"Q" &amp; INT((MONTH(Table1[[#This Row],[transaction_date]])-1)/3)+1 &amp; " " &amp; Table1[[#This Row],[year]]</f>
        <v>Q1 2024</v>
      </c>
      <c r="H275" s="2" t="str">
        <f>TEXT(Table1[[#This Row],[transaction_date]],"[$-en-US]ddd")</f>
        <v>Sat</v>
      </c>
      <c r="I275" t="s">
        <v>1822</v>
      </c>
      <c r="J275" t="s">
        <v>1838</v>
      </c>
      <c r="K275">
        <v>21.95</v>
      </c>
      <c r="L275">
        <v>109.75</v>
      </c>
      <c r="M275">
        <v>0</v>
      </c>
      <c r="N275" s="4">
        <v>5</v>
      </c>
      <c r="O275">
        <v>109.75</v>
      </c>
      <c r="P275">
        <v>5</v>
      </c>
    </row>
    <row r="276" spans="1:16" x14ac:dyDescent="0.25">
      <c r="A276">
        <v>5700</v>
      </c>
      <c r="B276" t="s">
        <v>1816</v>
      </c>
      <c r="C276" s="2">
        <v>45308</v>
      </c>
      <c r="D276">
        <v>2024</v>
      </c>
      <c r="E276" s="2" t="str">
        <f>TEXT(Table1[[#This Row],[transaction_date]],"mm")</f>
        <v>01</v>
      </c>
      <c r="F276" s="2" t="str">
        <f>TEXT(Table1[[#This Row],[transaction_date]],"[$-en-US]mmm")</f>
        <v>Jan</v>
      </c>
      <c r="G276" s="2" t="str">
        <f>"Q" &amp; INT((MONTH(Table1[[#This Row],[transaction_date]])-1)/3)+1 &amp; " " &amp; Table1[[#This Row],[year]]</f>
        <v>Q1 2024</v>
      </c>
      <c r="H276" s="2" t="str">
        <f>TEXT(Table1[[#This Row],[transaction_date]],"[$-en-US]ddd")</f>
        <v>Wed</v>
      </c>
      <c r="I276" t="s">
        <v>1820</v>
      </c>
      <c r="J276" t="s">
        <v>1840</v>
      </c>
      <c r="K276">
        <v>14.49</v>
      </c>
      <c r="L276">
        <v>14.49</v>
      </c>
      <c r="M276">
        <v>0</v>
      </c>
      <c r="N276" s="4">
        <v>1</v>
      </c>
      <c r="O276">
        <v>14.49</v>
      </c>
      <c r="P276">
        <v>81</v>
      </c>
    </row>
    <row r="277" spans="1:16" x14ac:dyDescent="0.25">
      <c r="A277">
        <v>8043</v>
      </c>
      <c r="B277" t="s">
        <v>1810</v>
      </c>
      <c r="C277" s="2">
        <v>45755</v>
      </c>
      <c r="D277">
        <v>2025</v>
      </c>
      <c r="E277" s="2" t="str">
        <f>TEXT(Table1[[#This Row],[transaction_date]],"mm")</f>
        <v>04</v>
      </c>
      <c r="F277" s="2" t="str">
        <f>TEXT(Table1[[#This Row],[transaction_date]],"[$-en-US]mmm")</f>
        <v>Apr</v>
      </c>
      <c r="G277" s="2" t="str">
        <f>"Q" &amp; INT((MONTH(Table1[[#This Row],[transaction_date]])-1)/3)+1 &amp; " " &amp; Table1[[#This Row],[year]]</f>
        <v>Q2 2025</v>
      </c>
      <c r="H277" s="2" t="str">
        <f>TEXT(Table1[[#This Row],[transaction_date]],"[$-en-US]ddd")</f>
        <v>Tue</v>
      </c>
      <c r="I277" t="s">
        <v>1826</v>
      </c>
      <c r="J277" t="s">
        <v>1846</v>
      </c>
      <c r="K277">
        <v>11.65</v>
      </c>
      <c r="L277">
        <v>34.950000000000003</v>
      </c>
      <c r="M277">
        <v>6.99</v>
      </c>
      <c r="N277" s="4">
        <v>3</v>
      </c>
      <c r="O277">
        <v>27.96</v>
      </c>
      <c r="P277">
        <v>113</v>
      </c>
    </row>
    <row r="278" spans="1:16" x14ac:dyDescent="0.25">
      <c r="A278">
        <v>6279</v>
      </c>
      <c r="B278" t="s">
        <v>1813</v>
      </c>
      <c r="C278" s="2">
        <v>45506</v>
      </c>
      <c r="D278">
        <v>2024</v>
      </c>
      <c r="E278" s="2" t="str">
        <f>TEXT(Table1[[#This Row],[transaction_date]],"mm")</f>
        <v>08</v>
      </c>
      <c r="F278" s="2" t="str">
        <f>TEXT(Table1[[#This Row],[transaction_date]],"[$-en-US]mmm")</f>
        <v>Aug</v>
      </c>
      <c r="G278" s="2" t="str">
        <f>"Q" &amp; INT((MONTH(Table1[[#This Row],[transaction_date]])-1)/3)+1 &amp; " " &amp; Table1[[#This Row],[year]]</f>
        <v>Q3 2024</v>
      </c>
      <c r="H278" s="2" t="str">
        <f>TEXT(Table1[[#This Row],[transaction_date]],"[$-en-US]ddd")</f>
        <v>Fri</v>
      </c>
      <c r="I278" t="s">
        <v>1825</v>
      </c>
      <c r="J278" t="s">
        <v>1837</v>
      </c>
      <c r="K278">
        <v>11.83</v>
      </c>
      <c r="L278">
        <v>59.15</v>
      </c>
      <c r="M278">
        <v>4.21</v>
      </c>
      <c r="N278" s="4">
        <v>5</v>
      </c>
      <c r="O278">
        <v>54.94</v>
      </c>
      <c r="P278">
        <v>359</v>
      </c>
    </row>
    <row r="279" spans="1:16" x14ac:dyDescent="0.25">
      <c r="A279">
        <v>8238</v>
      </c>
      <c r="B279" t="s">
        <v>1817</v>
      </c>
      <c r="C279" s="2">
        <v>45488</v>
      </c>
      <c r="D279">
        <v>2024</v>
      </c>
      <c r="E279" s="2" t="str">
        <f>TEXT(Table1[[#This Row],[transaction_date]],"mm")</f>
        <v>07</v>
      </c>
      <c r="F279" s="2" t="str">
        <f>TEXT(Table1[[#This Row],[transaction_date]],"[$-en-US]mmm")</f>
        <v>Jul</v>
      </c>
      <c r="G279" s="2" t="str">
        <f>"Q" &amp; INT((MONTH(Table1[[#This Row],[transaction_date]])-1)/3)+1 &amp; " " &amp; Table1[[#This Row],[year]]</f>
        <v>Q3 2024</v>
      </c>
      <c r="H279" s="2" t="str">
        <f>TEXT(Table1[[#This Row],[transaction_date]],"[$-en-US]ddd")</f>
        <v>Mon</v>
      </c>
      <c r="I279" t="s">
        <v>1820</v>
      </c>
      <c r="J279" t="s">
        <v>1842</v>
      </c>
      <c r="K279">
        <v>13.95</v>
      </c>
      <c r="L279">
        <v>69.75</v>
      </c>
      <c r="M279">
        <v>4.67</v>
      </c>
      <c r="N279" s="4">
        <v>5</v>
      </c>
      <c r="O279">
        <v>65.08</v>
      </c>
      <c r="P279">
        <v>360</v>
      </c>
    </row>
    <row r="280" spans="1:16" x14ac:dyDescent="0.25">
      <c r="A280">
        <v>4501</v>
      </c>
      <c r="B280" t="s">
        <v>1809</v>
      </c>
      <c r="C280" s="2">
        <v>45542</v>
      </c>
      <c r="D280">
        <v>2024</v>
      </c>
      <c r="E280" s="2" t="str">
        <f>TEXT(Table1[[#This Row],[transaction_date]],"mm")</f>
        <v>09</v>
      </c>
      <c r="F280" s="2" t="str">
        <f>TEXT(Table1[[#This Row],[transaction_date]],"[$-en-US]mmm")</f>
        <v>Sep</v>
      </c>
      <c r="G280" s="2" t="str">
        <f>"Q" &amp; INT((MONTH(Table1[[#This Row],[transaction_date]])-1)/3)+1 &amp; " " &amp; Table1[[#This Row],[year]]</f>
        <v>Q3 2024</v>
      </c>
      <c r="H280" s="2" t="str">
        <f>TEXT(Table1[[#This Row],[transaction_date]],"[$-en-US]ddd")</f>
        <v>Sat</v>
      </c>
      <c r="I280" t="s">
        <v>1818</v>
      </c>
      <c r="J280" t="s">
        <v>1831</v>
      </c>
      <c r="K280">
        <v>6.85</v>
      </c>
      <c r="L280">
        <v>34.25</v>
      </c>
      <c r="M280">
        <v>6.85</v>
      </c>
      <c r="N280" s="4">
        <v>5</v>
      </c>
      <c r="O280">
        <v>27.4</v>
      </c>
      <c r="P280">
        <v>274</v>
      </c>
    </row>
    <row r="281" spans="1:16" x14ac:dyDescent="0.25">
      <c r="A281">
        <v>8752</v>
      </c>
      <c r="B281" t="s">
        <v>1816</v>
      </c>
      <c r="C281" s="2">
        <v>45761</v>
      </c>
      <c r="D281">
        <v>2025</v>
      </c>
      <c r="E281" s="2" t="str">
        <f>TEXT(Table1[[#This Row],[transaction_date]],"mm")</f>
        <v>04</v>
      </c>
      <c r="F281" s="2" t="str">
        <f>TEXT(Table1[[#This Row],[transaction_date]],"[$-en-US]mmm")</f>
        <v>Apr</v>
      </c>
      <c r="G281" s="2" t="str">
        <f>"Q" &amp; INT((MONTH(Table1[[#This Row],[transaction_date]])-1)/3)+1 &amp; " " &amp; Table1[[#This Row],[year]]</f>
        <v>Q2 2025</v>
      </c>
      <c r="H281" s="2" t="str">
        <f>TEXT(Table1[[#This Row],[transaction_date]],"[$-en-US]ddd")</f>
        <v>Mon</v>
      </c>
      <c r="I281" t="s">
        <v>1827</v>
      </c>
      <c r="J281" t="s">
        <v>1837</v>
      </c>
      <c r="K281">
        <v>20.72</v>
      </c>
      <c r="L281">
        <v>20.72</v>
      </c>
      <c r="M281">
        <v>4.5999999999999996</v>
      </c>
      <c r="N281" s="4">
        <v>1</v>
      </c>
      <c r="O281">
        <v>16.12</v>
      </c>
      <c r="P281">
        <v>367</v>
      </c>
    </row>
    <row r="282" spans="1:16" x14ac:dyDescent="0.25">
      <c r="A282">
        <v>3780</v>
      </c>
      <c r="B282" t="s">
        <v>1813</v>
      </c>
      <c r="C282" s="2">
        <v>45656</v>
      </c>
      <c r="D282">
        <v>2024</v>
      </c>
      <c r="E282" s="2" t="str">
        <f>TEXT(Table1[[#This Row],[transaction_date]],"mm")</f>
        <v>12</v>
      </c>
      <c r="F282" s="2" t="str">
        <f>TEXT(Table1[[#This Row],[transaction_date]],"[$-en-US]mmm")</f>
        <v>Dec</v>
      </c>
      <c r="G282" s="2" t="str">
        <f>"Q" &amp; INT((MONTH(Table1[[#This Row],[transaction_date]])-1)/3)+1 &amp; " " &amp; Table1[[#This Row],[year]]</f>
        <v>Q4 2024</v>
      </c>
      <c r="H282" s="2" t="str">
        <f>TEXT(Table1[[#This Row],[transaction_date]],"[$-en-US]ddd")</f>
        <v>Mon</v>
      </c>
      <c r="I282" t="s">
        <v>1818</v>
      </c>
      <c r="J282" t="s">
        <v>1837</v>
      </c>
      <c r="K282">
        <v>15.87</v>
      </c>
      <c r="L282">
        <v>31.74</v>
      </c>
      <c r="M282">
        <v>2.85</v>
      </c>
      <c r="N282" s="4">
        <v>2</v>
      </c>
      <c r="O282">
        <v>28.89</v>
      </c>
      <c r="P282">
        <v>233</v>
      </c>
    </row>
    <row r="283" spans="1:16" x14ac:dyDescent="0.25">
      <c r="A283">
        <v>2389</v>
      </c>
      <c r="B283" t="s">
        <v>1814</v>
      </c>
      <c r="C283" s="2">
        <v>45365</v>
      </c>
      <c r="D283">
        <v>2024</v>
      </c>
      <c r="E283" s="2" t="str">
        <f>TEXT(Table1[[#This Row],[transaction_date]],"mm")</f>
        <v>03</v>
      </c>
      <c r="F283" s="2" t="str">
        <f>TEXT(Table1[[#This Row],[transaction_date]],"[$-en-US]mmm")</f>
        <v>Mar</v>
      </c>
      <c r="G283" s="2" t="str">
        <f>"Q" &amp; INT((MONTH(Table1[[#This Row],[transaction_date]])-1)/3)+1 &amp; " " &amp; Table1[[#This Row],[year]]</f>
        <v>Q1 2024</v>
      </c>
      <c r="H283" s="2" t="str">
        <f>TEXT(Table1[[#This Row],[transaction_date]],"[$-en-US]ddd")</f>
        <v>Thu</v>
      </c>
      <c r="I283" t="s">
        <v>1818</v>
      </c>
      <c r="J283" t="s">
        <v>1836</v>
      </c>
      <c r="K283">
        <v>24.67</v>
      </c>
      <c r="L283">
        <v>74.010000000000005</v>
      </c>
      <c r="M283">
        <v>1.29</v>
      </c>
      <c r="N283" s="4">
        <v>3</v>
      </c>
      <c r="O283">
        <v>72.72</v>
      </c>
      <c r="P283">
        <v>381</v>
      </c>
    </row>
    <row r="284" spans="1:16" x14ac:dyDescent="0.25">
      <c r="A284">
        <v>6491</v>
      </c>
      <c r="B284" t="s">
        <v>1815</v>
      </c>
      <c r="C284" s="2">
        <v>45217</v>
      </c>
      <c r="D284">
        <v>2023</v>
      </c>
      <c r="E284" s="2" t="str">
        <f>TEXT(Table1[[#This Row],[transaction_date]],"mm")</f>
        <v>10</v>
      </c>
      <c r="F284" s="2" t="str">
        <f>TEXT(Table1[[#This Row],[transaction_date]],"[$-en-US]mmm")</f>
        <v>Oct</v>
      </c>
      <c r="G284" s="2" t="str">
        <f>"Q" &amp; INT((MONTH(Table1[[#This Row],[transaction_date]])-1)/3)+1 &amp; " " &amp; Table1[[#This Row],[year]]</f>
        <v>Q4 2023</v>
      </c>
      <c r="H284" s="2" t="str">
        <f>TEXT(Table1[[#This Row],[transaction_date]],"[$-en-US]ddd")</f>
        <v>Wed</v>
      </c>
      <c r="I284" t="s">
        <v>1826</v>
      </c>
      <c r="J284" t="s">
        <v>1830</v>
      </c>
      <c r="K284">
        <v>23.29</v>
      </c>
      <c r="L284">
        <v>46.58</v>
      </c>
      <c r="M284">
        <v>6.99</v>
      </c>
      <c r="N284" s="4">
        <v>2</v>
      </c>
      <c r="O284">
        <v>39.590000000000003</v>
      </c>
      <c r="P284">
        <v>392</v>
      </c>
    </row>
    <row r="285" spans="1:16" x14ac:dyDescent="0.25">
      <c r="A285">
        <v>4848</v>
      </c>
      <c r="B285" t="s">
        <v>1812</v>
      </c>
      <c r="C285" s="2">
        <v>45667</v>
      </c>
      <c r="D285">
        <v>2025</v>
      </c>
      <c r="E285" s="2" t="str">
        <f>TEXT(Table1[[#This Row],[transaction_date]],"mm")</f>
        <v>01</v>
      </c>
      <c r="F285" s="2" t="str">
        <f>TEXT(Table1[[#This Row],[transaction_date]],"[$-en-US]mmm")</f>
        <v>Jan</v>
      </c>
      <c r="G285" s="2" t="str">
        <f>"Q" &amp; INT((MONTH(Table1[[#This Row],[transaction_date]])-1)/3)+1 &amp; " " &amp; Table1[[#This Row],[year]]</f>
        <v>Q1 2025</v>
      </c>
      <c r="H285" s="2" t="str">
        <f>TEXT(Table1[[#This Row],[transaction_date]],"[$-en-US]ddd")</f>
        <v>Fri</v>
      </c>
      <c r="I285" t="s">
        <v>1828</v>
      </c>
      <c r="J285" t="s">
        <v>1836</v>
      </c>
      <c r="K285">
        <v>3.32</v>
      </c>
      <c r="L285">
        <v>13.28</v>
      </c>
      <c r="M285">
        <v>0</v>
      </c>
      <c r="N285" s="4">
        <v>4</v>
      </c>
      <c r="O285">
        <v>13.28</v>
      </c>
      <c r="P285">
        <v>493</v>
      </c>
    </row>
    <row r="286" spans="1:16" x14ac:dyDescent="0.25">
      <c r="A286">
        <v>6085</v>
      </c>
      <c r="B286" t="s">
        <v>1816</v>
      </c>
      <c r="C286" s="2">
        <v>45319</v>
      </c>
      <c r="D286">
        <v>2024</v>
      </c>
      <c r="E286" s="2" t="str">
        <f>TEXT(Table1[[#This Row],[transaction_date]],"mm")</f>
        <v>01</v>
      </c>
      <c r="F286" s="2" t="str">
        <f>TEXT(Table1[[#This Row],[transaction_date]],"[$-en-US]mmm")</f>
        <v>Jan</v>
      </c>
      <c r="G286" s="2" t="str">
        <f>"Q" &amp; INT((MONTH(Table1[[#This Row],[transaction_date]])-1)/3)+1 &amp; " " &amp; Table1[[#This Row],[year]]</f>
        <v>Q1 2024</v>
      </c>
      <c r="H286" s="2" t="str">
        <f>TEXT(Table1[[#This Row],[transaction_date]],"[$-en-US]ddd")</f>
        <v>Sun</v>
      </c>
      <c r="I286" t="s">
        <v>1819</v>
      </c>
      <c r="J286" t="s">
        <v>1835</v>
      </c>
      <c r="K286">
        <v>12.39</v>
      </c>
      <c r="L286">
        <v>61.95</v>
      </c>
      <c r="M286">
        <v>4.0199999999999996</v>
      </c>
      <c r="N286" s="4">
        <v>5</v>
      </c>
      <c r="O286">
        <v>57.93</v>
      </c>
      <c r="P286">
        <v>65</v>
      </c>
    </row>
    <row r="287" spans="1:16" x14ac:dyDescent="0.25">
      <c r="A287">
        <v>4262</v>
      </c>
      <c r="B287" t="s">
        <v>1814</v>
      </c>
      <c r="C287" s="2">
        <v>45259</v>
      </c>
      <c r="D287">
        <v>2023</v>
      </c>
      <c r="E287" s="2" t="str">
        <f>TEXT(Table1[[#This Row],[transaction_date]],"mm")</f>
        <v>11</v>
      </c>
      <c r="F287" s="2" t="str">
        <f>TEXT(Table1[[#This Row],[transaction_date]],"[$-en-US]mmm")</f>
        <v>Nov</v>
      </c>
      <c r="G287" s="2" t="str">
        <f>"Q" &amp; INT((MONTH(Table1[[#This Row],[transaction_date]])-1)/3)+1 &amp; " " &amp; Table1[[#This Row],[year]]</f>
        <v>Q4 2023</v>
      </c>
      <c r="H287" s="2" t="str">
        <f>TEXT(Table1[[#This Row],[transaction_date]],"[$-en-US]ddd")</f>
        <v>Wed</v>
      </c>
      <c r="I287" t="s">
        <v>1828</v>
      </c>
      <c r="J287" t="s">
        <v>1831</v>
      </c>
      <c r="K287">
        <v>16.420000000000002</v>
      </c>
      <c r="L287">
        <v>65.680000000000007</v>
      </c>
      <c r="M287">
        <v>13.14</v>
      </c>
      <c r="N287" s="4">
        <v>4</v>
      </c>
      <c r="O287">
        <v>52.54</v>
      </c>
      <c r="P287">
        <v>421</v>
      </c>
    </row>
    <row r="288" spans="1:16" x14ac:dyDescent="0.25">
      <c r="A288">
        <v>1400</v>
      </c>
      <c r="B288" t="s">
        <v>1813</v>
      </c>
      <c r="C288" s="2">
        <v>45180</v>
      </c>
      <c r="D288">
        <v>2023</v>
      </c>
      <c r="E288" s="2" t="str">
        <f>TEXT(Table1[[#This Row],[transaction_date]],"mm")</f>
        <v>09</v>
      </c>
      <c r="F288" s="2" t="str">
        <f>TEXT(Table1[[#This Row],[transaction_date]],"[$-en-US]mmm")</f>
        <v>Sep</v>
      </c>
      <c r="G288" s="2" t="str">
        <f>"Q" &amp; INT((MONTH(Table1[[#This Row],[transaction_date]])-1)/3)+1 &amp; " " &amp; Table1[[#This Row],[year]]</f>
        <v>Q3 2023</v>
      </c>
      <c r="H288" s="2" t="str">
        <f>TEXT(Table1[[#This Row],[transaction_date]],"[$-en-US]ddd")</f>
        <v>Mon</v>
      </c>
      <c r="I288" t="s">
        <v>1822</v>
      </c>
      <c r="J288" t="s">
        <v>1841</v>
      </c>
      <c r="K288">
        <v>6.46</v>
      </c>
      <c r="L288">
        <v>19.38</v>
      </c>
      <c r="M288">
        <v>4.24</v>
      </c>
      <c r="N288" s="4">
        <v>3</v>
      </c>
      <c r="O288">
        <v>15.14</v>
      </c>
      <c r="P288">
        <v>448</v>
      </c>
    </row>
    <row r="289" spans="1:16" x14ac:dyDescent="0.25">
      <c r="A289">
        <v>5011</v>
      </c>
      <c r="B289" t="s">
        <v>1812</v>
      </c>
      <c r="C289" s="2">
        <v>45514</v>
      </c>
      <c r="D289">
        <v>2024</v>
      </c>
      <c r="E289" s="2" t="str">
        <f>TEXT(Table1[[#This Row],[transaction_date]],"mm")</f>
        <v>08</v>
      </c>
      <c r="F289" s="2" t="str">
        <f>TEXT(Table1[[#This Row],[transaction_date]],"[$-en-US]mmm")</f>
        <v>Aug</v>
      </c>
      <c r="G289" s="2" t="str">
        <f>"Q" &amp; INT((MONTH(Table1[[#This Row],[transaction_date]])-1)/3)+1 &amp; " " &amp; Table1[[#This Row],[year]]</f>
        <v>Q3 2024</v>
      </c>
      <c r="H289" s="2" t="str">
        <f>TEXT(Table1[[#This Row],[transaction_date]],"[$-en-US]ddd")</f>
        <v>Sat</v>
      </c>
      <c r="I289" t="s">
        <v>1824</v>
      </c>
      <c r="J289" t="s">
        <v>1839</v>
      </c>
      <c r="K289">
        <v>6.97</v>
      </c>
      <c r="L289">
        <v>13.94</v>
      </c>
      <c r="M289">
        <v>1.39</v>
      </c>
      <c r="N289" s="4">
        <v>2</v>
      </c>
      <c r="O289">
        <v>12.55</v>
      </c>
      <c r="P289">
        <v>51</v>
      </c>
    </row>
    <row r="290" spans="1:16" x14ac:dyDescent="0.25">
      <c r="A290">
        <v>2193</v>
      </c>
      <c r="B290" t="s">
        <v>1815</v>
      </c>
      <c r="C290" s="2">
        <v>45498</v>
      </c>
      <c r="D290">
        <v>2024</v>
      </c>
      <c r="E290" s="2" t="str">
        <f>TEXT(Table1[[#This Row],[transaction_date]],"mm")</f>
        <v>07</v>
      </c>
      <c r="F290" s="2" t="str">
        <f>TEXT(Table1[[#This Row],[transaction_date]],"[$-en-US]mmm")</f>
        <v>Jul</v>
      </c>
      <c r="G290" s="2" t="str">
        <f>"Q" &amp; INT((MONTH(Table1[[#This Row],[transaction_date]])-1)/3)+1 &amp; " " &amp; Table1[[#This Row],[year]]</f>
        <v>Q3 2024</v>
      </c>
      <c r="H290" s="2" t="str">
        <f>TEXT(Table1[[#This Row],[transaction_date]],"[$-en-US]ddd")</f>
        <v>Thu</v>
      </c>
      <c r="I290" t="s">
        <v>1820</v>
      </c>
      <c r="J290" t="s">
        <v>1840</v>
      </c>
      <c r="K290">
        <v>13.72</v>
      </c>
      <c r="L290">
        <v>54.88</v>
      </c>
      <c r="M290">
        <v>1.56</v>
      </c>
      <c r="N290" s="4">
        <v>4</v>
      </c>
      <c r="O290">
        <v>53.32</v>
      </c>
      <c r="P290">
        <v>276</v>
      </c>
    </row>
    <row r="291" spans="1:16" x14ac:dyDescent="0.25">
      <c r="A291">
        <v>7790</v>
      </c>
      <c r="B291" t="s">
        <v>1814</v>
      </c>
      <c r="C291" s="2">
        <v>45833</v>
      </c>
      <c r="D291">
        <v>2025</v>
      </c>
      <c r="E291" s="2" t="str">
        <f>TEXT(Table1[[#This Row],[transaction_date]],"mm")</f>
        <v>06</v>
      </c>
      <c r="F291" s="2" t="str">
        <f>TEXT(Table1[[#This Row],[transaction_date]],"[$-en-US]mmm")</f>
        <v>Jun</v>
      </c>
      <c r="G291" s="2" t="str">
        <f>"Q" &amp; INT((MONTH(Table1[[#This Row],[transaction_date]])-1)/3)+1 &amp; " " &amp; Table1[[#This Row],[year]]</f>
        <v>Q2 2025</v>
      </c>
      <c r="H291" s="2" t="str">
        <f>TEXT(Table1[[#This Row],[transaction_date]],"[$-en-US]ddd")</f>
        <v>Wed</v>
      </c>
      <c r="I291" t="s">
        <v>1820</v>
      </c>
      <c r="J291" t="s">
        <v>1832</v>
      </c>
      <c r="K291">
        <v>18.329999999999998</v>
      </c>
      <c r="L291">
        <v>91.65</v>
      </c>
      <c r="M291">
        <v>18.329999999999998</v>
      </c>
      <c r="N291" s="4">
        <v>5</v>
      </c>
      <c r="O291">
        <v>73.319999999999993</v>
      </c>
      <c r="P291">
        <v>344</v>
      </c>
    </row>
    <row r="292" spans="1:16" x14ac:dyDescent="0.25">
      <c r="A292">
        <v>4185</v>
      </c>
      <c r="B292" t="s">
        <v>1814</v>
      </c>
      <c r="C292" s="2">
        <v>45702</v>
      </c>
      <c r="D292">
        <v>2025</v>
      </c>
      <c r="E292" s="2" t="str">
        <f>TEXT(Table1[[#This Row],[transaction_date]],"mm")</f>
        <v>02</v>
      </c>
      <c r="F292" s="2" t="str">
        <f>TEXT(Table1[[#This Row],[transaction_date]],"[$-en-US]mmm")</f>
        <v>Feb</v>
      </c>
      <c r="G292" s="2" t="str">
        <f>"Q" &amp; INT((MONTH(Table1[[#This Row],[transaction_date]])-1)/3)+1 &amp; " " &amp; Table1[[#This Row],[year]]</f>
        <v>Q1 2025</v>
      </c>
      <c r="H292" s="2" t="str">
        <f>TEXT(Table1[[#This Row],[transaction_date]],"[$-en-US]ddd")</f>
        <v>Fri</v>
      </c>
      <c r="I292" t="s">
        <v>1825</v>
      </c>
      <c r="J292" t="s">
        <v>1844</v>
      </c>
      <c r="K292">
        <v>12.98</v>
      </c>
      <c r="L292">
        <v>25.96</v>
      </c>
      <c r="M292">
        <v>4.79</v>
      </c>
      <c r="N292" s="4">
        <v>2</v>
      </c>
      <c r="O292">
        <v>21.17</v>
      </c>
      <c r="P292">
        <v>140</v>
      </c>
    </row>
    <row r="293" spans="1:16" x14ac:dyDescent="0.25">
      <c r="A293">
        <v>7291</v>
      </c>
      <c r="B293" t="s">
        <v>1811</v>
      </c>
      <c r="C293" s="2">
        <v>45528</v>
      </c>
      <c r="D293">
        <v>2024</v>
      </c>
      <c r="E293" s="2" t="str">
        <f>TEXT(Table1[[#This Row],[transaction_date]],"mm")</f>
        <v>08</v>
      </c>
      <c r="F293" s="2" t="str">
        <f>TEXT(Table1[[#This Row],[transaction_date]],"[$-en-US]mmm")</f>
        <v>Aug</v>
      </c>
      <c r="G293" s="2" t="str">
        <f>"Q" &amp; INT((MONTH(Table1[[#This Row],[transaction_date]])-1)/3)+1 &amp; " " &amp; Table1[[#This Row],[year]]</f>
        <v>Q3 2024</v>
      </c>
      <c r="H293" s="2" t="str">
        <f>TEXT(Table1[[#This Row],[transaction_date]],"[$-en-US]ddd")</f>
        <v>Sat</v>
      </c>
      <c r="I293" t="s">
        <v>1823</v>
      </c>
      <c r="J293" t="s">
        <v>1830</v>
      </c>
      <c r="K293">
        <v>15.36</v>
      </c>
      <c r="L293">
        <v>76.8</v>
      </c>
      <c r="M293">
        <v>0</v>
      </c>
      <c r="N293" s="4">
        <v>5</v>
      </c>
      <c r="O293">
        <v>76.8</v>
      </c>
      <c r="P293">
        <v>497</v>
      </c>
    </row>
    <row r="294" spans="1:16" x14ac:dyDescent="0.25">
      <c r="A294">
        <v>7547</v>
      </c>
      <c r="B294" t="s">
        <v>1812</v>
      </c>
      <c r="C294" s="2">
        <v>45334</v>
      </c>
      <c r="D294">
        <v>2024</v>
      </c>
      <c r="E294" s="2" t="str">
        <f>TEXT(Table1[[#This Row],[transaction_date]],"mm")</f>
        <v>02</v>
      </c>
      <c r="F294" s="2" t="str">
        <f>TEXT(Table1[[#This Row],[transaction_date]],"[$-en-US]mmm")</f>
        <v>Feb</v>
      </c>
      <c r="G294" s="2" t="str">
        <f>"Q" &amp; INT((MONTH(Table1[[#This Row],[transaction_date]])-1)/3)+1 &amp; " " &amp; Table1[[#This Row],[year]]</f>
        <v>Q1 2024</v>
      </c>
      <c r="H294" s="2" t="str">
        <f>TEXT(Table1[[#This Row],[transaction_date]],"[$-en-US]ddd")</f>
        <v>Mon</v>
      </c>
      <c r="I294" t="s">
        <v>1827</v>
      </c>
      <c r="J294" t="s">
        <v>1832</v>
      </c>
      <c r="K294">
        <v>12.83</v>
      </c>
      <c r="L294">
        <v>51.32</v>
      </c>
      <c r="M294">
        <v>10.26</v>
      </c>
      <c r="N294" s="4">
        <v>4</v>
      </c>
      <c r="O294">
        <v>41.06</v>
      </c>
      <c r="P294">
        <v>153</v>
      </c>
    </row>
    <row r="295" spans="1:16" x14ac:dyDescent="0.25">
      <c r="A295">
        <v>3417</v>
      </c>
      <c r="B295" t="s">
        <v>1810</v>
      </c>
      <c r="C295" s="2">
        <v>45654</v>
      </c>
      <c r="D295">
        <v>2024</v>
      </c>
      <c r="E295" s="2" t="str">
        <f>TEXT(Table1[[#This Row],[transaction_date]],"mm")</f>
        <v>12</v>
      </c>
      <c r="F295" s="2" t="str">
        <f>TEXT(Table1[[#This Row],[transaction_date]],"[$-en-US]mmm")</f>
        <v>Dec</v>
      </c>
      <c r="G295" s="2" t="str">
        <f>"Q" &amp; INT((MONTH(Table1[[#This Row],[transaction_date]])-1)/3)+1 &amp; " " &amp; Table1[[#This Row],[year]]</f>
        <v>Q4 2024</v>
      </c>
      <c r="H295" s="2" t="str">
        <f>TEXT(Table1[[#This Row],[transaction_date]],"[$-en-US]ddd")</f>
        <v>Sat</v>
      </c>
      <c r="I295" t="s">
        <v>1828</v>
      </c>
      <c r="J295" t="s">
        <v>1834</v>
      </c>
      <c r="K295">
        <v>9.7100000000000009</v>
      </c>
      <c r="L295">
        <v>19.420000000000002</v>
      </c>
      <c r="M295">
        <v>1.94</v>
      </c>
      <c r="N295" s="4">
        <v>2</v>
      </c>
      <c r="O295">
        <v>17.48</v>
      </c>
      <c r="P295">
        <v>362</v>
      </c>
    </row>
    <row r="296" spans="1:16" x14ac:dyDescent="0.25">
      <c r="A296">
        <v>1090</v>
      </c>
      <c r="B296" t="s">
        <v>1815</v>
      </c>
      <c r="C296" s="2">
        <v>45838</v>
      </c>
      <c r="D296">
        <v>2025</v>
      </c>
      <c r="E296" s="2" t="str">
        <f>TEXT(Table1[[#This Row],[transaction_date]],"mm")</f>
        <v>06</v>
      </c>
      <c r="F296" s="2" t="str">
        <f>TEXT(Table1[[#This Row],[transaction_date]],"[$-en-US]mmm")</f>
        <v>Jun</v>
      </c>
      <c r="G296" s="2" t="str">
        <f>"Q" &amp; INT((MONTH(Table1[[#This Row],[transaction_date]])-1)/3)+1 &amp; " " &amp; Table1[[#This Row],[year]]</f>
        <v>Q2 2025</v>
      </c>
      <c r="H296" s="2" t="str">
        <f>TEXT(Table1[[#This Row],[transaction_date]],"[$-en-US]ddd")</f>
        <v>Mon</v>
      </c>
      <c r="I296" t="s">
        <v>1827</v>
      </c>
      <c r="J296" t="s">
        <v>1830</v>
      </c>
      <c r="K296">
        <v>17.149999999999999</v>
      </c>
      <c r="L296">
        <v>68.599999999999994</v>
      </c>
      <c r="M296">
        <v>13.72</v>
      </c>
      <c r="N296" s="4">
        <v>4</v>
      </c>
      <c r="O296">
        <v>54.88</v>
      </c>
      <c r="P296">
        <v>68</v>
      </c>
    </row>
    <row r="297" spans="1:16" x14ac:dyDescent="0.25">
      <c r="A297">
        <v>2746</v>
      </c>
      <c r="B297" t="s">
        <v>1814</v>
      </c>
      <c r="C297" s="2">
        <v>45749</v>
      </c>
      <c r="D297">
        <v>2025</v>
      </c>
      <c r="E297" s="2" t="str">
        <f>TEXT(Table1[[#This Row],[transaction_date]],"mm")</f>
        <v>04</v>
      </c>
      <c r="F297" s="2" t="str">
        <f>TEXT(Table1[[#This Row],[transaction_date]],"[$-en-US]mmm")</f>
        <v>Apr</v>
      </c>
      <c r="G297" s="2" t="str">
        <f>"Q" &amp; INT((MONTH(Table1[[#This Row],[transaction_date]])-1)/3)+1 &amp; " " &amp; Table1[[#This Row],[year]]</f>
        <v>Q2 2025</v>
      </c>
      <c r="H297" s="2" t="str">
        <f>TEXT(Table1[[#This Row],[transaction_date]],"[$-en-US]ddd")</f>
        <v>Wed</v>
      </c>
      <c r="I297" t="s">
        <v>1820</v>
      </c>
      <c r="J297" t="s">
        <v>1832</v>
      </c>
      <c r="K297">
        <v>27.73</v>
      </c>
      <c r="L297">
        <v>27.73</v>
      </c>
      <c r="M297">
        <v>3.14</v>
      </c>
      <c r="N297" s="4">
        <v>1</v>
      </c>
      <c r="O297">
        <v>24.59</v>
      </c>
      <c r="P297">
        <v>433</v>
      </c>
    </row>
    <row r="298" spans="1:16" x14ac:dyDescent="0.25">
      <c r="A298">
        <v>7965</v>
      </c>
      <c r="B298" t="s">
        <v>1817</v>
      </c>
      <c r="C298" s="2">
        <v>45314</v>
      </c>
      <c r="D298">
        <v>2024</v>
      </c>
      <c r="E298" s="2" t="str">
        <f>TEXT(Table1[[#This Row],[transaction_date]],"mm")</f>
        <v>01</v>
      </c>
      <c r="F298" s="2" t="str">
        <f>TEXT(Table1[[#This Row],[transaction_date]],"[$-en-US]mmm")</f>
        <v>Jan</v>
      </c>
      <c r="G298" s="2" t="str">
        <f>"Q" &amp; INT((MONTH(Table1[[#This Row],[transaction_date]])-1)/3)+1 &amp; " " &amp; Table1[[#This Row],[year]]</f>
        <v>Q1 2024</v>
      </c>
      <c r="H298" s="2" t="str">
        <f>TEXT(Table1[[#This Row],[transaction_date]],"[$-en-US]ddd")</f>
        <v>Tue</v>
      </c>
      <c r="I298" t="s">
        <v>1818</v>
      </c>
      <c r="J298" t="s">
        <v>1829</v>
      </c>
      <c r="K298">
        <v>20.53</v>
      </c>
      <c r="L298">
        <v>82.12</v>
      </c>
      <c r="M298">
        <v>1.75</v>
      </c>
      <c r="N298" s="4">
        <v>4</v>
      </c>
      <c r="O298">
        <v>80.37</v>
      </c>
      <c r="P298">
        <v>308</v>
      </c>
    </row>
    <row r="299" spans="1:16" x14ac:dyDescent="0.25">
      <c r="A299">
        <v>3881</v>
      </c>
      <c r="B299" t="s">
        <v>1810</v>
      </c>
      <c r="C299" s="2">
        <v>45769</v>
      </c>
      <c r="D299">
        <v>2025</v>
      </c>
      <c r="E299" s="2" t="str">
        <f>TEXT(Table1[[#This Row],[transaction_date]],"mm")</f>
        <v>04</v>
      </c>
      <c r="F299" s="2" t="str">
        <f>TEXT(Table1[[#This Row],[transaction_date]],"[$-en-US]mmm")</f>
        <v>Apr</v>
      </c>
      <c r="G299" s="2" t="str">
        <f>"Q" &amp; INT((MONTH(Table1[[#This Row],[transaction_date]])-1)/3)+1 &amp; " " &amp; Table1[[#This Row],[year]]</f>
        <v>Q2 2025</v>
      </c>
      <c r="H299" s="2" t="str">
        <f>TEXT(Table1[[#This Row],[transaction_date]],"[$-en-US]ddd")</f>
        <v>Tue</v>
      </c>
      <c r="I299" t="s">
        <v>1820</v>
      </c>
      <c r="J299" t="s">
        <v>1845</v>
      </c>
      <c r="K299">
        <v>26.2</v>
      </c>
      <c r="L299">
        <v>52.4</v>
      </c>
      <c r="M299">
        <v>1.85</v>
      </c>
      <c r="N299" s="4">
        <v>2</v>
      </c>
      <c r="O299">
        <v>50.55</v>
      </c>
      <c r="P299">
        <v>170</v>
      </c>
    </row>
    <row r="300" spans="1:16" x14ac:dyDescent="0.25">
      <c r="A300">
        <v>9486</v>
      </c>
      <c r="B300" t="s">
        <v>1817</v>
      </c>
      <c r="C300" s="2">
        <v>45505</v>
      </c>
      <c r="D300">
        <v>2024</v>
      </c>
      <c r="E300" s="2" t="str">
        <f>TEXT(Table1[[#This Row],[transaction_date]],"mm")</f>
        <v>08</v>
      </c>
      <c r="F300" s="2" t="str">
        <f>TEXT(Table1[[#This Row],[transaction_date]],"[$-en-US]mmm")</f>
        <v>Aug</v>
      </c>
      <c r="G300" s="2" t="str">
        <f>"Q" &amp; INT((MONTH(Table1[[#This Row],[transaction_date]])-1)/3)+1 &amp; " " &amp; Table1[[#This Row],[year]]</f>
        <v>Q3 2024</v>
      </c>
      <c r="H300" s="2" t="str">
        <f>TEXT(Table1[[#This Row],[transaction_date]],"[$-en-US]ddd")</f>
        <v>Thu</v>
      </c>
      <c r="I300" t="s">
        <v>1819</v>
      </c>
      <c r="J300" t="s">
        <v>1845</v>
      </c>
      <c r="K300">
        <v>21.16</v>
      </c>
      <c r="L300">
        <v>42.32</v>
      </c>
      <c r="M300">
        <v>4.2300000000000004</v>
      </c>
      <c r="N300" s="4">
        <v>2</v>
      </c>
      <c r="O300">
        <v>38.090000000000003</v>
      </c>
      <c r="P300">
        <v>360</v>
      </c>
    </row>
    <row r="301" spans="1:16" x14ac:dyDescent="0.25">
      <c r="A301">
        <v>1822</v>
      </c>
      <c r="B301" t="s">
        <v>1817</v>
      </c>
      <c r="C301" s="2">
        <v>45577</v>
      </c>
      <c r="D301">
        <v>2024</v>
      </c>
      <c r="E301" s="2" t="str">
        <f>TEXT(Table1[[#This Row],[transaction_date]],"mm")</f>
        <v>10</v>
      </c>
      <c r="F301" s="2" t="str">
        <f>TEXT(Table1[[#This Row],[transaction_date]],"[$-en-US]mmm")</f>
        <v>Oct</v>
      </c>
      <c r="G301" s="2" t="str">
        <f>"Q" &amp; INT((MONTH(Table1[[#This Row],[transaction_date]])-1)/3)+1 &amp; " " &amp; Table1[[#This Row],[year]]</f>
        <v>Q4 2024</v>
      </c>
      <c r="H301" s="2" t="str">
        <f>TEXT(Table1[[#This Row],[transaction_date]],"[$-en-US]ddd")</f>
        <v>Sat</v>
      </c>
      <c r="I301" t="s">
        <v>1827</v>
      </c>
      <c r="J301" t="s">
        <v>1832</v>
      </c>
      <c r="K301">
        <v>12.03</v>
      </c>
      <c r="L301">
        <v>36.090000000000003</v>
      </c>
      <c r="M301">
        <v>5.41</v>
      </c>
      <c r="N301" s="4">
        <v>3</v>
      </c>
      <c r="O301">
        <v>30.68</v>
      </c>
      <c r="P301">
        <v>273</v>
      </c>
    </row>
    <row r="302" spans="1:16" x14ac:dyDescent="0.25">
      <c r="A302">
        <v>5082</v>
      </c>
      <c r="B302" t="s">
        <v>1814</v>
      </c>
      <c r="C302" s="2">
        <v>45857</v>
      </c>
      <c r="D302">
        <v>2025</v>
      </c>
      <c r="E302" s="2" t="str">
        <f>TEXT(Table1[[#This Row],[transaction_date]],"mm")</f>
        <v>07</v>
      </c>
      <c r="F302" s="2" t="str">
        <f>TEXT(Table1[[#This Row],[transaction_date]],"[$-en-US]mmm")</f>
        <v>Jul</v>
      </c>
      <c r="G302" s="2" t="str">
        <f>"Q" &amp; INT((MONTH(Table1[[#This Row],[transaction_date]])-1)/3)+1 &amp; " " &amp; Table1[[#This Row],[year]]</f>
        <v>Q3 2025</v>
      </c>
      <c r="H302" s="2" t="str">
        <f>TEXT(Table1[[#This Row],[transaction_date]],"[$-en-US]ddd")</f>
        <v>Sat</v>
      </c>
      <c r="I302" t="s">
        <v>1822</v>
      </c>
      <c r="J302" t="s">
        <v>1844</v>
      </c>
      <c r="K302">
        <v>14.5</v>
      </c>
      <c r="L302">
        <v>58</v>
      </c>
      <c r="M302">
        <v>8.6999999999999993</v>
      </c>
      <c r="N302" s="4">
        <v>4</v>
      </c>
      <c r="O302">
        <v>49.3</v>
      </c>
      <c r="P302">
        <v>411</v>
      </c>
    </row>
    <row r="303" spans="1:16" x14ac:dyDescent="0.25">
      <c r="A303">
        <v>2988</v>
      </c>
      <c r="B303" t="s">
        <v>1817</v>
      </c>
      <c r="C303" s="2">
        <v>45499</v>
      </c>
      <c r="D303">
        <v>2024</v>
      </c>
      <c r="E303" s="2" t="str">
        <f>TEXT(Table1[[#This Row],[transaction_date]],"mm")</f>
        <v>07</v>
      </c>
      <c r="F303" s="2" t="str">
        <f>TEXT(Table1[[#This Row],[transaction_date]],"[$-en-US]mmm")</f>
        <v>Jul</v>
      </c>
      <c r="G303" s="2" t="str">
        <f>"Q" &amp; INT((MONTH(Table1[[#This Row],[transaction_date]])-1)/3)+1 &amp; " " &amp; Table1[[#This Row],[year]]</f>
        <v>Q3 2024</v>
      </c>
      <c r="H303" s="2" t="str">
        <f>TEXT(Table1[[#This Row],[transaction_date]],"[$-en-US]ddd")</f>
        <v>Fri</v>
      </c>
      <c r="I303" t="s">
        <v>1822</v>
      </c>
      <c r="J303" t="s">
        <v>1832</v>
      </c>
      <c r="K303">
        <v>2.3199999999999998</v>
      </c>
      <c r="L303">
        <v>9.2799999999999994</v>
      </c>
      <c r="M303">
        <v>0</v>
      </c>
      <c r="N303" s="4">
        <v>4</v>
      </c>
      <c r="O303">
        <v>9.2799999999999994</v>
      </c>
      <c r="P303">
        <v>442</v>
      </c>
    </row>
    <row r="304" spans="1:16" x14ac:dyDescent="0.25">
      <c r="A304">
        <v>3184</v>
      </c>
      <c r="B304" t="s">
        <v>1811</v>
      </c>
      <c r="C304" s="2">
        <v>45767</v>
      </c>
      <c r="D304">
        <v>2025</v>
      </c>
      <c r="E304" s="2" t="str">
        <f>TEXT(Table1[[#This Row],[transaction_date]],"mm")</f>
        <v>04</v>
      </c>
      <c r="F304" s="2" t="str">
        <f>TEXT(Table1[[#This Row],[transaction_date]],"[$-en-US]mmm")</f>
        <v>Apr</v>
      </c>
      <c r="G304" s="2" t="str">
        <f>"Q" &amp; INT((MONTH(Table1[[#This Row],[transaction_date]])-1)/3)+1 &amp; " " &amp; Table1[[#This Row],[year]]</f>
        <v>Q2 2025</v>
      </c>
      <c r="H304" s="2" t="str">
        <f>TEXT(Table1[[#This Row],[transaction_date]],"[$-en-US]ddd")</f>
        <v>Sun</v>
      </c>
      <c r="I304" t="s">
        <v>1818</v>
      </c>
      <c r="J304" t="s">
        <v>1829</v>
      </c>
      <c r="K304">
        <v>28.1</v>
      </c>
      <c r="L304">
        <v>140.5</v>
      </c>
      <c r="M304">
        <v>21.07</v>
      </c>
      <c r="N304" s="4">
        <v>5</v>
      </c>
      <c r="O304">
        <v>119.43</v>
      </c>
      <c r="P304">
        <v>296</v>
      </c>
    </row>
    <row r="305" spans="1:16" x14ac:dyDescent="0.25">
      <c r="A305">
        <v>8612</v>
      </c>
      <c r="B305" t="s">
        <v>1811</v>
      </c>
      <c r="C305" s="2">
        <v>45663</v>
      </c>
      <c r="D305">
        <v>2025</v>
      </c>
      <c r="E305" s="2" t="str">
        <f>TEXT(Table1[[#This Row],[transaction_date]],"mm")</f>
        <v>01</v>
      </c>
      <c r="F305" s="2" t="str">
        <f>TEXT(Table1[[#This Row],[transaction_date]],"[$-en-US]mmm")</f>
        <v>Jan</v>
      </c>
      <c r="G305" s="2" t="str">
        <f>"Q" &amp; INT((MONTH(Table1[[#This Row],[transaction_date]])-1)/3)+1 &amp; " " &amp; Table1[[#This Row],[year]]</f>
        <v>Q1 2025</v>
      </c>
      <c r="H305" s="2" t="str">
        <f>TEXT(Table1[[#This Row],[transaction_date]],"[$-en-US]ddd")</f>
        <v>Mon</v>
      </c>
      <c r="I305" t="s">
        <v>1820</v>
      </c>
      <c r="J305" t="s">
        <v>1832</v>
      </c>
      <c r="K305">
        <v>12.01</v>
      </c>
      <c r="L305">
        <v>24.02</v>
      </c>
      <c r="M305">
        <v>2.4</v>
      </c>
      <c r="N305" s="4">
        <v>2</v>
      </c>
      <c r="O305">
        <v>21.62</v>
      </c>
      <c r="P305">
        <v>426</v>
      </c>
    </row>
    <row r="306" spans="1:16" x14ac:dyDescent="0.25">
      <c r="A306">
        <v>9702</v>
      </c>
      <c r="B306" t="s">
        <v>1810</v>
      </c>
      <c r="C306" s="2">
        <v>45579</v>
      </c>
      <c r="D306">
        <v>2024</v>
      </c>
      <c r="E306" s="2" t="str">
        <f>TEXT(Table1[[#This Row],[transaction_date]],"mm")</f>
        <v>10</v>
      </c>
      <c r="F306" s="2" t="str">
        <f>TEXT(Table1[[#This Row],[transaction_date]],"[$-en-US]mmm")</f>
        <v>Oct</v>
      </c>
      <c r="G306" s="2" t="str">
        <f>"Q" &amp; INT((MONTH(Table1[[#This Row],[transaction_date]])-1)/3)+1 &amp; " " &amp; Table1[[#This Row],[year]]</f>
        <v>Q4 2024</v>
      </c>
      <c r="H306" s="2" t="str">
        <f>TEXT(Table1[[#This Row],[transaction_date]],"[$-en-US]ddd")</f>
        <v>Mon</v>
      </c>
      <c r="I306" t="s">
        <v>1823</v>
      </c>
      <c r="J306" t="s">
        <v>1832</v>
      </c>
      <c r="K306">
        <v>23.13</v>
      </c>
      <c r="L306">
        <v>69.39</v>
      </c>
      <c r="M306">
        <v>6.94</v>
      </c>
      <c r="N306" s="4">
        <v>3</v>
      </c>
      <c r="O306">
        <v>62.45</v>
      </c>
      <c r="P306">
        <v>250</v>
      </c>
    </row>
    <row r="307" spans="1:16" x14ac:dyDescent="0.25">
      <c r="A307">
        <v>6198</v>
      </c>
      <c r="B307" t="s">
        <v>1811</v>
      </c>
      <c r="C307" s="2">
        <v>45731</v>
      </c>
      <c r="D307">
        <v>2025</v>
      </c>
      <c r="E307" s="2" t="str">
        <f>TEXT(Table1[[#This Row],[transaction_date]],"mm")</f>
        <v>03</v>
      </c>
      <c r="F307" s="2" t="str">
        <f>TEXT(Table1[[#This Row],[transaction_date]],"[$-en-US]mmm")</f>
        <v>Mar</v>
      </c>
      <c r="G307" s="2" t="str">
        <f>"Q" &amp; INT((MONTH(Table1[[#This Row],[transaction_date]])-1)/3)+1 &amp; " " &amp; Table1[[#This Row],[year]]</f>
        <v>Q1 2025</v>
      </c>
      <c r="H307" s="2" t="str">
        <f>TEXT(Table1[[#This Row],[transaction_date]],"[$-en-US]ddd")</f>
        <v>Sat</v>
      </c>
      <c r="I307" t="s">
        <v>1822</v>
      </c>
      <c r="J307" t="s">
        <v>1835</v>
      </c>
      <c r="K307">
        <v>21.88</v>
      </c>
      <c r="L307">
        <v>43.76</v>
      </c>
      <c r="M307">
        <v>4.96</v>
      </c>
      <c r="N307" s="4">
        <v>2</v>
      </c>
      <c r="O307">
        <v>38.799999999999997</v>
      </c>
      <c r="P307">
        <v>250</v>
      </c>
    </row>
    <row r="308" spans="1:16" x14ac:dyDescent="0.25">
      <c r="A308">
        <v>8251</v>
      </c>
      <c r="B308" t="s">
        <v>1815</v>
      </c>
      <c r="C308" s="2">
        <v>45620</v>
      </c>
      <c r="D308">
        <v>2024</v>
      </c>
      <c r="E308" s="2" t="str">
        <f>TEXT(Table1[[#This Row],[transaction_date]],"mm")</f>
        <v>11</v>
      </c>
      <c r="F308" s="2" t="str">
        <f>TEXT(Table1[[#This Row],[transaction_date]],"[$-en-US]mmm")</f>
        <v>Nov</v>
      </c>
      <c r="G308" s="2" t="str">
        <f>"Q" &amp; INT((MONTH(Table1[[#This Row],[transaction_date]])-1)/3)+1 &amp; " " &amp; Table1[[#This Row],[year]]</f>
        <v>Q4 2024</v>
      </c>
      <c r="H308" s="2" t="str">
        <f>TEXT(Table1[[#This Row],[transaction_date]],"[$-en-US]ddd")</f>
        <v>Sun</v>
      </c>
      <c r="I308" t="s">
        <v>1827</v>
      </c>
      <c r="J308" t="s">
        <v>1840</v>
      </c>
      <c r="K308">
        <v>28.4</v>
      </c>
      <c r="L308">
        <v>28.4</v>
      </c>
      <c r="M308">
        <v>2.65</v>
      </c>
      <c r="N308" s="4">
        <v>1</v>
      </c>
      <c r="O308">
        <v>25.75</v>
      </c>
      <c r="P308">
        <v>342</v>
      </c>
    </row>
    <row r="309" spans="1:16" x14ac:dyDescent="0.25">
      <c r="A309">
        <v>9270</v>
      </c>
      <c r="B309" t="s">
        <v>1817</v>
      </c>
      <c r="C309" s="2">
        <v>45476</v>
      </c>
      <c r="D309">
        <v>2024</v>
      </c>
      <c r="E309" s="2" t="str">
        <f>TEXT(Table1[[#This Row],[transaction_date]],"mm")</f>
        <v>07</v>
      </c>
      <c r="F309" s="2" t="str">
        <f>TEXT(Table1[[#This Row],[transaction_date]],"[$-en-US]mmm")</f>
        <v>Jul</v>
      </c>
      <c r="G309" s="2" t="str">
        <f>"Q" &amp; INT((MONTH(Table1[[#This Row],[transaction_date]])-1)/3)+1 &amp; " " &amp; Table1[[#This Row],[year]]</f>
        <v>Q3 2024</v>
      </c>
      <c r="H309" s="2" t="str">
        <f>TEXT(Table1[[#This Row],[transaction_date]],"[$-en-US]ddd")</f>
        <v>Wed</v>
      </c>
      <c r="I309" t="s">
        <v>1819</v>
      </c>
      <c r="J309" t="s">
        <v>1841</v>
      </c>
      <c r="K309">
        <v>7.33</v>
      </c>
      <c r="L309">
        <v>7.33</v>
      </c>
      <c r="M309">
        <v>3.47</v>
      </c>
      <c r="N309" s="4">
        <v>1</v>
      </c>
      <c r="O309">
        <v>3.86</v>
      </c>
      <c r="P309">
        <v>233</v>
      </c>
    </row>
    <row r="310" spans="1:16" x14ac:dyDescent="0.25">
      <c r="A310">
        <v>9976</v>
      </c>
      <c r="B310" t="s">
        <v>1813</v>
      </c>
      <c r="C310" s="2">
        <v>45491</v>
      </c>
      <c r="D310">
        <v>2024</v>
      </c>
      <c r="E310" s="2" t="str">
        <f>TEXT(Table1[[#This Row],[transaction_date]],"mm")</f>
        <v>07</v>
      </c>
      <c r="F310" s="2" t="str">
        <f>TEXT(Table1[[#This Row],[transaction_date]],"[$-en-US]mmm")</f>
        <v>Jul</v>
      </c>
      <c r="G310" s="2" t="str">
        <f>"Q" &amp; INT((MONTH(Table1[[#This Row],[transaction_date]])-1)/3)+1 &amp; " " &amp; Table1[[#This Row],[year]]</f>
        <v>Q3 2024</v>
      </c>
      <c r="H310" s="2" t="str">
        <f>TEXT(Table1[[#This Row],[transaction_date]],"[$-en-US]ddd")</f>
        <v>Thu</v>
      </c>
      <c r="I310" t="s">
        <v>1823</v>
      </c>
      <c r="J310" t="s">
        <v>1845</v>
      </c>
      <c r="K310">
        <v>1.18</v>
      </c>
      <c r="L310">
        <v>1.18</v>
      </c>
      <c r="M310">
        <v>1.07</v>
      </c>
      <c r="N310" s="4">
        <v>1</v>
      </c>
      <c r="O310">
        <v>0.11</v>
      </c>
      <c r="P310">
        <v>282</v>
      </c>
    </row>
    <row r="311" spans="1:16" x14ac:dyDescent="0.25">
      <c r="A311">
        <v>3607</v>
      </c>
      <c r="B311" t="s">
        <v>1814</v>
      </c>
      <c r="C311" s="2">
        <v>45722</v>
      </c>
      <c r="D311">
        <v>2025</v>
      </c>
      <c r="E311" s="2" t="str">
        <f>TEXT(Table1[[#This Row],[transaction_date]],"mm")</f>
        <v>03</v>
      </c>
      <c r="F311" s="2" t="str">
        <f>TEXT(Table1[[#This Row],[transaction_date]],"[$-en-US]mmm")</f>
        <v>Mar</v>
      </c>
      <c r="G311" s="2" t="str">
        <f>"Q" &amp; INT((MONTH(Table1[[#This Row],[transaction_date]])-1)/3)+1 &amp; " " &amp; Table1[[#This Row],[year]]</f>
        <v>Q1 2025</v>
      </c>
      <c r="H311" s="2" t="str">
        <f>TEXT(Table1[[#This Row],[transaction_date]],"[$-en-US]ddd")</f>
        <v>Thu</v>
      </c>
      <c r="I311" t="s">
        <v>1827</v>
      </c>
      <c r="J311" t="s">
        <v>1838</v>
      </c>
      <c r="K311">
        <v>15.55</v>
      </c>
      <c r="L311">
        <v>15.55</v>
      </c>
      <c r="M311">
        <v>3.11</v>
      </c>
      <c r="N311" s="4">
        <v>1</v>
      </c>
      <c r="O311">
        <v>12.44</v>
      </c>
      <c r="P311">
        <v>357</v>
      </c>
    </row>
    <row r="312" spans="1:16" x14ac:dyDescent="0.25">
      <c r="A312">
        <v>8777</v>
      </c>
      <c r="B312" t="s">
        <v>1809</v>
      </c>
      <c r="C312" s="2">
        <v>45494</v>
      </c>
      <c r="D312">
        <v>2024</v>
      </c>
      <c r="E312" s="2" t="str">
        <f>TEXT(Table1[[#This Row],[transaction_date]],"mm")</f>
        <v>07</v>
      </c>
      <c r="F312" s="2" t="str">
        <f>TEXT(Table1[[#This Row],[transaction_date]],"[$-en-US]mmm")</f>
        <v>Jul</v>
      </c>
      <c r="G312" s="2" t="str">
        <f>"Q" &amp; INT((MONTH(Table1[[#This Row],[transaction_date]])-1)/3)+1 &amp; " " &amp; Table1[[#This Row],[year]]</f>
        <v>Q3 2024</v>
      </c>
      <c r="H312" s="2" t="str">
        <f>TEXT(Table1[[#This Row],[transaction_date]],"[$-en-US]ddd")</f>
        <v>Sun</v>
      </c>
      <c r="I312" t="s">
        <v>1819</v>
      </c>
      <c r="J312" t="s">
        <v>1844</v>
      </c>
      <c r="K312">
        <v>7.98</v>
      </c>
      <c r="L312">
        <v>15.96</v>
      </c>
      <c r="M312">
        <v>2.39</v>
      </c>
      <c r="N312" s="4">
        <v>2</v>
      </c>
      <c r="O312">
        <v>13.57</v>
      </c>
      <c r="P312">
        <v>317</v>
      </c>
    </row>
    <row r="313" spans="1:16" x14ac:dyDescent="0.25">
      <c r="A313">
        <v>5246</v>
      </c>
      <c r="B313" t="s">
        <v>1814</v>
      </c>
      <c r="C313" s="2">
        <v>45728</v>
      </c>
      <c r="D313">
        <v>2025</v>
      </c>
      <c r="E313" s="2" t="str">
        <f>TEXT(Table1[[#This Row],[transaction_date]],"mm")</f>
        <v>03</v>
      </c>
      <c r="F313" s="2" t="str">
        <f>TEXT(Table1[[#This Row],[transaction_date]],"[$-en-US]mmm")</f>
        <v>Mar</v>
      </c>
      <c r="G313" s="2" t="str">
        <f>"Q" &amp; INT((MONTH(Table1[[#This Row],[transaction_date]])-1)/3)+1 &amp; " " &amp; Table1[[#This Row],[year]]</f>
        <v>Q1 2025</v>
      </c>
      <c r="H313" s="2" t="str">
        <f>TEXT(Table1[[#This Row],[transaction_date]],"[$-en-US]ddd")</f>
        <v>Wed</v>
      </c>
      <c r="I313" t="s">
        <v>1821</v>
      </c>
      <c r="J313" t="s">
        <v>1842</v>
      </c>
      <c r="K313">
        <v>28.81</v>
      </c>
      <c r="L313">
        <v>86.43</v>
      </c>
      <c r="M313">
        <v>0</v>
      </c>
      <c r="N313" s="4">
        <v>3</v>
      </c>
      <c r="O313">
        <v>86.43</v>
      </c>
      <c r="P313">
        <v>235</v>
      </c>
    </row>
    <row r="314" spans="1:16" x14ac:dyDescent="0.25">
      <c r="A314">
        <v>5050</v>
      </c>
      <c r="B314" t="s">
        <v>1817</v>
      </c>
      <c r="C314" s="2">
        <v>45797</v>
      </c>
      <c r="D314">
        <v>2025</v>
      </c>
      <c r="E314" s="2" t="str">
        <f>TEXT(Table1[[#This Row],[transaction_date]],"mm")</f>
        <v>05</v>
      </c>
      <c r="F314" s="2" t="str">
        <f>TEXT(Table1[[#This Row],[transaction_date]],"[$-en-US]mmm")</f>
        <v>May</v>
      </c>
      <c r="G314" s="2" t="str">
        <f>"Q" &amp; INT((MONTH(Table1[[#This Row],[transaction_date]])-1)/3)+1 &amp; " " &amp; Table1[[#This Row],[year]]</f>
        <v>Q2 2025</v>
      </c>
      <c r="H314" s="2" t="str">
        <f>TEXT(Table1[[#This Row],[transaction_date]],"[$-en-US]ddd")</f>
        <v>Tue</v>
      </c>
      <c r="I314" t="s">
        <v>1826</v>
      </c>
      <c r="J314" t="s">
        <v>1842</v>
      </c>
      <c r="K314">
        <v>3.7</v>
      </c>
      <c r="L314">
        <v>3.7</v>
      </c>
      <c r="M314">
        <v>2.9</v>
      </c>
      <c r="N314" s="4">
        <v>1</v>
      </c>
      <c r="O314">
        <v>0.8</v>
      </c>
      <c r="P314">
        <v>194</v>
      </c>
    </row>
    <row r="315" spans="1:16" x14ac:dyDescent="0.25">
      <c r="A315">
        <v>5543</v>
      </c>
      <c r="B315" t="s">
        <v>1815</v>
      </c>
      <c r="C315" s="2">
        <v>45739</v>
      </c>
      <c r="D315">
        <v>2025</v>
      </c>
      <c r="E315" s="2" t="str">
        <f>TEXT(Table1[[#This Row],[transaction_date]],"mm")</f>
        <v>03</v>
      </c>
      <c r="F315" s="2" t="str">
        <f>TEXT(Table1[[#This Row],[transaction_date]],"[$-en-US]mmm")</f>
        <v>Mar</v>
      </c>
      <c r="G315" s="2" t="str">
        <f>"Q" &amp; INT((MONTH(Table1[[#This Row],[transaction_date]])-1)/3)+1 &amp; " " &amp; Table1[[#This Row],[year]]</f>
        <v>Q1 2025</v>
      </c>
      <c r="H315" s="2" t="str">
        <f>TEXT(Table1[[#This Row],[transaction_date]],"[$-en-US]ddd")</f>
        <v>Sun</v>
      </c>
      <c r="I315" t="s">
        <v>1825</v>
      </c>
      <c r="J315" t="s">
        <v>1842</v>
      </c>
      <c r="K315">
        <v>25.5</v>
      </c>
      <c r="L315">
        <v>102</v>
      </c>
      <c r="M315">
        <v>4.91</v>
      </c>
      <c r="N315" s="4">
        <v>4</v>
      </c>
      <c r="O315">
        <v>97.09</v>
      </c>
      <c r="P315">
        <v>330</v>
      </c>
    </row>
    <row r="316" spans="1:16" x14ac:dyDescent="0.25">
      <c r="A316">
        <v>9540</v>
      </c>
      <c r="B316" t="s">
        <v>1809</v>
      </c>
      <c r="C316" s="2">
        <v>45521</v>
      </c>
      <c r="D316">
        <v>2024</v>
      </c>
      <c r="E316" s="2" t="str">
        <f>TEXT(Table1[[#This Row],[transaction_date]],"mm")</f>
        <v>08</v>
      </c>
      <c r="F316" s="2" t="str">
        <f>TEXT(Table1[[#This Row],[transaction_date]],"[$-en-US]mmm")</f>
        <v>Aug</v>
      </c>
      <c r="G316" s="2" t="str">
        <f>"Q" &amp; INT((MONTH(Table1[[#This Row],[transaction_date]])-1)/3)+1 &amp; " " &amp; Table1[[#This Row],[year]]</f>
        <v>Q3 2024</v>
      </c>
      <c r="H316" s="2" t="str">
        <f>TEXT(Table1[[#This Row],[transaction_date]],"[$-en-US]ddd")</f>
        <v>Sat</v>
      </c>
      <c r="I316" t="s">
        <v>1827</v>
      </c>
      <c r="J316" t="s">
        <v>1840</v>
      </c>
      <c r="K316">
        <v>7.12</v>
      </c>
      <c r="L316">
        <v>14.24</v>
      </c>
      <c r="M316">
        <v>2.14</v>
      </c>
      <c r="N316" s="4">
        <v>2</v>
      </c>
      <c r="O316">
        <v>12.1</v>
      </c>
      <c r="P316">
        <v>444</v>
      </c>
    </row>
    <row r="317" spans="1:16" x14ac:dyDescent="0.25">
      <c r="A317">
        <v>4919</v>
      </c>
      <c r="B317" t="s">
        <v>1815</v>
      </c>
      <c r="C317" s="2">
        <v>45358</v>
      </c>
      <c r="D317">
        <v>2024</v>
      </c>
      <c r="E317" s="2" t="str">
        <f>TEXT(Table1[[#This Row],[transaction_date]],"mm")</f>
        <v>03</v>
      </c>
      <c r="F317" s="2" t="str">
        <f>TEXT(Table1[[#This Row],[transaction_date]],"[$-en-US]mmm")</f>
        <v>Mar</v>
      </c>
      <c r="G317" s="2" t="str">
        <f>"Q" &amp; INT((MONTH(Table1[[#This Row],[transaction_date]])-1)/3)+1 &amp; " " &amp; Table1[[#This Row],[year]]</f>
        <v>Q1 2024</v>
      </c>
      <c r="H317" s="2" t="str">
        <f>TEXT(Table1[[#This Row],[transaction_date]],"[$-en-US]ddd")</f>
        <v>Thu</v>
      </c>
      <c r="I317" t="s">
        <v>1819</v>
      </c>
      <c r="J317" t="s">
        <v>1829</v>
      </c>
      <c r="K317">
        <v>17.329999999999998</v>
      </c>
      <c r="L317">
        <v>86.65</v>
      </c>
      <c r="M317">
        <v>13</v>
      </c>
      <c r="N317" s="4">
        <v>5</v>
      </c>
      <c r="O317">
        <v>73.650000000000006</v>
      </c>
      <c r="P317">
        <v>16</v>
      </c>
    </row>
    <row r="318" spans="1:16" x14ac:dyDescent="0.25">
      <c r="A318">
        <v>8206</v>
      </c>
      <c r="B318" t="s">
        <v>1815</v>
      </c>
      <c r="C318" s="2">
        <v>45205</v>
      </c>
      <c r="D318">
        <v>2023</v>
      </c>
      <c r="E318" s="2" t="str">
        <f>TEXT(Table1[[#This Row],[transaction_date]],"mm")</f>
        <v>10</v>
      </c>
      <c r="F318" s="2" t="str">
        <f>TEXT(Table1[[#This Row],[transaction_date]],"[$-en-US]mmm")</f>
        <v>Oct</v>
      </c>
      <c r="G318" s="2" t="str">
        <f>"Q" &amp; INT((MONTH(Table1[[#This Row],[transaction_date]])-1)/3)+1 &amp; " " &amp; Table1[[#This Row],[year]]</f>
        <v>Q4 2023</v>
      </c>
      <c r="H318" s="2" t="str">
        <f>TEXT(Table1[[#This Row],[transaction_date]],"[$-en-US]ddd")</f>
        <v>Fri</v>
      </c>
      <c r="I318" t="s">
        <v>1820</v>
      </c>
      <c r="J318" t="s">
        <v>1841</v>
      </c>
      <c r="K318">
        <v>27.93</v>
      </c>
      <c r="L318">
        <v>111.72</v>
      </c>
      <c r="M318">
        <v>1.96</v>
      </c>
      <c r="N318" s="4">
        <v>4</v>
      </c>
      <c r="O318">
        <v>109.76</v>
      </c>
      <c r="P318">
        <v>153</v>
      </c>
    </row>
    <row r="319" spans="1:16" x14ac:dyDescent="0.25">
      <c r="A319">
        <v>5681</v>
      </c>
      <c r="B319" t="s">
        <v>1812</v>
      </c>
      <c r="C319" s="2">
        <v>45327</v>
      </c>
      <c r="D319">
        <v>2024</v>
      </c>
      <c r="E319" s="2" t="str">
        <f>TEXT(Table1[[#This Row],[transaction_date]],"mm")</f>
        <v>02</v>
      </c>
      <c r="F319" s="2" t="str">
        <f>TEXT(Table1[[#This Row],[transaction_date]],"[$-en-US]mmm")</f>
        <v>Feb</v>
      </c>
      <c r="G319" s="2" t="str">
        <f>"Q" &amp; INT((MONTH(Table1[[#This Row],[transaction_date]])-1)/3)+1 &amp; " " &amp; Table1[[#This Row],[year]]</f>
        <v>Q1 2024</v>
      </c>
      <c r="H319" s="2" t="str">
        <f>TEXT(Table1[[#This Row],[transaction_date]],"[$-en-US]ddd")</f>
        <v>Mon</v>
      </c>
      <c r="I319" t="s">
        <v>1823</v>
      </c>
      <c r="J319" t="s">
        <v>1831</v>
      </c>
      <c r="K319">
        <v>12.12</v>
      </c>
      <c r="L319">
        <v>36.36</v>
      </c>
      <c r="M319">
        <v>0</v>
      </c>
      <c r="N319" s="4">
        <v>3</v>
      </c>
      <c r="O319">
        <v>36.36</v>
      </c>
      <c r="P319">
        <v>378</v>
      </c>
    </row>
    <row r="320" spans="1:16" x14ac:dyDescent="0.25">
      <c r="A320">
        <v>5451</v>
      </c>
      <c r="B320" t="s">
        <v>1809</v>
      </c>
      <c r="C320" s="2">
        <v>45405</v>
      </c>
      <c r="D320">
        <v>2024</v>
      </c>
      <c r="E320" s="2" t="str">
        <f>TEXT(Table1[[#This Row],[transaction_date]],"mm")</f>
        <v>04</v>
      </c>
      <c r="F320" s="2" t="str">
        <f>TEXT(Table1[[#This Row],[transaction_date]],"[$-en-US]mmm")</f>
        <v>Apr</v>
      </c>
      <c r="G320" s="2" t="str">
        <f>"Q" &amp; INT((MONTH(Table1[[#This Row],[transaction_date]])-1)/3)+1 &amp; " " &amp; Table1[[#This Row],[year]]</f>
        <v>Q2 2024</v>
      </c>
      <c r="H320" s="2" t="str">
        <f>TEXT(Table1[[#This Row],[transaction_date]],"[$-en-US]ddd")</f>
        <v>Tue</v>
      </c>
      <c r="I320" t="s">
        <v>1827</v>
      </c>
      <c r="J320" t="s">
        <v>1833</v>
      </c>
      <c r="K320">
        <v>3.82</v>
      </c>
      <c r="L320">
        <v>3.82</v>
      </c>
      <c r="M320">
        <v>0.56999999999999995</v>
      </c>
      <c r="N320" s="4">
        <v>1</v>
      </c>
      <c r="O320">
        <v>3.25</v>
      </c>
      <c r="P320">
        <v>118</v>
      </c>
    </row>
    <row r="321" spans="1:16" x14ac:dyDescent="0.25">
      <c r="A321">
        <v>6238</v>
      </c>
      <c r="B321" t="s">
        <v>1812</v>
      </c>
      <c r="C321" s="2">
        <v>45838</v>
      </c>
      <c r="D321">
        <v>2025</v>
      </c>
      <c r="E321" s="2" t="str">
        <f>TEXT(Table1[[#This Row],[transaction_date]],"mm")</f>
        <v>06</v>
      </c>
      <c r="F321" s="2" t="str">
        <f>TEXT(Table1[[#This Row],[transaction_date]],"[$-en-US]mmm")</f>
        <v>Jun</v>
      </c>
      <c r="G321" s="2" t="str">
        <f>"Q" &amp; INT((MONTH(Table1[[#This Row],[transaction_date]])-1)/3)+1 &amp; " " &amp; Table1[[#This Row],[year]]</f>
        <v>Q2 2025</v>
      </c>
      <c r="H321" s="2" t="str">
        <f>TEXT(Table1[[#This Row],[transaction_date]],"[$-en-US]ddd")</f>
        <v>Mon</v>
      </c>
      <c r="I321" t="s">
        <v>1822</v>
      </c>
      <c r="J321" t="s">
        <v>1839</v>
      </c>
      <c r="K321">
        <v>23.71</v>
      </c>
      <c r="L321">
        <v>71.13</v>
      </c>
      <c r="M321">
        <v>14.23</v>
      </c>
      <c r="N321" s="4">
        <v>3</v>
      </c>
      <c r="O321">
        <v>56.9</v>
      </c>
      <c r="P321">
        <v>230</v>
      </c>
    </row>
    <row r="322" spans="1:16" x14ac:dyDescent="0.25">
      <c r="A322">
        <v>9849</v>
      </c>
      <c r="B322" t="s">
        <v>1816</v>
      </c>
      <c r="C322" s="2">
        <v>45207</v>
      </c>
      <c r="D322">
        <v>2023</v>
      </c>
      <c r="E322" s="2" t="str">
        <f>TEXT(Table1[[#This Row],[transaction_date]],"mm")</f>
        <v>10</v>
      </c>
      <c r="F322" s="2" t="str">
        <f>TEXT(Table1[[#This Row],[transaction_date]],"[$-en-US]mmm")</f>
        <v>Oct</v>
      </c>
      <c r="G322" s="2" t="str">
        <f>"Q" &amp; INT((MONTH(Table1[[#This Row],[transaction_date]])-1)/3)+1 &amp; " " &amp; Table1[[#This Row],[year]]</f>
        <v>Q4 2023</v>
      </c>
      <c r="H322" s="2" t="str">
        <f>TEXT(Table1[[#This Row],[transaction_date]],"[$-en-US]ddd")</f>
        <v>Sun</v>
      </c>
      <c r="I322" t="s">
        <v>1827</v>
      </c>
      <c r="J322" t="s">
        <v>1836</v>
      </c>
      <c r="K322">
        <v>6.38</v>
      </c>
      <c r="L322">
        <v>25.52</v>
      </c>
      <c r="M322">
        <v>4.09</v>
      </c>
      <c r="N322" s="4">
        <v>4</v>
      </c>
      <c r="O322">
        <v>21.43</v>
      </c>
      <c r="P322">
        <v>299</v>
      </c>
    </row>
    <row r="323" spans="1:16" x14ac:dyDescent="0.25">
      <c r="A323">
        <v>3267</v>
      </c>
      <c r="B323" t="s">
        <v>1814</v>
      </c>
      <c r="C323" s="2">
        <v>45262</v>
      </c>
      <c r="D323">
        <v>2023</v>
      </c>
      <c r="E323" s="2" t="str">
        <f>TEXT(Table1[[#This Row],[transaction_date]],"mm")</f>
        <v>12</v>
      </c>
      <c r="F323" s="2" t="str">
        <f>TEXT(Table1[[#This Row],[transaction_date]],"[$-en-US]mmm")</f>
        <v>Dec</v>
      </c>
      <c r="G323" s="2" t="str">
        <f>"Q" &amp; INT((MONTH(Table1[[#This Row],[transaction_date]])-1)/3)+1 &amp; " " &amp; Table1[[#This Row],[year]]</f>
        <v>Q4 2023</v>
      </c>
      <c r="H323" s="2" t="str">
        <f>TEXT(Table1[[#This Row],[transaction_date]],"[$-en-US]ddd")</f>
        <v>Sat</v>
      </c>
      <c r="I323" t="s">
        <v>1820</v>
      </c>
      <c r="J323" t="s">
        <v>1842</v>
      </c>
      <c r="K323">
        <v>8.76</v>
      </c>
      <c r="L323">
        <v>8.76</v>
      </c>
      <c r="M323">
        <v>0</v>
      </c>
      <c r="N323" s="4">
        <v>1</v>
      </c>
      <c r="O323">
        <v>8.76</v>
      </c>
      <c r="P323">
        <v>194</v>
      </c>
    </row>
    <row r="324" spans="1:16" x14ac:dyDescent="0.25">
      <c r="A324">
        <v>4788</v>
      </c>
      <c r="B324" t="s">
        <v>1812</v>
      </c>
      <c r="C324" s="2">
        <v>45442</v>
      </c>
      <c r="D324">
        <v>2024</v>
      </c>
      <c r="E324" s="2" t="str">
        <f>TEXT(Table1[[#This Row],[transaction_date]],"mm")</f>
        <v>05</v>
      </c>
      <c r="F324" s="2" t="str">
        <f>TEXT(Table1[[#This Row],[transaction_date]],"[$-en-US]mmm")</f>
        <v>May</v>
      </c>
      <c r="G324" s="2" t="str">
        <f>"Q" &amp; INT((MONTH(Table1[[#This Row],[transaction_date]])-1)/3)+1 &amp; " " &amp; Table1[[#This Row],[year]]</f>
        <v>Q2 2024</v>
      </c>
      <c r="H324" s="2" t="str">
        <f>TEXT(Table1[[#This Row],[transaction_date]],"[$-en-US]ddd")</f>
        <v>Thu</v>
      </c>
      <c r="I324" t="s">
        <v>1822</v>
      </c>
      <c r="J324" t="s">
        <v>1833</v>
      </c>
      <c r="K324">
        <v>3.64</v>
      </c>
      <c r="L324">
        <v>3.64</v>
      </c>
      <c r="M324">
        <v>0.36</v>
      </c>
      <c r="N324" s="4">
        <v>1</v>
      </c>
      <c r="O324">
        <v>3.28</v>
      </c>
      <c r="P324">
        <v>482</v>
      </c>
    </row>
    <row r="325" spans="1:16" x14ac:dyDescent="0.25">
      <c r="A325">
        <v>3503</v>
      </c>
      <c r="B325" t="s">
        <v>1816</v>
      </c>
      <c r="C325" s="2">
        <v>45693</v>
      </c>
      <c r="D325">
        <v>2025</v>
      </c>
      <c r="E325" s="2" t="str">
        <f>TEXT(Table1[[#This Row],[transaction_date]],"mm")</f>
        <v>02</v>
      </c>
      <c r="F325" s="2" t="str">
        <f>TEXT(Table1[[#This Row],[transaction_date]],"[$-en-US]mmm")</f>
        <v>Feb</v>
      </c>
      <c r="G325" s="2" t="str">
        <f>"Q" &amp; INT((MONTH(Table1[[#This Row],[transaction_date]])-1)/3)+1 &amp; " " &amp; Table1[[#This Row],[year]]</f>
        <v>Q1 2025</v>
      </c>
      <c r="H325" s="2" t="str">
        <f>TEXT(Table1[[#This Row],[transaction_date]],"[$-en-US]ddd")</f>
        <v>Wed</v>
      </c>
      <c r="I325" t="s">
        <v>1826</v>
      </c>
      <c r="J325" t="s">
        <v>1846</v>
      </c>
      <c r="K325">
        <v>3.52</v>
      </c>
      <c r="L325">
        <v>7.04</v>
      </c>
      <c r="M325">
        <v>3.22</v>
      </c>
      <c r="N325" s="4">
        <v>2</v>
      </c>
      <c r="O325">
        <v>3.82</v>
      </c>
      <c r="P325">
        <v>220</v>
      </c>
    </row>
    <row r="326" spans="1:16" x14ac:dyDescent="0.25">
      <c r="A326">
        <v>4505</v>
      </c>
      <c r="B326" t="s">
        <v>1812</v>
      </c>
      <c r="C326" s="2">
        <v>45194</v>
      </c>
      <c r="D326">
        <v>2023</v>
      </c>
      <c r="E326" s="2" t="str">
        <f>TEXT(Table1[[#This Row],[transaction_date]],"mm")</f>
        <v>09</v>
      </c>
      <c r="F326" s="2" t="str">
        <f>TEXT(Table1[[#This Row],[transaction_date]],"[$-en-US]mmm")</f>
        <v>Sep</v>
      </c>
      <c r="G326" s="2" t="str">
        <f>"Q" &amp; INT((MONTH(Table1[[#This Row],[transaction_date]])-1)/3)+1 &amp; " " &amp; Table1[[#This Row],[year]]</f>
        <v>Q3 2023</v>
      </c>
      <c r="H326" s="2" t="str">
        <f>TEXT(Table1[[#This Row],[transaction_date]],"[$-en-US]ddd")</f>
        <v>Mon</v>
      </c>
      <c r="I326" t="s">
        <v>1819</v>
      </c>
      <c r="J326" t="s">
        <v>1839</v>
      </c>
      <c r="K326">
        <v>11.25</v>
      </c>
      <c r="L326">
        <v>11.25</v>
      </c>
      <c r="M326">
        <v>1.1200000000000001</v>
      </c>
      <c r="N326" s="4">
        <v>1</v>
      </c>
      <c r="O326">
        <v>10.130000000000001</v>
      </c>
      <c r="P326">
        <v>47</v>
      </c>
    </row>
    <row r="327" spans="1:16" x14ac:dyDescent="0.25">
      <c r="A327">
        <v>7797</v>
      </c>
      <c r="B327" t="s">
        <v>1815</v>
      </c>
      <c r="C327" s="2">
        <v>45461</v>
      </c>
      <c r="D327">
        <v>2024</v>
      </c>
      <c r="E327" s="2" t="str">
        <f>TEXT(Table1[[#This Row],[transaction_date]],"mm")</f>
        <v>06</v>
      </c>
      <c r="F327" s="2" t="str">
        <f>TEXT(Table1[[#This Row],[transaction_date]],"[$-en-US]mmm")</f>
        <v>Jun</v>
      </c>
      <c r="G327" s="2" t="str">
        <f>"Q" &amp; INT((MONTH(Table1[[#This Row],[transaction_date]])-1)/3)+1 &amp; " " &amp; Table1[[#This Row],[year]]</f>
        <v>Q2 2024</v>
      </c>
      <c r="H327" s="2" t="str">
        <f>TEXT(Table1[[#This Row],[transaction_date]],"[$-en-US]ddd")</f>
        <v>Tue</v>
      </c>
      <c r="I327" t="s">
        <v>1826</v>
      </c>
      <c r="J327" t="s">
        <v>1830</v>
      </c>
      <c r="K327">
        <v>23.59</v>
      </c>
      <c r="L327">
        <v>94.36</v>
      </c>
      <c r="M327">
        <v>3.08</v>
      </c>
      <c r="N327" s="4">
        <v>4</v>
      </c>
      <c r="O327">
        <v>91.28</v>
      </c>
      <c r="P327">
        <v>371</v>
      </c>
    </row>
    <row r="328" spans="1:16" x14ac:dyDescent="0.25">
      <c r="A328">
        <v>6421</v>
      </c>
      <c r="B328" t="s">
        <v>1812</v>
      </c>
      <c r="C328" s="2">
        <v>45566</v>
      </c>
      <c r="D328">
        <v>2024</v>
      </c>
      <c r="E328" s="2" t="str">
        <f>TEXT(Table1[[#This Row],[transaction_date]],"mm")</f>
        <v>10</v>
      </c>
      <c r="F328" s="2" t="str">
        <f>TEXT(Table1[[#This Row],[transaction_date]],"[$-en-US]mmm")</f>
        <v>Oct</v>
      </c>
      <c r="G328" s="2" t="str">
        <f>"Q" &amp; INT((MONTH(Table1[[#This Row],[transaction_date]])-1)/3)+1 &amp; " " &amp; Table1[[#This Row],[year]]</f>
        <v>Q4 2024</v>
      </c>
      <c r="H328" s="2" t="str">
        <f>TEXT(Table1[[#This Row],[transaction_date]],"[$-en-US]ddd")</f>
        <v>Tue</v>
      </c>
      <c r="I328" t="s">
        <v>1825</v>
      </c>
      <c r="J328" t="s">
        <v>1841</v>
      </c>
      <c r="K328">
        <v>9.7200000000000006</v>
      </c>
      <c r="L328">
        <v>29.16</v>
      </c>
      <c r="M328">
        <v>1.67</v>
      </c>
      <c r="N328" s="4">
        <v>3</v>
      </c>
      <c r="O328">
        <v>27.49</v>
      </c>
      <c r="P328">
        <v>252</v>
      </c>
    </row>
    <row r="329" spans="1:16" x14ac:dyDescent="0.25">
      <c r="A329">
        <v>8633</v>
      </c>
      <c r="B329" t="s">
        <v>1814</v>
      </c>
      <c r="C329" s="2">
        <v>45467</v>
      </c>
      <c r="D329">
        <v>2024</v>
      </c>
      <c r="E329" s="2" t="str">
        <f>TEXT(Table1[[#This Row],[transaction_date]],"mm")</f>
        <v>06</v>
      </c>
      <c r="F329" s="2" t="str">
        <f>TEXT(Table1[[#This Row],[transaction_date]],"[$-en-US]mmm")</f>
        <v>Jun</v>
      </c>
      <c r="G329" s="2" t="str">
        <f>"Q" &amp; INT((MONTH(Table1[[#This Row],[transaction_date]])-1)/3)+1 &amp; " " &amp; Table1[[#This Row],[year]]</f>
        <v>Q2 2024</v>
      </c>
      <c r="H329" s="2" t="str">
        <f>TEXT(Table1[[#This Row],[transaction_date]],"[$-en-US]ddd")</f>
        <v>Mon</v>
      </c>
      <c r="I329" t="s">
        <v>1821</v>
      </c>
      <c r="J329" t="s">
        <v>1838</v>
      </c>
      <c r="K329">
        <v>23.69</v>
      </c>
      <c r="L329">
        <v>94.76</v>
      </c>
      <c r="M329">
        <v>18.95</v>
      </c>
      <c r="N329" s="4">
        <v>4</v>
      </c>
      <c r="O329">
        <v>75.81</v>
      </c>
      <c r="P329">
        <v>184</v>
      </c>
    </row>
    <row r="330" spans="1:16" x14ac:dyDescent="0.25">
      <c r="A330">
        <v>2020</v>
      </c>
      <c r="B330" t="s">
        <v>1813</v>
      </c>
      <c r="C330" s="2">
        <v>45305</v>
      </c>
      <c r="D330">
        <v>2024</v>
      </c>
      <c r="E330" s="2" t="str">
        <f>TEXT(Table1[[#This Row],[transaction_date]],"mm")</f>
        <v>01</v>
      </c>
      <c r="F330" s="2" t="str">
        <f>TEXT(Table1[[#This Row],[transaction_date]],"[$-en-US]mmm")</f>
        <v>Jan</v>
      </c>
      <c r="G330" s="2" t="str">
        <f>"Q" &amp; INT((MONTH(Table1[[#This Row],[transaction_date]])-1)/3)+1 &amp; " " &amp; Table1[[#This Row],[year]]</f>
        <v>Q1 2024</v>
      </c>
      <c r="H330" s="2" t="str">
        <f>TEXT(Table1[[#This Row],[transaction_date]],"[$-en-US]ddd")</f>
        <v>Sun</v>
      </c>
      <c r="I330" t="s">
        <v>1824</v>
      </c>
      <c r="J330" t="s">
        <v>1843</v>
      </c>
      <c r="K330">
        <v>4.09</v>
      </c>
      <c r="L330">
        <v>16.36</v>
      </c>
      <c r="M330">
        <v>1.64</v>
      </c>
      <c r="N330" s="4">
        <v>4</v>
      </c>
      <c r="O330">
        <v>14.72</v>
      </c>
      <c r="P330">
        <v>155</v>
      </c>
    </row>
    <row r="331" spans="1:16" x14ac:dyDescent="0.25">
      <c r="A331">
        <v>7883</v>
      </c>
      <c r="B331" t="s">
        <v>1816</v>
      </c>
      <c r="C331" s="2">
        <v>45447</v>
      </c>
      <c r="D331">
        <v>2024</v>
      </c>
      <c r="E331" s="2" t="str">
        <f>TEXT(Table1[[#This Row],[transaction_date]],"mm")</f>
        <v>06</v>
      </c>
      <c r="F331" s="2" t="str">
        <f>TEXT(Table1[[#This Row],[transaction_date]],"[$-en-US]mmm")</f>
        <v>Jun</v>
      </c>
      <c r="G331" s="2" t="str">
        <f>"Q" &amp; INT((MONTH(Table1[[#This Row],[transaction_date]])-1)/3)+1 &amp; " " &amp; Table1[[#This Row],[year]]</f>
        <v>Q2 2024</v>
      </c>
      <c r="H331" s="2" t="str">
        <f>TEXT(Table1[[#This Row],[transaction_date]],"[$-en-US]ddd")</f>
        <v>Tue</v>
      </c>
      <c r="I331" t="s">
        <v>1824</v>
      </c>
      <c r="J331" t="s">
        <v>1836</v>
      </c>
      <c r="K331">
        <v>13.76</v>
      </c>
      <c r="L331">
        <v>41.28</v>
      </c>
      <c r="M331">
        <v>6.19</v>
      </c>
      <c r="N331" s="4">
        <v>3</v>
      </c>
      <c r="O331">
        <v>35.090000000000003</v>
      </c>
      <c r="P331">
        <v>220</v>
      </c>
    </row>
    <row r="332" spans="1:16" x14ac:dyDescent="0.25">
      <c r="A332">
        <v>1320</v>
      </c>
      <c r="B332" t="s">
        <v>1816</v>
      </c>
      <c r="C332" s="2">
        <v>45810</v>
      </c>
      <c r="D332">
        <v>2025</v>
      </c>
      <c r="E332" s="2" t="str">
        <f>TEXT(Table1[[#This Row],[transaction_date]],"mm")</f>
        <v>06</v>
      </c>
      <c r="F332" s="2" t="str">
        <f>TEXT(Table1[[#This Row],[transaction_date]],"[$-en-US]mmm")</f>
        <v>Jun</v>
      </c>
      <c r="G332" s="2" t="str">
        <f>"Q" &amp; INT((MONTH(Table1[[#This Row],[transaction_date]])-1)/3)+1 &amp; " " &amp; Table1[[#This Row],[year]]</f>
        <v>Q2 2025</v>
      </c>
      <c r="H332" s="2" t="str">
        <f>TEXT(Table1[[#This Row],[transaction_date]],"[$-en-US]ddd")</f>
        <v>Mon</v>
      </c>
      <c r="I332" t="s">
        <v>1824</v>
      </c>
      <c r="J332" t="s">
        <v>1843</v>
      </c>
      <c r="K332">
        <v>10.1</v>
      </c>
      <c r="L332">
        <v>40.4</v>
      </c>
      <c r="M332">
        <v>6.06</v>
      </c>
      <c r="N332" s="4">
        <v>4</v>
      </c>
      <c r="O332">
        <v>34.340000000000003</v>
      </c>
      <c r="P332">
        <v>493</v>
      </c>
    </row>
    <row r="333" spans="1:16" x14ac:dyDescent="0.25">
      <c r="A333">
        <v>7232</v>
      </c>
      <c r="B333" t="s">
        <v>1814</v>
      </c>
      <c r="C333" s="2">
        <v>45515</v>
      </c>
      <c r="D333">
        <v>2024</v>
      </c>
      <c r="E333" s="2" t="str">
        <f>TEXT(Table1[[#This Row],[transaction_date]],"mm")</f>
        <v>08</v>
      </c>
      <c r="F333" s="2" t="str">
        <f>TEXT(Table1[[#This Row],[transaction_date]],"[$-en-US]mmm")</f>
        <v>Aug</v>
      </c>
      <c r="G333" s="2" t="str">
        <f>"Q" &amp; INT((MONTH(Table1[[#This Row],[transaction_date]])-1)/3)+1 &amp; " " &amp; Table1[[#This Row],[year]]</f>
        <v>Q3 2024</v>
      </c>
      <c r="H333" s="2" t="str">
        <f>TEXT(Table1[[#This Row],[transaction_date]],"[$-en-US]ddd")</f>
        <v>Sun</v>
      </c>
      <c r="I333" t="s">
        <v>1823</v>
      </c>
      <c r="J333" t="s">
        <v>1845</v>
      </c>
      <c r="K333">
        <v>23.67</v>
      </c>
      <c r="L333">
        <v>118.35</v>
      </c>
      <c r="M333">
        <v>17.75</v>
      </c>
      <c r="N333" s="4">
        <v>5</v>
      </c>
      <c r="O333">
        <v>100.6</v>
      </c>
      <c r="P333">
        <v>166</v>
      </c>
    </row>
    <row r="334" spans="1:16" x14ac:dyDescent="0.25">
      <c r="A334">
        <v>1096</v>
      </c>
      <c r="B334" t="s">
        <v>1812</v>
      </c>
      <c r="C334" s="2">
        <v>45418</v>
      </c>
      <c r="D334">
        <v>2024</v>
      </c>
      <c r="E334" s="2" t="str">
        <f>TEXT(Table1[[#This Row],[transaction_date]],"mm")</f>
        <v>05</v>
      </c>
      <c r="F334" s="2" t="str">
        <f>TEXT(Table1[[#This Row],[transaction_date]],"[$-en-US]mmm")</f>
        <v>May</v>
      </c>
      <c r="G334" s="2" t="str">
        <f>"Q" &amp; INT((MONTH(Table1[[#This Row],[transaction_date]])-1)/3)+1 &amp; " " &amp; Table1[[#This Row],[year]]</f>
        <v>Q2 2024</v>
      </c>
      <c r="H334" s="2" t="str">
        <f>TEXT(Table1[[#This Row],[transaction_date]],"[$-en-US]ddd")</f>
        <v>Mon</v>
      </c>
      <c r="I334" t="s">
        <v>1822</v>
      </c>
      <c r="J334" t="s">
        <v>1846</v>
      </c>
      <c r="K334">
        <v>6.78</v>
      </c>
      <c r="L334">
        <v>33.9</v>
      </c>
      <c r="M334">
        <v>0</v>
      </c>
      <c r="N334" s="4">
        <v>5</v>
      </c>
      <c r="O334">
        <v>33.9</v>
      </c>
      <c r="P334">
        <v>279</v>
      </c>
    </row>
    <row r="335" spans="1:16" x14ac:dyDescent="0.25">
      <c r="A335">
        <v>5892</v>
      </c>
      <c r="B335" t="s">
        <v>1810</v>
      </c>
      <c r="C335" s="2">
        <v>45730</v>
      </c>
      <c r="D335">
        <v>2025</v>
      </c>
      <c r="E335" s="2" t="str">
        <f>TEXT(Table1[[#This Row],[transaction_date]],"mm")</f>
        <v>03</v>
      </c>
      <c r="F335" s="2" t="str">
        <f>TEXT(Table1[[#This Row],[transaction_date]],"[$-en-US]mmm")</f>
        <v>Mar</v>
      </c>
      <c r="G335" s="2" t="str">
        <f>"Q" &amp; INT((MONTH(Table1[[#This Row],[transaction_date]])-1)/3)+1 &amp; " " &amp; Table1[[#This Row],[year]]</f>
        <v>Q1 2025</v>
      </c>
      <c r="H335" s="2" t="str">
        <f>TEXT(Table1[[#This Row],[transaction_date]],"[$-en-US]ddd")</f>
        <v>Fri</v>
      </c>
      <c r="I335" t="s">
        <v>1818</v>
      </c>
      <c r="J335" t="s">
        <v>1837</v>
      </c>
      <c r="K335">
        <v>13.71</v>
      </c>
      <c r="L335">
        <v>27.42</v>
      </c>
      <c r="M335">
        <v>2.74</v>
      </c>
      <c r="N335" s="4">
        <v>2</v>
      </c>
      <c r="O335">
        <v>24.68</v>
      </c>
      <c r="P335">
        <v>149</v>
      </c>
    </row>
    <row r="336" spans="1:16" x14ac:dyDescent="0.25">
      <c r="A336">
        <v>7389</v>
      </c>
      <c r="B336" t="s">
        <v>1813</v>
      </c>
      <c r="C336" s="2">
        <v>45807</v>
      </c>
      <c r="D336">
        <v>2025</v>
      </c>
      <c r="E336" s="2" t="str">
        <f>TEXT(Table1[[#This Row],[transaction_date]],"mm")</f>
        <v>05</v>
      </c>
      <c r="F336" s="2" t="str">
        <f>TEXT(Table1[[#This Row],[transaction_date]],"[$-en-US]mmm")</f>
        <v>May</v>
      </c>
      <c r="G336" s="2" t="str">
        <f>"Q" &amp; INT((MONTH(Table1[[#This Row],[transaction_date]])-1)/3)+1 &amp; " " &amp; Table1[[#This Row],[year]]</f>
        <v>Q2 2025</v>
      </c>
      <c r="H336" s="2" t="str">
        <f>TEXT(Table1[[#This Row],[transaction_date]],"[$-en-US]ddd")</f>
        <v>Fri</v>
      </c>
      <c r="I336" t="s">
        <v>1825</v>
      </c>
      <c r="J336" t="s">
        <v>1838</v>
      </c>
      <c r="K336">
        <v>8.32</v>
      </c>
      <c r="L336">
        <v>16.64</v>
      </c>
      <c r="M336">
        <v>1.66</v>
      </c>
      <c r="N336" s="4">
        <v>2</v>
      </c>
      <c r="O336">
        <v>14.98</v>
      </c>
      <c r="P336">
        <v>78</v>
      </c>
    </row>
    <row r="337" spans="1:16" x14ac:dyDescent="0.25">
      <c r="A337">
        <v>7865</v>
      </c>
      <c r="B337" t="s">
        <v>1809</v>
      </c>
      <c r="C337" s="2">
        <v>45563</v>
      </c>
      <c r="D337">
        <v>2024</v>
      </c>
      <c r="E337" s="2" t="str">
        <f>TEXT(Table1[[#This Row],[transaction_date]],"mm")</f>
        <v>09</v>
      </c>
      <c r="F337" s="2" t="str">
        <f>TEXT(Table1[[#This Row],[transaction_date]],"[$-en-US]mmm")</f>
        <v>Sep</v>
      </c>
      <c r="G337" s="2" t="str">
        <f>"Q" &amp; INT((MONTH(Table1[[#This Row],[transaction_date]])-1)/3)+1 &amp; " " &amp; Table1[[#This Row],[year]]</f>
        <v>Q3 2024</v>
      </c>
      <c r="H337" s="2" t="str">
        <f>TEXT(Table1[[#This Row],[transaction_date]],"[$-en-US]ddd")</f>
        <v>Sat</v>
      </c>
      <c r="I337" t="s">
        <v>1828</v>
      </c>
      <c r="J337" t="s">
        <v>1845</v>
      </c>
      <c r="K337">
        <v>12.61</v>
      </c>
      <c r="L337">
        <v>63.05</v>
      </c>
      <c r="M337">
        <v>1.1499999999999999</v>
      </c>
      <c r="N337" s="4">
        <v>5</v>
      </c>
      <c r="O337">
        <v>61.9</v>
      </c>
      <c r="P337">
        <v>259</v>
      </c>
    </row>
    <row r="338" spans="1:16" x14ac:dyDescent="0.25">
      <c r="A338">
        <v>9947</v>
      </c>
      <c r="B338" t="s">
        <v>1816</v>
      </c>
      <c r="C338" s="2">
        <v>45766</v>
      </c>
      <c r="D338">
        <v>2025</v>
      </c>
      <c r="E338" s="2" t="str">
        <f>TEXT(Table1[[#This Row],[transaction_date]],"mm")</f>
        <v>04</v>
      </c>
      <c r="F338" s="2" t="str">
        <f>TEXT(Table1[[#This Row],[transaction_date]],"[$-en-US]mmm")</f>
        <v>Apr</v>
      </c>
      <c r="G338" s="2" t="str">
        <f>"Q" &amp; INT((MONTH(Table1[[#This Row],[transaction_date]])-1)/3)+1 &amp; " " &amp; Table1[[#This Row],[year]]</f>
        <v>Q2 2025</v>
      </c>
      <c r="H338" s="2" t="str">
        <f>TEXT(Table1[[#This Row],[transaction_date]],"[$-en-US]ddd")</f>
        <v>Sat</v>
      </c>
      <c r="I338" t="s">
        <v>1827</v>
      </c>
      <c r="J338" t="s">
        <v>1842</v>
      </c>
      <c r="K338">
        <v>23.29</v>
      </c>
      <c r="L338">
        <v>23.29</v>
      </c>
      <c r="M338">
        <v>4.66</v>
      </c>
      <c r="N338" s="4">
        <v>1</v>
      </c>
      <c r="O338">
        <v>18.63</v>
      </c>
      <c r="P338">
        <v>336</v>
      </c>
    </row>
    <row r="339" spans="1:16" x14ac:dyDescent="0.25">
      <c r="A339">
        <v>4613</v>
      </c>
      <c r="B339" t="s">
        <v>1815</v>
      </c>
      <c r="C339" s="2">
        <v>45524</v>
      </c>
      <c r="D339">
        <v>2024</v>
      </c>
      <c r="E339" s="2" t="str">
        <f>TEXT(Table1[[#This Row],[transaction_date]],"mm")</f>
        <v>08</v>
      </c>
      <c r="F339" s="2" t="str">
        <f>TEXT(Table1[[#This Row],[transaction_date]],"[$-en-US]mmm")</f>
        <v>Aug</v>
      </c>
      <c r="G339" s="2" t="str">
        <f>"Q" &amp; INT((MONTH(Table1[[#This Row],[transaction_date]])-1)/3)+1 &amp; " " &amp; Table1[[#This Row],[year]]</f>
        <v>Q3 2024</v>
      </c>
      <c r="H339" s="2" t="str">
        <f>TEXT(Table1[[#This Row],[transaction_date]],"[$-en-US]ddd")</f>
        <v>Tue</v>
      </c>
      <c r="I339" t="s">
        <v>1824</v>
      </c>
      <c r="J339" t="s">
        <v>1836</v>
      </c>
      <c r="K339">
        <v>29</v>
      </c>
      <c r="L339">
        <v>87</v>
      </c>
      <c r="M339">
        <v>1.39</v>
      </c>
      <c r="N339" s="4">
        <v>3</v>
      </c>
      <c r="O339">
        <v>85.61</v>
      </c>
      <c r="P339">
        <v>220</v>
      </c>
    </row>
    <row r="340" spans="1:16" x14ac:dyDescent="0.25">
      <c r="A340">
        <v>4595</v>
      </c>
      <c r="B340" t="s">
        <v>1817</v>
      </c>
      <c r="C340" s="2">
        <v>45356</v>
      </c>
      <c r="D340">
        <v>2024</v>
      </c>
      <c r="E340" s="2" t="str">
        <f>TEXT(Table1[[#This Row],[transaction_date]],"mm")</f>
        <v>03</v>
      </c>
      <c r="F340" s="2" t="str">
        <f>TEXT(Table1[[#This Row],[transaction_date]],"[$-en-US]mmm")</f>
        <v>Mar</v>
      </c>
      <c r="G340" s="2" t="str">
        <f>"Q" &amp; INT((MONTH(Table1[[#This Row],[transaction_date]])-1)/3)+1 &amp; " " &amp; Table1[[#This Row],[year]]</f>
        <v>Q1 2024</v>
      </c>
      <c r="H340" s="2" t="str">
        <f>TEXT(Table1[[#This Row],[transaction_date]],"[$-en-US]ddd")</f>
        <v>Tue</v>
      </c>
      <c r="I340" t="s">
        <v>1827</v>
      </c>
      <c r="J340" t="s">
        <v>1844</v>
      </c>
      <c r="K340">
        <v>17.829999999999998</v>
      </c>
      <c r="L340">
        <v>89.15</v>
      </c>
      <c r="M340">
        <v>8.92</v>
      </c>
      <c r="N340" s="4">
        <v>5</v>
      </c>
      <c r="O340">
        <v>80.23</v>
      </c>
      <c r="P340">
        <v>294</v>
      </c>
    </row>
    <row r="341" spans="1:16" x14ac:dyDescent="0.25">
      <c r="A341">
        <v>8140</v>
      </c>
      <c r="B341" t="s">
        <v>1816</v>
      </c>
      <c r="C341" s="2">
        <v>45522</v>
      </c>
      <c r="D341">
        <v>2024</v>
      </c>
      <c r="E341" s="2" t="str">
        <f>TEXT(Table1[[#This Row],[transaction_date]],"mm")</f>
        <v>08</v>
      </c>
      <c r="F341" s="2" t="str">
        <f>TEXT(Table1[[#This Row],[transaction_date]],"[$-en-US]mmm")</f>
        <v>Aug</v>
      </c>
      <c r="G341" s="2" t="str">
        <f>"Q" &amp; INT((MONTH(Table1[[#This Row],[transaction_date]])-1)/3)+1 &amp; " " &amp; Table1[[#This Row],[year]]</f>
        <v>Q3 2024</v>
      </c>
      <c r="H341" s="2" t="str">
        <f>TEXT(Table1[[#This Row],[transaction_date]],"[$-en-US]ddd")</f>
        <v>Sun</v>
      </c>
      <c r="I341" t="s">
        <v>1821</v>
      </c>
      <c r="J341" t="s">
        <v>1837</v>
      </c>
      <c r="K341">
        <v>21.01</v>
      </c>
      <c r="L341">
        <v>105.05</v>
      </c>
      <c r="M341">
        <v>2.93</v>
      </c>
      <c r="N341" s="4">
        <v>5</v>
      </c>
      <c r="O341">
        <v>102.12</v>
      </c>
      <c r="P341">
        <v>77</v>
      </c>
    </row>
    <row r="342" spans="1:16" x14ac:dyDescent="0.25">
      <c r="A342">
        <v>1475</v>
      </c>
      <c r="B342" t="s">
        <v>1814</v>
      </c>
      <c r="C342" s="2">
        <v>45447</v>
      </c>
      <c r="D342">
        <v>2024</v>
      </c>
      <c r="E342" s="2" t="str">
        <f>TEXT(Table1[[#This Row],[transaction_date]],"mm")</f>
        <v>06</v>
      </c>
      <c r="F342" s="2" t="str">
        <f>TEXT(Table1[[#This Row],[transaction_date]],"[$-en-US]mmm")</f>
        <v>Jun</v>
      </c>
      <c r="G342" s="2" t="str">
        <f>"Q" &amp; INT((MONTH(Table1[[#This Row],[transaction_date]])-1)/3)+1 &amp; " " &amp; Table1[[#This Row],[year]]</f>
        <v>Q2 2024</v>
      </c>
      <c r="H342" s="2" t="str">
        <f>TEXT(Table1[[#This Row],[transaction_date]],"[$-en-US]ddd")</f>
        <v>Tue</v>
      </c>
      <c r="I342" t="s">
        <v>1821</v>
      </c>
      <c r="J342" t="s">
        <v>1842</v>
      </c>
      <c r="K342">
        <v>25.1</v>
      </c>
      <c r="L342">
        <v>25.1</v>
      </c>
      <c r="M342">
        <v>3.77</v>
      </c>
      <c r="N342" s="4">
        <v>1</v>
      </c>
      <c r="O342">
        <v>21.33</v>
      </c>
      <c r="P342">
        <v>373</v>
      </c>
    </row>
    <row r="343" spans="1:16" x14ac:dyDescent="0.25">
      <c r="A343">
        <v>6507</v>
      </c>
      <c r="B343" t="s">
        <v>1814</v>
      </c>
      <c r="C343" s="2">
        <v>45664</v>
      </c>
      <c r="D343">
        <v>2025</v>
      </c>
      <c r="E343" s="2" t="str">
        <f>TEXT(Table1[[#This Row],[transaction_date]],"mm")</f>
        <v>01</v>
      </c>
      <c r="F343" s="2" t="str">
        <f>TEXT(Table1[[#This Row],[transaction_date]],"[$-en-US]mmm")</f>
        <v>Jan</v>
      </c>
      <c r="G343" s="2" t="str">
        <f>"Q" &amp; INT((MONTH(Table1[[#This Row],[transaction_date]])-1)/3)+1 &amp; " " &amp; Table1[[#This Row],[year]]</f>
        <v>Q1 2025</v>
      </c>
      <c r="H343" s="2" t="str">
        <f>TEXT(Table1[[#This Row],[transaction_date]],"[$-en-US]ddd")</f>
        <v>Tue</v>
      </c>
      <c r="I343" t="s">
        <v>1822</v>
      </c>
      <c r="J343" t="s">
        <v>1837</v>
      </c>
      <c r="K343">
        <v>16.100000000000001</v>
      </c>
      <c r="L343">
        <v>32.200000000000003</v>
      </c>
      <c r="M343">
        <v>2.75</v>
      </c>
      <c r="N343" s="4">
        <v>2</v>
      </c>
      <c r="O343">
        <v>29.45</v>
      </c>
      <c r="P343">
        <v>178</v>
      </c>
    </row>
    <row r="344" spans="1:16" x14ac:dyDescent="0.25">
      <c r="A344">
        <v>7624</v>
      </c>
      <c r="B344" t="s">
        <v>1813</v>
      </c>
      <c r="C344" s="2">
        <v>45707</v>
      </c>
      <c r="D344">
        <v>2025</v>
      </c>
      <c r="E344" s="2" t="str">
        <f>TEXT(Table1[[#This Row],[transaction_date]],"mm")</f>
        <v>02</v>
      </c>
      <c r="F344" s="2" t="str">
        <f>TEXT(Table1[[#This Row],[transaction_date]],"[$-en-US]mmm")</f>
        <v>Feb</v>
      </c>
      <c r="G344" s="2" t="str">
        <f>"Q" &amp; INT((MONTH(Table1[[#This Row],[transaction_date]])-1)/3)+1 &amp; " " &amp; Table1[[#This Row],[year]]</f>
        <v>Q1 2025</v>
      </c>
      <c r="H344" s="2" t="str">
        <f>TEXT(Table1[[#This Row],[transaction_date]],"[$-en-US]ddd")</f>
        <v>Wed</v>
      </c>
      <c r="I344" t="s">
        <v>1822</v>
      </c>
      <c r="J344" t="s">
        <v>1842</v>
      </c>
      <c r="K344">
        <v>2.29</v>
      </c>
      <c r="L344">
        <v>6.87</v>
      </c>
      <c r="M344">
        <v>4.4000000000000004</v>
      </c>
      <c r="N344" s="4">
        <v>3</v>
      </c>
      <c r="O344">
        <v>2.4700000000000002</v>
      </c>
      <c r="P344">
        <v>363</v>
      </c>
    </row>
    <row r="345" spans="1:16" x14ac:dyDescent="0.25">
      <c r="A345">
        <v>3704</v>
      </c>
      <c r="B345" t="s">
        <v>1809</v>
      </c>
      <c r="C345" s="2">
        <v>45797</v>
      </c>
      <c r="D345">
        <v>2025</v>
      </c>
      <c r="E345" s="2" t="str">
        <f>TEXT(Table1[[#This Row],[transaction_date]],"mm")</f>
        <v>05</v>
      </c>
      <c r="F345" s="2" t="str">
        <f>TEXT(Table1[[#This Row],[transaction_date]],"[$-en-US]mmm")</f>
        <v>May</v>
      </c>
      <c r="G345" s="2" t="str">
        <f>"Q" &amp; INT((MONTH(Table1[[#This Row],[transaction_date]])-1)/3)+1 &amp; " " &amp; Table1[[#This Row],[year]]</f>
        <v>Q2 2025</v>
      </c>
      <c r="H345" s="2" t="str">
        <f>TEXT(Table1[[#This Row],[transaction_date]],"[$-en-US]ddd")</f>
        <v>Tue</v>
      </c>
      <c r="I345" t="s">
        <v>1823</v>
      </c>
      <c r="J345" t="s">
        <v>1835</v>
      </c>
      <c r="K345">
        <v>15.95</v>
      </c>
      <c r="L345">
        <v>31.9</v>
      </c>
      <c r="M345">
        <v>4.78</v>
      </c>
      <c r="N345" s="4">
        <v>2</v>
      </c>
      <c r="O345">
        <v>27.12</v>
      </c>
      <c r="P345">
        <v>282</v>
      </c>
    </row>
    <row r="346" spans="1:16" x14ac:dyDescent="0.25">
      <c r="A346">
        <v>8657</v>
      </c>
      <c r="B346" t="s">
        <v>1810</v>
      </c>
      <c r="C346" s="2">
        <v>45859</v>
      </c>
      <c r="D346">
        <v>2025</v>
      </c>
      <c r="E346" s="2" t="str">
        <f>TEXT(Table1[[#This Row],[transaction_date]],"mm")</f>
        <v>07</v>
      </c>
      <c r="F346" s="2" t="str">
        <f>TEXT(Table1[[#This Row],[transaction_date]],"[$-en-US]mmm")</f>
        <v>Jul</v>
      </c>
      <c r="G346" s="2" t="str">
        <f>"Q" &amp; INT((MONTH(Table1[[#This Row],[transaction_date]])-1)/3)+1 &amp; " " &amp; Table1[[#This Row],[year]]</f>
        <v>Q3 2025</v>
      </c>
      <c r="H346" s="2" t="str">
        <f>TEXT(Table1[[#This Row],[transaction_date]],"[$-en-US]ddd")</f>
        <v>Mon</v>
      </c>
      <c r="I346" t="s">
        <v>1821</v>
      </c>
      <c r="J346" t="s">
        <v>1837</v>
      </c>
      <c r="K346">
        <v>24.12</v>
      </c>
      <c r="L346">
        <v>48.24</v>
      </c>
      <c r="M346">
        <v>9.65</v>
      </c>
      <c r="N346" s="4">
        <v>2</v>
      </c>
      <c r="O346">
        <v>38.590000000000003</v>
      </c>
      <c r="P346">
        <v>322</v>
      </c>
    </row>
    <row r="347" spans="1:16" x14ac:dyDescent="0.25">
      <c r="A347">
        <v>3091</v>
      </c>
      <c r="B347" t="s">
        <v>1812</v>
      </c>
      <c r="C347" s="2">
        <v>45628</v>
      </c>
      <c r="D347">
        <v>2024</v>
      </c>
      <c r="E347" s="2" t="str">
        <f>TEXT(Table1[[#This Row],[transaction_date]],"mm")</f>
        <v>12</v>
      </c>
      <c r="F347" s="2" t="str">
        <f>TEXT(Table1[[#This Row],[transaction_date]],"[$-en-US]mmm")</f>
        <v>Dec</v>
      </c>
      <c r="G347" s="2" t="str">
        <f>"Q" &amp; INT((MONTH(Table1[[#This Row],[transaction_date]])-1)/3)+1 &amp; " " &amp; Table1[[#This Row],[year]]</f>
        <v>Q4 2024</v>
      </c>
      <c r="H347" s="2" t="str">
        <f>TEXT(Table1[[#This Row],[transaction_date]],"[$-en-US]ddd")</f>
        <v>Mon</v>
      </c>
      <c r="I347" t="s">
        <v>1821</v>
      </c>
      <c r="J347" t="s">
        <v>1839</v>
      </c>
      <c r="K347">
        <v>26.6</v>
      </c>
      <c r="L347">
        <v>133</v>
      </c>
      <c r="M347">
        <v>13.3</v>
      </c>
      <c r="N347" s="4">
        <v>5</v>
      </c>
      <c r="O347">
        <v>119.7</v>
      </c>
      <c r="P347">
        <v>230</v>
      </c>
    </row>
    <row r="348" spans="1:16" x14ac:dyDescent="0.25">
      <c r="A348">
        <v>9751</v>
      </c>
      <c r="B348" t="s">
        <v>1815</v>
      </c>
      <c r="C348" s="2">
        <v>45165</v>
      </c>
      <c r="D348">
        <v>2023</v>
      </c>
      <c r="E348" s="2" t="str">
        <f>TEXT(Table1[[#This Row],[transaction_date]],"mm")</f>
        <v>08</v>
      </c>
      <c r="F348" s="2" t="str">
        <f>TEXT(Table1[[#This Row],[transaction_date]],"[$-en-US]mmm")</f>
        <v>Aug</v>
      </c>
      <c r="G348" s="2" t="str">
        <f>"Q" &amp; INT((MONTH(Table1[[#This Row],[transaction_date]])-1)/3)+1 &amp; " " &amp; Table1[[#This Row],[year]]</f>
        <v>Q3 2023</v>
      </c>
      <c r="H348" s="2" t="str">
        <f>TEXT(Table1[[#This Row],[transaction_date]],"[$-en-US]ddd")</f>
        <v>Sun</v>
      </c>
      <c r="I348" t="s">
        <v>1820</v>
      </c>
      <c r="J348" t="s">
        <v>1843</v>
      </c>
      <c r="K348">
        <v>22.81</v>
      </c>
      <c r="L348">
        <v>68.430000000000007</v>
      </c>
      <c r="M348">
        <v>1.41</v>
      </c>
      <c r="N348" s="4">
        <v>3</v>
      </c>
      <c r="O348">
        <v>67.02</v>
      </c>
      <c r="P348">
        <v>414</v>
      </c>
    </row>
    <row r="349" spans="1:16" x14ac:dyDescent="0.25">
      <c r="A349">
        <v>7455</v>
      </c>
      <c r="B349" t="s">
        <v>1810</v>
      </c>
      <c r="C349" s="2">
        <v>45604</v>
      </c>
      <c r="D349">
        <v>2024</v>
      </c>
      <c r="E349" s="2" t="str">
        <f>TEXT(Table1[[#This Row],[transaction_date]],"mm")</f>
        <v>11</v>
      </c>
      <c r="F349" s="2" t="str">
        <f>TEXT(Table1[[#This Row],[transaction_date]],"[$-en-US]mmm")</f>
        <v>Nov</v>
      </c>
      <c r="G349" s="2" t="str">
        <f>"Q" &amp; INT((MONTH(Table1[[#This Row],[transaction_date]])-1)/3)+1 &amp; " " &amp; Table1[[#This Row],[year]]</f>
        <v>Q4 2024</v>
      </c>
      <c r="H349" s="2" t="str">
        <f>TEXT(Table1[[#This Row],[transaction_date]],"[$-en-US]ddd")</f>
        <v>Fri</v>
      </c>
      <c r="I349" t="s">
        <v>1825</v>
      </c>
      <c r="J349" t="s">
        <v>1833</v>
      </c>
      <c r="K349">
        <v>6.71</v>
      </c>
      <c r="L349">
        <v>20.13</v>
      </c>
      <c r="M349">
        <v>0</v>
      </c>
      <c r="N349" s="4">
        <v>3</v>
      </c>
      <c r="O349">
        <v>20.13</v>
      </c>
      <c r="P349">
        <v>58</v>
      </c>
    </row>
    <row r="350" spans="1:16" x14ac:dyDescent="0.25">
      <c r="A350">
        <v>1444</v>
      </c>
      <c r="B350" t="s">
        <v>1813</v>
      </c>
      <c r="C350" s="2">
        <v>45210</v>
      </c>
      <c r="D350">
        <v>2023</v>
      </c>
      <c r="E350" s="2" t="str">
        <f>TEXT(Table1[[#This Row],[transaction_date]],"mm")</f>
        <v>10</v>
      </c>
      <c r="F350" s="2" t="str">
        <f>TEXT(Table1[[#This Row],[transaction_date]],"[$-en-US]mmm")</f>
        <v>Oct</v>
      </c>
      <c r="G350" s="2" t="str">
        <f>"Q" &amp; INT((MONTH(Table1[[#This Row],[transaction_date]])-1)/3)+1 &amp; " " &amp; Table1[[#This Row],[year]]</f>
        <v>Q4 2023</v>
      </c>
      <c r="H350" s="2" t="str">
        <f>TEXT(Table1[[#This Row],[transaction_date]],"[$-en-US]ddd")</f>
        <v>Wed</v>
      </c>
      <c r="I350" t="s">
        <v>1827</v>
      </c>
      <c r="J350" t="s">
        <v>1832</v>
      </c>
      <c r="K350">
        <v>12.26</v>
      </c>
      <c r="L350">
        <v>61.3</v>
      </c>
      <c r="M350">
        <v>9.19</v>
      </c>
      <c r="N350" s="4">
        <v>5</v>
      </c>
      <c r="O350">
        <v>52.11</v>
      </c>
      <c r="P350">
        <v>200</v>
      </c>
    </row>
    <row r="351" spans="1:16" x14ac:dyDescent="0.25">
      <c r="A351">
        <v>8022</v>
      </c>
      <c r="B351" t="s">
        <v>1816</v>
      </c>
      <c r="C351" s="2">
        <v>45250</v>
      </c>
      <c r="D351">
        <v>2023</v>
      </c>
      <c r="E351" s="2" t="str">
        <f>TEXT(Table1[[#This Row],[transaction_date]],"mm")</f>
        <v>11</v>
      </c>
      <c r="F351" s="2" t="str">
        <f>TEXT(Table1[[#This Row],[transaction_date]],"[$-en-US]mmm")</f>
        <v>Nov</v>
      </c>
      <c r="G351" s="2" t="str">
        <f>"Q" &amp; INT((MONTH(Table1[[#This Row],[transaction_date]])-1)/3)+1 &amp; " " &amp; Table1[[#This Row],[year]]</f>
        <v>Q4 2023</v>
      </c>
      <c r="H351" s="2" t="str">
        <f>TEXT(Table1[[#This Row],[transaction_date]],"[$-en-US]ddd")</f>
        <v>Mon</v>
      </c>
      <c r="I351" t="s">
        <v>1828</v>
      </c>
      <c r="J351" t="s">
        <v>1835</v>
      </c>
      <c r="K351">
        <v>27.63</v>
      </c>
      <c r="L351">
        <v>82.89</v>
      </c>
      <c r="M351">
        <v>0</v>
      </c>
      <c r="N351" s="4">
        <v>3</v>
      </c>
      <c r="O351">
        <v>82.89</v>
      </c>
      <c r="P351">
        <v>302</v>
      </c>
    </row>
    <row r="352" spans="1:16" x14ac:dyDescent="0.25">
      <c r="A352">
        <v>8564</v>
      </c>
      <c r="B352" t="s">
        <v>1811</v>
      </c>
      <c r="C352" s="2">
        <v>45286</v>
      </c>
      <c r="D352">
        <v>2023</v>
      </c>
      <c r="E352" s="2" t="str">
        <f>TEXT(Table1[[#This Row],[transaction_date]],"mm")</f>
        <v>12</v>
      </c>
      <c r="F352" s="2" t="str">
        <f>TEXT(Table1[[#This Row],[transaction_date]],"[$-en-US]mmm")</f>
        <v>Dec</v>
      </c>
      <c r="G352" s="2" t="str">
        <f>"Q" &amp; INT((MONTH(Table1[[#This Row],[transaction_date]])-1)/3)+1 &amp; " " &amp; Table1[[#This Row],[year]]</f>
        <v>Q4 2023</v>
      </c>
      <c r="H352" s="2" t="str">
        <f>TEXT(Table1[[#This Row],[transaction_date]],"[$-en-US]ddd")</f>
        <v>Tue</v>
      </c>
      <c r="I352" t="s">
        <v>1822</v>
      </c>
      <c r="J352" t="s">
        <v>1846</v>
      </c>
      <c r="K352">
        <v>9.85</v>
      </c>
      <c r="L352">
        <v>19.7</v>
      </c>
      <c r="M352">
        <v>0</v>
      </c>
      <c r="N352" s="4">
        <v>2</v>
      </c>
      <c r="O352">
        <v>19.7</v>
      </c>
      <c r="P352">
        <v>93</v>
      </c>
    </row>
    <row r="353" spans="1:16" x14ac:dyDescent="0.25">
      <c r="A353">
        <v>1823</v>
      </c>
      <c r="B353" t="s">
        <v>1811</v>
      </c>
      <c r="C353" s="2">
        <v>45347</v>
      </c>
      <c r="D353">
        <v>2024</v>
      </c>
      <c r="E353" s="2" t="str">
        <f>TEXT(Table1[[#This Row],[transaction_date]],"mm")</f>
        <v>02</v>
      </c>
      <c r="F353" s="2" t="str">
        <f>TEXT(Table1[[#This Row],[transaction_date]],"[$-en-US]mmm")</f>
        <v>Feb</v>
      </c>
      <c r="G353" s="2" t="str">
        <f>"Q" &amp; INT((MONTH(Table1[[#This Row],[transaction_date]])-1)/3)+1 &amp; " " &amp; Table1[[#This Row],[year]]</f>
        <v>Q1 2024</v>
      </c>
      <c r="H353" s="2" t="str">
        <f>TEXT(Table1[[#This Row],[transaction_date]],"[$-en-US]ddd")</f>
        <v>Sun</v>
      </c>
      <c r="I353" t="s">
        <v>1827</v>
      </c>
      <c r="J353" t="s">
        <v>1836</v>
      </c>
      <c r="K353">
        <v>18.29</v>
      </c>
      <c r="L353">
        <v>73.16</v>
      </c>
      <c r="M353">
        <v>7.32</v>
      </c>
      <c r="N353" s="4">
        <v>4</v>
      </c>
      <c r="O353">
        <v>65.84</v>
      </c>
      <c r="P353">
        <v>294</v>
      </c>
    </row>
    <row r="354" spans="1:16" x14ac:dyDescent="0.25">
      <c r="A354">
        <v>7211</v>
      </c>
      <c r="B354" t="s">
        <v>1811</v>
      </c>
      <c r="C354" s="2">
        <v>45399</v>
      </c>
      <c r="D354">
        <v>2024</v>
      </c>
      <c r="E354" s="2" t="str">
        <f>TEXT(Table1[[#This Row],[transaction_date]],"mm")</f>
        <v>04</v>
      </c>
      <c r="F354" s="2" t="str">
        <f>TEXT(Table1[[#This Row],[transaction_date]],"[$-en-US]mmm")</f>
        <v>Apr</v>
      </c>
      <c r="G354" s="2" t="str">
        <f>"Q" &amp; INT((MONTH(Table1[[#This Row],[transaction_date]])-1)/3)+1 &amp; " " &amp; Table1[[#This Row],[year]]</f>
        <v>Q2 2024</v>
      </c>
      <c r="H354" s="2" t="str">
        <f>TEXT(Table1[[#This Row],[transaction_date]],"[$-en-US]ddd")</f>
        <v>Wed</v>
      </c>
      <c r="I354" t="s">
        <v>1828</v>
      </c>
      <c r="J354" t="s">
        <v>1831</v>
      </c>
      <c r="K354">
        <v>17.079999999999998</v>
      </c>
      <c r="L354">
        <v>34.159999999999997</v>
      </c>
      <c r="M354">
        <v>6.83</v>
      </c>
      <c r="N354" s="4">
        <v>2</v>
      </c>
      <c r="O354">
        <v>27.33</v>
      </c>
      <c r="P354">
        <v>250</v>
      </c>
    </row>
    <row r="355" spans="1:16" x14ac:dyDescent="0.25">
      <c r="A355">
        <v>4467</v>
      </c>
      <c r="B355" t="s">
        <v>1811</v>
      </c>
      <c r="C355" s="2">
        <v>45498</v>
      </c>
      <c r="D355">
        <v>2024</v>
      </c>
      <c r="E355" s="2" t="str">
        <f>TEXT(Table1[[#This Row],[transaction_date]],"mm")</f>
        <v>07</v>
      </c>
      <c r="F355" s="2" t="str">
        <f>TEXT(Table1[[#This Row],[transaction_date]],"[$-en-US]mmm")</f>
        <v>Jul</v>
      </c>
      <c r="G355" s="2" t="str">
        <f>"Q" &amp; INT((MONTH(Table1[[#This Row],[transaction_date]])-1)/3)+1 &amp; " " &amp; Table1[[#This Row],[year]]</f>
        <v>Q3 2024</v>
      </c>
      <c r="H355" s="2" t="str">
        <f>TEXT(Table1[[#This Row],[transaction_date]],"[$-en-US]ddd")</f>
        <v>Thu</v>
      </c>
      <c r="I355" t="s">
        <v>1822</v>
      </c>
      <c r="J355" t="s">
        <v>1837</v>
      </c>
      <c r="K355">
        <v>2.54</v>
      </c>
      <c r="L355">
        <v>12.7</v>
      </c>
      <c r="M355">
        <v>1.27</v>
      </c>
      <c r="N355" s="4">
        <v>5</v>
      </c>
      <c r="O355">
        <v>11.43</v>
      </c>
      <c r="P355">
        <v>183</v>
      </c>
    </row>
    <row r="356" spans="1:16" x14ac:dyDescent="0.25">
      <c r="A356">
        <v>6355</v>
      </c>
      <c r="B356" t="s">
        <v>1811</v>
      </c>
      <c r="C356" s="2">
        <v>45407</v>
      </c>
      <c r="D356">
        <v>2024</v>
      </c>
      <c r="E356" s="2" t="str">
        <f>TEXT(Table1[[#This Row],[transaction_date]],"mm")</f>
        <v>04</v>
      </c>
      <c r="F356" s="2" t="str">
        <f>TEXT(Table1[[#This Row],[transaction_date]],"[$-en-US]mmm")</f>
        <v>Apr</v>
      </c>
      <c r="G356" s="2" t="str">
        <f>"Q" &amp; INT((MONTH(Table1[[#This Row],[transaction_date]])-1)/3)+1 &amp; " " &amp; Table1[[#This Row],[year]]</f>
        <v>Q2 2024</v>
      </c>
      <c r="H356" s="2" t="str">
        <f>TEXT(Table1[[#This Row],[transaction_date]],"[$-en-US]ddd")</f>
        <v>Thu</v>
      </c>
      <c r="I356" t="s">
        <v>1820</v>
      </c>
      <c r="J356" t="s">
        <v>1836</v>
      </c>
      <c r="K356">
        <v>15.65</v>
      </c>
      <c r="L356">
        <v>78.25</v>
      </c>
      <c r="M356">
        <v>0</v>
      </c>
      <c r="N356" s="4">
        <v>5</v>
      </c>
      <c r="O356">
        <v>78.25</v>
      </c>
      <c r="P356">
        <v>253</v>
      </c>
    </row>
    <row r="357" spans="1:16" x14ac:dyDescent="0.25">
      <c r="A357">
        <v>7211</v>
      </c>
      <c r="B357" t="s">
        <v>1813</v>
      </c>
      <c r="C357" s="2">
        <v>45361</v>
      </c>
      <c r="D357">
        <v>2024</v>
      </c>
      <c r="E357" s="2" t="str">
        <f>TEXT(Table1[[#This Row],[transaction_date]],"mm")</f>
        <v>03</v>
      </c>
      <c r="F357" s="2" t="str">
        <f>TEXT(Table1[[#This Row],[transaction_date]],"[$-en-US]mmm")</f>
        <v>Mar</v>
      </c>
      <c r="G357" s="2" t="str">
        <f>"Q" &amp; INT((MONTH(Table1[[#This Row],[transaction_date]])-1)/3)+1 &amp; " " &amp; Table1[[#This Row],[year]]</f>
        <v>Q1 2024</v>
      </c>
      <c r="H357" s="2" t="str">
        <f>TEXT(Table1[[#This Row],[transaction_date]],"[$-en-US]ddd")</f>
        <v>Sun</v>
      </c>
      <c r="I357" t="s">
        <v>1821</v>
      </c>
      <c r="J357" t="s">
        <v>1837</v>
      </c>
      <c r="K357">
        <v>5.84</v>
      </c>
      <c r="L357">
        <v>23.36</v>
      </c>
      <c r="M357">
        <v>4.67</v>
      </c>
      <c r="N357" s="4">
        <v>4</v>
      </c>
      <c r="O357">
        <v>18.690000000000001</v>
      </c>
      <c r="P357">
        <v>289</v>
      </c>
    </row>
    <row r="358" spans="1:16" x14ac:dyDescent="0.25">
      <c r="A358">
        <v>7906</v>
      </c>
      <c r="B358" t="s">
        <v>1814</v>
      </c>
      <c r="C358" s="2">
        <v>45340</v>
      </c>
      <c r="D358">
        <v>2024</v>
      </c>
      <c r="E358" s="2" t="str">
        <f>TEXT(Table1[[#This Row],[transaction_date]],"mm")</f>
        <v>02</v>
      </c>
      <c r="F358" s="2" t="str">
        <f>TEXT(Table1[[#This Row],[transaction_date]],"[$-en-US]mmm")</f>
        <v>Feb</v>
      </c>
      <c r="G358" s="2" t="str">
        <f>"Q" &amp; INT((MONTH(Table1[[#This Row],[transaction_date]])-1)/3)+1 &amp; " " &amp; Table1[[#This Row],[year]]</f>
        <v>Q1 2024</v>
      </c>
      <c r="H358" s="2" t="str">
        <f>TEXT(Table1[[#This Row],[transaction_date]],"[$-en-US]ddd")</f>
        <v>Sun</v>
      </c>
      <c r="I358" t="s">
        <v>1818</v>
      </c>
      <c r="J358" t="s">
        <v>1829</v>
      </c>
      <c r="K358">
        <v>16.579999999999998</v>
      </c>
      <c r="L358">
        <v>33.159999999999997</v>
      </c>
      <c r="M358">
        <v>3.97</v>
      </c>
      <c r="N358" s="4">
        <v>2</v>
      </c>
      <c r="O358">
        <v>29.19</v>
      </c>
      <c r="P358">
        <v>86</v>
      </c>
    </row>
    <row r="359" spans="1:16" x14ac:dyDescent="0.25">
      <c r="A359">
        <v>2341</v>
      </c>
      <c r="B359" t="s">
        <v>1813</v>
      </c>
      <c r="C359" s="2">
        <v>45510</v>
      </c>
      <c r="D359">
        <v>2024</v>
      </c>
      <c r="E359" s="2" t="str">
        <f>TEXT(Table1[[#This Row],[transaction_date]],"mm")</f>
        <v>08</v>
      </c>
      <c r="F359" s="2" t="str">
        <f>TEXT(Table1[[#This Row],[transaction_date]],"[$-en-US]mmm")</f>
        <v>Aug</v>
      </c>
      <c r="G359" s="2" t="str">
        <f>"Q" &amp; INT((MONTH(Table1[[#This Row],[transaction_date]])-1)/3)+1 &amp; " " &amp; Table1[[#This Row],[year]]</f>
        <v>Q3 2024</v>
      </c>
      <c r="H359" s="2" t="str">
        <f>TEXT(Table1[[#This Row],[transaction_date]],"[$-en-US]ddd")</f>
        <v>Tue</v>
      </c>
      <c r="I359" t="s">
        <v>1827</v>
      </c>
      <c r="J359" t="s">
        <v>1844</v>
      </c>
      <c r="K359">
        <v>17.600000000000001</v>
      </c>
      <c r="L359">
        <v>17.600000000000001</v>
      </c>
      <c r="M359">
        <v>4.29</v>
      </c>
      <c r="N359" s="4">
        <v>1</v>
      </c>
      <c r="O359">
        <v>13.31</v>
      </c>
      <c r="P359">
        <v>137</v>
      </c>
    </row>
    <row r="360" spans="1:16" x14ac:dyDescent="0.25">
      <c r="A360">
        <v>1317</v>
      </c>
      <c r="B360" t="s">
        <v>1815</v>
      </c>
      <c r="C360" s="2">
        <v>45726</v>
      </c>
      <c r="D360">
        <v>2025</v>
      </c>
      <c r="E360" s="2" t="str">
        <f>TEXT(Table1[[#This Row],[transaction_date]],"mm")</f>
        <v>03</v>
      </c>
      <c r="F360" s="2" t="str">
        <f>TEXT(Table1[[#This Row],[transaction_date]],"[$-en-US]mmm")</f>
        <v>Mar</v>
      </c>
      <c r="G360" s="2" t="str">
        <f>"Q" &amp; INT((MONTH(Table1[[#This Row],[transaction_date]])-1)/3)+1 &amp; " " &amp; Table1[[#This Row],[year]]</f>
        <v>Q1 2025</v>
      </c>
      <c r="H360" s="2" t="str">
        <f>TEXT(Table1[[#This Row],[transaction_date]],"[$-en-US]ddd")</f>
        <v>Mon</v>
      </c>
      <c r="I360" t="s">
        <v>1828</v>
      </c>
      <c r="J360" t="s">
        <v>1831</v>
      </c>
      <c r="K360">
        <v>29.69</v>
      </c>
      <c r="L360">
        <v>59.38</v>
      </c>
      <c r="M360">
        <v>8.91</v>
      </c>
      <c r="N360" s="4">
        <v>2</v>
      </c>
      <c r="O360">
        <v>50.47</v>
      </c>
      <c r="P360">
        <v>52</v>
      </c>
    </row>
    <row r="361" spans="1:16" x14ac:dyDescent="0.25">
      <c r="A361">
        <v>9837</v>
      </c>
      <c r="B361" t="s">
        <v>1815</v>
      </c>
      <c r="C361" s="2">
        <v>45185</v>
      </c>
      <c r="D361">
        <v>2023</v>
      </c>
      <c r="E361" s="2" t="str">
        <f>TEXT(Table1[[#This Row],[transaction_date]],"mm")</f>
        <v>09</v>
      </c>
      <c r="F361" s="2" t="str">
        <f>TEXT(Table1[[#This Row],[transaction_date]],"[$-en-US]mmm")</f>
        <v>Sep</v>
      </c>
      <c r="G361" s="2" t="str">
        <f>"Q" &amp; INT((MONTH(Table1[[#This Row],[transaction_date]])-1)/3)+1 &amp; " " &amp; Table1[[#This Row],[year]]</f>
        <v>Q3 2023</v>
      </c>
      <c r="H361" s="2" t="str">
        <f>TEXT(Table1[[#This Row],[transaction_date]],"[$-en-US]ddd")</f>
        <v>Sat</v>
      </c>
      <c r="I361" t="s">
        <v>1828</v>
      </c>
      <c r="J361" t="s">
        <v>1829</v>
      </c>
      <c r="K361">
        <v>25.99</v>
      </c>
      <c r="L361">
        <v>77.97</v>
      </c>
      <c r="M361">
        <v>4.0999999999999996</v>
      </c>
      <c r="N361" s="4">
        <v>3</v>
      </c>
      <c r="O361">
        <v>73.87</v>
      </c>
      <c r="P361">
        <v>44</v>
      </c>
    </row>
    <row r="362" spans="1:16" x14ac:dyDescent="0.25">
      <c r="A362">
        <v>6733</v>
      </c>
      <c r="B362" t="s">
        <v>1817</v>
      </c>
      <c r="C362" s="2">
        <v>45319</v>
      </c>
      <c r="D362">
        <v>2024</v>
      </c>
      <c r="E362" s="2" t="str">
        <f>TEXT(Table1[[#This Row],[transaction_date]],"mm")</f>
        <v>01</v>
      </c>
      <c r="F362" s="2" t="str">
        <f>TEXT(Table1[[#This Row],[transaction_date]],"[$-en-US]mmm")</f>
        <v>Jan</v>
      </c>
      <c r="G362" s="2" t="str">
        <f>"Q" &amp; INT((MONTH(Table1[[#This Row],[transaction_date]])-1)/3)+1 &amp; " " &amp; Table1[[#This Row],[year]]</f>
        <v>Q1 2024</v>
      </c>
      <c r="H362" s="2" t="str">
        <f>TEXT(Table1[[#This Row],[transaction_date]],"[$-en-US]ddd")</f>
        <v>Sun</v>
      </c>
      <c r="I362" t="s">
        <v>1820</v>
      </c>
      <c r="J362" t="s">
        <v>1833</v>
      </c>
      <c r="K362">
        <v>19.34</v>
      </c>
      <c r="L362">
        <v>96.7</v>
      </c>
      <c r="M362">
        <v>19.34</v>
      </c>
      <c r="N362" s="4">
        <v>5</v>
      </c>
      <c r="O362">
        <v>77.36</v>
      </c>
      <c r="P362">
        <v>84</v>
      </c>
    </row>
    <row r="363" spans="1:16" x14ac:dyDescent="0.25">
      <c r="A363">
        <v>2124</v>
      </c>
      <c r="B363" t="s">
        <v>1817</v>
      </c>
      <c r="C363" s="2">
        <v>45751</v>
      </c>
      <c r="D363">
        <v>2025</v>
      </c>
      <c r="E363" s="2" t="str">
        <f>TEXT(Table1[[#This Row],[transaction_date]],"mm")</f>
        <v>04</v>
      </c>
      <c r="F363" s="2" t="str">
        <f>TEXT(Table1[[#This Row],[transaction_date]],"[$-en-US]mmm")</f>
        <v>Apr</v>
      </c>
      <c r="G363" s="2" t="str">
        <f>"Q" &amp; INT((MONTH(Table1[[#This Row],[transaction_date]])-1)/3)+1 &amp; " " &amp; Table1[[#This Row],[year]]</f>
        <v>Q2 2025</v>
      </c>
      <c r="H363" s="2" t="str">
        <f>TEXT(Table1[[#This Row],[transaction_date]],"[$-en-US]ddd")</f>
        <v>Fri</v>
      </c>
      <c r="I363" t="s">
        <v>1818</v>
      </c>
      <c r="J363" t="s">
        <v>1833</v>
      </c>
      <c r="K363">
        <v>9.14</v>
      </c>
      <c r="L363">
        <v>45.7</v>
      </c>
      <c r="M363">
        <v>6.86</v>
      </c>
      <c r="N363" s="4">
        <v>5</v>
      </c>
      <c r="O363">
        <v>38.840000000000003</v>
      </c>
      <c r="P363">
        <v>275</v>
      </c>
    </row>
    <row r="364" spans="1:16" x14ac:dyDescent="0.25">
      <c r="A364">
        <v>1659</v>
      </c>
      <c r="B364" t="s">
        <v>1814</v>
      </c>
      <c r="C364" s="2">
        <v>45730</v>
      </c>
      <c r="D364">
        <v>2025</v>
      </c>
      <c r="E364" s="2" t="str">
        <f>TEXT(Table1[[#This Row],[transaction_date]],"mm")</f>
        <v>03</v>
      </c>
      <c r="F364" s="2" t="str">
        <f>TEXT(Table1[[#This Row],[transaction_date]],"[$-en-US]mmm")</f>
        <v>Mar</v>
      </c>
      <c r="G364" s="2" t="str">
        <f>"Q" &amp; INT((MONTH(Table1[[#This Row],[transaction_date]])-1)/3)+1 &amp; " " &amp; Table1[[#This Row],[year]]</f>
        <v>Q1 2025</v>
      </c>
      <c r="H364" s="2" t="str">
        <f>TEXT(Table1[[#This Row],[transaction_date]],"[$-en-US]ddd")</f>
        <v>Fri</v>
      </c>
      <c r="I364" t="s">
        <v>1826</v>
      </c>
      <c r="J364" t="s">
        <v>1829</v>
      </c>
      <c r="K364">
        <v>29.57</v>
      </c>
      <c r="L364">
        <v>147.85</v>
      </c>
      <c r="M364">
        <v>29.57</v>
      </c>
      <c r="N364" s="4">
        <v>5</v>
      </c>
      <c r="O364">
        <v>118.28</v>
      </c>
      <c r="P364">
        <v>347</v>
      </c>
    </row>
    <row r="365" spans="1:16" x14ac:dyDescent="0.25">
      <c r="A365">
        <v>1508</v>
      </c>
      <c r="B365" t="s">
        <v>1812</v>
      </c>
      <c r="C365" s="2">
        <v>45337</v>
      </c>
      <c r="D365">
        <v>2024</v>
      </c>
      <c r="E365" s="2" t="str">
        <f>TEXT(Table1[[#This Row],[transaction_date]],"mm")</f>
        <v>02</v>
      </c>
      <c r="F365" s="2" t="str">
        <f>TEXT(Table1[[#This Row],[transaction_date]],"[$-en-US]mmm")</f>
        <v>Feb</v>
      </c>
      <c r="G365" s="2" t="str">
        <f>"Q" &amp; INT((MONTH(Table1[[#This Row],[transaction_date]])-1)/3)+1 &amp; " " &amp; Table1[[#This Row],[year]]</f>
        <v>Q1 2024</v>
      </c>
      <c r="H365" s="2" t="str">
        <f>TEXT(Table1[[#This Row],[transaction_date]],"[$-en-US]ddd")</f>
        <v>Thu</v>
      </c>
      <c r="I365" t="s">
        <v>1818</v>
      </c>
      <c r="J365" t="s">
        <v>1829</v>
      </c>
      <c r="K365">
        <v>21.33</v>
      </c>
      <c r="L365">
        <v>42.66</v>
      </c>
      <c r="M365">
        <v>8.5299999999999994</v>
      </c>
      <c r="N365" s="4">
        <v>2</v>
      </c>
      <c r="O365">
        <v>34.130000000000003</v>
      </c>
      <c r="P365">
        <v>67</v>
      </c>
    </row>
    <row r="366" spans="1:16" x14ac:dyDescent="0.25">
      <c r="A366">
        <v>4266</v>
      </c>
      <c r="B366" t="s">
        <v>1816</v>
      </c>
      <c r="C366" s="2">
        <v>45796</v>
      </c>
      <c r="D366">
        <v>2025</v>
      </c>
      <c r="E366" s="2" t="str">
        <f>TEXT(Table1[[#This Row],[transaction_date]],"mm")</f>
        <v>05</v>
      </c>
      <c r="F366" s="2" t="str">
        <f>TEXT(Table1[[#This Row],[transaction_date]],"[$-en-US]mmm")</f>
        <v>May</v>
      </c>
      <c r="G366" s="2" t="str">
        <f>"Q" &amp; INT((MONTH(Table1[[#This Row],[transaction_date]])-1)/3)+1 &amp; " " &amp; Table1[[#This Row],[year]]</f>
        <v>Q2 2025</v>
      </c>
      <c r="H366" s="2" t="str">
        <f>TEXT(Table1[[#This Row],[transaction_date]],"[$-en-US]ddd")</f>
        <v>Mon</v>
      </c>
      <c r="I366" t="s">
        <v>1820</v>
      </c>
      <c r="J366" t="s">
        <v>1836</v>
      </c>
      <c r="K366">
        <v>5.1100000000000003</v>
      </c>
      <c r="L366">
        <v>20.440000000000001</v>
      </c>
      <c r="M366">
        <v>0</v>
      </c>
      <c r="N366" s="4">
        <v>4</v>
      </c>
      <c r="O366">
        <v>20.440000000000001</v>
      </c>
      <c r="P366">
        <v>323</v>
      </c>
    </row>
    <row r="367" spans="1:16" x14ac:dyDescent="0.25">
      <c r="A367">
        <v>1333</v>
      </c>
      <c r="B367" t="s">
        <v>1812</v>
      </c>
      <c r="C367" s="2">
        <v>45627</v>
      </c>
      <c r="D367">
        <v>2024</v>
      </c>
      <c r="E367" s="2" t="str">
        <f>TEXT(Table1[[#This Row],[transaction_date]],"mm")</f>
        <v>12</v>
      </c>
      <c r="F367" s="2" t="str">
        <f>TEXT(Table1[[#This Row],[transaction_date]],"[$-en-US]mmm")</f>
        <v>Dec</v>
      </c>
      <c r="G367" s="2" t="str">
        <f>"Q" &amp; INT((MONTH(Table1[[#This Row],[transaction_date]])-1)/3)+1 &amp; " " &amp; Table1[[#This Row],[year]]</f>
        <v>Q4 2024</v>
      </c>
      <c r="H367" s="2" t="str">
        <f>TEXT(Table1[[#This Row],[transaction_date]],"[$-en-US]ddd")</f>
        <v>Sun</v>
      </c>
      <c r="I367" t="s">
        <v>1821</v>
      </c>
      <c r="J367" t="s">
        <v>1837</v>
      </c>
      <c r="K367">
        <v>19.37</v>
      </c>
      <c r="L367">
        <v>19.37</v>
      </c>
      <c r="M367">
        <v>1.94</v>
      </c>
      <c r="N367" s="4">
        <v>1</v>
      </c>
      <c r="O367">
        <v>17.43</v>
      </c>
      <c r="P367">
        <v>450</v>
      </c>
    </row>
    <row r="368" spans="1:16" x14ac:dyDescent="0.25">
      <c r="A368">
        <v>3496</v>
      </c>
      <c r="B368" t="s">
        <v>1810</v>
      </c>
      <c r="C368" s="2">
        <v>45330</v>
      </c>
      <c r="D368">
        <v>2024</v>
      </c>
      <c r="E368" s="2" t="str">
        <f>TEXT(Table1[[#This Row],[transaction_date]],"mm")</f>
        <v>02</v>
      </c>
      <c r="F368" s="2" t="str">
        <f>TEXT(Table1[[#This Row],[transaction_date]],"[$-en-US]mmm")</f>
        <v>Feb</v>
      </c>
      <c r="G368" s="2" t="str">
        <f>"Q" &amp; INT((MONTH(Table1[[#This Row],[transaction_date]])-1)/3)+1 &amp; " " &amp; Table1[[#This Row],[year]]</f>
        <v>Q1 2024</v>
      </c>
      <c r="H368" s="2" t="str">
        <f>TEXT(Table1[[#This Row],[transaction_date]],"[$-en-US]ddd")</f>
        <v>Thu</v>
      </c>
      <c r="I368" t="s">
        <v>1826</v>
      </c>
      <c r="J368" t="s">
        <v>1833</v>
      </c>
      <c r="K368">
        <v>28.55</v>
      </c>
      <c r="L368">
        <v>114.2</v>
      </c>
      <c r="M368">
        <v>0</v>
      </c>
      <c r="N368" s="4">
        <v>4</v>
      </c>
      <c r="O368">
        <v>114.2</v>
      </c>
      <c r="P368">
        <v>167</v>
      </c>
    </row>
    <row r="369" spans="1:16" x14ac:dyDescent="0.25">
      <c r="A369">
        <v>3068</v>
      </c>
      <c r="B369" t="s">
        <v>1809</v>
      </c>
      <c r="C369" s="2">
        <v>45512</v>
      </c>
      <c r="D369">
        <v>2024</v>
      </c>
      <c r="E369" s="2" t="str">
        <f>TEXT(Table1[[#This Row],[transaction_date]],"mm")</f>
        <v>08</v>
      </c>
      <c r="F369" s="2" t="str">
        <f>TEXT(Table1[[#This Row],[transaction_date]],"[$-en-US]mmm")</f>
        <v>Aug</v>
      </c>
      <c r="G369" s="2" t="str">
        <f>"Q" &amp; INT((MONTH(Table1[[#This Row],[transaction_date]])-1)/3)+1 &amp; " " &amp; Table1[[#This Row],[year]]</f>
        <v>Q3 2024</v>
      </c>
      <c r="H369" s="2" t="str">
        <f>TEXT(Table1[[#This Row],[transaction_date]],"[$-en-US]ddd")</f>
        <v>Thu</v>
      </c>
      <c r="I369" t="s">
        <v>1828</v>
      </c>
      <c r="J369" t="s">
        <v>1833</v>
      </c>
      <c r="K369">
        <v>24.06</v>
      </c>
      <c r="L369">
        <v>24.06</v>
      </c>
      <c r="M369">
        <v>2.41</v>
      </c>
      <c r="N369" s="4">
        <v>1</v>
      </c>
      <c r="O369">
        <v>21.65</v>
      </c>
      <c r="P369">
        <v>203</v>
      </c>
    </row>
    <row r="370" spans="1:16" x14ac:dyDescent="0.25">
      <c r="A370">
        <v>2874</v>
      </c>
      <c r="B370" t="s">
        <v>1817</v>
      </c>
      <c r="C370" s="2">
        <v>45583</v>
      </c>
      <c r="D370">
        <v>2024</v>
      </c>
      <c r="E370" s="2" t="str">
        <f>TEXT(Table1[[#This Row],[transaction_date]],"mm")</f>
        <v>10</v>
      </c>
      <c r="F370" s="2" t="str">
        <f>TEXT(Table1[[#This Row],[transaction_date]],"[$-en-US]mmm")</f>
        <v>Oct</v>
      </c>
      <c r="G370" s="2" t="str">
        <f>"Q" &amp; INT((MONTH(Table1[[#This Row],[transaction_date]])-1)/3)+1 &amp; " " &amp; Table1[[#This Row],[year]]</f>
        <v>Q4 2024</v>
      </c>
      <c r="H370" s="2" t="str">
        <f>TEXT(Table1[[#This Row],[transaction_date]],"[$-en-US]ddd")</f>
        <v>Fri</v>
      </c>
      <c r="I370" t="s">
        <v>1828</v>
      </c>
      <c r="J370" t="s">
        <v>1829</v>
      </c>
      <c r="K370">
        <v>25.01</v>
      </c>
      <c r="L370">
        <v>75.03</v>
      </c>
      <c r="M370">
        <v>4.41</v>
      </c>
      <c r="N370" s="4">
        <v>3</v>
      </c>
      <c r="O370">
        <v>70.62</v>
      </c>
      <c r="P370">
        <v>172</v>
      </c>
    </row>
    <row r="371" spans="1:16" x14ac:dyDescent="0.25">
      <c r="A371">
        <v>4571</v>
      </c>
      <c r="B371" t="s">
        <v>1816</v>
      </c>
      <c r="C371" s="2">
        <v>45506</v>
      </c>
      <c r="D371">
        <v>2024</v>
      </c>
      <c r="E371" s="2" t="str">
        <f>TEXT(Table1[[#This Row],[transaction_date]],"mm")</f>
        <v>08</v>
      </c>
      <c r="F371" s="2" t="str">
        <f>TEXT(Table1[[#This Row],[transaction_date]],"[$-en-US]mmm")</f>
        <v>Aug</v>
      </c>
      <c r="G371" s="2" t="str">
        <f>"Q" &amp; INT((MONTH(Table1[[#This Row],[transaction_date]])-1)/3)+1 &amp; " " &amp; Table1[[#This Row],[year]]</f>
        <v>Q3 2024</v>
      </c>
      <c r="H371" s="2" t="str">
        <f>TEXT(Table1[[#This Row],[transaction_date]],"[$-en-US]ddd")</f>
        <v>Fri</v>
      </c>
      <c r="I371" t="s">
        <v>1823</v>
      </c>
      <c r="J371" t="s">
        <v>1840</v>
      </c>
      <c r="K371">
        <v>3.88</v>
      </c>
      <c r="L371">
        <v>3.88</v>
      </c>
      <c r="M371">
        <v>1.5</v>
      </c>
      <c r="N371" s="4">
        <v>1</v>
      </c>
      <c r="O371">
        <v>2.38</v>
      </c>
      <c r="P371">
        <v>401</v>
      </c>
    </row>
    <row r="372" spans="1:16" x14ac:dyDescent="0.25">
      <c r="A372">
        <v>5198</v>
      </c>
      <c r="B372" t="s">
        <v>1811</v>
      </c>
      <c r="C372" s="2">
        <v>45740</v>
      </c>
      <c r="D372">
        <v>2025</v>
      </c>
      <c r="E372" s="2" t="str">
        <f>TEXT(Table1[[#This Row],[transaction_date]],"mm")</f>
        <v>03</v>
      </c>
      <c r="F372" s="2" t="str">
        <f>TEXT(Table1[[#This Row],[transaction_date]],"[$-en-US]mmm")</f>
        <v>Mar</v>
      </c>
      <c r="G372" s="2" t="str">
        <f>"Q" &amp; INT((MONTH(Table1[[#This Row],[transaction_date]])-1)/3)+1 &amp; " " &amp; Table1[[#This Row],[year]]</f>
        <v>Q1 2025</v>
      </c>
      <c r="H372" s="2" t="str">
        <f>TEXT(Table1[[#This Row],[transaction_date]],"[$-en-US]ddd")</f>
        <v>Mon</v>
      </c>
      <c r="I372" t="s">
        <v>1828</v>
      </c>
      <c r="J372" t="s">
        <v>1837</v>
      </c>
      <c r="K372">
        <v>29.75</v>
      </c>
      <c r="L372">
        <v>29.75</v>
      </c>
      <c r="M372">
        <v>0</v>
      </c>
      <c r="N372" s="4">
        <v>1</v>
      </c>
      <c r="O372">
        <v>29.75</v>
      </c>
      <c r="P372">
        <v>219</v>
      </c>
    </row>
    <row r="373" spans="1:16" x14ac:dyDescent="0.25">
      <c r="A373">
        <v>7043</v>
      </c>
      <c r="B373" t="s">
        <v>1811</v>
      </c>
      <c r="C373" s="2">
        <v>45275</v>
      </c>
      <c r="D373">
        <v>2023</v>
      </c>
      <c r="E373" s="2" t="str">
        <f>TEXT(Table1[[#This Row],[transaction_date]],"mm")</f>
        <v>12</v>
      </c>
      <c r="F373" s="2" t="str">
        <f>TEXT(Table1[[#This Row],[transaction_date]],"[$-en-US]mmm")</f>
        <v>Dec</v>
      </c>
      <c r="G373" s="2" t="str">
        <f>"Q" &amp; INT((MONTH(Table1[[#This Row],[transaction_date]])-1)/3)+1 &amp; " " &amp; Table1[[#This Row],[year]]</f>
        <v>Q4 2023</v>
      </c>
      <c r="H373" s="2" t="str">
        <f>TEXT(Table1[[#This Row],[transaction_date]],"[$-en-US]ddd")</f>
        <v>Fri</v>
      </c>
      <c r="I373" t="s">
        <v>1823</v>
      </c>
      <c r="J373" t="s">
        <v>1838</v>
      </c>
      <c r="K373">
        <v>26.35</v>
      </c>
      <c r="L373">
        <v>52.7</v>
      </c>
      <c r="M373">
        <v>3.62</v>
      </c>
      <c r="N373" s="4">
        <v>2</v>
      </c>
      <c r="O373">
        <v>49.08</v>
      </c>
      <c r="P373">
        <v>448</v>
      </c>
    </row>
    <row r="374" spans="1:16" x14ac:dyDescent="0.25">
      <c r="A374">
        <v>2876</v>
      </c>
      <c r="B374" t="s">
        <v>1814</v>
      </c>
      <c r="C374" s="2">
        <v>45749</v>
      </c>
      <c r="D374">
        <v>2025</v>
      </c>
      <c r="E374" s="2" t="str">
        <f>TEXT(Table1[[#This Row],[transaction_date]],"mm")</f>
        <v>04</v>
      </c>
      <c r="F374" s="2" t="str">
        <f>TEXT(Table1[[#This Row],[transaction_date]],"[$-en-US]mmm")</f>
        <v>Apr</v>
      </c>
      <c r="G374" s="2" t="str">
        <f>"Q" &amp; INT((MONTH(Table1[[#This Row],[transaction_date]])-1)/3)+1 &amp; " " &amp; Table1[[#This Row],[year]]</f>
        <v>Q2 2025</v>
      </c>
      <c r="H374" s="2" t="str">
        <f>TEXT(Table1[[#This Row],[transaction_date]],"[$-en-US]ddd")</f>
        <v>Wed</v>
      </c>
      <c r="I374" t="s">
        <v>1819</v>
      </c>
      <c r="J374" t="s">
        <v>1833</v>
      </c>
      <c r="K374">
        <v>2.4900000000000002</v>
      </c>
      <c r="L374">
        <v>4.9800000000000004</v>
      </c>
      <c r="M374">
        <v>0</v>
      </c>
      <c r="N374" s="4">
        <v>2</v>
      </c>
      <c r="O374">
        <v>4.9800000000000004</v>
      </c>
      <c r="P374">
        <v>320</v>
      </c>
    </row>
    <row r="375" spans="1:16" x14ac:dyDescent="0.25">
      <c r="A375">
        <v>3683</v>
      </c>
      <c r="B375" t="s">
        <v>1817</v>
      </c>
      <c r="C375" s="2">
        <v>45386</v>
      </c>
      <c r="D375">
        <v>2024</v>
      </c>
      <c r="E375" s="2" t="str">
        <f>TEXT(Table1[[#This Row],[transaction_date]],"mm")</f>
        <v>04</v>
      </c>
      <c r="F375" s="2" t="str">
        <f>TEXT(Table1[[#This Row],[transaction_date]],"[$-en-US]mmm")</f>
        <v>Apr</v>
      </c>
      <c r="G375" s="2" t="str">
        <f>"Q" &amp; INT((MONTH(Table1[[#This Row],[transaction_date]])-1)/3)+1 &amp; " " &amp; Table1[[#This Row],[year]]</f>
        <v>Q2 2024</v>
      </c>
      <c r="H375" s="2" t="str">
        <f>TEXT(Table1[[#This Row],[transaction_date]],"[$-en-US]ddd")</f>
        <v>Thu</v>
      </c>
      <c r="I375" t="s">
        <v>1821</v>
      </c>
      <c r="J375" t="s">
        <v>1842</v>
      </c>
      <c r="K375">
        <v>1.02</v>
      </c>
      <c r="L375">
        <v>1.02</v>
      </c>
      <c r="M375">
        <v>0.2</v>
      </c>
      <c r="N375" s="4">
        <v>1</v>
      </c>
      <c r="O375">
        <v>0.82</v>
      </c>
      <c r="P375">
        <v>244</v>
      </c>
    </row>
    <row r="376" spans="1:16" x14ac:dyDescent="0.25">
      <c r="A376">
        <v>2771</v>
      </c>
      <c r="B376" t="s">
        <v>1817</v>
      </c>
      <c r="C376" s="2">
        <v>45594</v>
      </c>
      <c r="D376">
        <v>2024</v>
      </c>
      <c r="E376" s="2" t="str">
        <f>TEXT(Table1[[#This Row],[transaction_date]],"mm")</f>
        <v>10</v>
      </c>
      <c r="F376" s="2" t="str">
        <f>TEXT(Table1[[#This Row],[transaction_date]],"[$-en-US]mmm")</f>
        <v>Oct</v>
      </c>
      <c r="G376" s="2" t="str">
        <f>"Q" &amp; INT((MONTH(Table1[[#This Row],[transaction_date]])-1)/3)+1 &amp; " " &amp; Table1[[#This Row],[year]]</f>
        <v>Q4 2024</v>
      </c>
      <c r="H376" s="2" t="str">
        <f>TEXT(Table1[[#This Row],[transaction_date]],"[$-en-US]ddd")</f>
        <v>Tue</v>
      </c>
      <c r="I376" t="s">
        <v>1827</v>
      </c>
      <c r="J376" t="s">
        <v>1837</v>
      </c>
      <c r="K376">
        <v>1.22</v>
      </c>
      <c r="L376">
        <v>1.22</v>
      </c>
      <c r="M376">
        <v>0.12</v>
      </c>
      <c r="N376" s="4">
        <v>1</v>
      </c>
      <c r="O376">
        <v>1.1000000000000001</v>
      </c>
      <c r="P376">
        <v>175</v>
      </c>
    </row>
    <row r="377" spans="1:16" x14ac:dyDescent="0.25">
      <c r="A377">
        <v>1420</v>
      </c>
      <c r="B377" t="s">
        <v>1811</v>
      </c>
      <c r="C377" s="2">
        <v>45866</v>
      </c>
      <c r="D377">
        <v>2025</v>
      </c>
      <c r="E377" s="2" t="str">
        <f>TEXT(Table1[[#This Row],[transaction_date]],"mm")</f>
        <v>07</v>
      </c>
      <c r="F377" s="2" t="str">
        <f>TEXT(Table1[[#This Row],[transaction_date]],"[$-en-US]mmm")</f>
        <v>Jul</v>
      </c>
      <c r="G377" s="2" t="str">
        <f>"Q" &amp; INT((MONTH(Table1[[#This Row],[transaction_date]])-1)/3)+1 &amp; " " &amp; Table1[[#This Row],[year]]</f>
        <v>Q3 2025</v>
      </c>
      <c r="H377" s="2" t="str">
        <f>TEXT(Table1[[#This Row],[transaction_date]],"[$-en-US]ddd")</f>
        <v>Mon</v>
      </c>
      <c r="I377" t="s">
        <v>1828</v>
      </c>
      <c r="J377" t="s">
        <v>1842</v>
      </c>
      <c r="K377">
        <v>12.1</v>
      </c>
      <c r="L377">
        <v>24.2</v>
      </c>
      <c r="M377">
        <v>2.25</v>
      </c>
      <c r="N377" s="4">
        <v>2</v>
      </c>
      <c r="O377">
        <v>21.95</v>
      </c>
      <c r="P377">
        <v>374</v>
      </c>
    </row>
    <row r="378" spans="1:16" x14ac:dyDescent="0.25">
      <c r="A378">
        <v>6111</v>
      </c>
      <c r="B378" t="s">
        <v>1814</v>
      </c>
      <c r="C378" s="2">
        <v>45592</v>
      </c>
      <c r="D378">
        <v>2024</v>
      </c>
      <c r="E378" s="2" t="str">
        <f>TEXT(Table1[[#This Row],[transaction_date]],"mm")</f>
        <v>10</v>
      </c>
      <c r="F378" s="2" t="str">
        <f>TEXT(Table1[[#This Row],[transaction_date]],"[$-en-US]mmm")</f>
        <v>Oct</v>
      </c>
      <c r="G378" s="2" t="str">
        <f>"Q" &amp; INT((MONTH(Table1[[#This Row],[transaction_date]])-1)/3)+1 &amp; " " &amp; Table1[[#This Row],[year]]</f>
        <v>Q4 2024</v>
      </c>
      <c r="H378" s="2" t="str">
        <f>TEXT(Table1[[#This Row],[transaction_date]],"[$-en-US]ddd")</f>
        <v>Sun</v>
      </c>
      <c r="I378" t="s">
        <v>1825</v>
      </c>
      <c r="J378" t="s">
        <v>1836</v>
      </c>
      <c r="K378">
        <v>19.600000000000001</v>
      </c>
      <c r="L378">
        <v>39.200000000000003</v>
      </c>
      <c r="M378">
        <v>3.12</v>
      </c>
      <c r="N378" s="4">
        <v>2</v>
      </c>
      <c r="O378">
        <v>36.08</v>
      </c>
      <c r="P378">
        <v>346</v>
      </c>
    </row>
    <row r="379" spans="1:16" x14ac:dyDescent="0.25">
      <c r="A379">
        <v>7149</v>
      </c>
      <c r="B379" t="s">
        <v>1815</v>
      </c>
      <c r="C379" s="2">
        <v>45453</v>
      </c>
      <c r="D379">
        <v>2024</v>
      </c>
      <c r="E379" s="2" t="str">
        <f>TEXT(Table1[[#This Row],[transaction_date]],"mm")</f>
        <v>06</v>
      </c>
      <c r="F379" s="2" t="str">
        <f>TEXT(Table1[[#This Row],[transaction_date]],"[$-en-US]mmm")</f>
        <v>Jun</v>
      </c>
      <c r="G379" s="2" t="str">
        <f>"Q" &amp; INT((MONTH(Table1[[#This Row],[transaction_date]])-1)/3)+1 &amp; " " &amp; Table1[[#This Row],[year]]</f>
        <v>Q2 2024</v>
      </c>
      <c r="H379" s="2" t="str">
        <f>TEXT(Table1[[#This Row],[transaction_date]],"[$-en-US]ddd")</f>
        <v>Mon</v>
      </c>
      <c r="I379" t="s">
        <v>1824</v>
      </c>
      <c r="J379" t="s">
        <v>1835</v>
      </c>
      <c r="K379">
        <v>11.17</v>
      </c>
      <c r="L379">
        <v>44.68</v>
      </c>
      <c r="M379">
        <v>4.47</v>
      </c>
      <c r="N379" s="4">
        <v>4</v>
      </c>
      <c r="O379">
        <v>40.21</v>
      </c>
      <c r="P379">
        <v>109</v>
      </c>
    </row>
    <row r="380" spans="1:16" x14ac:dyDescent="0.25">
      <c r="A380">
        <v>4249</v>
      </c>
      <c r="B380" t="s">
        <v>1813</v>
      </c>
      <c r="C380" s="2">
        <v>45204</v>
      </c>
      <c r="D380">
        <v>2023</v>
      </c>
      <c r="E380" s="2" t="str">
        <f>TEXT(Table1[[#This Row],[transaction_date]],"mm")</f>
        <v>10</v>
      </c>
      <c r="F380" s="2" t="str">
        <f>TEXT(Table1[[#This Row],[transaction_date]],"[$-en-US]mmm")</f>
        <v>Oct</v>
      </c>
      <c r="G380" s="2" t="str">
        <f>"Q" &amp; INT((MONTH(Table1[[#This Row],[transaction_date]])-1)/3)+1 &amp; " " &amp; Table1[[#This Row],[year]]</f>
        <v>Q4 2023</v>
      </c>
      <c r="H380" s="2" t="str">
        <f>TEXT(Table1[[#This Row],[transaction_date]],"[$-en-US]ddd")</f>
        <v>Thu</v>
      </c>
      <c r="I380" t="s">
        <v>1820</v>
      </c>
      <c r="J380" t="s">
        <v>1842</v>
      </c>
      <c r="K380">
        <v>5.05</v>
      </c>
      <c r="L380">
        <v>5.05</v>
      </c>
      <c r="M380">
        <v>0.76</v>
      </c>
      <c r="N380" s="4">
        <v>1</v>
      </c>
      <c r="O380">
        <v>4.29</v>
      </c>
      <c r="P380">
        <v>63</v>
      </c>
    </row>
    <row r="381" spans="1:16" x14ac:dyDescent="0.25">
      <c r="A381">
        <v>4978</v>
      </c>
      <c r="B381" t="s">
        <v>1812</v>
      </c>
      <c r="C381" s="2">
        <v>45224</v>
      </c>
      <c r="D381">
        <v>2023</v>
      </c>
      <c r="E381" s="2" t="str">
        <f>TEXT(Table1[[#This Row],[transaction_date]],"mm")</f>
        <v>10</v>
      </c>
      <c r="F381" s="2" t="str">
        <f>TEXT(Table1[[#This Row],[transaction_date]],"[$-en-US]mmm")</f>
        <v>Oct</v>
      </c>
      <c r="G381" s="2" t="str">
        <f>"Q" &amp; INT((MONTH(Table1[[#This Row],[transaction_date]])-1)/3)+1 &amp; " " &amp; Table1[[#This Row],[year]]</f>
        <v>Q4 2023</v>
      </c>
      <c r="H381" s="2" t="str">
        <f>TEXT(Table1[[#This Row],[transaction_date]],"[$-en-US]ddd")</f>
        <v>Wed</v>
      </c>
      <c r="I381" t="s">
        <v>1822</v>
      </c>
      <c r="J381" t="s">
        <v>1841</v>
      </c>
      <c r="K381">
        <v>9.02</v>
      </c>
      <c r="L381">
        <v>18.04</v>
      </c>
      <c r="M381">
        <v>3.4</v>
      </c>
      <c r="N381" s="4">
        <v>2</v>
      </c>
      <c r="O381">
        <v>14.64</v>
      </c>
      <c r="P381">
        <v>43</v>
      </c>
    </row>
    <row r="382" spans="1:16" x14ac:dyDescent="0.25">
      <c r="A382">
        <v>5941</v>
      </c>
      <c r="B382" t="s">
        <v>1814</v>
      </c>
      <c r="C382" s="2">
        <v>45805</v>
      </c>
      <c r="D382">
        <v>2025</v>
      </c>
      <c r="E382" s="2" t="str">
        <f>TEXT(Table1[[#This Row],[transaction_date]],"mm")</f>
        <v>05</v>
      </c>
      <c r="F382" s="2" t="str">
        <f>TEXT(Table1[[#This Row],[transaction_date]],"[$-en-US]mmm")</f>
        <v>May</v>
      </c>
      <c r="G382" s="2" t="str">
        <f>"Q" &amp; INT((MONTH(Table1[[#This Row],[transaction_date]])-1)/3)+1 &amp; " " &amp; Table1[[#This Row],[year]]</f>
        <v>Q2 2025</v>
      </c>
      <c r="H382" s="2" t="str">
        <f>TEXT(Table1[[#This Row],[transaction_date]],"[$-en-US]ddd")</f>
        <v>Wed</v>
      </c>
      <c r="I382" t="s">
        <v>1818</v>
      </c>
      <c r="J382" t="s">
        <v>1838</v>
      </c>
      <c r="K382">
        <v>16</v>
      </c>
      <c r="L382">
        <v>32</v>
      </c>
      <c r="M382">
        <v>0</v>
      </c>
      <c r="N382" s="4">
        <v>2</v>
      </c>
      <c r="O382">
        <v>32</v>
      </c>
      <c r="P382">
        <v>260</v>
      </c>
    </row>
    <row r="383" spans="1:16" x14ac:dyDescent="0.25">
      <c r="A383">
        <v>1672</v>
      </c>
      <c r="B383" t="s">
        <v>1809</v>
      </c>
      <c r="C383" s="2">
        <v>45414</v>
      </c>
      <c r="D383">
        <v>2024</v>
      </c>
      <c r="E383" s="2" t="str">
        <f>TEXT(Table1[[#This Row],[transaction_date]],"mm")</f>
        <v>05</v>
      </c>
      <c r="F383" s="2" t="str">
        <f>TEXT(Table1[[#This Row],[transaction_date]],"[$-en-US]mmm")</f>
        <v>May</v>
      </c>
      <c r="G383" s="2" t="str">
        <f>"Q" &amp; INT((MONTH(Table1[[#This Row],[transaction_date]])-1)/3)+1 &amp; " " &amp; Table1[[#This Row],[year]]</f>
        <v>Q2 2024</v>
      </c>
      <c r="H383" s="2" t="str">
        <f>TEXT(Table1[[#This Row],[transaction_date]],"[$-en-US]ddd")</f>
        <v>Thu</v>
      </c>
      <c r="I383" t="s">
        <v>1827</v>
      </c>
      <c r="J383" t="s">
        <v>1839</v>
      </c>
      <c r="K383">
        <v>28.07</v>
      </c>
      <c r="L383">
        <v>84.21</v>
      </c>
      <c r="M383">
        <v>2.68</v>
      </c>
      <c r="N383" s="4">
        <v>3</v>
      </c>
      <c r="O383">
        <v>81.53</v>
      </c>
      <c r="P383">
        <v>67</v>
      </c>
    </row>
    <row r="384" spans="1:16" x14ac:dyDescent="0.25">
      <c r="A384">
        <v>9728</v>
      </c>
      <c r="B384" t="s">
        <v>1810</v>
      </c>
      <c r="C384" s="2">
        <v>45477</v>
      </c>
      <c r="D384">
        <v>2024</v>
      </c>
      <c r="E384" s="2" t="str">
        <f>TEXT(Table1[[#This Row],[transaction_date]],"mm")</f>
        <v>07</v>
      </c>
      <c r="F384" s="2" t="str">
        <f>TEXT(Table1[[#This Row],[transaction_date]],"[$-en-US]mmm")</f>
        <v>Jul</v>
      </c>
      <c r="G384" s="2" t="str">
        <f>"Q" &amp; INT((MONTH(Table1[[#This Row],[transaction_date]])-1)/3)+1 &amp; " " &amp; Table1[[#This Row],[year]]</f>
        <v>Q3 2024</v>
      </c>
      <c r="H384" s="2" t="str">
        <f>TEXT(Table1[[#This Row],[transaction_date]],"[$-en-US]ddd")</f>
        <v>Thu</v>
      </c>
      <c r="I384" t="s">
        <v>1823</v>
      </c>
      <c r="J384" t="s">
        <v>1835</v>
      </c>
      <c r="K384">
        <v>28.67</v>
      </c>
      <c r="L384">
        <v>114.68</v>
      </c>
      <c r="M384">
        <v>3.35</v>
      </c>
      <c r="N384" s="4">
        <v>4</v>
      </c>
      <c r="O384">
        <v>111.33</v>
      </c>
      <c r="P384">
        <v>394</v>
      </c>
    </row>
    <row r="385" spans="1:16" x14ac:dyDescent="0.25">
      <c r="A385">
        <v>7071</v>
      </c>
      <c r="B385" t="s">
        <v>1815</v>
      </c>
      <c r="C385" s="2">
        <v>45198</v>
      </c>
      <c r="D385">
        <v>2023</v>
      </c>
      <c r="E385" s="2" t="str">
        <f>TEXT(Table1[[#This Row],[transaction_date]],"mm")</f>
        <v>09</v>
      </c>
      <c r="F385" s="2" t="str">
        <f>TEXT(Table1[[#This Row],[transaction_date]],"[$-en-US]mmm")</f>
        <v>Sep</v>
      </c>
      <c r="G385" s="2" t="str">
        <f>"Q" &amp; INT((MONTH(Table1[[#This Row],[transaction_date]])-1)/3)+1 &amp; " " &amp; Table1[[#This Row],[year]]</f>
        <v>Q3 2023</v>
      </c>
      <c r="H385" s="2" t="str">
        <f>TEXT(Table1[[#This Row],[transaction_date]],"[$-en-US]ddd")</f>
        <v>Fri</v>
      </c>
      <c r="I385" t="s">
        <v>1826</v>
      </c>
      <c r="J385" t="s">
        <v>1843</v>
      </c>
      <c r="K385">
        <v>27.74</v>
      </c>
      <c r="L385">
        <v>27.74</v>
      </c>
      <c r="M385">
        <v>2.15</v>
      </c>
      <c r="N385" s="4">
        <v>1</v>
      </c>
      <c r="O385">
        <v>25.59</v>
      </c>
      <c r="P385">
        <v>485</v>
      </c>
    </row>
    <row r="386" spans="1:16" x14ac:dyDescent="0.25">
      <c r="A386">
        <v>6590</v>
      </c>
      <c r="B386" t="s">
        <v>1809</v>
      </c>
      <c r="C386" s="2">
        <v>45154</v>
      </c>
      <c r="D386">
        <v>2023</v>
      </c>
      <c r="E386" s="2" t="str">
        <f>TEXT(Table1[[#This Row],[transaction_date]],"mm")</f>
        <v>08</v>
      </c>
      <c r="F386" s="2" t="str">
        <f>TEXT(Table1[[#This Row],[transaction_date]],"[$-en-US]mmm")</f>
        <v>Aug</v>
      </c>
      <c r="G386" s="2" t="str">
        <f>"Q" &amp; INT((MONTH(Table1[[#This Row],[transaction_date]])-1)/3)+1 &amp; " " &amp; Table1[[#This Row],[year]]</f>
        <v>Q3 2023</v>
      </c>
      <c r="H386" s="2" t="str">
        <f>TEXT(Table1[[#This Row],[transaction_date]],"[$-en-US]ddd")</f>
        <v>Wed</v>
      </c>
      <c r="I386" t="s">
        <v>1826</v>
      </c>
      <c r="J386" t="s">
        <v>1842</v>
      </c>
      <c r="K386">
        <v>27.7</v>
      </c>
      <c r="L386">
        <v>138.5</v>
      </c>
      <c r="M386">
        <v>2.31</v>
      </c>
      <c r="N386" s="4">
        <v>5</v>
      </c>
      <c r="O386">
        <v>136.19</v>
      </c>
      <c r="P386">
        <v>498</v>
      </c>
    </row>
    <row r="387" spans="1:16" x14ac:dyDescent="0.25">
      <c r="A387">
        <v>7882</v>
      </c>
      <c r="B387" t="s">
        <v>1809</v>
      </c>
      <c r="C387" s="2">
        <v>45783</v>
      </c>
      <c r="D387">
        <v>2025</v>
      </c>
      <c r="E387" s="2" t="str">
        <f>TEXT(Table1[[#This Row],[transaction_date]],"mm")</f>
        <v>05</v>
      </c>
      <c r="F387" s="2" t="str">
        <f>TEXT(Table1[[#This Row],[transaction_date]],"[$-en-US]mmm")</f>
        <v>May</v>
      </c>
      <c r="G387" s="2" t="str">
        <f>"Q" &amp; INT((MONTH(Table1[[#This Row],[transaction_date]])-1)/3)+1 &amp; " " &amp; Table1[[#This Row],[year]]</f>
        <v>Q2 2025</v>
      </c>
      <c r="H387" s="2" t="str">
        <f>TEXT(Table1[[#This Row],[transaction_date]],"[$-en-US]ddd")</f>
        <v>Tue</v>
      </c>
      <c r="I387" t="s">
        <v>1826</v>
      </c>
      <c r="J387" t="s">
        <v>1830</v>
      </c>
      <c r="K387">
        <v>2.67</v>
      </c>
      <c r="L387">
        <v>5.34</v>
      </c>
      <c r="M387">
        <v>2.81</v>
      </c>
      <c r="N387" s="4">
        <v>2</v>
      </c>
      <c r="O387">
        <v>2.5299999999999998</v>
      </c>
      <c r="P387">
        <v>44</v>
      </c>
    </row>
    <row r="388" spans="1:16" x14ac:dyDescent="0.25">
      <c r="A388">
        <v>9031</v>
      </c>
      <c r="B388" t="s">
        <v>1815</v>
      </c>
      <c r="C388" s="2">
        <v>45226</v>
      </c>
      <c r="D388">
        <v>2023</v>
      </c>
      <c r="E388" s="2" t="str">
        <f>TEXT(Table1[[#This Row],[transaction_date]],"mm")</f>
        <v>10</v>
      </c>
      <c r="F388" s="2" t="str">
        <f>TEXT(Table1[[#This Row],[transaction_date]],"[$-en-US]mmm")</f>
        <v>Oct</v>
      </c>
      <c r="G388" s="2" t="str">
        <f>"Q" &amp; INT((MONTH(Table1[[#This Row],[transaction_date]])-1)/3)+1 &amp; " " &amp; Table1[[#This Row],[year]]</f>
        <v>Q4 2023</v>
      </c>
      <c r="H388" s="2" t="str">
        <f>TEXT(Table1[[#This Row],[transaction_date]],"[$-en-US]ddd")</f>
        <v>Fri</v>
      </c>
      <c r="I388" t="s">
        <v>1826</v>
      </c>
      <c r="J388" t="s">
        <v>1835</v>
      </c>
      <c r="K388">
        <v>1.36</v>
      </c>
      <c r="L388">
        <v>1.36</v>
      </c>
      <c r="M388">
        <v>0.27</v>
      </c>
      <c r="N388" s="4">
        <v>1</v>
      </c>
      <c r="O388">
        <v>1.0900000000000001</v>
      </c>
      <c r="P388">
        <v>70</v>
      </c>
    </row>
    <row r="389" spans="1:16" x14ac:dyDescent="0.25">
      <c r="A389">
        <v>8102</v>
      </c>
      <c r="B389" t="s">
        <v>1813</v>
      </c>
      <c r="C389" s="2">
        <v>45426</v>
      </c>
      <c r="D389">
        <v>2024</v>
      </c>
      <c r="E389" s="2" t="str">
        <f>TEXT(Table1[[#This Row],[transaction_date]],"mm")</f>
        <v>05</v>
      </c>
      <c r="F389" s="2" t="str">
        <f>TEXT(Table1[[#This Row],[transaction_date]],"[$-en-US]mmm")</f>
        <v>May</v>
      </c>
      <c r="G389" s="2" t="str">
        <f>"Q" &amp; INT((MONTH(Table1[[#This Row],[transaction_date]])-1)/3)+1 &amp; " " &amp; Table1[[#This Row],[year]]</f>
        <v>Q2 2024</v>
      </c>
      <c r="H389" s="2" t="str">
        <f>TEXT(Table1[[#This Row],[transaction_date]],"[$-en-US]ddd")</f>
        <v>Tue</v>
      </c>
      <c r="I389" t="s">
        <v>1822</v>
      </c>
      <c r="J389" t="s">
        <v>1844</v>
      </c>
      <c r="K389">
        <v>23.7</v>
      </c>
      <c r="L389">
        <v>118.5</v>
      </c>
      <c r="M389">
        <v>23.7</v>
      </c>
      <c r="N389" s="4">
        <v>5</v>
      </c>
      <c r="O389">
        <v>94.8</v>
      </c>
      <c r="P389">
        <v>369</v>
      </c>
    </row>
    <row r="390" spans="1:16" x14ac:dyDescent="0.25">
      <c r="A390">
        <v>8532</v>
      </c>
      <c r="B390" t="s">
        <v>1816</v>
      </c>
      <c r="C390" s="2">
        <v>45694</v>
      </c>
      <c r="D390">
        <v>2025</v>
      </c>
      <c r="E390" s="2" t="str">
        <f>TEXT(Table1[[#This Row],[transaction_date]],"mm")</f>
        <v>02</v>
      </c>
      <c r="F390" s="2" t="str">
        <f>TEXT(Table1[[#This Row],[transaction_date]],"[$-en-US]mmm")</f>
        <v>Feb</v>
      </c>
      <c r="G390" s="2" t="str">
        <f>"Q" &amp; INT((MONTH(Table1[[#This Row],[transaction_date]])-1)/3)+1 &amp; " " &amp; Table1[[#This Row],[year]]</f>
        <v>Q1 2025</v>
      </c>
      <c r="H390" s="2" t="str">
        <f>TEXT(Table1[[#This Row],[transaction_date]],"[$-en-US]ddd")</f>
        <v>Thu</v>
      </c>
      <c r="I390" t="s">
        <v>1825</v>
      </c>
      <c r="J390" t="s">
        <v>1829</v>
      </c>
      <c r="K390">
        <v>23.36</v>
      </c>
      <c r="L390">
        <v>23.36</v>
      </c>
      <c r="M390">
        <v>2.34</v>
      </c>
      <c r="N390" s="4">
        <v>1</v>
      </c>
      <c r="O390">
        <v>21.02</v>
      </c>
      <c r="P390">
        <v>15</v>
      </c>
    </row>
    <row r="391" spans="1:16" x14ac:dyDescent="0.25">
      <c r="A391">
        <v>3506</v>
      </c>
      <c r="B391" t="s">
        <v>1814</v>
      </c>
      <c r="C391" s="2">
        <v>45483</v>
      </c>
      <c r="D391">
        <v>2024</v>
      </c>
      <c r="E391" s="2" t="str">
        <f>TEXT(Table1[[#This Row],[transaction_date]],"mm")</f>
        <v>07</v>
      </c>
      <c r="F391" s="2" t="str">
        <f>TEXT(Table1[[#This Row],[transaction_date]],"[$-en-US]mmm")</f>
        <v>Jul</v>
      </c>
      <c r="G391" s="2" t="str">
        <f>"Q" &amp; INT((MONTH(Table1[[#This Row],[transaction_date]])-1)/3)+1 &amp; " " &amp; Table1[[#This Row],[year]]</f>
        <v>Q3 2024</v>
      </c>
      <c r="H391" s="2" t="str">
        <f>TEXT(Table1[[#This Row],[transaction_date]],"[$-en-US]ddd")</f>
        <v>Wed</v>
      </c>
      <c r="I391" t="s">
        <v>1827</v>
      </c>
      <c r="J391" t="s">
        <v>1842</v>
      </c>
      <c r="K391">
        <v>21.65</v>
      </c>
      <c r="L391">
        <v>64.95</v>
      </c>
      <c r="M391">
        <v>6.5</v>
      </c>
      <c r="N391" s="4">
        <v>3</v>
      </c>
      <c r="O391">
        <v>58.45</v>
      </c>
      <c r="P391">
        <v>295</v>
      </c>
    </row>
    <row r="392" spans="1:16" x14ac:dyDescent="0.25">
      <c r="A392">
        <v>3885</v>
      </c>
      <c r="B392" t="s">
        <v>1813</v>
      </c>
      <c r="C392" s="2">
        <v>45714</v>
      </c>
      <c r="D392">
        <v>2025</v>
      </c>
      <c r="E392" s="2" t="str">
        <f>TEXT(Table1[[#This Row],[transaction_date]],"mm")</f>
        <v>02</v>
      </c>
      <c r="F392" s="2" t="str">
        <f>TEXT(Table1[[#This Row],[transaction_date]],"[$-en-US]mmm")</f>
        <v>Feb</v>
      </c>
      <c r="G392" s="2" t="str">
        <f>"Q" &amp; INT((MONTH(Table1[[#This Row],[transaction_date]])-1)/3)+1 &amp; " " &amp; Table1[[#This Row],[year]]</f>
        <v>Q1 2025</v>
      </c>
      <c r="H392" s="2" t="str">
        <f>TEXT(Table1[[#This Row],[transaction_date]],"[$-en-US]ddd")</f>
        <v>Wed</v>
      </c>
      <c r="I392" t="s">
        <v>1827</v>
      </c>
      <c r="J392" t="s">
        <v>1833</v>
      </c>
      <c r="K392">
        <v>15.48</v>
      </c>
      <c r="L392">
        <v>15.48</v>
      </c>
      <c r="M392">
        <v>2.3199999999999998</v>
      </c>
      <c r="N392" s="4">
        <v>1</v>
      </c>
      <c r="O392">
        <v>13.16</v>
      </c>
      <c r="P392">
        <v>290</v>
      </c>
    </row>
    <row r="393" spans="1:16" x14ac:dyDescent="0.25">
      <c r="A393">
        <v>9548</v>
      </c>
      <c r="B393" t="s">
        <v>1811</v>
      </c>
      <c r="C393" s="2">
        <v>45650</v>
      </c>
      <c r="D393">
        <v>2024</v>
      </c>
      <c r="E393" s="2" t="str">
        <f>TEXT(Table1[[#This Row],[transaction_date]],"mm")</f>
        <v>12</v>
      </c>
      <c r="F393" s="2" t="str">
        <f>TEXT(Table1[[#This Row],[transaction_date]],"[$-en-US]mmm")</f>
        <v>Dec</v>
      </c>
      <c r="G393" s="2" t="str">
        <f>"Q" &amp; INT((MONTH(Table1[[#This Row],[transaction_date]])-1)/3)+1 &amp; " " &amp; Table1[[#This Row],[year]]</f>
        <v>Q4 2024</v>
      </c>
      <c r="H393" s="2" t="str">
        <f>TEXT(Table1[[#This Row],[transaction_date]],"[$-en-US]ddd")</f>
        <v>Tue</v>
      </c>
      <c r="I393" t="s">
        <v>1826</v>
      </c>
      <c r="J393" t="s">
        <v>1846</v>
      </c>
      <c r="K393">
        <v>20.54</v>
      </c>
      <c r="L393">
        <v>102.7</v>
      </c>
      <c r="M393">
        <v>0</v>
      </c>
      <c r="N393" s="4">
        <v>5</v>
      </c>
      <c r="O393">
        <v>102.7</v>
      </c>
      <c r="P393">
        <v>59</v>
      </c>
    </row>
    <row r="394" spans="1:16" x14ac:dyDescent="0.25">
      <c r="A394">
        <v>5425</v>
      </c>
      <c r="B394" t="s">
        <v>1810</v>
      </c>
      <c r="C394" s="2">
        <v>45623</v>
      </c>
      <c r="D394">
        <v>2024</v>
      </c>
      <c r="E394" s="2" t="str">
        <f>TEXT(Table1[[#This Row],[transaction_date]],"mm")</f>
        <v>11</v>
      </c>
      <c r="F394" s="2" t="str">
        <f>TEXT(Table1[[#This Row],[transaction_date]],"[$-en-US]mmm")</f>
        <v>Nov</v>
      </c>
      <c r="G394" s="2" t="str">
        <f>"Q" &amp; INT((MONTH(Table1[[#This Row],[transaction_date]])-1)/3)+1 &amp; " " &amp; Table1[[#This Row],[year]]</f>
        <v>Q4 2024</v>
      </c>
      <c r="H394" s="2" t="str">
        <f>TEXT(Table1[[#This Row],[transaction_date]],"[$-en-US]ddd")</f>
        <v>Wed</v>
      </c>
      <c r="I394" t="s">
        <v>1818</v>
      </c>
      <c r="J394" t="s">
        <v>1840</v>
      </c>
      <c r="K394">
        <v>8.08</v>
      </c>
      <c r="L394">
        <v>8.08</v>
      </c>
      <c r="M394">
        <v>0.81</v>
      </c>
      <c r="N394" s="4">
        <v>1</v>
      </c>
      <c r="O394">
        <v>7.27</v>
      </c>
      <c r="P394">
        <v>241</v>
      </c>
    </row>
    <row r="395" spans="1:16" x14ac:dyDescent="0.25">
      <c r="A395">
        <v>9817</v>
      </c>
      <c r="B395" t="s">
        <v>1811</v>
      </c>
      <c r="C395" s="2">
        <v>45746</v>
      </c>
      <c r="D395">
        <v>2025</v>
      </c>
      <c r="E395" s="2" t="str">
        <f>TEXT(Table1[[#This Row],[transaction_date]],"mm")</f>
        <v>03</v>
      </c>
      <c r="F395" s="2" t="str">
        <f>TEXT(Table1[[#This Row],[transaction_date]],"[$-en-US]mmm")</f>
        <v>Mar</v>
      </c>
      <c r="G395" s="2" t="str">
        <f>"Q" &amp; INT((MONTH(Table1[[#This Row],[transaction_date]])-1)/3)+1 &amp; " " &amp; Table1[[#This Row],[year]]</f>
        <v>Q1 2025</v>
      </c>
      <c r="H395" s="2" t="str">
        <f>TEXT(Table1[[#This Row],[transaction_date]],"[$-en-US]ddd")</f>
        <v>Sun</v>
      </c>
      <c r="I395" t="s">
        <v>1825</v>
      </c>
      <c r="J395" t="s">
        <v>1840</v>
      </c>
      <c r="K395">
        <v>24.28</v>
      </c>
      <c r="L395">
        <v>121.4</v>
      </c>
      <c r="M395">
        <v>24.28</v>
      </c>
      <c r="N395" s="4">
        <v>5</v>
      </c>
      <c r="O395">
        <v>97.12</v>
      </c>
      <c r="P395">
        <v>365</v>
      </c>
    </row>
    <row r="396" spans="1:16" x14ac:dyDescent="0.25">
      <c r="A396">
        <v>8921</v>
      </c>
      <c r="B396" t="s">
        <v>1816</v>
      </c>
      <c r="C396" s="2">
        <v>45506</v>
      </c>
      <c r="D396">
        <v>2024</v>
      </c>
      <c r="E396" s="2" t="str">
        <f>TEXT(Table1[[#This Row],[transaction_date]],"mm")</f>
        <v>08</v>
      </c>
      <c r="F396" s="2" t="str">
        <f>TEXT(Table1[[#This Row],[transaction_date]],"[$-en-US]mmm")</f>
        <v>Aug</v>
      </c>
      <c r="G396" s="2" t="str">
        <f>"Q" &amp; INT((MONTH(Table1[[#This Row],[transaction_date]])-1)/3)+1 &amp; " " &amp; Table1[[#This Row],[year]]</f>
        <v>Q3 2024</v>
      </c>
      <c r="H396" s="2" t="str">
        <f>TEXT(Table1[[#This Row],[transaction_date]],"[$-en-US]ddd")</f>
        <v>Fri</v>
      </c>
      <c r="I396" t="s">
        <v>1820</v>
      </c>
      <c r="J396" t="s">
        <v>1830</v>
      </c>
      <c r="K396">
        <v>8.86</v>
      </c>
      <c r="L396">
        <v>26.58</v>
      </c>
      <c r="M396">
        <v>3.01</v>
      </c>
      <c r="N396" s="4">
        <v>3</v>
      </c>
      <c r="O396">
        <v>23.57</v>
      </c>
      <c r="P396">
        <v>39</v>
      </c>
    </row>
    <row r="397" spans="1:16" x14ac:dyDescent="0.25">
      <c r="A397">
        <v>8136</v>
      </c>
      <c r="B397" t="s">
        <v>1815</v>
      </c>
      <c r="C397" s="2">
        <v>45786</v>
      </c>
      <c r="D397">
        <v>2025</v>
      </c>
      <c r="E397" s="2" t="str">
        <f>TEXT(Table1[[#This Row],[transaction_date]],"mm")</f>
        <v>05</v>
      </c>
      <c r="F397" s="2" t="str">
        <f>TEXT(Table1[[#This Row],[transaction_date]],"[$-en-US]mmm")</f>
        <v>May</v>
      </c>
      <c r="G397" s="2" t="str">
        <f>"Q" &amp; INT((MONTH(Table1[[#This Row],[transaction_date]])-1)/3)+1 &amp; " " &amp; Table1[[#This Row],[year]]</f>
        <v>Q2 2025</v>
      </c>
      <c r="H397" s="2" t="str">
        <f>TEXT(Table1[[#This Row],[transaction_date]],"[$-en-US]ddd")</f>
        <v>Fri</v>
      </c>
      <c r="I397" t="s">
        <v>1825</v>
      </c>
      <c r="J397" t="s">
        <v>1834</v>
      </c>
      <c r="K397">
        <v>29.45</v>
      </c>
      <c r="L397">
        <v>147.25</v>
      </c>
      <c r="M397">
        <v>4.51</v>
      </c>
      <c r="N397" s="4">
        <v>5</v>
      </c>
      <c r="O397">
        <v>142.74</v>
      </c>
      <c r="P397">
        <v>488</v>
      </c>
    </row>
    <row r="398" spans="1:16" x14ac:dyDescent="0.25">
      <c r="A398">
        <v>5397</v>
      </c>
      <c r="B398" t="s">
        <v>1814</v>
      </c>
      <c r="C398" s="2">
        <v>45395</v>
      </c>
      <c r="D398">
        <v>2024</v>
      </c>
      <c r="E398" s="2" t="str">
        <f>TEXT(Table1[[#This Row],[transaction_date]],"mm")</f>
        <v>04</v>
      </c>
      <c r="F398" s="2" t="str">
        <f>TEXT(Table1[[#This Row],[transaction_date]],"[$-en-US]mmm")</f>
        <v>Apr</v>
      </c>
      <c r="G398" s="2" t="str">
        <f>"Q" &amp; INT((MONTH(Table1[[#This Row],[transaction_date]])-1)/3)+1 &amp; " " &amp; Table1[[#This Row],[year]]</f>
        <v>Q2 2024</v>
      </c>
      <c r="H398" s="2" t="str">
        <f>TEXT(Table1[[#This Row],[transaction_date]],"[$-en-US]ddd")</f>
        <v>Sat</v>
      </c>
      <c r="I398" t="s">
        <v>1826</v>
      </c>
      <c r="J398" t="s">
        <v>1832</v>
      </c>
      <c r="K398">
        <v>17.03</v>
      </c>
      <c r="L398">
        <v>17.03</v>
      </c>
      <c r="M398">
        <v>3.41</v>
      </c>
      <c r="N398" s="4">
        <v>1</v>
      </c>
      <c r="O398">
        <v>13.62</v>
      </c>
      <c r="P398">
        <v>4</v>
      </c>
    </row>
    <row r="399" spans="1:16" x14ac:dyDescent="0.25">
      <c r="A399">
        <v>5022</v>
      </c>
      <c r="B399" t="s">
        <v>1814</v>
      </c>
      <c r="C399" s="2">
        <v>45790</v>
      </c>
      <c r="D399">
        <v>2025</v>
      </c>
      <c r="E399" s="2" t="str">
        <f>TEXT(Table1[[#This Row],[transaction_date]],"mm")</f>
        <v>05</v>
      </c>
      <c r="F399" s="2" t="str">
        <f>TEXT(Table1[[#This Row],[transaction_date]],"[$-en-US]mmm")</f>
        <v>May</v>
      </c>
      <c r="G399" s="2" t="str">
        <f>"Q" &amp; INT((MONTH(Table1[[#This Row],[transaction_date]])-1)/3)+1 &amp; " " &amp; Table1[[#This Row],[year]]</f>
        <v>Q2 2025</v>
      </c>
      <c r="H399" s="2" t="str">
        <f>TEXT(Table1[[#This Row],[transaction_date]],"[$-en-US]ddd")</f>
        <v>Tue</v>
      </c>
      <c r="I399" t="s">
        <v>1824</v>
      </c>
      <c r="J399" t="s">
        <v>1838</v>
      </c>
      <c r="K399">
        <v>8.02</v>
      </c>
      <c r="L399">
        <v>40.1</v>
      </c>
      <c r="M399">
        <v>8.02</v>
      </c>
      <c r="N399" s="4">
        <v>5</v>
      </c>
      <c r="O399">
        <v>32.08</v>
      </c>
      <c r="P399">
        <v>188</v>
      </c>
    </row>
    <row r="400" spans="1:16" x14ac:dyDescent="0.25">
      <c r="A400">
        <v>2419</v>
      </c>
      <c r="B400" t="s">
        <v>1810</v>
      </c>
      <c r="C400" s="2">
        <v>45361</v>
      </c>
      <c r="D400">
        <v>2024</v>
      </c>
      <c r="E400" s="2" t="str">
        <f>TEXT(Table1[[#This Row],[transaction_date]],"mm")</f>
        <v>03</v>
      </c>
      <c r="F400" s="2" t="str">
        <f>TEXT(Table1[[#This Row],[transaction_date]],"[$-en-US]mmm")</f>
        <v>Mar</v>
      </c>
      <c r="G400" s="2" t="str">
        <f>"Q" &amp; INT((MONTH(Table1[[#This Row],[transaction_date]])-1)/3)+1 &amp; " " &amp; Table1[[#This Row],[year]]</f>
        <v>Q1 2024</v>
      </c>
      <c r="H400" s="2" t="str">
        <f>TEXT(Table1[[#This Row],[transaction_date]],"[$-en-US]ddd")</f>
        <v>Sun</v>
      </c>
      <c r="I400" t="s">
        <v>1820</v>
      </c>
      <c r="J400" t="s">
        <v>1841</v>
      </c>
      <c r="K400">
        <v>28.03</v>
      </c>
      <c r="L400">
        <v>28.03</v>
      </c>
      <c r="M400">
        <v>2.39</v>
      </c>
      <c r="N400" s="4">
        <v>1</v>
      </c>
      <c r="O400">
        <v>25.64</v>
      </c>
      <c r="P400">
        <v>12</v>
      </c>
    </row>
    <row r="401" spans="1:16" x14ac:dyDescent="0.25">
      <c r="A401">
        <v>8385</v>
      </c>
      <c r="B401" t="s">
        <v>1815</v>
      </c>
      <c r="C401" s="2">
        <v>45334</v>
      </c>
      <c r="D401">
        <v>2024</v>
      </c>
      <c r="E401" s="2" t="str">
        <f>TEXT(Table1[[#This Row],[transaction_date]],"mm")</f>
        <v>02</v>
      </c>
      <c r="F401" s="2" t="str">
        <f>TEXT(Table1[[#This Row],[transaction_date]],"[$-en-US]mmm")</f>
        <v>Feb</v>
      </c>
      <c r="G401" s="2" t="str">
        <f>"Q" &amp; INT((MONTH(Table1[[#This Row],[transaction_date]])-1)/3)+1 &amp; " " &amp; Table1[[#This Row],[year]]</f>
        <v>Q1 2024</v>
      </c>
      <c r="H401" s="2" t="str">
        <f>TEXT(Table1[[#This Row],[transaction_date]],"[$-en-US]ddd")</f>
        <v>Mon</v>
      </c>
      <c r="I401" t="s">
        <v>1822</v>
      </c>
      <c r="J401" t="s">
        <v>1839</v>
      </c>
      <c r="K401">
        <v>25.61</v>
      </c>
      <c r="L401">
        <v>102.44</v>
      </c>
      <c r="M401">
        <v>1.82</v>
      </c>
      <c r="N401" s="4">
        <v>4</v>
      </c>
      <c r="O401">
        <v>100.62</v>
      </c>
      <c r="P401">
        <v>372</v>
      </c>
    </row>
    <row r="402" spans="1:16" x14ac:dyDescent="0.25">
      <c r="A402">
        <v>8613</v>
      </c>
      <c r="B402" t="s">
        <v>1817</v>
      </c>
      <c r="C402" s="2">
        <v>45587</v>
      </c>
      <c r="D402">
        <v>2024</v>
      </c>
      <c r="E402" s="2" t="str">
        <f>TEXT(Table1[[#This Row],[transaction_date]],"mm")</f>
        <v>10</v>
      </c>
      <c r="F402" s="2" t="str">
        <f>TEXT(Table1[[#This Row],[transaction_date]],"[$-en-US]mmm")</f>
        <v>Oct</v>
      </c>
      <c r="G402" s="2" t="str">
        <f>"Q" &amp; INT((MONTH(Table1[[#This Row],[transaction_date]])-1)/3)+1 &amp; " " &amp; Table1[[#This Row],[year]]</f>
        <v>Q4 2024</v>
      </c>
      <c r="H402" s="2" t="str">
        <f>TEXT(Table1[[#This Row],[transaction_date]],"[$-en-US]ddd")</f>
        <v>Tue</v>
      </c>
      <c r="I402" t="s">
        <v>1821</v>
      </c>
      <c r="J402" t="s">
        <v>1845</v>
      </c>
      <c r="K402">
        <v>29.19</v>
      </c>
      <c r="L402">
        <v>29.19</v>
      </c>
      <c r="M402">
        <v>1.18</v>
      </c>
      <c r="N402" s="4">
        <v>1</v>
      </c>
      <c r="O402">
        <v>28.01</v>
      </c>
      <c r="P402">
        <v>72</v>
      </c>
    </row>
    <row r="403" spans="1:16" x14ac:dyDescent="0.25">
      <c r="A403">
        <v>7209</v>
      </c>
      <c r="B403" t="s">
        <v>1817</v>
      </c>
      <c r="C403" s="2">
        <v>45406</v>
      </c>
      <c r="D403">
        <v>2024</v>
      </c>
      <c r="E403" s="2" t="str">
        <f>TEXT(Table1[[#This Row],[transaction_date]],"mm")</f>
        <v>04</v>
      </c>
      <c r="F403" s="2" t="str">
        <f>TEXT(Table1[[#This Row],[transaction_date]],"[$-en-US]mmm")</f>
        <v>Apr</v>
      </c>
      <c r="G403" s="2" t="str">
        <f>"Q" &amp; INT((MONTH(Table1[[#This Row],[transaction_date]])-1)/3)+1 &amp; " " &amp; Table1[[#This Row],[year]]</f>
        <v>Q2 2024</v>
      </c>
      <c r="H403" s="2" t="str">
        <f>TEXT(Table1[[#This Row],[transaction_date]],"[$-en-US]ddd")</f>
        <v>Wed</v>
      </c>
      <c r="I403" t="s">
        <v>1827</v>
      </c>
      <c r="J403" t="s">
        <v>1830</v>
      </c>
      <c r="K403">
        <v>14.29</v>
      </c>
      <c r="L403">
        <v>42.87</v>
      </c>
      <c r="M403">
        <v>1.38</v>
      </c>
      <c r="N403" s="4">
        <v>3</v>
      </c>
      <c r="O403">
        <v>41.49</v>
      </c>
      <c r="P403">
        <v>382</v>
      </c>
    </row>
    <row r="404" spans="1:16" x14ac:dyDescent="0.25">
      <c r="A404">
        <v>1470</v>
      </c>
      <c r="B404" t="s">
        <v>1811</v>
      </c>
      <c r="C404" s="2">
        <v>45528</v>
      </c>
      <c r="D404">
        <v>2024</v>
      </c>
      <c r="E404" s="2" t="str">
        <f>TEXT(Table1[[#This Row],[transaction_date]],"mm")</f>
        <v>08</v>
      </c>
      <c r="F404" s="2" t="str">
        <f>TEXT(Table1[[#This Row],[transaction_date]],"[$-en-US]mmm")</f>
        <v>Aug</v>
      </c>
      <c r="G404" s="2" t="str">
        <f>"Q" &amp; INT((MONTH(Table1[[#This Row],[transaction_date]])-1)/3)+1 &amp; " " &amp; Table1[[#This Row],[year]]</f>
        <v>Q3 2024</v>
      </c>
      <c r="H404" s="2" t="str">
        <f>TEXT(Table1[[#This Row],[transaction_date]],"[$-en-US]ddd")</f>
        <v>Sat</v>
      </c>
      <c r="I404" t="s">
        <v>1823</v>
      </c>
      <c r="J404" t="s">
        <v>1836</v>
      </c>
      <c r="K404">
        <v>18.149999999999999</v>
      </c>
      <c r="L404">
        <v>18.149999999999999</v>
      </c>
      <c r="M404">
        <v>0</v>
      </c>
      <c r="N404" s="4">
        <v>1</v>
      </c>
      <c r="O404">
        <v>18.149999999999999</v>
      </c>
      <c r="P404">
        <v>31</v>
      </c>
    </row>
    <row r="405" spans="1:16" x14ac:dyDescent="0.25">
      <c r="A405">
        <v>6325</v>
      </c>
      <c r="B405" t="s">
        <v>1811</v>
      </c>
      <c r="C405" s="2">
        <v>45286</v>
      </c>
      <c r="D405">
        <v>2023</v>
      </c>
      <c r="E405" s="2" t="str">
        <f>TEXT(Table1[[#This Row],[transaction_date]],"mm")</f>
        <v>12</v>
      </c>
      <c r="F405" s="2" t="str">
        <f>TEXT(Table1[[#This Row],[transaction_date]],"[$-en-US]mmm")</f>
        <v>Dec</v>
      </c>
      <c r="G405" s="2" t="str">
        <f>"Q" &amp; INT((MONTH(Table1[[#This Row],[transaction_date]])-1)/3)+1 &amp; " " &amp; Table1[[#This Row],[year]]</f>
        <v>Q4 2023</v>
      </c>
      <c r="H405" s="2" t="str">
        <f>TEXT(Table1[[#This Row],[transaction_date]],"[$-en-US]ddd")</f>
        <v>Tue</v>
      </c>
      <c r="I405" t="s">
        <v>1820</v>
      </c>
      <c r="J405" t="s">
        <v>1838</v>
      </c>
      <c r="K405">
        <v>25.67</v>
      </c>
      <c r="L405">
        <v>77.010000000000005</v>
      </c>
      <c r="M405">
        <v>0</v>
      </c>
      <c r="N405" s="4">
        <v>3</v>
      </c>
      <c r="O405">
        <v>77.010000000000005</v>
      </c>
      <c r="P405">
        <v>474</v>
      </c>
    </row>
    <row r="406" spans="1:16" x14ac:dyDescent="0.25">
      <c r="A406">
        <v>8988</v>
      </c>
      <c r="B406" t="s">
        <v>1816</v>
      </c>
      <c r="C406" s="2">
        <v>45309</v>
      </c>
      <c r="D406">
        <v>2024</v>
      </c>
      <c r="E406" s="2" t="str">
        <f>TEXT(Table1[[#This Row],[transaction_date]],"mm")</f>
        <v>01</v>
      </c>
      <c r="F406" s="2" t="str">
        <f>TEXT(Table1[[#This Row],[transaction_date]],"[$-en-US]mmm")</f>
        <v>Jan</v>
      </c>
      <c r="G406" s="2" t="str">
        <f>"Q" &amp; INT((MONTH(Table1[[#This Row],[transaction_date]])-1)/3)+1 &amp; " " &amp; Table1[[#This Row],[year]]</f>
        <v>Q1 2024</v>
      </c>
      <c r="H406" s="2" t="str">
        <f>TEXT(Table1[[#This Row],[transaction_date]],"[$-en-US]ddd")</f>
        <v>Thu</v>
      </c>
      <c r="I406" t="s">
        <v>1822</v>
      </c>
      <c r="J406" t="s">
        <v>1837</v>
      </c>
      <c r="K406">
        <v>7.76</v>
      </c>
      <c r="L406">
        <v>23.28</v>
      </c>
      <c r="M406">
        <v>4.66</v>
      </c>
      <c r="N406" s="4">
        <v>3</v>
      </c>
      <c r="O406">
        <v>18.62</v>
      </c>
      <c r="P406">
        <v>483</v>
      </c>
    </row>
    <row r="407" spans="1:16" x14ac:dyDescent="0.25">
      <c r="A407">
        <v>6813</v>
      </c>
      <c r="B407" t="s">
        <v>1809</v>
      </c>
      <c r="C407" s="2">
        <v>45764</v>
      </c>
      <c r="D407">
        <v>2025</v>
      </c>
      <c r="E407" s="2" t="str">
        <f>TEXT(Table1[[#This Row],[transaction_date]],"mm")</f>
        <v>04</v>
      </c>
      <c r="F407" s="2" t="str">
        <f>TEXT(Table1[[#This Row],[transaction_date]],"[$-en-US]mmm")</f>
        <v>Apr</v>
      </c>
      <c r="G407" s="2" t="str">
        <f>"Q" &amp; INT((MONTH(Table1[[#This Row],[transaction_date]])-1)/3)+1 &amp; " " &amp; Table1[[#This Row],[year]]</f>
        <v>Q2 2025</v>
      </c>
      <c r="H407" s="2" t="str">
        <f>TEXT(Table1[[#This Row],[transaction_date]],"[$-en-US]ddd")</f>
        <v>Thu</v>
      </c>
      <c r="I407" t="s">
        <v>1825</v>
      </c>
      <c r="J407" t="s">
        <v>1846</v>
      </c>
      <c r="K407">
        <v>14.03</v>
      </c>
      <c r="L407">
        <v>28.06</v>
      </c>
      <c r="M407">
        <v>3.14</v>
      </c>
      <c r="N407" s="4">
        <v>2</v>
      </c>
      <c r="O407">
        <v>24.92</v>
      </c>
      <c r="P407">
        <v>160</v>
      </c>
    </row>
    <row r="408" spans="1:16" x14ac:dyDescent="0.25">
      <c r="A408">
        <v>5232</v>
      </c>
      <c r="B408" t="s">
        <v>1817</v>
      </c>
      <c r="C408" s="2">
        <v>45409</v>
      </c>
      <c r="D408">
        <v>2024</v>
      </c>
      <c r="E408" s="2" t="str">
        <f>TEXT(Table1[[#This Row],[transaction_date]],"mm")</f>
        <v>04</v>
      </c>
      <c r="F408" s="2" t="str">
        <f>TEXT(Table1[[#This Row],[transaction_date]],"[$-en-US]mmm")</f>
        <v>Apr</v>
      </c>
      <c r="G408" s="2" t="str">
        <f>"Q" &amp; INT((MONTH(Table1[[#This Row],[transaction_date]])-1)/3)+1 &amp; " " &amp; Table1[[#This Row],[year]]</f>
        <v>Q2 2024</v>
      </c>
      <c r="H408" s="2" t="str">
        <f>TEXT(Table1[[#This Row],[transaction_date]],"[$-en-US]ddd")</f>
        <v>Sat</v>
      </c>
      <c r="I408" t="s">
        <v>1828</v>
      </c>
      <c r="J408" t="s">
        <v>1838</v>
      </c>
      <c r="K408">
        <v>8.68</v>
      </c>
      <c r="L408">
        <v>34.72</v>
      </c>
      <c r="M408">
        <v>6.94</v>
      </c>
      <c r="N408" s="4">
        <v>4</v>
      </c>
      <c r="O408">
        <v>27.78</v>
      </c>
      <c r="P408">
        <v>61</v>
      </c>
    </row>
    <row r="409" spans="1:16" x14ac:dyDescent="0.25">
      <c r="A409">
        <v>5581</v>
      </c>
      <c r="B409" t="s">
        <v>1814</v>
      </c>
      <c r="C409" s="2">
        <v>45828</v>
      </c>
      <c r="D409">
        <v>2025</v>
      </c>
      <c r="E409" s="2" t="str">
        <f>TEXT(Table1[[#This Row],[transaction_date]],"mm")</f>
        <v>06</v>
      </c>
      <c r="F409" s="2" t="str">
        <f>TEXT(Table1[[#This Row],[transaction_date]],"[$-en-US]mmm")</f>
        <v>Jun</v>
      </c>
      <c r="G409" s="2" t="str">
        <f>"Q" &amp; INT((MONTH(Table1[[#This Row],[transaction_date]])-1)/3)+1 &amp; " " &amp; Table1[[#This Row],[year]]</f>
        <v>Q2 2025</v>
      </c>
      <c r="H409" s="2" t="str">
        <f>TEXT(Table1[[#This Row],[transaction_date]],"[$-en-US]ddd")</f>
        <v>Fri</v>
      </c>
      <c r="I409" t="s">
        <v>1824</v>
      </c>
      <c r="J409" t="s">
        <v>1840</v>
      </c>
      <c r="K409">
        <v>25.23</v>
      </c>
      <c r="L409">
        <v>50.46</v>
      </c>
      <c r="M409">
        <v>3.84</v>
      </c>
      <c r="N409" s="4">
        <v>2</v>
      </c>
      <c r="O409">
        <v>46.62</v>
      </c>
      <c r="P409">
        <v>167</v>
      </c>
    </row>
    <row r="410" spans="1:16" x14ac:dyDescent="0.25">
      <c r="A410">
        <v>5526</v>
      </c>
      <c r="B410" t="s">
        <v>1816</v>
      </c>
      <c r="C410" s="2">
        <v>45576</v>
      </c>
      <c r="D410">
        <v>2024</v>
      </c>
      <c r="E410" s="2" t="str">
        <f>TEXT(Table1[[#This Row],[transaction_date]],"mm")</f>
        <v>10</v>
      </c>
      <c r="F410" s="2" t="str">
        <f>TEXT(Table1[[#This Row],[transaction_date]],"[$-en-US]mmm")</f>
        <v>Oct</v>
      </c>
      <c r="G410" s="2" t="str">
        <f>"Q" &amp; INT((MONTH(Table1[[#This Row],[transaction_date]])-1)/3)+1 &amp; " " &amp; Table1[[#This Row],[year]]</f>
        <v>Q4 2024</v>
      </c>
      <c r="H410" s="2" t="str">
        <f>TEXT(Table1[[#This Row],[transaction_date]],"[$-en-US]ddd")</f>
        <v>Fri</v>
      </c>
      <c r="I410" t="s">
        <v>1821</v>
      </c>
      <c r="J410" t="s">
        <v>1844</v>
      </c>
      <c r="K410">
        <v>20.63</v>
      </c>
      <c r="L410">
        <v>20.63</v>
      </c>
      <c r="M410">
        <v>4.8099999999999996</v>
      </c>
      <c r="N410" s="4">
        <v>1</v>
      </c>
      <c r="O410">
        <v>15.82</v>
      </c>
      <c r="P410">
        <v>133</v>
      </c>
    </row>
    <row r="411" spans="1:16" x14ac:dyDescent="0.25">
      <c r="A411">
        <v>1166</v>
      </c>
      <c r="B411" t="s">
        <v>1813</v>
      </c>
      <c r="C411" s="2">
        <v>45546</v>
      </c>
      <c r="D411">
        <v>2024</v>
      </c>
      <c r="E411" s="2" t="str">
        <f>TEXT(Table1[[#This Row],[transaction_date]],"mm")</f>
        <v>09</v>
      </c>
      <c r="F411" s="2" t="str">
        <f>TEXT(Table1[[#This Row],[transaction_date]],"[$-en-US]mmm")</f>
        <v>Sep</v>
      </c>
      <c r="G411" s="2" t="str">
        <f>"Q" &amp; INT((MONTH(Table1[[#This Row],[transaction_date]])-1)/3)+1 &amp; " " &amp; Table1[[#This Row],[year]]</f>
        <v>Q3 2024</v>
      </c>
      <c r="H411" s="2" t="str">
        <f>TEXT(Table1[[#This Row],[transaction_date]],"[$-en-US]ddd")</f>
        <v>Wed</v>
      </c>
      <c r="I411" t="s">
        <v>1827</v>
      </c>
      <c r="J411" t="s">
        <v>1831</v>
      </c>
      <c r="K411">
        <v>3.74</v>
      </c>
      <c r="L411">
        <v>7.48</v>
      </c>
      <c r="M411">
        <v>1.05</v>
      </c>
      <c r="N411" s="4">
        <v>2</v>
      </c>
      <c r="O411">
        <v>6.43</v>
      </c>
      <c r="P411">
        <v>52</v>
      </c>
    </row>
    <row r="412" spans="1:16" x14ac:dyDescent="0.25">
      <c r="A412">
        <v>4130</v>
      </c>
      <c r="B412" t="s">
        <v>1817</v>
      </c>
      <c r="C412" s="2">
        <v>45211</v>
      </c>
      <c r="D412">
        <v>2023</v>
      </c>
      <c r="E412" s="2" t="str">
        <f>TEXT(Table1[[#This Row],[transaction_date]],"mm")</f>
        <v>10</v>
      </c>
      <c r="F412" s="2" t="str">
        <f>TEXT(Table1[[#This Row],[transaction_date]],"[$-en-US]mmm")</f>
        <v>Oct</v>
      </c>
      <c r="G412" s="2" t="str">
        <f>"Q" &amp; INT((MONTH(Table1[[#This Row],[transaction_date]])-1)/3)+1 &amp; " " &amp; Table1[[#This Row],[year]]</f>
        <v>Q4 2023</v>
      </c>
      <c r="H412" s="2" t="str">
        <f>TEXT(Table1[[#This Row],[transaction_date]],"[$-en-US]ddd")</f>
        <v>Thu</v>
      </c>
      <c r="I412" t="s">
        <v>1825</v>
      </c>
      <c r="J412" t="s">
        <v>1843</v>
      </c>
      <c r="K412">
        <v>11.78</v>
      </c>
      <c r="L412">
        <v>47.12</v>
      </c>
      <c r="M412">
        <v>3.34</v>
      </c>
      <c r="N412" s="4">
        <v>4</v>
      </c>
      <c r="O412">
        <v>43.78</v>
      </c>
      <c r="P412">
        <v>322</v>
      </c>
    </row>
    <row r="413" spans="1:16" x14ac:dyDescent="0.25">
      <c r="A413">
        <v>4954</v>
      </c>
      <c r="B413" t="s">
        <v>1809</v>
      </c>
      <c r="C413" s="2">
        <v>45704</v>
      </c>
      <c r="D413">
        <v>2025</v>
      </c>
      <c r="E413" s="2" t="str">
        <f>TEXT(Table1[[#This Row],[transaction_date]],"mm")</f>
        <v>02</v>
      </c>
      <c r="F413" s="2" t="str">
        <f>TEXT(Table1[[#This Row],[transaction_date]],"[$-en-US]mmm")</f>
        <v>Feb</v>
      </c>
      <c r="G413" s="2" t="str">
        <f>"Q" &amp; INT((MONTH(Table1[[#This Row],[transaction_date]])-1)/3)+1 &amp; " " &amp; Table1[[#This Row],[year]]</f>
        <v>Q1 2025</v>
      </c>
      <c r="H413" s="2" t="str">
        <f>TEXT(Table1[[#This Row],[transaction_date]],"[$-en-US]ddd")</f>
        <v>Sun</v>
      </c>
      <c r="I413" t="s">
        <v>1818</v>
      </c>
      <c r="J413" t="s">
        <v>1842</v>
      </c>
      <c r="K413">
        <v>27.16</v>
      </c>
      <c r="L413">
        <v>54.32</v>
      </c>
      <c r="M413">
        <v>4.62</v>
      </c>
      <c r="N413" s="4">
        <v>2</v>
      </c>
      <c r="O413">
        <v>49.7</v>
      </c>
      <c r="P413">
        <v>227</v>
      </c>
    </row>
    <row r="414" spans="1:16" x14ac:dyDescent="0.25">
      <c r="A414">
        <v>4937</v>
      </c>
      <c r="B414" t="s">
        <v>1812</v>
      </c>
      <c r="C414" s="2">
        <v>45681</v>
      </c>
      <c r="D414">
        <v>2025</v>
      </c>
      <c r="E414" s="2" t="str">
        <f>TEXT(Table1[[#This Row],[transaction_date]],"mm")</f>
        <v>01</v>
      </c>
      <c r="F414" s="2" t="str">
        <f>TEXT(Table1[[#This Row],[transaction_date]],"[$-en-US]mmm")</f>
        <v>Jan</v>
      </c>
      <c r="G414" s="2" t="str">
        <f>"Q" &amp; INT((MONTH(Table1[[#This Row],[transaction_date]])-1)/3)+1 &amp; " " &amp; Table1[[#This Row],[year]]</f>
        <v>Q1 2025</v>
      </c>
      <c r="H414" s="2" t="str">
        <f>TEXT(Table1[[#This Row],[transaction_date]],"[$-en-US]ddd")</f>
        <v>Fri</v>
      </c>
      <c r="I414" t="s">
        <v>1828</v>
      </c>
      <c r="J414" t="s">
        <v>1839</v>
      </c>
      <c r="K414">
        <v>20.8</v>
      </c>
      <c r="L414">
        <v>83.2</v>
      </c>
      <c r="M414">
        <v>16.64</v>
      </c>
      <c r="N414" s="4">
        <v>4</v>
      </c>
      <c r="O414">
        <v>66.56</v>
      </c>
      <c r="P414">
        <v>88</v>
      </c>
    </row>
    <row r="415" spans="1:16" x14ac:dyDescent="0.25">
      <c r="A415">
        <v>8800</v>
      </c>
      <c r="B415" t="s">
        <v>1811</v>
      </c>
      <c r="C415" s="2">
        <v>45646</v>
      </c>
      <c r="D415">
        <v>2024</v>
      </c>
      <c r="E415" s="2" t="str">
        <f>TEXT(Table1[[#This Row],[transaction_date]],"mm")</f>
        <v>12</v>
      </c>
      <c r="F415" s="2" t="str">
        <f>TEXT(Table1[[#This Row],[transaction_date]],"[$-en-US]mmm")</f>
        <v>Dec</v>
      </c>
      <c r="G415" s="2" t="str">
        <f>"Q" &amp; INT((MONTH(Table1[[#This Row],[transaction_date]])-1)/3)+1 &amp; " " &amp; Table1[[#This Row],[year]]</f>
        <v>Q4 2024</v>
      </c>
      <c r="H415" s="2" t="str">
        <f>TEXT(Table1[[#This Row],[transaction_date]],"[$-en-US]ddd")</f>
        <v>Fri</v>
      </c>
      <c r="I415" t="s">
        <v>1826</v>
      </c>
      <c r="J415" t="s">
        <v>1829</v>
      </c>
      <c r="K415">
        <v>26.61</v>
      </c>
      <c r="L415">
        <v>106.44</v>
      </c>
      <c r="M415">
        <v>0</v>
      </c>
      <c r="N415" s="4">
        <v>4</v>
      </c>
      <c r="O415">
        <v>106.44</v>
      </c>
      <c r="P415">
        <v>17</v>
      </c>
    </row>
    <row r="416" spans="1:16" x14ac:dyDescent="0.25">
      <c r="A416">
        <v>9041</v>
      </c>
      <c r="B416" t="s">
        <v>1814</v>
      </c>
      <c r="C416" s="2">
        <v>45493</v>
      </c>
      <c r="D416">
        <v>2024</v>
      </c>
      <c r="E416" s="2" t="str">
        <f>TEXT(Table1[[#This Row],[transaction_date]],"mm")</f>
        <v>07</v>
      </c>
      <c r="F416" s="2" t="str">
        <f>TEXT(Table1[[#This Row],[transaction_date]],"[$-en-US]mmm")</f>
        <v>Jul</v>
      </c>
      <c r="G416" s="2" t="str">
        <f>"Q" &amp; INT((MONTH(Table1[[#This Row],[transaction_date]])-1)/3)+1 &amp; " " &amp; Table1[[#This Row],[year]]</f>
        <v>Q3 2024</v>
      </c>
      <c r="H416" s="2" t="str">
        <f>TEXT(Table1[[#This Row],[transaction_date]],"[$-en-US]ddd")</f>
        <v>Sat</v>
      </c>
      <c r="I416" t="s">
        <v>1828</v>
      </c>
      <c r="J416" t="s">
        <v>1830</v>
      </c>
      <c r="K416">
        <v>14.88</v>
      </c>
      <c r="L416">
        <v>74.400000000000006</v>
      </c>
      <c r="M416">
        <v>7.44</v>
      </c>
      <c r="N416" s="4">
        <v>5</v>
      </c>
      <c r="O416">
        <v>66.959999999999994</v>
      </c>
      <c r="P416">
        <v>44</v>
      </c>
    </row>
    <row r="417" spans="1:16" x14ac:dyDescent="0.25">
      <c r="A417">
        <v>1282</v>
      </c>
      <c r="B417" t="s">
        <v>1811</v>
      </c>
      <c r="C417" s="2">
        <v>45217</v>
      </c>
      <c r="D417">
        <v>2023</v>
      </c>
      <c r="E417" s="2" t="str">
        <f>TEXT(Table1[[#This Row],[transaction_date]],"mm")</f>
        <v>10</v>
      </c>
      <c r="F417" s="2" t="str">
        <f>TEXT(Table1[[#This Row],[transaction_date]],"[$-en-US]mmm")</f>
        <v>Oct</v>
      </c>
      <c r="G417" s="2" t="str">
        <f>"Q" &amp; INT((MONTH(Table1[[#This Row],[transaction_date]])-1)/3)+1 &amp; " " &amp; Table1[[#This Row],[year]]</f>
        <v>Q4 2023</v>
      </c>
      <c r="H417" s="2" t="str">
        <f>TEXT(Table1[[#This Row],[transaction_date]],"[$-en-US]ddd")</f>
        <v>Wed</v>
      </c>
      <c r="I417" t="s">
        <v>1821</v>
      </c>
      <c r="J417" t="s">
        <v>1843</v>
      </c>
      <c r="K417">
        <v>8.2200000000000006</v>
      </c>
      <c r="L417">
        <v>41.1</v>
      </c>
      <c r="M417">
        <v>4.1100000000000003</v>
      </c>
      <c r="N417" s="4">
        <v>5</v>
      </c>
      <c r="O417">
        <v>36.99</v>
      </c>
      <c r="P417">
        <v>410</v>
      </c>
    </row>
    <row r="418" spans="1:16" x14ac:dyDescent="0.25">
      <c r="A418">
        <v>5820</v>
      </c>
      <c r="B418" t="s">
        <v>1816</v>
      </c>
      <c r="C418" s="2">
        <v>45317</v>
      </c>
      <c r="D418">
        <v>2024</v>
      </c>
      <c r="E418" s="2" t="str">
        <f>TEXT(Table1[[#This Row],[transaction_date]],"mm")</f>
        <v>01</v>
      </c>
      <c r="F418" s="2" t="str">
        <f>TEXT(Table1[[#This Row],[transaction_date]],"[$-en-US]mmm")</f>
        <v>Jan</v>
      </c>
      <c r="G418" s="2" t="str">
        <f>"Q" &amp; INT((MONTH(Table1[[#This Row],[transaction_date]])-1)/3)+1 &amp; " " &amp; Table1[[#This Row],[year]]</f>
        <v>Q1 2024</v>
      </c>
      <c r="H418" s="2" t="str">
        <f>TEXT(Table1[[#This Row],[transaction_date]],"[$-en-US]ddd")</f>
        <v>Fri</v>
      </c>
      <c r="I418" t="s">
        <v>1828</v>
      </c>
      <c r="J418" t="s">
        <v>1831</v>
      </c>
      <c r="K418">
        <v>10.97</v>
      </c>
      <c r="L418">
        <v>43.88</v>
      </c>
      <c r="M418">
        <v>4.3899999999999997</v>
      </c>
      <c r="N418" s="4">
        <v>4</v>
      </c>
      <c r="O418">
        <v>39.49</v>
      </c>
      <c r="P418">
        <v>289</v>
      </c>
    </row>
    <row r="419" spans="1:16" x14ac:dyDescent="0.25">
      <c r="A419">
        <v>7625</v>
      </c>
      <c r="B419" t="s">
        <v>1814</v>
      </c>
      <c r="C419" s="2">
        <v>45682</v>
      </c>
      <c r="D419">
        <v>2025</v>
      </c>
      <c r="E419" s="2" t="str">
        <f>TEXT(Table1[[#This Row],[transaction_date]],"mm")</f>
        <v>01</v>
      </c>
      <c r="F419" s="2" t="str">
        <f>TEXT(Table1[[#This Row],[transaction_date]],"[$-en-US]mmm")</f>
        <v>Jan</v>
      </c>
      <c r="G419" s="2" t="str">
        <f>"Q" &amp; INT((MONTH(Table1[[#This Row],[transaction_date]])-1)/3)+1 &amp; " " &amp; Table1[[#This Row],[year]]</f>
        <v>Q1 2025</v>
      </c>
      <c r="H419" s="2" t="str">
        <f>TEXT(Table1[[#This Row],[transaction_date]],"[$-en-US]ddd")</f>
        <v>Sat</v>
      </c>
      <c r="I419" t="s">
        <v>1825</v>
      </c>
      <c r="J419" t="s">
        <v>1839</v>
      </c>
      <c r="K419">
        <v>18.309999999999999</v>
      </c>
      <c r="L419">
        <v>54.93</v>
      </c>
      <c r="M419">
        <v>4.2300000000000004</v>
      </c>
      <c r="N419" s="4">
        <v>3</v>
      </c>
      <c r="O419">
        <v>50.7</v>
      </c>
      <c r="P419">
        <v>15</v>
      </c>
    </row>
    <row r="420" spans="1:16" x14ac:dyDescent="0.25">
      <c r="A420">
        <v>4986</v>
      </c>
      <c r="B420" t="s">
        <v>1813</v>
      </c>
      <c r="C420" s="2">
        <v>45382</v>
      </c>
      <c r="D420">
        <v>2024</v>
      </c>
      <c r="E420" s="2" t="str">
        <f>TEXT(Table1[[#This Row],[transaction_date]],"mm")</f>
        <v>03</v>
      </c>
      <c r="F420" s="2" t="str">
        <f>TEXT(Table1[[#This Row],[transaction_date]],"[$-en-US]mmm")</f>
        <v>Mar</v>
      </c>
      <c r="G420" s="2" t="str">
        <f>"Q" &amp; INT((MONTH(Table1[[#This Row],[transaction_date]])-1)/3)+1 &amp; " " &amp; Table1[[#This Row],[year]]</f>
        <v>Q1 2024</v>
      </c>
      <c r="H420" s="2" t="str">
        <f>TEXT(Table1[[#This Row],[transaction_date]],"[$-en-US]ddd")</f>
        <v>Sun</v>
      </c>
      <c r="I420" t="s">
        <v>1827</v>
      </c>
      <c r="J420" t="s">
        <v>1833</v>
      </c>
      <c r="K420">
        <v>29.98</v>
      </c>
      <c r="L420">
        <v>149.9</v>
      </c>
      <c r="M420">
        <v>1.99</v>
      </c>
      <c r="N420" s="4">
        <v>5</v>
      </c>
      <c r="O420">
        <v>147.91</v>
      </c>
      <c r="P420">
        <v>498</v>
      </c>
    </row>
    <row r="421" spans="1:16" x14ac:dyDescent="0.25">
      <c r="A421">
        <v>7046</v>
      </c>
      <c r="B421" t="s">
        <v>1817</v>
      </c>
      <c r="C421" s="2">
        <v>45512</v>
      </c>
      <c r="D421">
        <v>2024</v>
      </c>
      <c r="E421" s="2" t="str">
        <f>TEXT(Table1[[#This Row],[transaction_date]],"mm")</f>
        <v>08</v>
      </c>
      <c r="F421" s="2" t="str">
        <f>TEXT(Table1[[#This Row],[transaction_date]],"[$-en-US]mmm")</f>
        <v>Aug</v>
      </c>
      <c r="G421" s="2" t="str">
        <f>"Q" &amp; INT((MONTH(Table1[[#This Row],[transaction_date]])-1)/3)+1 &amp; " " &amp; Table1[[#This Row],[year]]</f>
        <v>Q3 2024</v>
      </c>
      <c r="H421" s="2" t="str">
        <f>TEXT(Table1[[#This Row],[transaction_date]],"[$-en-US]ddd")</f>
        <v>Thu</v>
      </c>
      <c r="I421" t="s">
        <v>1826</v>
      </c>
      <c r="J421" t="s">
        <v>1831</v>
      </c>
      <c r="K421">
        <v>23.15</v>
      </c>
      <c r="L421">
        <v>23.15</v>
      </c>
      <c r="M421">
        <v>4.3899999999999997</v>
      </c>
      <c r="N421" s="4">
        <v>1</v>
      </c>
      <c r="O421">
        <v>18.760000000000002</v>
      </c>
      <c r="P421">
        <v>485</v>
      </c>
    </row>
    <row r="422" spans="1:16" x14ac:dyDescent="0.25">
      <c r="A422">
        <v>9698</v>
      </c>
      <c r="B422" t="s">
        <v>1812</v>
      </c>
      <c r="C422" s="2">
        <v>45412</v>
      </c>
      <c r="D422">
        <v>2024</v>
      </c>
      <c r="E422" s="2" t="str">
        <f>TEXT(Table1[[#This Row],[transaction_date]],"mm")</f>
        <v>04</v>
      </c>
      <c r="F422" s="2" t="str">
        <f>TEXT(Table1[[#This Row],[transaction_date]],"[$-en-US]mmm")</f>
        <v>Apr</v>
      </c>
      <c r="G422" s="2" t="str">
        <f>"Q" &amp; INT((MONTH(Table1[[#This Row],[transaction_date]])-1)/3)+1 &amp; " " &amp; Table1[[#This Row],[year]]</f>
        <v>Q2 2024</v>
      </c>
      <c r="H422" s="2" t="str">
        <f>TEXT(Table1[[#This Row],[transaction_date]],"[$-en-US]ddd")</f>
        <v>Tue</v>
      </c>
      <c r="I422" t="s">
        <v>1822</v>
      </c>
      <c r="J422" t="s">
        <v>1835</v>
      </c>
      <c r="K422">
        <v>7.85</v>
      </c>
      <c r="L422">
        <v>15.7</v>
      </c>
      <c r="M422">
        <v>1.1100000000000001</v>
      </c>
      <c r="N422" s="4">
        <v>2</v>
      </c>
      <c r="O422">
        <v>14.59</v>
      </c>
      <c r="P422">
        <v>162</v>
      </c>
    </row>
    <row r="423" spans="1:16" x14ac:dyDescent="0.25">
      <c r="A423">
        <v>7971</v>
      </c>
      <c r="B423" t="s">
        <v>1816</v>
      </c>
      <c r="C423" s="2">
        <v>45724</v>
      </c>
      <c r="D423">
        <v>2025</v>
      </c>
      <c r="E423" s="2" t="str">
        <f>TEXT(Table1[[#This Row],[transaction_date]],"mm")</f>
        <v>03</v>
      </c>
      <c r="F423" s="2" t="str">
        <f>TEXT(Table1[[#This Row],[transaction_date]],"[$-en-US]mmm")</f>
        <v>Mar</v>
      </c>
      <c r="G423" s="2" t="str">
        <f>"Q" &amp; INT((MONTH(Table1[[#This Row],[transaction_date]])-1)/3)+1 &amp; " " &amp; Table1[[#This Row],[year]]</f>
        <v>Q1 2025</v>
      </c>
      <c r="H423" s="2" t="str">
        <f>TEXT(Table1[[#This Row],[transaction_date]],"[$-en-US]ddd")</f>
        <v>Sat</v>
      </c>
      <c r="I423" t="s">
        <v>1824</v>
      </c>
      <c r="J423" t="s">
        <v>1841</v>
      </c>
      <c r="K423">
        <v>28.49</v>
      </c>
      <c r="L423">
        <v>142.44999999999999</v>
      </c>
      <c r="M423">
        <v>2.2400000000000002</v>
      </c>
      <c r="N423" s="4">
        <v>5</v>
      </c>
      <c r="O423">
        <v>140.21</v>
      </c>
      <c r="P423">
        <v>428</v>
      </c>
    </row>
    <row r="424" spans="1:16" x14ac:dyDescent="0.25">
      <c r="A424">
        <v>6419</v>
      </c>
      <c r="B424" t="s">
        <v>1813</v>
      </c>
      <c r="C424" s="2">
        <v>45418</v>
      </c>
      <c r="D424">
        <v>2024</v>
      </c>
      <c r="E424" s="2" t="str">
        <f>TEXT(Table1[[#This Row],[transaction_date]],"mm")</f>
        <v>05</v>
      </c>
      <c r="F424" s="2" t="str">
        <f>TEXT(Table1[[#This Row],[transaction_date]],"[$-en-US]mmm")</f>
        <v>May</v>
      </c>
      <c r="G424" s="2" t="str">
        <f>"Q" &amp; INT((MONTH(Table1[[#This Row],[transaction_date]])-1)/3)+1 &amp; " " &amp; Table1[[#This Row],[year]]</f>
        <v>Q2 2024</v>
      </c>
      <c r="H424" s="2" t="str">
        <f>TEXT(Table1[[#This Row],[transaction_date]],"[$-en-US]ddd")</f>
        <v>Mon</v>
      </c>
      <c r="I424" t="s">
        <v>1818</v>
      </c>
      <c r="J424" t="s">
        <v>1842</v>
      </c>
      <c r="K424">
        <v>7.74</v>
      </c>
      <c r="L424">
        <v>7.74</v>
      </c>
      <c r="M424">
        <v>2.91</v>
      </c>
      <c r="N424" s="4">
        <v>1</v>
      </c>
      <c r="O424">
        <v>4.83</v>
      </c>
      <c r="P424">
        <v>112</v>
      </c>
    </row>
    <row r="425" spans="1:16" x14ac:dyDescent="0.25">
      <c r="A425">
        <v>8434</v>
      </c>
      <c r="B425" t="s">
        <v>1816</v>
      </c>
      <c r="C425" s="2">
        <v>45355</v>
      </c>
      <c r="D425">
        <v>2024</v>
      </c>
      <c r="E425" s="2" t="str">
        <f>TEXT(Table1[[#This Row],[transaction_date]],"mm")</f>
        <v>03</v>
      </c>
      <c r="F425" s="2" t="str">
        <f>TEXT(Table1[[#This Row],[transaction_date]],"[$-en-US]mmm")</f>
        <v>Mar</v>
      </c>
      <c r="G425" s="2" t="str">
        <f>"Q" &amp; INT((MONTH(Table1[[#This Row],[transaction_date]])-1)/3)+1 &amp; " " &amp; Table1[[#This Row],[year]]</f>
        <v>Q1 2024</v>
      </c>
      <c r="H425" s="2" t="str">
        <f>TEXT(Table1[[#This Row],[transaction_date]],"[$-en-US]ddd")</f>
        <v>Mon</v>
      </c>
      <c r="I425" t="s">
        <v>1824</v>
      </c>
      <c r="J425" t="s">
        <v>1843</v>
      </c>
      <c r="K425">
        <v>10.87</v>
      </c>
      <c r="L425">
        <v>21.74</v>
      </c>
      <c r="M425">
        <v>1.0900000000000001</v>
      </c>
      <c r="N425" s="4">
        <v>2</v>
      </c>
      <c r="O425">
        <v>20.65</v>
      </c>
      <c r="P425">
        <v>90</v>
      </c>
    </row>
    <row r="426" spans="1:16" x14ac:dyDescent="0.25">
      <c r="A426">
        <v>6023</v>
      </c>
      <c r="B426" t="s">
        <v>1811</v>
      </c>
      <c r="C426" s="2">
        <v>45340</v>
      </c>
      <c r="D426">
        <v>2024</v>
      </c>
      <c r="E426" s="2" t="str">
        <f>TEXT(Table1[[#This Row],[transaction_date]],"mm")</f>
        <v>02</v>
      </c>
      <c r="F426" s="2" t="str">
        <f>TEXT(Table1[[#This Row],[transaction_date]],"[$-en-US]mmm")</f>
        <v>Feb</v>
      </c>
      <c r="G426" s="2" t="str">
        <f>"Q" &amp; INT((MONTH(Table1[[#This Row],[transaction_date]])-1)/3)+1 &amp; " " &amp; Table1[[#This Row],[year]]</f>
        <v>Q1 2024</v>
      </c>
      <c r="H426" s="2" t="str">
        <f>TEXT(Table1[[#This Row],[transaction_date]],"[$-en-US]ddd")</f>
        <v>Sun</v>
      </c>
      <c r="I426" t="s">
        <v>1819</v>
      </c>
      <c r="J426" t="s">
        <v>1844</v>
      </c>
      <c r="K426">
        <v>28.85</v>
      </c>
      <c r="L426">
        <v>86.55</v>
      </c>
      <c r="M426">
        <v>1.4</v>
      </c>
      <c r="N426" s="4">
        <v>3</v>
      </c>
      <c r="O426">
        <v>85.15</v>
      </c>
      <c r="P426">
        <v>191</v>
      </c>
    </row>
    <row r="427" spans="1:16" x14ac:dyDescent="0.25">
      <c r="A427">
        <v>4777</v>
      </c>
      <c r="B427" t="s">
        <v>1814</v>
      </c>
      <c r="C427" s="2">
        <v>45238</v>
      </c>
      <c r="D427">
        <v>2023</v>
      </c>
      <c r="E427" s="2" t="str">
        <f>TEXT(Table1[[#This Row],[transaction_date]],"mm")</f>
        <v>11</v>
      </c>
      <c r="F427" s="2" t="str">
        <f>TEXT(Table1[[#This Row],[transaction_date]],"[$-en-US]mmm")</f>
        <v>Nov</v>
      </c>
      <c r="G427" s="2" t="str">
        <f>"Q" &amp; INT((MONTH(Table1[[#This Row],[transaction_date]])-1)/3)+1 &amp; " " &amp; Table1[[#This Row],[year]]</f>
        <v>Q4 2023</v>
      </c>
      <c r="H427" s="2" t="str">
        <f>TEXT(Table1[[#This Row],[transaction_date]],"[$-en-US]ddd")</f>
        <v>Wed</v>
      </c>
      <c r="I427" t="s">
        <v>1822</v>
      </c>
      <c r="J427" t="s">
        <v>1841</v>
      </c>
      <c r="K427">
        <v>22.23</v>
      </c>
      <c r="L427">
        <v>44.46</v>
      </c>
      <c r="M427">
        <v>0</v>
      </c>
      <c r="N427" s="4">
        <v>2</v>
      </c>
      <c r="O427">
        <v>44.46</v>
      </c>
      <c r="P427">
        <v>223</v>
      </c>
    </row>
    <row r="428" spans="1:16" x14ac:dyDescent="0.25">
      <c r="A428">
        <v>4155</v>
      </c>
      <c r="B428" t="s">
        <v>1816</v>
      </c>
      <c r="C428" s="2">
        <v>45390</v>
      </c>
      <c r="D428">
        <v>2024</v>
      </c>
      <c r="E428" s="2" t="str">
        <f>TEXT(Table1[[#This Row],[transaction_date]],"mm")</f>
        <v>04</v>
      </c>
      <c r="F428" s="2" t="str">
        <f>TEXT(Table1[[#This Row],[transaction_date]],"[$-en-US]mmm")</f>
        <v>Apr</v>
      </c>
      <c r="G428" s="2" t="str">
        <f>"Q" &amp; INT((MONTH(Table1[[#This Row],[transaction_date]])-1)/3)+1 &amp; " " &amp; Table1[[#This Row],[year]]</f>
        <v>Q2 2024</v>
      </c>
      <c r="H428" s="2" t="str">
        <f>TEXT(Table1[[#This Row],[transaction_date]],"[$-en-US]ddd")</f>
        <v>Mon</v>
      </c>
      <c r="I428" t="s">
        <v>1825</v>
      </c>
      <c r="J428" t="s">
        <v>1831</v>
      </c>
      <c r="K428">
        <v>23.81</v>
      </c>
      <c r="L428">
        <v>119.05</v>
      </c>
      <c r="M428">
        <v>11.91</v>
      </c>
      <c r="N428" s="4">
        <v>5</v>
      </c>
      <c r="O428">
        <v>107.14</v>
      </c>
      <c r="P428">
        <v>114</v>
      </c>
    </row>
    <row r="429" spans="1:16" x14ac:dyDescent="0.25">
      <c r="A429">
        <v>2958</v>
      </c>
      <c r="B429" t="s">
        <v>1814</v>
      </c>
      <c r="C429" s="2">
        <v>45722</v>
      </c>
      <c r="D429">
        <v>2025</v>
      </c>
      <c r="E429" s="2" t="str">
        <f>TEXT(Table1[[#This Row],[transaction_date]],"mm")</f>
        <v>03</v>
      </c>
      <c r="F429" s="2" t="str">
        <f>TEXT(Table1[[#This Row],[transaction_date]],"[$-en-US]mmm")</f>
        <v>Mar</v>
      </c>
      <c r="G429" s="2" t="str">
        <f>"Q" &amp; INT((MONTH(Table1[[#This Row],[transaction_date]])-1)/3)+1 &amp; " " &amp; Table1[[#This Row],[year]]</f>
        <v>Q1 2025</v>
      </c>
      <c r="H429" s="2" t="str">
        <f>TEXT(Table1[[#This Row],[transaction_date]],"[$-en-US]ddd")</f>
        <v>Thu</v>
      </c>
      <c r="I429" t="s">
        <v>1826</v>
      </c>
      <c r="J429" t="s">
        <v>1841</v>
      </c>
      <c r="K429">
        <v>22.13</v>
      </c>
      <c r="L429">
        <v>44.26</v>
      </c>
      <c r="M429">
        <v>1.1299999999999999</v>
      </c>
      <c r="N429" s="4">
        <v>2</v>
      </c>
      <c r="O429">
        <v>43.13</v>
      </c>
      <c r="P429">
        <v>485</v>
      </c>
    </row>
    <row r="430" spans="1:16" x14ac:dyDescent="0.25">
      <c r="A430">
        <v>9779</v>
      </c>
      <c r="B430" t="s">
        <v>1816</v>
      </c>
      <c r="C430" s="2">
        <v>45737</v>
      </c>
      <c r="D430">
        <v>2025</v>
      </c>
      <c r="E430" s="2" t="str">
        <f>TEXT(Table1[[#This Row],[transaction_date]],"mm")</f>
        <v>03</v>
      </c>
      <c r="F430" s="2" t="str">
        <f>TEXT(Table1[[#This Row],[transaction_date]],"[$-en-US]mmm")</f>
        <v>Mar</v>
      </c>
      <c r="G430" s="2" t="str">
        <f>"Q" &amp; INT((MONTH(Table1[[#This Row],[transaction_date]])-1)/3)+1 &amp; " " &amp; Table1[[#This Row],[year]]</f>
        <v>Q1 2025</v>
      </c>
      <c r="H430" s="2" t="str">
        <f>TEXT(Table1[[#This Row],[transaction_date]],"[$-en-US]ddd")</f>
        <v>Fri</v>
      </c>
      <c r="I430" t="s">
        <v>1824</v>
      </c>
      <c r="J430" t="s">
        <v>1834</v>
      </c>
      <c r="K430">
        <v>4.01</v>
      </c>
      <c r="L430">
        <v>20.05</v>
      </c>
      <c r="M430">
        <v>3.01</v>
      </c>
      <c r="N430" s="4">
        <v>5</v>
      </c>
      <c r="O430">
        <v>17.04</v>
      </c>
      <c r="P430">
        <v>254</v>
      </c>
    </row>
    <row r="431" spans="1:16" x14ac:dyDescent="0.25">
      <c r="A431">
        <v>4033</v>
      </c>
      <c r="B431" t="s">
        <v>1809</v>
      </c>
      <c r="C431" s="2">
        <v>45293</v>
      </c>
      <c r="D431">
        <v>2024</v>
      </c>
      <c r="E431" s="2" t="str">
        <f>TEXT(Table1[[#This Row],[transaction_date]],"mm")</f>
        <v>01</v>
      </c>
      <c r="F431" s="2" t="str">
        <f>TEXT(Table1[[#This Row],[transaction_date]],"[$-en-US]mmm")</f>
        <v>Jan</v>
      </c>
      <c r="G431" s="2" t="str">
        <f>"Q" &amp; INT((MONTH(Table1[[#This Row],[transaction_date]])-1)/3)+1 &amp; " " &amp; Table1[[#This Row],[year]]</f>
        <v>Q1 2024</v>
      </c>
      <c r="H431" s="2" t="str">
        <f>TEXT(Table1[[#This Row],[transaction_date]],"[$-en-US]ddd")</f>
        <v>Tue</v>
      </c>
      <c r="I431" t="s">
        <v>1820</v>
      </c>
      <c r="J431" t="s">
        <v>1833</v>
      </c>
      <c r="K431">
        <v>5.86</v>
      </c>
      <c r="L431">
        <v>17.579999999999998</v>
      </c>
      <c r="M431">
        <v>0</v>
      </c>
      <c r="N431" s="4">
        <v>3</v>
      </c>
      <c r="O431">
        <v>17.579999999999998</v>
      </c>
      <c r="P431">
        <v>453</v>
      </c>
    </row>
    <row r="432" spans="1:16" x14ac:dyDescent="0.25">
      <c r="A432">
        <v>4545</v>
      </c>
      <c r="B432" t="s">
        <v>1816</v>
      </c>
      <c r="C432" s="2">
        <v>45718</v>
      </c>
      <c r="D432">
        <v>2025</v>
      </c>
      <c r="E432" s="2" t="str">
        <f>TEXT(Table1[[#This Row],[transaction_date]],"mm")</f>
        <v>03</v>
      </c>
      <c r="F432" s="2" t="str">
        <f>TEXT(Table1[[#This Row],[transaction_date]],"[$-en-US]mmm")</f>
        <v>Mar</v>
      </c>
      <c r="G432" s="2" t="str">
        <f>"Q" &amp; INT((MONTH(Table1[[#This Row],[transaction_date]])-1)/3)+1 &amp; " " &amp; Table1[[#This Row],[year]]</f>
        <v>Q1 2025</v>
      </c>
      <c r="H432" s="2" t="str">
        <f>TEXT(Table1[[#This Row],[transaction_date]],"[$-en-US]ddd")</f>
        <v>Sun</v>
      </c>
      <c r="I432" t="s">
        <v>1828</v>
      </c>
      <c r="J432" t="s">
        <v>1839</v>
      </c>
      <c r="K432">
        <v>7.07</v>
      </c>
      <c r="L432">
        <v>21.21</v>
      </c>
      <c r="M432">
        <v>3.18</v>
      </c>
      <c r="N432" s="4">
        <v>3</v>
      </c>
      <c r="O432">
        <v>18.03</v>
      </c>
      <c r="P432">
        <v>354</v>
      </c>
    </row>
    <row r="433" spans="1:16" x14ac:dyDescent="0.25">
      <c r="A433">
        <v>8933</v>
      </c>
      <c r="B433" t="s">
        <v>1814</v>
      </c>
      <c r="C433" s="2">
        <v>45359</v>
      </c>
      <c r="D433">
        <v>2024</v>
      </c>
      <c r="E433" s="2" t="str">
        <f>TEXT(Table1[[#This Row],[transaction_date]],"mm")</f>
        <v>03</v>
      </c>
      <c r="F433" s="2" t="str">
        <f>TEXT(Table1[[#This Row],[transaction_date]],"[$-en-US]mmm")</f>
        <v>Mar</v>
      </c>
      <c r="G433" s="2" t="str">
        <f>"Q" &amp; INT((MONTH(Table1[[#This Row],[transaction_date]])-1)/3)+1 &amp; " " &amp; Table1[[#This Row],[year]]</f>
        <v>Q1 2024</v>
      </c>
      <c r="H433" s="2" t="str">
        <f>TEXT(Table1[[#This Row],[transaction_date]],"[$-en-US]ddd")</f>
        <v>Fri</v>
      </c>
      <c r="I433" t="s">
        <v>1819</v>
      </c>
      <c r="J433" t="s">
        <v>1839</v>
      </c>
      <c r="K433">
        <v>12.18</v>
      </c>
      <c r="L433">
        <v>12.18</v>
      </c>
      <c r="M433">
        <v>2.44</v>
      </c>
      <c r="N433" s="4">
        <v>1</v>
      </c>
      <c r="O433">
        <v>9.74</v>
      </c>
      <c r="P433">
        <v>375</v>
      </c>
    </row>
    <row r="434" spans="1:16" x14ac:dyDescent="0.25">
      <c r="A434">
        <v>9595</v>
      </c>
      <c r="B434" t="s">
        <v>1812</v>
      </c>
      <c r="C434" s="2">
        <v>45608</v>
      </c>
      <c r="D434">
        <v>2024</v>
      </c>
      <c r="E434" s="2" t="str">
        <f>TEXT(Table1[[#This Row],[transaction_date]],"mm")</f>
        <v>11</v>
      </c>
      <c r="F434" s="2" t="str">
        <f>TEXT(Table1[[#This Row],[transaction_date]],"[$-en-US]mmm")</f>
        <v>Nov</v>
      </c>
      <c r="G434" s="2" t="str">
        <f>"Q" &amp; INT((MONTH(Table1[[#This Row],[transaction_date]])-1)/3)+1 &amp; " " &amp; Table1[[#This Row],[year]]</f>
        <v>Q4 2024</v>
      </c>
      <c r="H434" s="2" t="str">
        <f>TEXT(Table1[[#This Row],[transaction_date]],"[$-en-US]ddd")</f>
        <v>Tue</v>
      </c>
      <c r="I434" t="s">
        <v>1828</v>
      </c>
      <c r="J434" t="s">
        <v>1836</v>
      </c>
      <c r="K434">
        <v>16.82</v>
      </c>
      <c r="L434">
        <v>50.46</v>
      </c>
      <c r="M434">
        <v>3.6</v>
      </c>
      <c r="N434" s="4">
        <v>3</v>
      </c>
      <c r="O434">
        <v>46.86</v>
      </c>
      <c r="P434">
        <v>51</v>
      </c>
    </row>
    <row r="435" spans="1:16" x14ac:dyDescent="0.25">
      <c r="A435">
        <v>5636</v>
      </c>
      <c r="B435" t="s">
        <v>1817</v>
      </c>
      <c r="C435" s="2">
        <v>45223</v>
      </c>
      <c r="D435">
        <v>2023</v>
      </c>
      <c r="E435" s="2" t="str">
        <f>TEXT(Table1[[#This Row],[transaction_date]],"mm")</f>
        <v>10</v>
      </c>
      <c r="F435" s="2" t="str">
        <f>TEXT(Table1[[#This Row],[transaction_date]],"[$-en-US]mmm")</f>
        <v>Oct</v>
      </c>
      <c r="G435" s="2" t="str">
        <f>"Q" &amp; INT((MONTH(Table1[[#This Row],[transaction_date]])-1)/3)+1 &amp; " " &amp; Table1[[#This Row],[year]]</f>
        <v>Q4 2023</v>
      </c>
      <c r="H435" s="2" t="str">
        <f>TEXT(Table1[[#This Row],[transaction_date]],"[$-en-US]ddd")</f>
        <v>Tue</v>
      </c>
      <c r="I435" t="s">
        <v>1825</v>
      </c>
      <c r="J435" t="s">
        <v>1837</v>
      </c>
      <c r="K435">
        <v>24.17</v>
      </c>
      <c r="L435">
        <v>24.17</v>
      </c>
      <c r="M435">
        <v>2.27</v>
      </c>
      <c r="N435" s="4">
        <v>1</v>
      </c>
      <c r="O435">
        <v>21.9</v>
      </c>
      <c r="P435">
        <v>17</v>
      </c>
    </row>
    <row r="436" spans="1:16" x14ac:dyDescent="0.25">
      <c r="A436">
        <v>4180</v>
      </c>
      <c r="B436" t="s">
        <v>1809</v>
      </c>
      <c r="C436" s="2">
        <v>45375</v>
      </c>
      <c r="D436">
        <v>2024</v>
      </c>
      <c r="E436" s="2" t="str">
        <f>TEXT(Table1[[#This Row],[transaction_date]],"mm")</f>
        <v>03</v>
      </c>
      <c r="F436" s="2" t="str">
        <f>TEXT(Table1[[#This Row],[transaction_date]],"[$-en-US]mmm")</f>
        <v>Mar</v>
      </c>
      <c r="G436" s="2" t="str">
        <f>"Q" &amp; INT((MONTH(Table1[[#This Row],[transaction_date]])-1)/3)+1 &amp; " " &amp; Table1[[#This Row],[year]]</f>
        <v>Q1 2024</v>
      </c>
      <c r="H436" s="2" t="str">
        <f>TEXT(Table1[[#This Row],[transaction_date]],"[$-en-US]ddd")</f>
        <v>Sun</v>
      </c>
      <c r="I436" t="s">
        <v>1819</v>
      </c>
      <c r="J436" t="s">
        <v>1832</v>
      </c>
      <c r="K436">
        <v>26.74</v>
      </c>
      <c r="L436">
        <v>53.48</v>
      </c>
      <c r="M436">
        <v>4.7699999999999996</v>
      </c>
      <c r="N436" s="4">
        <v>2</v>
      </c>
      <c r="O436">
        <v>48.71</v>
      </c>
      <c r="P436">
        <v>82</v>
      </c>
    </row>
    <row r="437" spans="1:16" x14ac:dyDescent="0.25">
      <c r="A437">
        <v>4727</v>
      </c>
      <c r="B437" t="s">
        <v>1809</v>
      </c>
      <c r="C437" s="2">
        <v>45425</v>
      </c>
      <c r="D437">
        <v>2024</v>
      </c>
      <c r="E437" s="2" t="str">
        <f>TEXT(Table1[[#This Row],[transaction_date]],"mm")</f>
        <v>05</v>
      </c>
      <c r="F437" s="2" t="str">
        <f>TEXT(Table1[[#This Row],[transaction_date]],"[$-en-US]mmm")</f>
        <v>May</v>
      </c>
      <c r="G437" s="2" t="str">
        <f>"Q" &amp; INT((MONTH(Table1[[#This Row],[transaction_date]])-1)/3)+1 &amp; " " &amp; Table1[[#This Row],[year]]</f>
        <v>Q2 2024</v>
      </c>
      <c r="H437" s="2" t="str">
        <f>TEXT(Table1[[#This Row],[transaction_date]],"[$-en-US]ddd")</f>
        <v>Mon</v>
      </c>
      <c r="I437" t="s">
        <v>1822</v>
      </c>
      <c r="J437" t="s">
        <v>1845</v>
      </c>
      <c r="K437">
        <v>13.5</v>
      </c>
      <c r="L437">
        <v>13.5</v>
      </c>
      <c r="M437">
        <v>4.5599999999999996</v>
      </c>
      <c r="N437" s="4">
        <v>1</v>
      </c>
      <c r="O437">
        <v>8.94</v>
      </c>
      <c r="P437">
        <v>334</v>
      </c>
    </row>
    <row r="438" spans="1:16" x14ac:dyDescent="0.25">
      <c r="A438">
        <v>3939</v>
      </c>
      <c r="B438" t="s">
        <v>1811</v>
      </c>
      <c r="C438" s="2">
        <v>45379</v>
      </c>
      <c r="D438">
        <v>2024</v>
      </c>
      <c r="E438" s="2" t="str">
        <f>TEXT(Table1[[#This Row],[transaction_date]],"mm")</f>
        <v>03</v>
      </c>
      <c r="F438" s="2" t="str">
        <f>TEXT(Table1[[#This Row],[transaction_date]],"[$-en-US]mmm")</f>
        <v>Mar</v>
      </c>
      <c r="G438" s="2" t="str">
        <f>"Q" &amp; INT((MONTH(Table1[[#This Row],[transaction_date]])-1)/3)+1 &amp; " " &amp; Table1[[#This Row],[year]]</f>
        <v>Q1 2024</v>
      </c>
      <c r="H438" s="2" t="str">
        <f>TEXT(Table1[[#This Row],[transaction_date]],"[$-en-US]ddd")</f>
        <v>Thu</v>
      </c>
      <c r="I438" t="s">
        <v>1818</v>
      </c>
      <c r="J438" t="s">
        <v>1846</v>
      </c>
      <c r="K438">
        <v>6.95</v>
      </c>
      <c r="L438">
        <v>20.85</v>
      </c>
      <c r="M438">
        <v>0</v>
      </c>
      <c r="N438" s="4">
        <v>3</v>
      </c>
      <c r="O438">
        <v>20.85</v>
      </c>
      <c r="P438">
        <v>97</v>
      </c>
    </row>
    <row r="439" spans="1:16" x14ac:dyDescent="0.25">
      <c r="A439">
        <v>1231</v>
      </c>
      <c r="B439" t="s">
        <v>1810</v>
      </c>
      <c r="C439" s="2">
        <v>45694</v>
      </c>
      <c r="D439">
        <v>2025</v>
      </c>
      <c r="E439" s="2" t="str">
        <f>TEXT(Table1[[#This Row],[transaction_date]],"mm")</f>
        <v>02</v>
      </c>
      <c r="F439" s="2" t="str">
        <f>TEXT(Table1[[#This Row],[transaction_date]],"[$-en-US]mmm")</f>
        <v>Feb</v>
      </c>
      <c r="G439" s="2" t="str">
        <f>"Q" &amp; INT((MONTH(Table1[[#This Row],[transaction_date]])-1)/3)+1 &amp; " " &amp; Table1[[#This Row],[year]]</f>
        <v>Q1 2025</v>
      </c>
      <c r="H439" s="2" t="str">
        <f>TEXT(Table1[[#This Row],[transaction_date]],"[$-en-US]ddd")</f>
        <v>Thu</v>
      </c>
      <c r="I439" t="s">
        <v>1827</v>
      </c>
      <c r="J439" t="s">
        <v>1829</v>
      </c>
      <c r="K439">
        <v>9.61</v>
      </c>
      <c r="L439">
        <v>28.83</v>
      </c>
      <c r="M439">
        <v>2.88</v>
      </c>
      <c r="N439" s="4">
        <v>3</v>
      </c>
      <c r="O439">
        <v>25.95</v>
      </c>
      <c r="P439">
        <v>49</v>
      </c>
    </row>
    <row r="440" spans="1:16" x14ac:dyDescent="0.25">
      <c r="A440">
        <v>9751</v>
      </c>
      <c r="B440" t="s">
        <v>1810</v>
      </c>
      <c r="C440" s="2">
        <v>45243</v>
      </c>
      <c r="D440">
        <v>2023</v>
      </c>
      <c r="E440" s="2" t="str">
        <f>TEXT(Table1[[#This Row],[transaction_date]],"mm")</f>
        <v>11</v>
      </c>
      <c r="F440" s="2" t="str">
        <f>TEXT(Table1[[#This Row],[transaction_date]],"[$-en-US]mmm")</f>
        <v>Nov</v>
      </c>
      <c r="G440" s="2" t="str">
        <f>"Q" &amp; INT((MONTH(Table1[[#This Row],[transaction_date]])-1)/3)+1 &amp; " " &amp; Table1[[#This Row],[year]]</f>
        <v>Q4 2023</v>
      </c>
      <c r="H440" s="2" t="str">
        <f>TEXT(Table1[[#This Row],[transaction_date]],"[$-en-US]ddd")</f>
        <v>Mon</v>
      </c>
      <c r="I440" t="s">
        <v>1828</v>
      </c>
      <c r="J440" t="s">
        <v>1841</v>
      </c>
      <c r="K440">
        <v>11.45</v>
      </c>
      <c r="L440">
        <v>11.45</v>
      </c>
      <c r="M440">
        <v>1.72</v>
      </c>
      <c r="N440" s="4">
        <v>1</v>
      </c>
      <c r="O440">
        <v>9.73</v>
      </c>
      <c r="P440">
        <v>218</v>
      </c>
    </row>
    <row r="441" spans="1:16" x14ac:dyDescent="0.25">
      <c r="A441">
        <v>5494</v>
      </c>
      <c r="B441" t="s">
        <v>1813</v>
      </c>
      <c r="C441" s="2">
        <v>45180</v>
      </c>
      <c r="D441">
        <v>2023</v>
      </c>
      <c r="E441" s="2" t="str">
        <f>TEXT(Table1[[#This Row],[transaction_date]],"mm")</f>
        <v>09</v>
      </c>
      <c r="F441" s="2" t="str">
        <f>TEXT(Table1[[#This Row],[transaction_date]],"[$-en-US]mmm")</f>
        <v>Sep</v>
      </c>
      <c r="G441" s="2" t="str">
        <f>"Q" &amp; INT((MONTH(Table1[[#This Row],[transaction_date]])-1)/3)+1 &amp; " " &amp; Table1[[#This Row],[year]]</f>
        <v>Q3 2023</v>
      </c>
      <c r="H441" s="2" t="str">
        <f>TEXT(Table1[[#This Row],[transaction_date]],"[$-en-US]ddd")</f>
        <v>Mon</v>
      </c>
      <c r="I441" t="s">
        <v>1820</v>
      </c>
      <c r="J441" t="s">
        <v>1846</v>
      </c>
      <c r="K441">
        <v>6.99</v>
      </c>
      <c r="L441">
        <v>6.99</v>
      </c>
      <c r="M441">
        <v>2.89</v>
      </c>
      <c r="N441" s="4">
        <v>1</v>
      </c>
      <c r="O441">
        <v>4.0999999999999996</v>
      </c>
      <c r="P441">
        <v>326</v>
      </c>
    </row>
    <row r="442" spans="1:16" x14ac:dyDescent="0.25">
      <c r="A442">
        <v>1893</v>
      </c>
      <c r="B442" t="s">
        <v>1809</v>
      </c>
      <c r="C442" s="2">
        <v>45574</v>
      </c>
      <c r="D442">
        <v>2024</v>
      </c>
      <c r="E442" s="2" t="str">
        <f>TEXT(Table1[[#This Row],[transaction_date]],"mm")</f>
        <v>10</v>
      </c>
      <c r="F442" s="2" t="str">
        <f>TEXT(Table1[[#This Row],[transaction_date]],"[$-en-US]mmm")</f>
        <v>Oct</v>
      </c>
      <c r="G442" s="2" t="str">
        <f>"Q" &amp; INT((MONTH(Table1[[#This Row],[transaction_date]])-1)/3)+1 &amp; " " &amp; Table1[[#This Row],[year]]</f>
        <v>Q4 2024</v>
      </c>
      <c r="H442" s="2" t="str">
        <f>TEXT(Table1[[#This Row],[transaction_date]],"[$-en-US]ddd")</f>
        <v>Wed</v>
      </c>
      <c r="I442" t="s">
        <v>1826</v>
      </c>
      <c r="J442" t="s">
        <v>1836</v>
      </c>
      <c r="K442">
        <v>15.17</v>
      </c>
      <c r="L442">
        <v>60.68</v>
      </c>
      <c r="M442">
        <v>3.57</v>
      </c>
      <c r="N442" s="4">
        <v>4</v>
      </c>
      <c r="O442">
        <v>57.11</v>
      </c>
      <c r="P442">
        <v>338</v>
      </c>
    </row>
    <row r="443" spans="1:16" x14ac:dyDescent="0.25">
      <c r="A443">
        <v>5786</v>
      </c>
      <c r="B443" t="s">
        <v>1812</v>
      </c>
      <c r="C443" s="2">
        <v>45686</v>
      </c>
      <c r="D443">
        <v>2025</v>
      </c>
      <c r="E443" s="2" t="str">
        <f>TEXT(Table1[[#This Row],[transaction_date]],"mm")</f>
        <v>01</v>
      </c>
      <c r="F443" s="2" t="str">
        <f>TEXT(Table1[[#This Row],[transaction_date]],"[$-en-US]mmm")</f>
        <v>Jan</v>
      </c>
      <c r="G443" s="2" t="str">
        <f>"Q" &amp; INT((MONTH(Table1[[#This Row],[transaction_date]])-1)/3)+1 &amp; " " &amp; Table1[[#This Row],[year]]</f>
        <v>Q1 2025</v>
      </c>
      <c r="H443" s="2" t="str">
        <f>TEXT(Table1[[#This Row],[transaction_date]],"[$-en-US]ddd")</f>
        <v>Wed</v>
      </c>
      <c r="I443" t="s">
        <v>1825</v>
      </c>
      <c r="J443" t="s">
        <v>1833</v>
      </c>
      <c r="K443">
        <v>11.7</v>
      </c>
      <c r="L443">
        <v>46.8</v>
      </c>
      <c r="M443">
        <v>7.02</v>
      </c>
      <c r="N443" s="4">
        <v>4</v>
      </c>
      <c r="O443">
        <v>39.78</v>
      </c>
      <c r="P443">
        <v>228</v>
      </c>
    </row>
    <row r="444" spans="1:16" x14ac:dyDescent="0.25">
      <c r="A444">
        <v>3068</v>
      </c>
      <c r="B444" t="s">
        <v>1813</v>
      </c>
      <c r="C444" s="2">
        <v>45640</v>
      </c>
      <c r="D444">
        <v>2024</v>
      </c>
      <c r="E444" s="2" t="str">
        <f>TEXT(Table1[[#This Row],[transaction_date]],"mm")</f>
        <v>12</v>
      </c>
      <c r="F444" s="2" t="str">
        <f>TEXT(Table1[[#This Row],[transaction_date]],"[$-en-US]mmm")</f>
        <v>Dec</v>
      </c>
      <c r="G444" s="2" t="str">
        <f>"Q" &amp; INT((MONTH(Table1[[#This Row],[transaction_date]])-1)/3)+1 &amp; " " &amp; Table1[[#This Row],[year]]</f>
        <v>Q4 2024</v>
      </c>
      <c r="H444" s="2" t="str">
        <f>TEXT(Table1[[#This Row],[transaction_date]],"[$-en-US]ddd")</f>
        <v>Sat</v>
      </c>
      <c r="I444" t="s">
        <v>1828</v>
      </c>
      <c r="J444" t="s">
        <v>1829</v>
      </c>
      <c r="K444">
        <v>25.27</v>
      </c>
      <c r="L444">
        <v>50.54</v>
      </c>
      <c r="M444">
        <v>10.11</v>
      </c>
      <c r="N444" s="4">
        <v>2</v>
      </c>
      <c r="O444">
        <v>40.43</v>
      </c>
      <c r="P444">
        <v>288</v>
      </c>
    </row>
    <row r="445" spans="1:16" x14ac:dyDescent="0.25">
      <c r="A445">
        <v>9042</v>
      </c>
      <c r="B445" t="s">
        <v>1809</v>
      </c>
      <c r="C445" s="2">
        <v>45224</v>
      </c>
      <c r="D445">
        <v>2023</v>
      </c>
      <c r="E445" s="2" t="str">
        <f>TEXT(Table1[[#This Row],[transaction_date]],"mm")</f>
        <v>10</v>
      </c>
      <c r="F445" s="2" t="str">
        <f>TEXT(Table1[[#This Row],[transaction_date]],"[$-en-US]mmm")</f>
        <v>Oct</v>
      </c>
      <c r="G445" s="2" t="str">
        <f>"Q" &amp; INT((MONTH(Table1[[#This Row],[transaction_date]])-1)/3)+1 &amp; " " &amp; Table1[[#This Row],[year]]</f>
        <v>Q4 2023</v>
      </c>
      <c r="H445" s="2" t="str">
        <f>TEXT(Table1[[#This Row],[transaction_date]],"[$-en-US]ddd")</f>
        <v>Wed</v>
      </c>
      <c r="I445" t="s">
        <v>1819</v>
      </c>
      <c r="J445" t="s">
        <v>1833</v>
      </c>
      <c r="K445">
        <v>13</v>
      </c>
      <c r="L445">
        <v>65</v>
      </c>
      <c r="M445">
        <v>1.24</v>
      </c>
      <c r="N445" s="4">
        <v>5</v>
      </c>
      <c r="O445">
        <v>63.76</v>
      </c>
      <c r="P445">
        <v>387</v>
      </c>
    </row>
    <row r="446" spans="1:16" x14ac:dyDescent="0.25">
      <c r="A446">
        <v>1200</v>
      </c>
      <c r="B446" t="s">
        <v>1812</v>
      </c>
      <c r="C446" s="2">
        <v>45590</v>
      </c>
      <c r="D446">
        <v>2024</v>
      </c>
      <c r="E446" s="2" t="str">
        <f>TEXT(Table1[[#This Row],[transaction_date]],"mm")</f>
        <v>10</v>
      </c>
      <c r="F446" s="2" t="str">
        <f>TEXT(Table1[[#This Row],[transaction_date]],"[$-en-US]mmm")</f>
        <v>Oct</v>
      </c>
      <c r="G446" s="2" t="str">
        <f>"Q" &amp; INT((MONTH(Table1[[#This Row],[transaction_date]])-1)/3)+1 &amp; " " &amp; Table1[[#This Row],[year]]</f>
        <v>Q4 2024</v>
      </c>
      <c r="H446" s="2" t="str">
        <f>TEXT(Table1[[#This Row],[transaction_date]],"[$-en-US]ddd")</f>
        <v>Fri</v>
      </c>
      <c r="I446" t="s">
        <v>1827</v>
      </c>
      <c r="J446" t="s">
        <v>1830</v>
      </c>
      <c r="K446">
        <v>20.91</v>
      </c>
      <c r="L446">
        <v>104.55</v>
      </c>
      <c r="M446">
        <v>4.53</v>
      </c>
      <c r="N446" s="4">
        <v>5</v>
      </c>
      <c r="O446">
        <v>100.02</v>
      </c>
      <c r="P446">
        <v>479</v>
      </c>
    </row>
    <row r="447" spans="1:16" x14ac:dyDescent="0.25">
      <c r="A447">
        <v>5658</v>
      </c>
      <c r="B447" t="s">
        <v>1813</v>
      </c>
      <c r="C447" s="2">
        <v>45509</v>
      </c>
      <c r="D447">
        <v>2024</v>
      </c>
      <c r="E447" s="2" t="str">
        <f>TEXT(Table1[[#This Row],[transaction_date]],"mm")</f>
        <v>08</v>
      </c>
      <c r="F447" s="2" t="str">
        <f>TEXT(Table1[[#This Row],[transaction_date]],"[$-en-US]mmm")</f>
        <v>Aug</v>
      </c>
      <c r="G447" s="2" t="str">
        <f>"Q" &amp; INT((MONTH(Table1[[#This Row],[transaction_date]])-1)/3)+1 &amp; " " &amp; Table1[[#This Row],[year]]</f>
        <v>Q3 2024</v>
      </c>
      <c r="H447" s="2" t="str">
        <f>TEXT(Table1[[#This Row],[transaction_date]],"[$-en-US]ddd")</f>
        <v>Mon</v>
      </c>
      <c r="I447" t="s">
        <v>1826</v>
      </c>
      <c r="J447" t="s">
        <v>1842</v>
      </c>
      <c r="K447">
        <v>27.17</v>
      </c>
      <c r="L447">
        <v>108.68</v>
      </c>
      <c r="M447">
        <v>3.28</v>
      </c>
      <c r="N447" s="4">
        <v>4</v>
      </c>
      <c r="O447">
        <v>105.4</v>
      </c>
      <c r="P447">
        <v>365</v>
      </c>
    </row>
    <row r="448" spans="1:16" x14ac:dyDescent="0.25">
      <c r="A448">
        <v>8843</v>
      </c>
      <c r="B448" t="s">
        <v>1810</v>
      </c>
      <c r="C448" s="2">
        <v>45487</v>
      </c>
      <c r="D448">
        <v>2024</v>
      </c>
      <c r="E448" s="2" t="str">
        <f>TEXT(Table1[[#This Row],[transaction_date]],"mm")</f>
        <v>07</v>
      </c>
      <c r="F448" s="2" t="str">
        <f>TEXT(Table1[[#This Row],[transaction_date]],"[$-en-US]mmm")</f>
        <v>Jul</v>
      </c>
      <c r="G448" s="2" t="str">
        <f>"Q" &amp; INT((MONTH(Table1[[#This Row],[transaction_date]])-1)/3)+1 &amp; " " &amp; Table1[[#This Row],[year]]</f>
        <v>Q3 2024</v>
      </c>
      <c r="H448" s="2" t="str">
        <f>TEXT(Table1[[#This Row],[transaction_date]],"[$-en-US]ddd")</f>
        <v>Sun</v>
      </c>
      <c r="I448" t="s">
        <v>1824</v>
      </c>
      <c r="J448" t="s">
        <v>1841</v>
      </c>
      <c r="K448">
        <v>28.52</v>
      </c>
      <c r="L448">
        <v>28.52</v>
      </c>
      <c r="M448">
        <v>5.7</v>
      </c>
      <c r="N448" s="4">
        <v>1</v>
      </c>
      <c r="O448">
        <v>22.82</v>
      </c>
      <c r="P448">
        <v>229</v>
      </c>
    </row>
    <row r="449" spans="1:16" x14ac:dyDescent="0.25">
      <c r="A449">
        <v>6582</v>
      </c>
      <c r="B449" t="s">
        <v>1817</v>
      </c>
      <c r="C449" s="2">
        <v>45288</v>
      </c>
      <c r="D449">
        <v>2023</v>
      </c>
      <c r="E449" s="2" t="str">
        <f>TEXT(Table1[[#This Row],[transaction_date]],"mm")</f>
        <v>12</v>
      </c>
      <c r="F449" s="2" t="str">
        <f>TEXT(Table1[[#This Row],[transaction_date]],"[$-en-US]mmm")</f>
        <v>Dec</v>
      </c>
      <c r="G449" s="2" t="str">
        <f>"Q" &amp; INT((MONTH(Table1[[#This Row],[transaction_date]])-1)/3)+1 &amp; " " &amp; Table1[[#This Row],[year]]</f>
        <v>Q4 2023</v>
      </c>
      <c r="H449" s="2" t="str">
        <f>TEXT(Table1[[#This Row],[transaction_date]],"[$-en-US]ddd")</f>
        <v>Thu</v>
      </c>
      <c r="I449" t="s">
        <v>1820</v>
      </c>
      <c r="J449" t="s">
        <v>1841</v>
      </c>
      <c r="K449">
        <v>13.27</v>
      </c>
      <c r="L449">
        <v>13.27</v>
      </c>
      <c r="M449">
        <v>2.65</v>
      </c>
      <c r="N449" s="4">
        <v>1</v>
      </c>
      <c r="O449">
        <v>10.62</v>
      </c>
      <c r="P449">
        <v>349</v>
      </c>
    </row>
    <row r="450" spans="1:16" x14ac:dyDescent="0.25">
      <c r="A450">
        <v>1841</v>
      </c>
      <c r="B450" t="s">
        <v>1811</v>
      </c>
      <c r="C450" s="2">
        <v>45341</v>
      </c>
      <c r="D450">
        <v>2024</v>
      </c>
      <c r="E450" s="2" t="str">
        <f>TEXT(Table1[[#This Row],[transaction_date]],"mm")</f>
        <v>02</v>
      </c>
      <c r="F450" s="2" t="str">
        <f>TEXT(Table1[[#This Row],[transaction_date]],"[$-en-US]mmm")</f>
        <v>Feb</v>
      </c>
      <c r="G450" s="2" t="str">
        <f>"Q" &amp; INT((MONTH(Table1[[#This Row],[transaction_date]])-1)/3)+1 &amp; " " &amp; Table1[[#This Row],[year]]</f>
        <v>Q1 2024</v>
      </c>
      <c r="H450" s="2" t="str">
        <f>TEXT(Table1[[#This Row],[transaction_date]],"[$-en-US]ddd")</f>
        <v>Mon</v>
      </c>
      <c r="I450" t="s">
        <v>1824</v>
      </c>
      <c r="J450" t="s">
        <v>1829</v>
      </c>
      <c r="K450">
        <v>27.4</v>
      </c>
      <c r="L450">
        <v>82.2</v>
      </c>
      <c r="M450">
        <v>2.5499999999999998</v>
      </c>
      <c r="N450" s="4">
        <v>3</v>
      </c>
      <c r="O450">
        <v>79.650000000000006</v>
      </c>
      <c r="P450">
        <v>468</v>
      </c>
    </row>
    <row r="451" spans="1:16" x14ac:dyDescent="0.25">
      <c r="A451">
        <v>8827</v>
      </c>
      <c r="B451" t="s">
        <v>1812</v>
      </c>
      <c r="C451" s="2">
        <v>45233</v>
      </c>
      <c r="D451">
        <v>2023</v>
      </c>
      <c r="E451" s="2" t="str">
        <f>TEXT(Table1[[#This Row],[transaction_date]],"mm")</f>
        <v>11</v>
      </c>
      <c r="F451" s="2" t="str">
        <f>TEXT(Table1[[#This Row],[transaction_date]],"[$-en-US]mmm")</f>
        <v>Nov</v>
      </c>
      <c r="G451" s="2" t="str">
        <f>"Q" &amp; INT((MONTH(Table1[[#This Row],[transaction_date]])-1)/3)+1 &amp; " " &amp; Table1[[#This Row],[year]]</f>
        <v>Q4 2023</v>
      </c>
      <c r="H451" s="2" t="str">
        <f>TEXT(Table1[[#This Row],[transaction_date]],"[$-en-US]ddd")</f>
        <v>Fri</v>
      </c>
      <c r="I451" t="s">
        <v>1827</v>
      </c>
      <c r="J451" t="s">
        <v>1832</v>
      </c>
      <c r="K451">
        <v>16.059999999999999</v>
      </c>
      <c r="L451">
        <v>48.18</v>
      </c>
      <c r="M451">
        <v>0</v>
      </c>
      <c r="N451" s="4">
        <v>3</v>
      </c>
      <c r="O451">
        <v>48.18</v>
      </c>
      <c r="P451">
        <v>469</v>
      </c>
    </row>
    <row r="452" spans="1:16" x14ac:dyDescent="0.25">
      <c r="A452">
        <v>2070</v>
      </c>
      <c r="B452" t="s">
        <v>1810</v>
      </c>
      <c r="C452" s="2">
        <v>45456</v>
      </c>
      <c r="D452">
        <v>2024</v>
      </c>
      <c r="E452" s="2" t="str">
        <f>TEXT(Table1[[#This Row],[transaction_date]],"mm")</f>
        <v>06</v>
      </c>
      <c r="F452" s="2" t="str">
        <f>TEXT(Table1[[#This Row],[transaction_date]],"[$-en-US]mmm")</f>
        <v>Jun</v>
      </c>
      <c r="G452" s="2" t="str">
        <f>"Q" &amp; INT((MONTH(Table1[[#This Row],[transaction_date]])-1)/3)+1 &amp; " " &amp; Table1[[#This Row],[year]]</f>
        <v>Q2 2024</v>
      </c>
      <c r="H452" s="2" t="str">
        <f>TEXT(Table1[[#This Row],[transaction_date]],"[$-en-US]ddd")</f>
        <v>Thu</v>
      </c>
      <c r="I452" t="s">
        <v>1821</v>
      </c>
      <c r="J452" t="s">
        <v>1846</v>
      </c>
      <c r="K452">
        <v>5.33</v>
      </c>
      <c r="L452">
        <v>21.32</v>
      </c>
      <c r="M452">
        <v>3.25</v>
      </c>
      <c r="N452" s="4">
        <v>4</v>
      </c>
      <c r="O452">
        <v>18.07</v>
      </c>
      <c r="P452">
        <v>290</v>
      </c>
    </row>
    <row r="453" spans="1:16" x14ac:dyDescent="0.25">
      <c r="A453">
        <v>9056</v>
      </c>
      <c r="B453" t="s">
        <v>1809</v>
      </c>
      <c r="C453" s="2">
        <v>45202</v>
      </c>
      <c r="D453">
        <v>2023</v>
      </c>
      <c r="E453" s="2" t="str">
        <f>TEXT(Table1[[#This Row],[transaction_date]],"mm")</f>
        <v>10</v>
      </c>
      <c r="F453" s="2" t="str">
        <f>TEXT(Table1[[#This Row],[transaction_date]],"[$-en-US]mmm")</f>
        <v>Oct</v>
      </c>
      <c r="G453" s="2" t="str">
        <f>"Q" &amp; INT((MONTH(Table1[[#This Row],[transaction_date]])-1)/3)+1 &amp; " " &amp; Table1[[#This Row],[year]]</f>
        <v>Q4 2023</v>
      </c>
      <c r="H453" s="2" t="str">
        <f>TEXT(Table1[[#This Row],[transaction_date]],"[$-en-US]ddd")</f>
        <v>Tue</v>
      </c>
      <c r="I453" t="s">
        <v>1826</v>
      </c>
      <c r="J453" t="s">
        <v>1831</v>
      </c>
      <c r="K453">
        <v>26.45</v>
      </c>
      <c r="L453">
        <v>79.349999999999994</v>
      </c>
      <c r="M453">
        <v>0</v>
      </c>
      <c r="N453" s="4">
        <v>3</v>
      </c>
      <c r="O453">
        <v>79.349999999999994</v>
      </c>
      <c r="P453">
        <v>135</v>
      </c>
    </row>
    <row r="454" spans="1:16" x14ac:dyDescent="0.25">
      <c r="A454">
        <v>1878</v>
      </c>
      <c r="B454" t="s">
        <v>1813</v>
      </c>
      <c r="C454" s="2">
        <v>45262</v>
      </c>
      <c r="D454">
        <v>2023</v>
      </c>
      <c r="E454" s="2" t="str">
        <f>TEXT(Table1[[#This Row],[transaction_date]],"mm")</f>
        <v>12</v>
      </c>
      <c r="F454" s="2" t="str">
        <f>TEXT(Table1[[#This Row],[transaction_date]],"[$-en-US]mmm")</f>
        <v>Dec</v>
      </c>
      <c r="G454" s="2" t="str">
        <f>"Q" &amp; INT((MONTH(Table1[[#This Row],[transaction_date]])-1)/3)+1 &amp; " " &amp; Table1[[#This Row],[year]]</f>
        <v>Q4 2023</v>
      </c>
      <c r="H454" s="2" t="str">
        <f>TEXT(Table1[[#This Row],[transaction_date]],"[$-en-US]ddd")</f>
        <v>Sat</v>
      </c>
      <c r="I454" t="s">
        <v>1824</v>
      </c>
      <c r="J454" t="s">
        <v>1845</v>
      </c>
      <c r="K454">
        <v>5.98</v>
      </c>
      <c r="L454">
        <v>5.98</v>
      </c>
      <c r="M454">
        <v>3.43</v>
      </c>
      <c r="N454" s="4">
        <v>1</v>
      </c>
      <c r="O454">
        <v>2.5499999999999998</v>
      </c>
      <c r="P454">
        <v>206</v>
      </c>
    </row>
    <row r="455" spans="1:16" x14ac:dyDescent="0.25">
      <c r="A455">
        <v>3444</v>
      </c>
      <c r="B455" t="s">
        <v>1812</v>
      </c>
      <c r="C455" s="2">
        <v>45775</v>
      </c>
      <c r="D455">
        <v>2025</v>
      </c>
      <c r="E455" s="2" t="str">
        <f>TEXT(Table1[[#This Row],[transaction_date]],"mm")</f>
        <v>04</v>
      </c>
      <c r="F455" s="2" t="str">
        <f>TEXT(Table1[[#This Row],[transaction_date]],"[$-en-US]mmm")</f>
        <v>Apr</v>
      </c>
      <c r="G455" s="2" t="str">
        <f>"Q" &amp; INT((MONTH(Table1[[#This Row],[transaction_date]])-1)/3)+1 &amp; " " &amp; Table1[[#This Row],[year]]</f>
        <v>Q2 2025</v>
      </c>
      <c r="H455" s="2" t="str">
        <f>TEXT(Table1[[#This Row],[transaction_date]],"[$-en-US]ddd")</f>
        <v>Mon</v>
      </c>
      <c r="I455" t="s">
        <v>1818</v>
      </c>
      <c r="J455" t="s">
        <v>1836</v>
      </c>
      <c r="K455">
        <v>21.01</v>
      </c>
      <c r="L455">
        <v>63.03</v>
      </c>
      <c r="M455">
        <v>9.4499999999999993</v>
      </c>
      <c r="N455" s="4">
        <v>3</v>
      </c>
      <c r="O455">
        <v>53.58</v>
      </c>
      <c r="P455">
        <v>25</v>
      </c>
    </row>
    <row r="456" spans="1:16" x14ac:dyDescent="0.25">
      <c r="A456">
        <v>5978</v>
      </c>
      <c r="B456" t="s">
        <v>1816</v>
      </c>
      <c r="C456" s="2">
        <v>45211</v>
      </c>
      <c r="D456">
        <v>2023</v>
      </c>
      <c r="E456" s="2" t="str">
        <f>TEXT(Table1[[#This Row],[transaction_date]],"mm")</f>
        <v>10</v>
      </c>
      <c r="F456" s="2" t="str">
        <f>TEXT(Table1[[#This Row],[transaction_date]],"[$-en-US]mmm")</f>
        <v>Oct</v>
      </c>
      <c r="G456" s="2" t="str">
        <f>"Q" &amp; INT((MONTH(Table1[[#This Row],[transaction_date]])-1)/3)+1 &amp; " " &amp; Table1[[#This Row],[year]]</f>
        <v>Q4 2023</v>
      </c>
      <c r="H456" s="2" t="str">
        <f>TEXT(Table1[[#This Row],[transaction_date]],"[$-en-US]ddd")</f>
        <v>Thu</v>
      </c>
      <c r="I456" t="s">
        <v>1818</v>
      </c>
      <c r="J456" t="s">
        <v>1832</v>
      </c>
      <c r="K456">
        <v>10.01</v>
      </c>
      <c r="L456">
        <v>30.03</v>
      </c>
      <c r="M456">
        <v>0</v>
      </c>
      <c r="N456" s="4">
        <v>3</v>
      </c>
      <c r="O456">
        <v>30.03</v>
      </c>
      <c r="P456">
        <v>431</v>
      </c>
    </row>
    <row r="457" spans="1:16" x14ac:dyDescent="0.25">
      <c r="A457">
        <v>5066</v>
      </c>
      <c r="B457" t="s">
        <v>1809</v>
      </c>
      <c r="C457" s="2">
        <v>45237</v>
      </c>
      <c r="D457">
        <v>2023</v>
      </c>
      <c r="E457" s="2" t="str">
        <f>TEXT(Table1[[#This Row],[transaction_date]],"mm")</f>
        <v>11</v>
      </c>
      <c r="F457" s="2" t="str">
        <f>TEXT(Table1[[#This Row],[transaction_date]],"[$-en-US]mmm")</f>
        <v>Nov</v>
      </c>
      <c r="G457" s="2" t="str">
        <f>"Q" &amp; INT((MONTH(Table1[[#This Row],[transaction_date]])-1)/3)+1 &amp; " " &amp; Table1[[#This Row],[year]]</f>
        <v>Q4 2023</v>
      </c>
      <c r="H457" s="2" t="str">
        <f>TEXT(Table1[[#This Row],[transaction_date]],"[$-en-US]ddd")</f>
        <v>Tue</v>
      </c>
      <c r="I457" t="s">
        <v>1820</v>
      </c>
      <c r="J457" t="s">
        <v>1841</v>
      </c>
      <c r="K457">
        <v>29.24</v>
      </c>
      <c r="L457">
        <v>87.72</v>
      </c>
      <c r="M457">
        <v>13.16</v>
      </c>
      <c r="N457" s="4">
        <v>3</v>
      </c>
      <c r="O457">
        <v>74.56</v>
      </c>
      <c r="P457">
        <v>226</v>
      </c>
    </row>
    <row r="458" spans="1:16" x14ac:dyDescent="0.25">
      <c r="A458">
        <v>7818</v>
      </c>
      <c r="B458" t="s">
        <v>1812</v>
      </c>
      <c r="C458" s="2">
        <v>45615</v>
      </c>
      <c r="D458">
        <v>2024</v>
      </c>
      <c r="E458" s="2" t="str">
        <f>TEXT(Table1[[#This Row],[transaction_date]],"mm")</f>
        <v>11</v>
      </c>
      <c r="F458" s="2" t="str">
        <f>TEXT(Table1[[#This Row],[transaction_date]],"[$-en-US]mmm")</f>
        <v>Nov</v>
      </c>
      <c r="G458" s="2" t="str">
        <f>"Q" &amp; INT((MONTH(Table1[[#This Row],[transaction_date]])-1)/3)+1 &amp; " " &amp; Table1[[#This Row],[year]]</f>
        <v>Q4 2024</v>
      </c>
      <c r="H458" s="2" t="str">
        <f>TEXT(Table1[[#This Row],[transaction_date]],"[$-en-US]ddd")</f>
        <v>Tue</v>
      </c>
      <c r="I458" t="s">
        <v>1824</v>
      </c>
      <c r="J458" t="s">
        <v>1842</v>
      </c>
      <c r="K458">
        <v>13.8</v>
      </c>
      <c r="L458">
        <v>27.6</v>
      </c>
      <c r="M458">
        <v>0</v>
      </c>
      <c r="N458" s="4">
        <v>2</v>
      </c>
      <c r="O458">
        <v>27.6</v>
      </c>
      <c r="P458">
        <v>467</v>
      </c>
    </row>
    <row r="459" spans="1:16" x14ac:dyDescent="0.25">
      <c r="A459">
        <v>4697</v>
      </c>
      <c r="B459" t="s">
        <v>1813</v>
      </c>
      <c r="C459" s="2">
        <v>45747</v>
      </c>
      <c r="D459">
        <v>2025</v>
      </c>
      <c r="E459" s="2" t="str">
        <f>TEXT(Table1[[#This Row],[transaction_date]],"mm")</f>
        <v>03</v>
      </c>
      <c r="F459" s="2" t="str">
        <f>TEXT(Table1[[#This Row],[transaction_date]],"[$-en-US]mmm")</f>
        <v>Mar</v>
      </c>
      <c r="G459" s="2" t="str">
        <f>"Q" &amp; INT((MONTH(Table1[[#This Row],[transaction_date]])-1)/3)+1 &amp; " " &amp; Table1[[#This Row],[year]]</f>
        <v>Q1 2025</v>
      </c>
      <c r="H459" s="2" t="str">
        <f>TEXT(Table1[[#This Row],[transaction_date]],"[$-en-US]ddd")</f>
        <v>Mon</v>
      </c>
      <c r="I459" t="s">
        <v>1827</v>
      </c>
      <c r="J459" t="s">
        <v>1833</v>
      </c>
      <c r="K459">
        <v>15.93</v>
      </c>
      <c r="L459">
        <v>15.93</v>
      </c>
      <c r="M459">
        <v>2.39</v>
      </c>
      <c r="N459" s="4">
        <v>1</v>
      </c>
      <c r="O459">
        <v>13.54</v>
      </c>
      <c r="P459">
        <v>81</v>
      </c>
    </row>
    <row r="460" spans="1:16" x14ac:dyDescent="0.25">
      <c r="A460">
        <v>9561</v>
      </c>
      <c r="B460" t="s">
        <v>1810</v>
      </c>
      <c r="C460" s="2">
        <v>45440</v>
      </c>
      <c r="D460">
        <v>2024</v>
      </c>
      <c r="E460" s="2" t="str">
        <f>TEXT(Table1[[#This Row],[transaction_date]],"mm")</f>
        <v>05</v>
      </c>
      <c r="F460" s="2" t="str">
        <f>TEXT(Table1[[#This Row],[transaction_date]],"[$-en-US]mmm")</f>
        <v>May</v>
      </c>
      <c r="G460" s="2" t="str">
        <f>"Q" &amp; INT((MONTH(Table1[[#This Row],[transaction_date]])-1)/3)+1 &amp; " " &amp; Table1[[#This Row],[year]]</f>
        <v>Q2 2024</v>
      </c>
      <c r="H460" s="2" t="str">
        <f>TEXT(Table1[[#This Row],[transaction_date]],"[$-en-US]ddd")</f>
        <v>Tue</v>
      </c>
      <c r="I460" t="s">
        <v>1821</v>
      </c>
      <c r="J460" t="s">
        <v>1841</v>
      </c>
      <c r="K460">
        <v>26.49</v>
      </c>
      <c r="L460">
        <v>132.44999999999999</v>
      </c>
      <c r="M460">
        <v>26.49</v>
      </c>
      <c r="N460" s="4">
        <v>5</v>
      </c>
      <c r="O460">
        <v>105.96</v>
      </c>
      <c r="P460">
        <v>14</v>
      </c>
    </row>
    <row r="461" spans="1:16" x14ac:dyDescent="0.25">
      <c r="A461">
        <v>8381</v>
      </c>
      <c r="B461" t="s">
        <v>1817</v>
      </c>
      <c r="C461" s="2">
        <v>45850</v>
      </c>
      <c r="D461">
        <v>2025</v>
      </c>
      <c r="E461" s="2" t="str">
        <f>TEXT(Table1[[#This Row],[transaction_date]],"mm")</f>
        <v>07</v>
      </c>
      <c r="F461" s="2" t="str">
        <f>TEXT(Table1[[#This Row],[transaction_date]],"[$-en-US]mmm")</f>
        <v>Jul</v>
      </c>
      <c r="G461" s="2" t="str">
        <f>"Q" &amp; INT((MONTH(Table1[[#This Row],[transaction_date]])-1)/3)+1 &amp; " " &amp; Table1[[#This Row],[year]]</f>
        <v>Q3 2025</v>
      </c>
      <c r="H461" s="2" t="str">
        <f>TEXT(Table1[[#This Row],[transaction_date]],"[$-en-US]ddd")</f>
        <v>Sat</v>
      </c>
      <c r="I461" t="s">
        <v>1818</v>
      </c>
      <c r="J461" t="s">
        <v>1834</v>
      </c>
      <c r="K461">
        <v>14.23</v>
      </c>
      <c r="L461">
        <v>14.23</v>
      </c>
      <c r="M461">
        <v>0</v>
      </c>
      <c r="N461" s="4">
        <v>1</v>
      </c>
      <c r="O461">
        <v>14.23</v>
      </c>
      <c r="P461">
        <v>470</v>
      </c>
    </row>
    <row r="462" spans="1:16" x14ac:dyDescent="0.25">
      <c r="A462">
        <v>8253</v>
      </c>
      <c r="B462" t="s">
        <v>1817</v>
      </c>
      <c r="C462" s="2">
        <v>45375</v>
      </c>
      <c r="D462">
        <v>2024</v>
      </c>
      <c r="E462" s="2" t="str">
        <f>TEXT(Table1[[#This Row],[transaction_date]],"mm")</f>
        <v>03</v>
      </c>
      <c r="F462" s="2" t="str">
        <f>TEXT(Table1[[#This Row],[transaction_date]],"[$-en-US]mmm")</f>
        <v>Mar</v>
      </c>
      <c r="G462" s="2" t="str">
        <f>"Q" &amp; INT((MONTH(Table1[[#This Row],[transaction_date]])-1)/3)+1 &amp; " " &amp; Table1[[#This Row],[year]]</f>
        <v>Q1 2024</v>
      </c>
      <c r="H462" s="2" t="str">
        <f>TEXT(Table1[[#This Row],[transaction_date]],"[$-en-US]ddd")</f>
        <v>Sun</v>
      </c>
      <c r="I462" t="s">
        <v>1826</v>
      </c>
      <c r="J462" t="s">
        <v>1833</v>
      </c>
      <c r="K462">
        <v>15.64</v>
      </c>
      <c r="L462">
        <v>62.56</v>
      </c>
      <c r="M462">
        <v>0</v>
      </c>
      <c r="N462" s="4">
        <v>4</v>
      </c>
      <c r="O462">
        <v>62.56</v>
      </c>
      <c r="P462">
        <v>325</v>
      </c>
    </row>
    <row r="463" spans="1:16" x14ac:dyDescent="0.25">
      <c r="A463">
        <v>8025</v>
      </c>
      <c r="B463" t="s">
        <v>1815</v>
      </c>
      <c r="C463" s="2">
        <v>45382</v>
      </c>
      <c r="D463">
        <v>2024</v>
      </c>
      <c r="E463" s="2" t="str">
        <f>TEXT(Table1[[#This Row],[transaction_date]],"mm")</f>
        <v>03</v>
      </c>
      <c r="F463" s="2" t="str">
        <f>TEXT(Table1[[#This Row],[transaction_date]],"[$-en-US]mmm")</f>
        <v>Mar</v>
      </c>
      <c r="G463" s="2" t="str">
        <f>"Q" &amp; INT((MONTH(Table1[[#This Row],[transaction_date]])-1)/3)+1 &amp; " " &amp; Table1[[#This Row],[year]]</f>
        <v>Q1 2024</v>
      </c>
      <c r="H463" s="2" t="str">
        <f>TEXT(Table1[[#This Row],[transaction_date]],"[$-en-US]ddd")</f>
        <v>Sun</v>
      </c>
      <c r="I463" t="s">
        <v>1820</v>
      </c>
      <c r="J463" t="s">
        <v>1833</v>
      </c>
      <c r="K463">
        <v>18.22</v>
      </c>
      <c r="L463">
        <v>72.88</v>
      </c>
      <c r="M463">
        <v>3.21</v>
      </c>
      <c r="N463" s="4">
        <v>4</v>
      </c>
      <c r="O463">
        <v>69.67</v>
      </c>
      <c r="P463">
        <v>90</v>
      </c>
    </row>
    <row r="464" spans="1:16" x14ac:dyDescent="0.25">
      <c r="A464">
        <v>1986</v>
      </c>
      <c r="B464" t="s">
        <v>1816</v>
      </c>
      <c r="C464" s="2">
        <v>45618</v>
      </c>
      <c r="D464">
        <v>2024</v>
      </c>
      <c r="E464" s="2" t="str">
        <f>TEXT(Table1[[#This Row],[transaction_date]],"mm")</f>
        <v>11</v>
      </c>
      <c r="F464" s="2" t="str">
        <f>TEXT(Table1[[#This Row],[transaction_date]],"[$-en-US]mmm")</f>
        <v>Nov</v>
      </c>
      <c r="G464" s="2" t="str">
        <f>"Q" &amp; INT((MONTH(Table1[[#This Row],[transaction_date]])-1)/3)+1 &amp; " " &amp; Table1[[#This Row],[year]]</f>
        <v>Q4 2024</v>
      </c>
      <c r="H464" s="2" t="str">
        <f>TEXT(Table1[[#This Row],[transaction_date]],"[$-en-US]ddd")</f>
        <v>Fri</v>
      </c>
      <c r="I464" t="s">
        <v>1825</v>
      </c>
      <c r="J464" t="s">
        <v>1829</v>
      </c>
      <c r="K464">
        <v>9.26</v>
      </c>
      <c r="L464">
        <v>9.26</v>
      </c>
      <c r="M464">
        <v>1.85</v>
      </c>
      <c r="N464" s="4">
        <v>1</v>
      </c>
      <c r="O464">
        <v>7.41</v>
      </c>
      <c r="P464">
        <v>197</v>
      </c>
    </row>
    <row r="465" spans="1:16" x14ac:dyDescent="0.25">
      <c r="A465">
        <v>2625</v>
      </c>
      <c r="B465" t="s">
        <v>1817</v>
      </c>
      <c r="C465" s="2">
        <v>45737</v>
      </c>
      <c r="D465">
        <v>2025</v>
      </c>
      <c r="E465" s="2" t="str">
        <f>TEXT(Table1[[#This Row],[transaction_date]],"mm")</f>
        <v>03</v>
      </c>
      <c r="F465" s="2" t="str">
        <f>TEXT(Table1[[#This Row],[transaction_date]],"[$-en-US]mmm")</f>
        <v>Mar</v>
      </c>
      <c r="G465" s="2" t="str">
        <f>"Q" &amp; INT((MONTH(Table1[[#This Row],[transaction_date]])-1)/3)+1 &amp; " " &amp; Table1[[#This Row],[year]]</f>
        <v>Q1 2025</v>
      </c>
      <c r="H465" s="2" t="str">
        <f>TEXT(Table1[[#This Row],[transaction_date]],"[$-en-US]ddd")</f>
        <v>Fri</v>
      </c>
      <c r="I465" t="s">
        <v>1820</v>
      </c>
      <c r="J465" t="s">
        <v>1834</v>
      </c>
      <c r="K465">
        <v>8.7899999999999991</v>
      </c>
      <c r="L465">
        <v>17.579999999999998</v>
      </c>
      <c r="M465">
        <v>0</v>
      </c>
      <c r="N465" s="4">
        <v>2</v>
      </c>
      <c r="O465">
        <v>17.579999999999998</v>
      </c>
      <c r="P465">
        <v>209</v>
      </c>
    </row>
    <row r="466" spans="1:16" x14ac:dyDescent="0.25">
      <c r="A466">
        <v>4404</v>
      </c>
      <c r="B466" t="s">
        <v>1815</v>
      </c>
      <c r="C466" s="2">
        <v>45630</v>
      </c>
      <c r="D466">
        <v>2024</v>
      </c>
      <c r="E466" s="2" t="str">
        <f>TEXT(Table1[[#This Row],[transaction_date]],"mm")</f>
        <v>12</v>
      </c>
      <c r="F466" s="2" t="str">
        <f>TEXT(Table1[[#This Row],[transaction_date]],"[$-en-US]mmm")</f>
        <v>Dec</v>
      </c>
      <c r="G466" s="2" t="str">
        <f>"Q" &amp; INT((MONTH(Table1[[#This Row],[transaction_date]])-1)/3)+1 &amp; " " &amp; Table1[[#This Row],[year]]</f>
        <v>Q4 2024</v>
      </c>
      <c r="H466" s="2" t="str">
        <f>TEXT(Table1[[#This Row],[transaction_date]],"[$-en-US]ddd")</f>
        <v>Wed</v>
      </c>
      <c r="I466" t="s">
        <v>1828</v>
      </c>
      <c r="J466" t="s">
        <v>1841</v>
      </c>
      <c r="K466">
        <v>18.420000000000002</v>
      </c>
      <c r="L466">
        <v>36.840000000000003</v>
      </c>
      <c r="M466">
        <v>5.53</v>
      </c>
      <c r="N466" s="4">
        <v>2</v>
      </c>
      <c r="O466">
        <v>31.31</v>
      </c>
      <c r="P466">
        <v>4</v>
      </c>
    </row>
    <row r="467" spans="1:16" x14ac:dyDescent="0.25">
      <c r="A467">
        <v>4457</v>
      </c>
      <c r="B467" t="s">
        <v>1814</v>
      </c>
      <c r="C467" s="2">
        <v>45350</v>
      </c>
      <c r="D467">
        <v>2024</v>
      </c>
      <c r="E467" s="2" t="str">
        <f>TEXT(Table1[[#This Row],[transaction_date]],"mm")</f>
        <v>02</v>
      </c>
      <c r="F467" s="2" t="str">
        <f>TEXT(Table1[[#This Row],[transaction_date]],"[$-en-US]mmm")</f>
        <v>Feb</v>
      </c>
      <c r="G467" s="2" t="str">
        <f>"Q" &amp; INT((MONTH(Table1[[#This Row],[transaction_date]])-1)/3)+1 &amp; " " &amp; Table1[[#This Row],[year]]</f>
        <v>Q1 2024</v>
      </c>
      <c r="H467" s="2" t="str">
        <f>TEXT(Table1[[#This Row],[transaction_date]],"[$-en-US]ddd")</f>
        <v>Wed</v>
      </c>
      <c r="I467" t="s">
        <v>1823</v>
      </c>
      <c r="J467" t="s">
        <v>1829</v>
      </c>
      <c r="K467">
        <v>26.96</v>
      </c>
      <c r="L467">
        <v>107.84</v>
      </c>
      <c r="M467">
        <v>10.78</v>
      </c>
      <c r="N467" s="4">
        <v>4</v>
      </c>
      <c r="O467">
        <v>97.06</v>
      </c>
      <c r="P467">
        <v>436</v>
      </c>
    </row>
    <row r="468" spans="1:16" x14ac:dyDescent="0.25">
      <c r="A468">
        <v>2330</v>
      </c>
      <c r="B468" t="s">
        <v>1814</v>
      </c>
      <c r="C468" s="2">
        <v>45266</v>
      </c>
      <c r="D468">
        <v>2023</v>
      </c>
      <c r="E468" s="2" t="str">
        <f>TEXT(Table1[[#This Row],[transaction_date]],"mm")</f>
        <v>12</v>
      </c>
      <c r="F468" s="2" t="str">
        <f>TEXT(Table1[[#This Row],[transaction_date]],"[$-en-US]mmm")</f>
        <v>Dec</v>
      </c>
      <c r="G468" s="2" t="str">
        <f>"Q" &amp; INT((MONTH(Table1[[#This Row],[transaction_date]])-1)/3)+1 &amp; " " &amp; Table1[[#This Row],[year]]</f>
        <v>Q4 2023</v>
      </c>
      <c r="H468" s="2" t="str">
        <f>TEXT(Table1[[#This Row],[transaction_date]],"[$-en-US]ddd")</f>
        <v>Wed</v>
      </c>
      <c r="I468" t="s">
        <v>1820</v>
      </c>
      <c r="J468" t="s">
        <v>1837</v>
      </c>
      <c r="K468">
        <v>20.63</v>
      </c>
      <c r="L468">
        <v>61.89</v>
      </c>
      <c r="M468">
        <v>1.41</v>
      </c>
      <c r="N468" s="4">
        <v>3</v>
      </c>
      <c r="O468">
        <v>60.48</v>
      </c>
      <c r="P468">
        <v>422</v>
      </c>
    </row>
    <row r="469" spans="1:16" x14ac:dyDescent="0.25">
      <c r="A469">
        <v>4929</v>
      </c>
      <c r="B469" t="s">
        <v>1810</v>
      </c>
      <c r="C469" s="2">
        <v>45280</v>
      </c>
      <c r="D469">
        <v>2023</v>
      </c>
      <c r="E469" s="2" t="str">
        <f>TEXT(Table1[[#This Row],[transaction_date]],"mm")</f>
        <v>12</v>
      </c>
      <c r="F469" s="2" t="str">
        <f>TEXT(Table1[[#This Row],[transaction_date]],"[$-en-US]mmm")</f>
        <v>Dec</v>
      </c>
      <c r="G469" s="2" t="str">
        <f>"Q" &amp; INT((MONTH(Table1[[#This Row],[transaction_date]])-1)/3)+1 &amp; " " &amp; Table1[[#This Row],[year]]</f>
        <v>Q4 2023</v>
      </c>
      <c r="H469" s="2" t="str">
        <f>TEXT(Table1[[#This Row],[transaction_date]],"[$-en-US]ddd")</f>
        <v>Wed</v>
      </c>
      <c r="I469" t="s">
        <v>1823</v>
      </c>
      <c r="J469" t="s">
        <v>1833</v>
      </c>
      <c r="K469">
        <v>19.760000000000002</v>
      </c>
      <c r="L469">
        <v>98.8</v>
      </c>
      <c r="M469">
        <v>14.82</v>
      </c>
      <c r="N469" s="4">
        <v>5</v>
      </c>
      <c r="O469">
        <v>83.98</v>
      </c>
      <c r="P469">
        <v>311</v>
      </c>
    </row>
    <row r="470" spans="1:16" x14ac:dyDescent="0.25">
      <c r="A470">
        <v>2229</v>
      </c>
      <c r="B470" t="s">
        <v>1809</v>
      </c>
      <c r="C470" s="2">
        <v>45266</v>
      </c>
      <c r="D470">
        <v>2023</v>
      </c>
      <c r="E470" s="2" t="str">
        <f>TEXT(Table1[[#This Row],[transaction_date]],"mm")</f>
        <v>12</v>
      </c>
      <c r="F470" s="2" t="str">
        <f>TEXT(Table1[[#This Row],[transaction_date]],"[$-en-US]mmm")</f>
        <v>Dec</v>
      </c>
      <c r="G470" s="2" t="str">
        <f>"Q" &amp; INT((MONTH(Table1[[#This Row],[transaction_date]])-1)/3)+1 &amp; " " &amp; Table1[[#This Row],[year]]</f>
        <v>Q4 2023</v>
      </c>
      <c r="H470" s="2" t="str">
        <f>TEXT(Table1[[#This Row],[transaction_date]],"[$-en-US]ddd")</f>
        <v>Wed</v>
      </c>
      <c r="I470" t="s">
        <v>1828</v>
      </c>
      <c r="J470" t="s">
        <v>1842</v>
      </c>
      <c r="K470">
        <v>29.65</v>
      </c>
      <c r="L470">
        <v>88.95</v>
      </c>
      <c r="M470">
        <v>13.34</v>
      </c>
      <c r="N470" s="4">
        <v>3</v>
      </c>
      <c r="O470">
        <v>75.61</v>
      </c>
      <c r="P470">
        <v>327</v>
      </c>
    </row>
    <row r="471" spans="1:16" x14ac:dyDescent="0.25">
      <c r="A471">
        <v>1043</v>
      </c>
      <c r="B471" t="s">
        <v>1814</v>
      </c>
      <c r="C471" s="2">
        <v>45462</v>
      </c>
      <c r="D471">
        <v>2024</v>
      </c>
      <c r="E471" s="2" t="str">
        <f>TEXT(Table1[[#This Row],[transaction_date]],"mm")</f>
        <v>06</v>
      </c>
      <c r="F471" s="2" t="str">
        <f>TEXT(Table1[[#This Row],[transaction_date]],"[$-en-US]mmm")</f>
        <v>Jun</v>
      </c>
      <c r="G471" s="2" t="str">
        <f>"Q" &amp; INT((MONTH(Table1[[#This Row],[transaction_date]])-1)/3)+1 &amp; " " &amp; Table1[[#This Row],[year]]</f>
        <v>Q2 2024</v>
      </c>
      <c r="H471" s="2" t="str">
        <f>TEXT(Table1[[#This Row],[transaction_date]],"[$-en-US]ddd")</f>
        <v>Wed</v>
      </c>
      <c r="I471" t="s">
        <v>1823</v>
      </c>
      <c r="J471" t="s">
        <v>1838</v>
      </c>
      <c r="K471">
        <v>5.34</v>
      </c>
      <c r="L471">
        <v>10.68</v>
      </c>
      <c r="M471">
        <v>4.22</v>
      </c>
      <c r="N471" s="4">
        <v>2</v>
      </c>
      <c r="O471">
        <v>6.46</v>
      </c>
      <c r="P471">
        <v>391</v>
      </c>
    </row>
    <row r="472" spans="1:16" x14ac:dyDescent="0.25">
      <c r="A472">
        <v>8381</v>
      </c>
      <c r="B472" t="s">
        <v>1812</v>
      </c>
      <c r="C472" s="2">
        <v>45680</v>
      </c>
      <c r="D472">
        <v>2025</v>
      </c>
      <c r="E472" s="2" t="str">
        <f>TEXT(Table1[[#This Row],[transaction_date]],"mm")</f>
        <v>01</v>
      </c>
      <c r="F472" s="2" t="str">
        <f>TEXT(Table1[[#This Row],[transaction_date]],"[$-en-US]mmm")</f>
        <v>Jan</v>
      </c>
      <c r="G472" s="2" t="str">
        <f>"Q" &amp; INT((MONTH(Table1[[#This Row],[transaction_date]])-1)/3)+1 &amp; " " &amp; Table1[[#This Row],[year]]</f>
        <v>Q1 2025</v>
      </c>
      <c r="H472" s="2" t="str">
        <f>TEXT(Table1[[#This Row],[transaction_date]],"[$-en-US]ddd")</f>
        <v>Thu</v>
      </c>
      <c r="I472" t="s">
        <v>1823</v>
      </c>
      <c r="J472" t="s">
        <v>1832</v>
      </c>
      <c r="K472">
        <v>21.91</v>
      </c>
      <c r="L472">
        <v>43.82</v>
      </c>
      <c r="M472">
        <v>6.57</v>
      </c>
      <c r="N472" s="4">
        <v>2</v>
      </c>
      <c r="O472">
        <v>37.25</v>
      </c>
      <c r="P472">
        <v>335</v>
      </c>
    </row>
    <row r="473" spans="1:16" x14ac:dyDescent="0.25">
      <c r="A473">
        <v>8699</v>
      </c>
      <c r="B473" t="s">
        <v>1814</v>
      </c>
      <c r="C473" s="2">
        <v>45371</v>
      </c>
      <c r="D473">
        <v>2024</v>
      </c>
      <c r="E473" s="2" t="str">
        <f>TEXT(Table1[[#This Row],[transaction_date]],"mm")</f>
        <v>03</v>
      </c>
      <c r="F473" s="2" t="str">
        <f>TEXT(Table1[[#This Row],[transaction_date]],"[$-en-US]mmm")</f>
        <v>Mar</v>
      </c>
      <c r="G473" s="2" t="str">
        <f>"Q" &amp; INT((MONTH(Table1[[#This Row],[transaction_date]])-1)/3)+1 &amp; " " &amp; Table1[[#This Row],[year]]</f>
        <v>Q1 2024</v>
      </c>
      <c r="H473" s="2" t="str">
        <f>TEXT(Table1[[#This Row],[transaction_date]],"[$-en-US]ddd")</f>
        <v>Wed</v>
      </c>
      <c r="I473" t="s">
        <v>1821</v>
      </c>
      <c r="J473" t="s">
        <v>1836</v>
      </c>
      <c r="K473">
        <v>22.36</v>
      </c>
      <c r="L473">
        <v>89.44</v>
      </c>
      <c r="M473">
        <v>13.42</v>
      </c>
      <c r="N473" s="4">
        <v>4</v>
      </c>
      <c r="O473">
        <v>76.02</v>
      </c>
      <c r="P473">
        <v>298</v>
      </c>
    </row>
    <row r="474" spans="1:16" x14ac:dyDescent="0.25">
      <c r="A474">
        <v>1534</v>
      </c>
      <c r="B474" t="s">
        <v>1817</v>
      </c>
      <c r="C474" s="2">
        <v>45324</v>
      </c>
      <c r="D474">
        <v>2024</v>
      </c>
      <c r="E474" s="2" t="str">
        <f>TEXT(Table1[[#This Row],[transaction_date]],"mm")</f>
        <v>02</v>
      </c>
      <c r="F474" s="2" t="str">
        <f>TEXT(Table1[[#This Row],[transaction_date]],"[$-en-US]mmm")</f>
        <v>Feb</v>
      </c>
      <c r="G474" s="2" t="str">
        <f>"Q" &amp; INT((MONTH(Table1[[#This Row],[transaction_date]])-1)/3)+1 &amp; " " &amp; Table1[[#This Row],[year]]</f>
        <v>Q1 2024</v>
      </c>
      <c r="H474" s="2" t="str">
        <f>TEXT(Table1[[#This Row],[transaction_date]],"[$-en-US]ddd")</f>
        <v>Fri</v>
      </c>
      <c r="I474" t="s">
        <v>1823</v>
      </c>
      <c r="J474" t="s">
        <v>1831</v>
      </c>
      <c r="K474">
        <v>27.28</v>
      </c>
      <c r="L474">
        <v>109.12</v>
      </c>
      <c r="M474">
        <v>2.2000000000000002</v>
      </c>
      <c r="N474" s="4">
        <v>4</v>
      </c>
      <c r="O474">
        <v>106.92</v>
      </c>
      <c r="P474">
        <v>343</v>
      </c>
    </row>
    <row r="475" spans="1:16" x14ac:dyDescent="0.25">
      <c r="A475">
        <v>5720</v>
      </c>
      <c r="B475" t="s">
        <v>1811</v>
      </c>
      <c r="C475" s="2">
        <v>45694</v>
      </c>
      <c r="D475">
        <v>2025</v>
      </c>
      <c r="E475" s="2" t="str">
        <f>TEXT(Table1[[#This Row],[transaction_date]],"mm")</f>
        <v>02</v>
      </c>
      <c r="F475" s="2" t="str">
        <f>TEXT(Table1[[#This Row],[transaction_date]],"[$-en-US]mmm")</f>
        <v>Feb</v>
      </c>
      <c r="G475" s="2" t="str">
        <f>"Q" &amp; INT((MONTH(Table1[[#This Row],[transaction_date]])-1)/3)+1 &amp; " " &amp; Table1[[#This Row],[year]]</f>
        <v>Q1 2025</v>
      </c>
      <c r="H475" s="2" t="str">
        <f>TEXT(Table1[[#This Row],[transaction_date]],"[$-en-US]ddd")</f>
        <v>Thu</v>
      </c>
      <c r="I475" t="s">
        <v>1823</v>
      </c>
      <c r="J475" t="s">
        <v>1831</v>
      </c>
      <c r="K475">
        <v>9.51</v>
      </c>
      <c r="L475">
        <v>19.02</v>
      </c>
      <c r="M475">
        <v>0</v>
      </c>
      <c r="N475" s="4">
        <v>2</v>
      </c>
      <c r="O475">
        <v>19.02</v>
      </c>
      <c r="P475">
        <v>241</v>
      </c>
    </row>
    <row r="476" spans="1:16" x14ac:dyDescent="0.25">
      <c r="A476">
        <v>5632</v>
      </c>
      <c r="B476" t="s">
        <v>1814</v>
      </c>
      <c r="C476" s="2">
        <v>45691</v>
      </c>
      <c r="D476">
        <v>2025</v>
      </c>
      <c r="E476" s="2" t="str">
        <f>TEXT(Table1[[#This Row],[transaction_date]],"mm")</f>
        <v>02</v>
      </c>
      <c r="F476" s="2" t="str">
        <f>TEXT(Table1[[#This Row],[transaction_date]],"[$-en-US]mmm")</f>
        <v>Feb</v>
      </c>
      <c r="G476" s="2" t="str">
        <f>"Q" &amp; INT((MONTH(Table1[[#This Row],[transaction_date]])-1)/3)+1 &amp; " " &amp; Table1[[#This Row],[year]]</f>
        <v>Q1 2025</v>
      </c>
      <c r="H476" s="2" t="str">
        <f>TEXT(Table1[[#This Row],[transaction_date]],"[$-en-US]ddd")</f>
        <v>Mon</v>
      </c>
      <c r="I476" t="s">
        <v>1827</v>
      </c>
      <c r="J476" t="s">
        <v>1835</v>
      </c>
      <c r="K476">
        <v>19.97</v>
      </c>
      <c r="L476">
        <v>59.91</v>
      </c>
      <c r="M476">
        <v>11.98</v>
      </c>
      <c r="N476" s="4">
        <v>3</v>
      </c>
      <c r="O476">
        <v>47.93</v>
      </c>
      <c r="P476">
        <v>113</v>
      </c>
    </row>
    <row r="477" spans="1:16" x14ac:dyDescent="0.25">
      <c r="A477">
        <v>8438</v>
      </c>
      <c r="B477" t="s">
        <v>1814</v>
      </c>
      <c r="C477" s="2">
        <v>45200</v>
      </c>
      <c r="D477">
        <v>2023</v>
      </c>
      <c r="E477" s="2" t="str">
        <f>TEXT(Table1[[#This Row],[transaction_date]],"mm")</f>
        <v>10</v>
      </c>
      <c r="F477" s="2" t="str">
        <f>TEXT(Table1[[#This Row],[transaction_date]],"[$-en-US]mmm")</f>
        <v>Oct</v>
      </c>
      <c r="G477" s="2" t="str">
        <f>"Q" &amp; INT((MONTH(Table1[[#This Row],[transaction_date]])-1)/3)+1 &amp; " " &amp; Table1[[#This Row],[year]]</f>
        <v>Q4 2023</v>
      </c>
      <c r="H477" s="2" t="str">
        <f>TEXT(Table1[[#This Row],[transaction_date]],"[$-en-US]ddd")</f>
        <v>Sun</v>
      </c>
      <c r="I477" t="s">
        <v>1821</v>
      </c>
      <c r="J477" t="s">
        <v>1832</v>
      </c>
      <c r="K477">
        <v>8.5500000000000007</v>
      </c>
      <c r="L477">
        <v>25.65</v>
      </c>
      <c r="M477">
        <v>2.88</v>
      </c>
      <c r="N477" s="4">
        <v>3</v>
      </c>
      <c r="O477">
        <v>22.77</v>
      </c>
      <c r="P477">
        <v>150</v>
      </c>
    </row>
    <row r="478" spans="1:16" x14ac:dyDescent="0.25">
      <c r="A478">
        <v>4824</v>
      </c>
      <c r="B478" t="s">
        <v>1809</v>
      </c>
      <c r="C478" s="2">
        <v>45862</v>
      </c>
      <c r="D478">
        <v>2025</v>
      </c>
      <c r="E478" s="2" t="str">
        <f>TEXT(Table1[[#This Row],[transaction_date]],"mm")</f>
        <v>07</v>
      </c>
      <c r="F478" s="2" t="str">
        <f>TEXT(Table1[[#This Row],[transaction_date]],"[$-en-US]mmm")</f>
        <v>Jul</v>
      </c>
      <c r="G478" s="2" t="str">
        <f>"Q" &amp; INT((MONTH(Table1[[#This Row],[transaction_date]])-1)/3)+1 &amp; " " &amp; Table1[[#This Row],[year]]</f>
        <v>Q3 2025</v>
      </c>
      <c r="H478" s="2" t="str">
        <f>TEXT(Table1[[#This Row],[transaction_date]],"[$-en-US]ddd")</f>
        <v>Thu</v>
      </c>
      <c r="I478" t="s">
        <v>1828</v>
      </c>
      <c r="J478" t="s">
        <v>1843</v>
      </c>
      <c r="K478">
        <v>4.46</v>
      </c>
      <c r="L478">
        <v>22.3</v>
      </c>
      <c r="M478">
        <v>2.19</v>
      </c>
      <c r="N478" s="4">
        <v>5</v>
      </c>
      <c r="O478">
        <v>20.11</v>
      </c>
      <c r="P478">
        <v>348</v>
      </c>
    </row>
    <row r="479" spans="1:16" x14ac:dyDescent="0.25">
      <c r="A479">
        <v>5334</v>
      </c>
      <c r="B479" t="s">
        <v>1815</v>
      </c>
      <c r="C479" s="2">
        <v>45756</v>
      </c>
      <c r="D479">
        <v>2025</v>
      </c>
      <c r="E479" s="2" t="str">
        <f>TEXT(Table1[[#This Row],[transaction_date]],"mm")</f>
        <v>04</v>
      </c>
      <c r="F479" s="2" t="str">
        <f>TEXT(Table1[[#This Row],[transaction_date]],"[$-en-US]mmm")</f>
        <v>Apr</v>
      </c>
      <c r="G479" s="2" t="str">
        <f>"Q" &amp; INT((MONTH(Table1[[#This Row],[transaction_date]])-1)/3)+1 &amp; " " &amp; Table1[[#This Row],[year]]</f>
        <v>Q2 2025</v>
      </c>
      <c r="H479" s="2" t="str">
        <f>TEXT(Table1[[#This Row],[transaction_date]],"[$-en-US]ddd")</f>
        <v>Wed</v>
      </c>
      <c r="I479" t="s">
        <v>1825</v>
      </c>
      <c r="J479" t="s">
        <v>1841</v>
      </c>
      <c r="K479">
        <v>10.93</v>
      </c>
      <c r="L479">
        <v>21.86</v>
      </c>
      <c r="M479">
        <v>4.37</v>
      </c>
      <c r="N479" s="4">
        <v>2</v>
      </c>
      <c r="O479">
        <v>17.489999999999998</v>
      </c>
      <c r="P479">
        <v>291</v>
      </c>
    </row>
    <row r="480" spans="1:16" x14ac:dyDescent="0.25">
      <c r="A480">
        <v>4241</v>
      </c>
      <c r="B480" t="s">
        <v>1816</v>
      </c>
      <c r="C480" s="2">
        <v>45475</v>
      </c>
      <c r="D480">
        <v>2024</v>
      </c>
      <c r="E480" s="2" t="str">
        <f>TEXT(Table1[[#This Row],[transaction_date]],"mm")</f>
        <v>07</v>
      </c>
      <c r="F480" s="2" t="str">
        <f>TEXT(Table1[[#This Row],[transaction_date]],"[$-en-US]mmm")</f>
        <v>Jul</v>
      </c>
      <c r="G480" s="2" t="str">
        <f>"Q" &amp; INT((MONTH(Table1[[#This Row],[transaction_date]])-1)/3)+1 &amp; " " &amp; Table1[[#This Row],[year]]</f>
        <v>Q3 2024</v>
      </c>
      <c r="H480" s="2" t="str">
        <f>TEXT(Table1[[#This Row],[transaction_date]],"[$-en-US]ddd")</f>
        <v>Tue</v>
      </c>
      <c r="I480" t="s">
        <v>1825</v>
      </c>
      <c r="J480" t="s">
        <v>1842</v>
      </c>
      <c r="K480">
        <v>10.64</v>
      </c>
      <c r="L480">
        <v>42.56</v>
      </c>
      <c r="M480">
        <v>0</v>
      </c>
      <c r="N480" s="4">
        <v>4</v>
      </c>
      <c r="O480">
        <v>42.56</v>
      </c>
      <c r="P480">
        <v>90</v>
      </c>
    </row>
    <row r="481" spans="1:16" x14ac:dyDescent="0.25">
      <c r="A481">
        <v>2880</v>
      </c>
      <c r="B481" t="s">
        <v>1815</v>
      </c>
      <c r="C481" s="2">
        <v>45567</v>
      </c>
      <c r="D481">
        <v>2024</v>
      </c>
      <c r="E481" s="2" t="str">
        <f>TEXT(Table1[[#This Row],[transaction_date]],"mm")</f>
        <v>10</v>
      </c>
      <c r="F481" s="2" t="str">
        <f>TEXT(Table1[[#This Row],[transaction_date]],"[$-en-US]mmm")</f>
        <v>Oct</v>
      </c>
      <c r="G481" s="2" t="str">
        <f>"Q" &amp; INT((MONTH(Table1[[#This Row],[transaction_date]])-1)/3)+1 &amp; " " &amp; Table1[[#This Row],[year]]</f>
        <v>Q4 2024</v>
      </c>
      <c r="H481" s="2" t="str">
        <f>TEXT(Table1[[#This Row],[transaction_date]],"[$-en-US]ddd")</f>
        <v>Wed</v>
      </c>
      <c r="I481" t="s">
        <v>1818</v>
      </c>
      <c r="J481" t="s">
        <v>1837</v>
      </c>
      <c r="K481">
        <v>7.06</v>
      </c>
      <c r="L481">
        <v>21.18</v>
      </c>
      <c r="M481">
        <v>4.0599999999999996</v>
      </c>
      <c r="N481" s="4">
        <v>3</v>
      </c>
      <c r="O481">
        <v>17.12</v>
      </c>
      <c r="P481">
        <v>396</v>
      </c>
    </row>
    <row r="482" spans="1:16" x14ac:dyDescent="0.25">
      <c r="A482">
        <v>4683</v>
      </c>
      <c r="B482" t="s">
        <v>1813</v>
      </c>
      <c r="C482" s="2">
        <v>45648</v>
      </c>
      <c r="D482">
        <v>2024</v>
      </c>
      <c r="E482" s="2" t="str">
        <f>TEXT(Table1[[#This Row],[transaction_date]],"mm")</f>
        <v>12</v>
      </c>
      <c r="F482" s="2" t="str">
        <f>TEXT(Table1[[#This Row],[transaction_date]],"[$-en-US]mmm")</f>
        <v>Dec</v>
      </c>
      <c r="G482" s="2" t="str">
        <f>"Q" &amp; INT((MONTH(Table1[[#This Row],[transaction_date]])-1)/3)+1 &amp; " " &amp; Table1[[#This Row],[year]]</f>
        <v>Q4 2024</v>
      </c>
      <c r="H482" s="2" t="str">
        <f>TEXT(Table1[[#This Row],[transaction_date]],"[$-en-US]ddd")</f>
        <v>Sun</v>
      </c>
      <c r="I482" t="s">
        <v>1819</v>
      </c>
      <c r="J482" t="s">
        <v>1841</v>
      </c>
      <c r="K482">
        <v>13.57</v>
      </c>
      <c r="L482">
        <v>67.849999999999994</v>
      </c>
      <c r="M482">
        <v>6.79</v>
      </c>
      <c r="N482" s="4">
        <v>5</v>
      </c>
      <c r="O482">
        <v>61.06</v>
      </c>
      <c r="P482">
        <v>219</v>
      </c>
    </row>
    <row r="483" spans="1:16" x14ac:dyDescent="0.25">
      <c r="A483">
        <v>3441</v>
      </c>
      <c r="B483" t="s">
        <v>1813</v>
      </c>
      <c r="C483" s="2">
        <v>45850</v>
      </c>
      <c r="D483">
        <v>2025</v>
      </c>
      <c r="E483" s="2" t="str">
        <f>TEXT(Table1[[#This Row],[transaction_date]],"mm")</f>
        <v>07</v>
      </c>
      <c r="F483" s="2" t="str">
        <f>TEXT(Table1[[#This Row],[transaction_date]],"[$-en-US]mmm")</f>
        <v>Jul</v>
      </c>
      <c r="G483" s="2" t="str">
        <f>"Q" &amp; INT((MONTH(Table1[[#This Row],[transaction_date]])-1)/3)+1 &amp; " " &amp; Table1[[#This Row],[year]]</f>
        <v>Q3 2025</v>
      </c>
      <c r="H483" s="2" t="str">
        <f>TEXT(Table1[[#This Row],[transaction_date]],"[$-en-US]ddd")</f>
        <v>Sat</v>
      </c>
      <c r="I483" t="s">
        <v>1821</v>
      </c>
      <c r="J483" t="s">
        <v>1839</v>
      </c>
      <c r="K483">
        <v>16.47</v>
      </c>
      <c r="L483">
        <v>16.47</v>
      </c>
      <c r="M483">
        <v>4.57</v>
      </c>
      <c r="N483" s="4">
        <v>1</v>
      </c>
      <c r="O483">
        <v>11.9</v>
      </c>
      <c r="P483">
        <v>374</v>
      </c>
    </row>
    <row r="484" spans="1:16" x14ac:dyDescent="0.25">
      <c r="A484">
        <v>5352</v>
      </c>
      <c r="B484" t="s">
        <v>1810</v>
      </c>
      <c r="C484" s="2">
        <v>45787</v>
      </c>
      <c r="D484">
        <v>2025</v>
      </c>
      <c r="E484" s="2" t="str">
        <f>TEXT(Table1[[#This Row],[transaction_date]],"mm")</f>
        <v>05</v>
      </c>
      <c r="F484" s="2" t="str">
        <f>TEXT(Table1[[#This Row],[transaction_date]],"[$-en-US]mmm")</f>
        <v>May</v>
      </c>
      <c r="G484" s="2" t="str">
        <f>"Q" &amp; INT((MONTH(Table1[[#This Row],[transaction_date]])-1)/3)+1 &amp; " " &amp; Table1[[#This Row],[year]]</f>
        <v>Q2 2025</v>
      </c>
      <c r="H484" s="2" t="str">
        <f>TEXT(Table1[[#This Row],[transaction_date]],"[$-en-US]ddd")</f>
        <v>Sat</v>
      </c>
      <c r="I484" t="s">
        <v>1820</v>
      </c>
      <c r="J484" t="s">
        <v>1839</v>
      </c>
      <c r="K484">
        <v>19.16</v>
      </c>
      <c r="L484">
        <v>19.16</v>
      </c>
      <c r="M484">
        <v>0</v>
      </c>
      <c r="N484" s="4">
        <v>1</v>
      </c>
      <c r="O484">
        <v>19.16</v>
      </c>
      <c r="P484">
        <v>127</v>
      </c>
    </row>
    <row r="485" spans="1:16" x14ac:dyDescent="0.25">
      <c r="A485">
        <v>3330</v>
      </c>
      <c r="B485" t="s">
        <v>1816</v>
      </c>
      <c r="C485" s="2">
        <v>45200</v>
      </c>
      <c r="D485">
        <v>2023</v>
      </c>
      <c r="E485" s="2" t="str">
        <f>TEXT(Table1[[#This Row],[transaction_date]],"mm")</f>
        <v>10</v>
      </c>
      <c r="F485" s="2" t="str">
        <f>TEXT(Table1[[#This Row],[transaction_date]],"[$-en-US]mmm")</f>
        <v>Oct</v>
      </c>
      <c r="G485" s="2" t="str">
        <f>"Q" &amp; INT((MONTH(Table1[[#This Row],[transaction_date]])-1)/3)+1 &amp; " " &amp; Table1[[#This Row],[year]]</f>
        <v>Q4 2023</v>
      </c>
      <c r="H485" s="2" t="str">
        <f>TEXT(Table1[[#This Row],[transaction_date]],"[$-en-US]ddd")</f>
        <v>Sun</v>
      </c>
      <c r="I485" t="s">
        <v>1826</v>
      </c>
      <c r="J485" t="s">
        <v>1841</v>
      </c>
      <c r="K485">
        <v>12.11</v>
      </c>
      <c r="L485">
        <v>12.11</v>
      </c>
      <c r="M485">
        <v>2.42</v>
      </c>
      <c r="N485" s="4">
        <v>1</v>
      </c>
      <c r="O485">
        <v>9.69</v>
      </c>
      <c r="P485">
        <v>301</v>
      </c>
    </row>
    <row r="486" spans="1:16" x14ac:dyDescent="0.25">
      <c r="A486">
        <v>1977</v>
      </c>
      <c r="B486" t="s">
        <v>1809</v>
      </c>
      <c r="C486" s="2">
        <v>45273</v>
      </c>
      <c r="D486">
        <v>2023</v>
      </c>
      <c r="E486" s="2" t="str">
        <f>TEXT(Table1[[#This Row],[transaction_date]],"mm")</f>
        <v>12</v>
      </c>
      <c r="F486" s="2" t="str">
        <f>TEXT(Table1[[#This Row],[transaction_date]],"[$-en-US]mmm")</f>
        <v>Dec</v>
      </c>
      <c r="G486" s="2" t="str">
        <f>"Q" &amp; INT((MONTH(Table1[[#This Row],[transaction_date]])-1)/3)+1 &amp; " " &amp; Table1[[#This Row],[year]]</f>
        <v>Q4 2023</v>
      </c>
      <c r="H486" s="2" t="str">
        <f>TEXT(Table1[[#This Row],[transaction_date]],"[$-en-US]ddd")</f>
        <v>Wed</v>
      </c>
      <c r="I486" t="s">
        <v>1818</v>
      </c>
      <c r="J486" t="s">
        <v>1838</v>
      </c>
      <c r="K486">
        <v>14.21</v>
      </c>
      <c r="L486">
        <v>42.63</v>
      </c>
      <c r="M486">
        <v>4.26</v>
      </c>
      <c r="N486" s="4">
        <v>3</v>
      </c>
      <c r="O486">
        <v>38.369999999999997</v>
      </c>
      <c r="P486">
        <v>266</v>
      </c>
    </row>
    <row r="487" spans="1:16" x14ac:dyDescent="0.25">
      <c r="A487">
        <v>6039</v>
      </c>
      <c r="B487" t="s">
        <v>1811</v>
      </c>
      <c r="C487" s="2">
        <v>45607</v>
      </c>
      <c r="D487">
        <v>2024</v>
      </c>
      <c r="E487" s="2" t="str">
        <f>TEXT(Table1[[#This Row],[transaction_date]],"mm")</f>
        <v>11</v>
      </c>
      <c r="F487" s="2" t="str">
        <f>TEXT(Table1[[#This Row],[transaction_date]],"[$-en-US]mmm")</f>
        <v>Nov</v>
      </c>
      <c r="G487" s="2" t="str">
        <f>"Q" &amp; INT((MONTH(Table1[[#This Row],[transaction_date]])-1)/3)+1 &amp; " " &amp; Table1[[#This Row],[year]]</f>
        <v>Q4 2024</v>
      </c>
      <c r="H487" s="2" t="str">
        <f>TEXT(Table1[[#This Row],[transaction_date]],"[$-en-US]ddd")</f>
        <v>Mon</v>
      </c>
      <c r="I487" t="s">
        <v>1822</v>
      </c>
      <c r="J487" t="s">
        <v>1845</v>
      </c>
      <c r="K487">
        <v>22.74</v>
      </c>
      <c r="L487">
        <v>68.22</v>
      </c>
      <c r="M487">
        <v>1.91</v>
      </c>
      <c r="N487" s="4">
        <v>3</v>
      </c>
      <c r="O487">
        <v>66.31</v>
      </c>
      <c r="P487">
        <v>84</v>
      </c>
    </row>
    <row r="488" spans="1:16" x14ac:dyDescent="0.25">
      <c r="A488">
        <v>5728</v>
      </c>
      <c r="B488" t="s">
        <v>1811</v>
      </c>
      <c r="C488" s="2">
        <v>45486</v>
      </c>
      <c r="D488">
        <v>2024</v>
      </c>
      <c r="E488" s="2" t="str">
        <f>TEXT(Table1[[#This Row],[transaction_date]],"mm")</f>
        <v>07</v>
      </c>
      <c r="F488" s="2" t="str">
        <f>TEXT(Table1[[#This Row],[transaction_date]],"[$-en-US]mmm")</f>
        <v>Jul</v>
      </c>
      <c r="G488" s="2" t="str">
        <f>"Q" &amp; INT((MONTH(Table1[[#This Row],[transaction_date]])-1)/3)+1 &amp; " " &amp; Table1[[#This Row],[year]]</f>
        <v>Q3 2024</v>
      </c>
      <c r="H488" s="2" t="str">
        <f>TEXT(Table1[[#This Row],[transaction_date]],"[$-en-US]ddd")</f>
        <v>Sat</v>
      </c>
      <c r="I488" t="s">
        <v>1820</v>
      </c>
      <c r="J488" t="s">
        <v>1839</v>
      </c>
      <c r="K488">
        <v>15.62</v>
      </c>
      <c r="L488">
        <v>78.099999999999994</v>
      </c>
      <c r="M488">
        <v>0</v>
      </c>
      <c r="N488" s="4">
        <v>5</v>
      </c>
      <c r="O488">
        <v>78.099999999999994</v>
      </c>
      <c r="P488">
        <v>63</v>
      </c>
    </row>
    <row r="489" spans="1:16" x14ac:dyDescent="0.25">
      <c r="A489">
        <v>3037</v>
      </c>
      <c r="B489" t="s">
        <v>1815</v>
      </c>
      <c r="C489" s="2">
        <v>45509</v>
      </c>
      <c r="D489">
        <v>2024</v>
      </c>
      <c r="E489" s="2" t="str">
        <f>TEXT(Table1[[#This Row],[transaction_date]],"mm")</f>
        <v>08</v>
      </c>
      <c r="F489" s="2" t="str">
        <f>TEXT(Table1[[#This Row],[transaction_date]],"[$-en-US]mmm")</f>
        <v>Aug</v>
      </c>
      <c r="G489" s="2" t="str">
        <f>"Q" &amp; INT((MONTH(Table1[[#This Row],[transaction_date]])-1)/3)+1 &amp; " " &amp; Table1[[#This Row],[year]]</f>
        <v>Q3 2024</v>
      </c>
      <c r="H489" s="2" t="str">
        <f>TEXT(Table1[[#This Row],[transaction_date]],"[$-en-US]ddd")</f>
        <v>Mon</v>
      </c>
      <c r="I489" t="s">
        <v>1821</v>
      </c>
      <c r="J489" t="s">
        <v>1829</v>
      </c>
      <c r="K489">
        <v>19.059999999999999</v>
      </c>
      <c r="L489">
        <v>95.3</v>
      </c>
      <c r="M489">
        <v>0</v>
      </c>
      <c r="N489" s="4">
        <v>5</v>
      </c>
      <c r="O489">
        <v>95.3</v>
      </c>
      <c r="P489">
        <v>304</v>
      </c>
    </row>
    <row r="490" spans="1:16" x14ac:dyDescent="0.25">
      <c r="A490">
        <v>5982</v>
      </c>
      <c r="B490" t="s">
        <v>1809</v>
      </c>
      <c r="C490" s="2">
        <v>45688</v>
      </c>
      <c r="D490">
        <v>2025</v>
      </c>
      <c r="E490" s="2" t="str">
        <f>TEXT(Table1[[#This Row],[transaction_date]],"mm")</f>
        <v>01</v>
      </c>
      <c r="F490" s="2" t="str">
        <f>TEXT(Table1[[#This Row],[transaction_date]],"[$-en-US]mmm")</f>
        <v>Jan</v>
      </c>
      <c r="G490" s="2" t="str">
        <f>"Q" &amp; INT((MONTH(Table1[[#This Row],[transaction_date]])-1)/3)+1 &amp; " " &amp; Table1[[#This Row],[year]]</f>
        <v>Q1 2025</v>
      </c>
      <c r="H490" s="2" t="str">
        <f>TEXT(Table1[[#This Row],[transaction_date]],"[$-en-US]ddd")</f>
        <v>Fri</v>
      </c>
      <c r="I490" t="s">
        <v>1823</v>
      </c>
      <c r="J490" t="s">
        <v>1839</v>
      </c>
      <c r="K490">
        <v>20.99</v>
      </c>
      <c r="L490">
        <v>20.99</v>
      </c>
      <c r="M490">
        <v>2.1</v>
      </c>
      <c r="N490" s="4">
        <v>1</v>
      </c>
      <c r="O490">
        <v>18.89</v>
      </c>
      <c r="P490">
        <v>213</v>
      </c>
    </row>
    <row r="491" spans="1:16" x14ac:dyDescent="0.25">
      <c r="A491">
        <v>7594</v>
      </c>
      <c r="B491" t="s">
        <v>1809</v>
      </c>
      <c r="C491" s="2">
        <v>45356</v>
      </c>
      <c r="D491">
        <v>2024</v>
      </c>
      <c r="E491" s="2" t="str">
        <f>TEXT(Table1[[#This Row],[transaction_date]],"mm")</f>
        <v>03</v>
      </c>
      <c r="F491" s="2" t="str">
        <f>TEXT(Table1[[#This Row],[transaction_date]],"[$-en-US]mmm")</f>
        <v>Mar</v>
      </c>
      <c r="G491" s="2" t="str">
        <f>"Q" &amp; INT((MONTH(Table1[[#This Row],[transaction_date]])-1)/3)+1 &amp; " " &amp; Table1[[#This Row],[year]]</f>
        <v>Q1 2024</v>
      </c>
      <c r="H491" s="2" t="str">
        <f>TEXT(Table1[[#This Row],[transaction_date]],"[$-en-US]ddd")</f>
        <v>Tue</v>
      </c>
      <c r="I491" t="s">
        <v>1827</v>
      </c>
      <c r="J491" t="s">
        <v>1829</v>
      </c>
      <c r="K491">
        <v>21.34</v>
      </c>
      <c r="L491">
        <v>85.36</v>
      </c>
      <c r="M491">
        <v>12.8</v>
      </c>
      <c r="N491" s="4">
        <v>4</v>
      </c>
      <c r="O491">
        <v>72.56</v>
      </c>
      <c r="P491">
        <v>105</v>
      </c>
    </row>
    <row r="492" spans="1:16" x14ac:dyDescent="0.25">
      <c r="A492">
        <v>9199</v>
      </c>
      <c r="B492" t="s">
        <v>1812</v>
      </c>
      <c r="C492" s="2">
        <v>45564</v>
      </c>
      <c r="D492">
        <v>2024</v>
      </c>
      <c r="E492" s="2" t="str">
        <f>TEXT(Table1[[#This Row],[transaction_date]],"mm")</f>
        <v>09</v>
      </c>
      <c r="F492" s="2" t="str">
        <f>TEXT(Table1[[#This Row],[transaction_date]],"[$-en-US]mmm")</f>
        <v>Sep</v>
      </c>
      <c r="G492" s="2" t="str">
        <f>"Q" &amp; INT((MONTH(Table1[[#This Row],[transaction_date]])-1)/3)+1 &amp; " " &amp; Table1[[#This Row],[year]]</f>
        <v>Q3 2024</v>
      </c>
      <c r="H492" s="2" t="str">
        <f>TEXT(Table1[[#This Row],[transaction_date]],"[$-en-US]ddd")</f>
        <v>Sun</v>
      </c>
      <c r="I492" t="s">
        <v>1823</v>
      </c>
      <c r="J492" t="s">
        <v>1846</v>
      </c>
      <c r="K492">
        <v>8.82</v>
      </c>
      <c r="L492">
        <v>44.1</v>
      </c>
      <c r="M492">
        <v>4.41</v>
      </c>
      <c r="N492" s="4">
        <v>5</v>
      </c>
      <c r="O492">
        <v>39.69</v>
      </c>
      <c r="P492">
        <v>310</v>
      </c>
    </row>
    <row r="493" spans="1:16" x14ac:dyDescent="0.25">
      <c r="A493">
        <v>9090</v>
      </c>
      <c r="B493" t="s">
        <v>1809</v>
      </c>
      <c r="C493" s="2">
        <v>45485</v>
      </c>
      <c r="D493">
        <v>2024</v>
      </c>
      <c r="E493" s="2" t="str">
        <f>TEXT(Table1[[#This Row],[transaction_date]],"mm")</f>
        <v>07</v>
      </c>
      <c r="F493" s="2" t="str">
        <f>TEXT(Table1[[#This Row],[transaction_date]],"[$-en-US]mmm")</f>
        <v>Jul</v>
      </c>
      <c r="G493" s="2" t="str">
        <f>"Q" &amp; INT((MONTH(Table1[[#This Row],[transaction_date]])-1)/3)+1 &amp; " " &amp; Table1[[#This Row],[year]]</f>
        <v>Q3 2024</v>
      </c>
      <c r="H493" s="2" t="str">
        <f>TEXT(Table1[[#This Row],[transaction_date]],"[$-en-US]ddd")</f>
        <v>Fri</v>
      </c>
      <c r="I493" t="s">
        <v>1827</v>
      </c>
      <c r="J493" t="s">
        <v>1846</v>
      </c>
      <c r="K493">
        <v>4.3</v>
      </c>
      <c r="L493">
        <v>12.9</v>
      </c>
      <c r="M493">
        <v>2.58</v>
      </c>
      <c r="N493" s="4">
        <v>3</v>
      </c>
      <c r="O493">
        <v>10.32</v>
      </c>
      <c r="P493">
        <v>54</v>
      </c>
    </row>
    <row r="494" spans="1:16" x14ac:dyDescent="0.25">
      <c r="A494">
        <v>2317</v>
      </c>
      <c r="B494" t="s">
        <v>1817</v>
      </c>
      <c r="C494" s="2">
        <v>45609</v>
      </c>
      <c r="D494">
        <v>2024</v>
      </c>
      <c r="E494" s="2" t="str">
        <f>TEXT(Table1[[#This Row],[transaction_date]],"mm")</f>
        <v>11</v>
      </c>
      <c r="F494" s="2" t="str">
        <f>TEXT(Table1[[#This Row],[transaction_date]],"[$-en-US]mmm")</f>
        <v>Nov</v>
      </c>
      <c r="G494" s="2" t="str">
        <f>"Q" &amp; INT((MONTH(Table1[[#This Row],[transaction_date]])-1)/3)+1 &amp; " " &amp; Table1[[#This Row],[year]]</f>
        <v>Q4 2024</v>
      </c>
      <c r="H494" s="2" t="str">
        <f>TEXT(Table1[[#This Row],[transaction_date]],"[$-en-US]ddd")</f>
        <v>Wed</v>
      </c>
      <c r="I494" t="s">
        <v>1826</v>
      </c>
      <c r="J494" t="s">
        <v>1844</v>
      </c>
      <c r="K494">
        <v>11.37</v>
      </c>
      <c r="L494">
        <v>22.74</v>
      </c>
      <c r="M494">
        <v>4.55</v>
      </c>
      <c r="N494" s="4">
        <v>2</v>
      </c>
      <c r="O494">
        <v>18.190000000000001</v>
      </c>
      <c r="P494">
        <v>209</v>
      </c>
    </row>
    <row r="495" spans="1:16" x14ac:dyDescent="0.25">
      <c r="A495">
        <v>1653</v>
      </c>
      <c r="B495" t="s">
        <v>1815</v>
      </c>
      <c r="C495" s="2">
        <v>45835</v>
      </c>
      <c r="D495">
        <v>2025</v>
      </c>
      <c r="E495" s="2" t="str">
        <f>TEXT(Table1[[#This Row],[transaction_date]],"mm")</f>
        <v>06</v>
      </c>
      <c r="F495" s="2" t="str">
        <f>TEXT(Table1[[#This Row],[transaction_date]],"[$-en-US]mmm")</f>
        <v>Jun</v>
      </c>
      <c r="G495" s="2" t="str">
        <f>"Q" &amp; INT((MONTH(Table1[[#This Row],[transaction_date]])-1)/3)+1 &amp; " " &amp; Table1[[#This Row],[year]]</f>
        <v>Q2 2025</v>
      </c>
      <c r="H495" s="2" t="str">
        <f>TEXT(Table1[[#This Row],[transaction_date]],"[$-en-US]ddd")</f>
        <v>Fri</v>
      </c>
      <c r="I495" t="s">
        <v>1827</v>
      </c>
      <c r="J495" t="s">
        <v>1845</v>
      </c>
      <c r="K495">
        <v>20.95</v>
      </c>
      <c r="L495">
        <v>41.9</v>
      </c>
      <c r="M495">
        <v>8.3800000000000008</v>
      </c>
      <c r="N495" s="4">
        <v>2</v>
      </c>
      <c r="O495">
        <v>33.520000000000003</v>
      </c>
      <c r="P495">
        <v>246</v>
      </c>
    </row>
    <row r="496" spans="1:16" x14ac:dyDescent="0.25">
      <c r="A496">
        <v>8078</v>
      </c>
      <c r="B496" t="s">
        <v>1815</v>
      </c>
      <c r="C496" s="2">
        <v>45715</v>
      </c>
      <c r="D496">
        <v>2025</v>
      </c>
      <c r="E496" s="2" t="str">
        <f>TEXT(Table1[[#This Row],[transaction_date]],"mm")</f>
        <v>02</v>
      </c>
      <c r="F496" s="2" t="str">
        <f>TEXT(Table1[[#This Row],[transaction_date]],"[$-en-US]mmm")</f>
        <v>Feb</v>
      </c>
      <c r="G496" s="2" t="str">
        <f>"Q" &amp; INT((MONTH(Table1[[#This Row],[transaction_date]])-1)/3)+1 &amp; " " &amp; Table1[[#This Row],[year]]</f>
        <v>Q1 2025</v>
      </c>
      <c r="H496" s="2" t="str">
        <f>TEXT(Table1[[#This Row],[transaction_date]],"[$-en-US]ddd")</f>
        <v>Thu</v>
      </c>
      <c r="I496" t="s">
        <v>1818</v>
      </c>
      <c r="J496" t="s">
        <v>1842</v>
      </c>
      <c r="K496">
        <v>25.21</v>
      </c>
      <c r="L496">
        <v>25.21</v>
      </c>
      <c r="M496">
        <v>5.04</v>
      </c>
      <c r="N496" s="4">
        <v>1</v>
      </c>
      <c r="O496">
        <v>20.170000000000002</v>
      </c>
      <c r="P496">
        <v>342</v>
      </c>
    </row>
    <row r="497" spans="1:16" x14ac:dyDescent="0.25">
      <c r="A497">
        <v>6280</v>
      </c>
      <c r="B497" t="s">
        <v>1809</v>
      </c>
      <c r="C497" s="2">
        <v>45613</v>
      </c>
      <c r="D497">
        <v>2024</v>
      </c>
      <c r="E497" s="2" t="str">
        <f>TEXT(Table1[[#This Row],[transaction_date]],"mm")</f>
        <v>11</v>
      </c>
      <c r="F497" s="2" t="str">
        <f>TEXT(Table1[[#This Row],[transaction_date]],"[$-en-US]mmm")</f>
        <v>Nov</v>
      </c>
      <c r="G497" s="2" t="str">
        <f>"Q" &amp; INT((MONTH(Table1[[#This Row],[transaction_date]])-1)/3)+1 &amp; " " &amp; Table1[[#This Row],[year]]</f>
        <v>Q4 2024</v>
      </c>
      <c r="H497" s="2" t="str">
        <f>TEXT(Table1[[#This Row],[transaction_date]],"[$-en-US]ddd")</f>
        <v>Sun</v>
      </c>
      <c r="I497" t="s">
        <v>1827</v>
      </c>
      <c r="J497" t="s">
        <v>1842</v>
      </c>
      <c r="K497">
        <v>27.23</v>
      </c>
      <c r="L497">
        <v>27.23</v>
      </c>
      <c r="M497">
        <v>2.72</v>
      </c>
      <c r="N497" s="4">
        <v>1</v>
      </c>
      <c r="O497">
        <v>24.51</v>
      </c>
      <c r="P497">
        <v>329</v>
      </c>
    </row>
    <row r="498" spans="1:16" x14ac:dyDescent="0.25">
      <c r="A498">
        <v>5102</v>
      </c>
      <c r="B498" t="s">
        <v>1814</v>
      </c>
      <c r="C498" s="2">
        <v>45165</v>
      </c>
      <c r="D498">
        <v>2023</v>
      </c>
      <c r="E498" s="2" t="str">
        <f>TEXT(Table1[[#This Row],[transaction_date]],"mm")</f>
        <v>08</v>
      </c>
      <c r="F498" s="2" t="str">
        <f>TEXT(Table1[[#This Row],[transaction_date]],"[$-en-US]mmm")</f>
        <v>Aug</v>
      </c>
      <c r="G498" s="2" t="str">
        <f>"Q" &amp; INT((MONTH(Table1[[#This Row],[transaction_date]])-1)/3)+1 &amp; " " &amp; Table1[[#This Row],[year]]</f>
        <v>Q3 2023</v>
      </c>
      <c r="H498" s="2" t="str">
        <f>TEXT(Table1[[#This Row],[transaction_date]],"[$-en-US]ddd")</f>
        <v>Sun</v>
      </c>
      <c r="I498" t="s">
        <v>1826</v>
      </c>
      <c r="J498" t="s">
        <v>1837</v>
      </c>
      <c r="K498">
        <v>3.88</v>
      </c>
      <c r="L498">
        <v>3.88</v>
      </c>
      <c r="M498">
        <v>0.57999999999999996</v>
      </c>
      <c r="N498" s="4">
        <v>1</v>
      </c>
      <c r="O498">
        <v>3.3</v>
      </c>
      <c r="P498">
        <v>89</v>
      </c>
    </row>
    <row r="499" spans="1:16" x14ac:dyDescent="0.25">
      <c r="A499">
        <v>2496</v>
      </c>
      <c r="B499" t="s">
        <v>1816</v>
      </c>
      <c r="C499" s="2">
        <v>45322</v>
      </c>
      <c r="D499">
        <v>2024</v>
      </c>
      <c r="E499" s="2" t="str">
        <f>TEXT(Table1[[#This Row],[transaction_date]],"mm")</f>
        <v>01</v>
      </c>
      <c r="F499" s="2" t="str">
        <f>TEXT(Table1[[#This Row],[transaction_date]],"[$-en-US]mmm")</f>
        <v>Jan</v>
      </c>
      <c r="G499" s="2" t="str">
        <f>"Q" &amp; INT((MONTH(Table1[[#This Row],[transaction_date]])-1)/3)+1 &amp; " " &amp; Table1[[#This Row],[year]]</f>
        <v>Q1 2024</v>
      </c>
      <c r="H499" s="2" t="str">
        <f>TEXT(Table1[[#This Row],[transaction_date]],"[$-en-US]ddd")</f>
        <v>Wed</v>
      </c>
      <c r="I499" t="s">
        <v>1823</v>
      </c>
      <c r="J499" t="s">
        <v>1832</v>
      </c>
      <c r="K499">
        <v>22.41</v>
      </c>
      <c r="L499">
        <v>89.64</v>
      </c>
      <c r="M499">
        <v>4.41</v>
      </c>
      <c r="N499" s="4">
        <v>4</v>
      </c>
      <c r="O499">
        <v>85.23</v>
      </c>
      <c r="P499">
        <v>48</v>
      </c>
    </row>
    <row r="500" spans="1:16" x14ac:dyDescent="0.25">
      <c r="A500">
        <v>1339</v>
      </c>
      <c r="B500" t="s">
        <v>1811</v>
      </c>
      <c r="C500" s="2">
        <v>45739</v>
      </c>
      <c r="D500">
        <v>2025</v>
      </c>
      <c r="E500" s="2" t="str">
        <f>TEXT(Table1[[#This Row],[transaction_date]],"mm")</f>
        <v>03</v>
      </c>
      <c r="F500" s="2" t="str">
        <f>TEXT(Table1[[#This Row],[transaction_date]],"[$-en-US]mmm")</f>
        <v>Mar</v>
      </c>
      <c r="G500" s="2" t="str">
        <f>"Q" &amp; INT((MONTH(Table1[[#This Row],[transaction_date]])-1)/3)+1 &amp; " " &amp; Table1[[#This Row],[year]]</f>
        <v>Q1 2025</v>
      </c>
      <c r="H500" s="2" t="str">
        <f>TEXT(Table1[[#This Row],[transaction_date]],"[$-en-US]ddd")</f>
        <v>Sun</v>
      </c>
      <c r="I500" t="s">
        <v>1822</v>
      </c>
      <c r="J500" t="s">
        <v>1833</v>
      </c>
      <c r="K500">
        <v>28.69</v>
      </c>
      <c r="L500">
        <v>114.76</v>
      </c>
      <c r="M500">
        <v>17.21</v>
      </c>
      <c r="N500" s="4">
        <v>4</v>
      </c>
      <c r="O500">
        <v>97.55</v>
      </c>
      <c r="P500">
        <v>137</v>
      </c>
    </row>
    <row r="501" spans="1:16" x14ac:dyDescent="0.25">
      <c r="A501">
        <v>5415</v>
      </c>
      <c r="B501" t="s">
        <v>1816</v>
      </c>
      <c r="C501" s="2">
        <v>45592</v>
      </c>
      <c r="D501">
        <v>2024</v>
      </c>
      <c r="E501" s="2" t="str">
        <f>TEXT(Table1[[#This Row],[transaction_date]],"mm")</f>
        <v>10</v>
      </c>
      <c r="F501" s="2" t="str">
        <f>TEXT(Table1[[#This Row],[transaction_date]],"[$-en-US]mmm")</f>
        <v>Oct</v>
      </c>
      <c r="G501" s="2" t="str">
        <f>"Q" &amp; INT((MONTH(Table1[[#This Row],[transaction_date]])-1)/3)+1 &amp; " " &amp; Table1[[#This Row],[year]]</f>
        <v>Q4 2024</v>
      </c>
      <c r="H501" s="2" t="str">
        <f>TEXT(Table1[[#This Row],[transaction_date]],"[$-en-US]ddd")</f>
        <v>Sun</v>
      </c>
      <c r="I501" t="s">
        <v>1825</v>
      </c>
      <c r="J501" t="s">
        <v>1846</v>
      </c>
      <c r="K501">
        <v>12.6</v>
      </c>
      <c r="L501">
        <v>50.4</v>
      </c>
      <c r="M501">
        <v>5.04</v>
      </c>
      <c r="N501" s="4">
        <v>4</v>
      </c>
      <c r="O501">
        <v>45.36</v>
      </c>
      <c r="P501">
        <v>233</v>
      </c>
    </row>
    <row r="502" spans="1:16" x14ac:dyDescent="0.25">
      <c r="A502">
        <v>1659</v>
      </c>
      <c r="B502" t="s">
        <v>1813</v>
      </c>
      <c r="C502" s="2">
        <v>45737</v>
      </c>
      <c r="D502">
        <v>2025</v>
      </c>
      <c r="E502" s="2" t="str">
        <f>TEXT(Table1[[#This Row],[transaction_date]],"mm")</f>
        <v>03</v>
      </c>
      <c r="F502" s="2" t="str">
        <f>TEXT(Table1[[#This Row],[transaction_date]],"[$-en-US]mmm")</f>
        <v>Mar</v>
      </c>
      <c r="G502" s="2" t="str">
        <f>"Q" &amp; INT((MONTH(Table1[[#This Row],[transaction_date]])-1)/3)+1 &amp; " " &amp; Table1[[#This Row],[year]]</f>
        <v>Q1 2025</v>
      </c>
      <c r="H502" s="2" t="str">
        <f>TEXT(Table1[[#This Row],[transaction_date]],"[$-en-US]ddd")</f>
        <v>Fri</v>
      </c>
      <c r="I502" t="s">
        <v>1821</v>
      </c>
      <c r="J502" t="s">
        <v>1835</v>
      </c>
      <c r="K502">
        <v>4.83</v>
      </c>
      <c r="L502">
        <v>4.83</v>
      </c>
      <c r="M502">
        <v>0.97</v>
      </c>
      <c r="N502" s="4">
        <v>1</v>
      </c>
      <c r="O502">
        <v>3.86</v>
      </c>
      <c r="P502">
        <v>371</v>
      </c>
    </row>
    <row r="503" spans="1:16" x14ac:dyDescent="0.25">
      <c r="A503">
        <v>3870</v>
      </c>
      <c r="B503" t="s">
        <v>1809</v>
      </c>
      <c r="C503" s="2">
        <v>45510</v>
      </c>
      <c r="D503">
        <v>2024</v>
      </c>
      <c r="E503" s="2" t="str">
        <f>TEXT(Table1[[#This Row],[transaction_date]],"mm")</f>
        <v>08</v>
      </c>
      <c r="F503" s="2" t="str">
        <f>TEXT(Table1[[#This Row],[transaction_date]],"[$-en-US]mmm")</f>
        <v>Aug</v>
      </c>
      <c r="G503" s="2" t="str">
        <f>"Q" &amp; INT((MONTH(Table1[[#This Row],[transaction_date]])-1)/3)+1 &amp; " " &amp; Table1[[#This Row],[year]]</f>
        <v>Q3 2024</v>
      </c>
      <c r="H503" s="2" t="str">
        <f>TEXT(Table1[[#This Row],[transaction_date]],"[$-en-US]ddd")</f>
        <v>Tue</v>
      </c>
      <c r="I503" t="s">
        <v>1821</v>
      </c>
      <c r="J503" t="s">
        <v>1845</v>
      </c>
      <c r="K503">
        <v>20.66</v>
      </c>
      <c r="L503">
        <v>103.3</v>
      </c>
      <c r="M503">
        <v>15.49</v>
      </c>
      <c r="N503" s="4">
        <v>5</v>
      </c>
      <c r="O503">
        <v>87.81</v>
      </c>
      <c r="P503">
        <v>92</v>
      </c>
    </row>
    <row r="504" spans="1:16" x14ac:dyDescent="0.25">
      <c r="A504">
        <v>9502</v>
      </c>
      <c r="B504" t="s">
        <v>1815</v>
      </c>
      <c r="C504" s="2">
        <v>45651</v>
      </c>
      <c r="D504">
        <v>2024</v>
      </c>
      <c r="E504" s="2" t="str">
        <f>TEXT(Table1[[#This Row],[transaction_date]],"mm")</f>
        <v>12</v>
      </c>
      <c r="F504" s="2" t="str">
        <f>TEXT(Table1[[#This Row],[transaction_date]],"[$-en-US]mmm")</f>
        <v>Dec</v>
      </c>
      <c r="G504" s="2" t="str">
        <f>"Q" &amp; INT((MONTH(Table1[[#This Row],[transaction_date]])-1)/3)+1 &amp; " " &amp; Table1[[#This Row],[year]]</f>
        <v>Q4 2024</v>
      </c>
      <c r="H504" s="2" t="str">
        <f>TEXT(Table1[[#This Row],[transaction_date]],"[$-en-US]ddd")</f>
        <v>Wed</v>
      </c>
      <c r="I504" t="s">
        <v>1823</v>
      </c>
      <c r="J504" t="s">
        <v>1841</v>
      </c>
      <c r="K504">
        <v>27.68</v>
      </c>
      <c r="L504">
        <v>110.72</v>
      </c>
      <c r="M504">
        <v>11.07</v>
      </c>
      <c r="N504" s="4">
        <v>4</v>
      </c>
      <c r="O504">
        <v>99.65</v>
      </c>
      <c r="P504">
        <v>57</v>
      </c>
    </row>
    <row r="505" spans="1:16" x14ac:dyDescent="0.25">
      <c r="A505">
        <v>8245</v>
      </c>
      <c r="B505" t="s">
        <v>1815</v>
      </c>
      <c r="C505" s="2">
        <v>45856</v>
      </c>
      <c r="D505">
        <v>2025</v>
      </c>
      <c r="E505" s="2" t="str">
        <f>TEXT(Table1[[#This Row],[transaction_date]],"mm")</f>
        <v>07</v>
      </c>
      <c r="F505" s="2" t="str">
        <f>TEXT(Table1[[#This Row],[transaction_date]],"[$-en-US]mmm")</f>
        <v>Jul</v>
      </c>
      <c r="G505" s="2" t="str">
        <f>"Q" &amp; INT((MONTH(Table1[[#This Row],[transaction_date]])-1)/3)+1 &amp; " " &amp; Table1[[#This Row],[year]]</f>
        <v>Q3 2025</v>
      </c>
      <c r="H505" s="2" t="str">
        <f>TEXT(Table1[[#This Row],[transaction_date]],"[$-en-US]ddd")</f>
        <v>Fri</v>
      </c>
      <c r="I505" t="s">
        <v>1819</v>
      </c>
      <c r="J505" t="s">
        <v>1829</v>
      </c>
      <c r="K505">
        <v>1.35</v>
      </c>
      <c r="L505">
        <v>4.05</v>
      </c>
      <c r="M505">
        <v>0</v>
      </c>
      <c r="N505" s="4">
        <v>3</v>
      </c>
      <c r="O505">
        <v>4.05</v>
      </c>
      <c r="P505">
        <v>444</v>
      </c>
    </row>
    <row r="506" spans="1:16" x14ac:dyDescent="0.25">
      <c r="A506">
        <v>5557</v>
      </c>
      <c r="B506" t="s">
        <v>1816</v>
      </c>
      <c r="C506" s="2">
        <v>45285</v>
      </c>
      <c r="D506">
        <v>2023</v>
      </c>
      <c r="E506" s="2" t="str">
        <f>TEXT(Table1[[#This Row],[transaction_date]],"mm")</f>
        <v>12</v>
      </c>
      <c r="F506" s="2" t="str">
        <f>TEXT(Table1[[#This Row],[transaction_date]],"[$-en-US]mmm")</f>
        <v>Dec</v>
      </c>
      <c r="G506" s="2" t="str">
        <f>"Q" &amp; INT((MONTH(Table1[[#This Row],[transaction_date]])-1)/3)+1 &amp; " " &amp; Table1[[#This Row],[year]]</f>
        <v>Q4 2023</v>
      </c>
      <c r="H506" s="2" t="str">
        <f>TEXT(Table1[[#This Row],[transaction_date]],"[$-en-US]ddd")</f>
        <v>Mon</v>
      </c>
      <c r="I506" t="s">
        <v>1827</v>
      </c>
      <c r="J506" t="s">
        <v>1844</v>
      </c>
      <c r="K506">
        <v>3.75</v>
      </c>
      <c r="L506">
        <v>18.75</v>
      </c>
      <c r="M506">
        <v>1.88</v>
      </c>
      <c r="N506" s="4">
        <v>5</v>
      </c>
      <c r="O506">
        <v>16.87</v>
      </c>
      <c r="P506">
        <v>338</v>
      </c>
    </row>
    <row r="507" spans="1:16" x14ac:dyDescent="0.25">
      <c r="A507">
        <v>8141</v>
      </c>
      <c r="B507" t="s">
        <v>1816</v>
      </c>
      <c r="C507" s="2">
        <v>45638</v>
      </c>
      <c r="D507">
        <v>2024</v>
      </c>
      <c r="E507" s="2" t="str">
        <f>TEXT(Table1[[#This Row],[transaction_date]],"mm")</f>
        <v>12</v>
      </c>
      <c r="F507" s="2" t="str">
        <f>TEXT(Table1[[#This Row],[transaction_date]],"[$-en-US]mmm")</f>
        <v>Dec</v>
      </c>
      <c r="G507" s="2" t="str">
        <f>"Q" &amp; INT((MONTH(Table1[[#This Row],[transaction_date]])-1)/3)+1 &amp; " " &amp; Table1[[#This Row],[year]]</f>
        <v>Q4 2024</v>
      </c>
      <c r="H507" s="2" t="str">
        <f>TEXT(Table1[[#This Row],[transaction_date]],"[$-en-US]ddd")</f>
        <v>Thu</v>
      </c>
      <c r="I507" t="s">
        <v>1823</v>
      </c>
      <c r="J507" t="s">
        <v>1836</v>
      </c>
      <c r="K507">
        <v>25.32</v>
      </c>
      <c r="L507">
        <v>50.64</v>
      </c>
      <c r="M507">
        <v>3.57</v>
      </c>
      <c r="N507" s="4">
        <v>2</v>
      </c>
      <c r="O507">
        <v>47.07</v>
      </c>
      <c r="P507">
        <v>285</v>
      </c>
    </row>
    <row r="508" spans="1:16" x14ac:dyDescent="0.25">
      <c r="A508">
        <v>9056</v>
      </c>
      <c r="B508" t="s">
        <v>1811</v>
      </c>
      <c r="C508" s="2">
        <v>45215</v>
      </c>
      <c r="D508">
        <v>2023</v>
      </c>
      <c r="E508" s="2" t="str">
        <f>TEXT(Table1[[#This Row],[transaction_date]],"mm")</f>
        <v>10</v>
      </c>
      <c r="F508" s="2" t="str">
        <f>TEXT(Table1[[#This Row],[transaction_date]],"[$-en-US]mmm")</f>
        <v>Oct</v>
      </c>
      <c r="G508" s="2" t="str">
        <f>"Q" &amp; INT((MONTH(Table1[[#This Row],[transaction_date]])-1)/3)+1 &amp; " " &amp; Table1[[#This Row],[year]]</f>
        <v>Q4 2023</v>
      </c>
      <c r="H508" s="2" t="str">
        <f>TEXT(Table1[[#This Row],[transaction_date]],"[$-en-US]ddd")</f>
        <v>Mon</v>
      </c>
      <c r="I508" t="s">
        <v>1827</v>
      </c>
      <c r="J508" t="s">
        <v>1845</v>
      </c>
      <c r="K508">
        <v>26.2</v>
      </c>
      <c r="L508">
        <v>104.8</v>
      </c>
      <c r="M508">
        <v>15.72</v>
      </c>
      <c r="N508" s="4">
        <v>4</v>
      </c>
      <c r="O508">
        <v>89.08</v>
      </c>
      <c r="P508">
        <v>38</v>
      </c>
    </row>
    <row r="509" spans="1:16" x14ac:dyDescent="0.25">
      <c r="A509">
        <v>8700</v>
      </c>
      <c r="B509" t="s">
        <v>1817</v>
      </c>
      <c r="C509" s="2">
        <v>45415</v>
      </c>
      <c r="D509">
        <v>2024</v>
      </c>
      <c r="E509" s="2" t="str">
        <f>TEXT(Table1[[#This Row],[transaction_date]],"mm")</f>
        <v>05</v>
      </c>
      <c r="F509" s="2" t="str">
        <f>TEXT(Table1[[#This Row],[transaction_date]],"[$-en-US]mmm")</f>
        <v>May</v>
      </c>
      <c r="G509" s="2" t="str">
        <f>"Q" &amp; INT((MONTH(Table1[[#This Row],[transaction_date]])-1)/3)+1 &amp; " " &amp; Table1[[#This Row],[year]]</f>
        <v>Q2 2024</v>
      </c>
      <c r="H509" s="2" t="str">
        <f>TEXT(Table1[[#This Row],[transaction_date]],"[$-en-US]ddd")</f>
        <v>Fri</v>
      </c>
      <c r="I509" t="s">
        <v>1822</v>
      </c>
      <c r="J509" t="s">
        <v>1829</v>
      </c>
      <c r="K509">
        <v>15.69</v>
      </c>
      <c r="L509">
        <v>15.69</v>
      </c>
      <c r="M509">
        <v>1.57</v>
      </c>
      <c r="N509" s="4">
        <v>1</v>
      </c>
      <c r="O509">
        <v>14.12</v>
      </c>
      <c r="P509">
        <v>281</v>
      </c>
    </row>
    <row r="510" spans="1:16" x14ac:dyDescent="0.25">
      <c r="A510">
        <v>7690</v>
      </c>
      <c r="B510" t="s">
        <v>1817</v>
      </c>
      <c r="C510" s="2">
        <v>45403</v>
      </c>
      <c r="D510">
        <v>2024</v>
      </c>
      <c r="E510" s="2" t="str">
        <f>TEXT(Table1[[#This Row],[transaction_date]],"mm")</f>
        <v>04</v>
      </c>
      <c r="F510" s="2" t="str">
        <f>TEXT(Table1[[#This Row],[transaction_date]],"[$-en-US]mmm")</f>
        <v>Apr</v>
      </c>
      <c r="G510" s="2" t="str">
        <f>"Q" &amp; INT((MONTH(Table1[[#This Row],[transaction_date]])-1)/3)+1 &amp; " " &amp; Table1[[#This Row],[year]]</f>
        <v>Q2 2024</v>
      </c>
      <c r="H510" s="2" t="str">
        <f>TEXT(Table1[[#This Row],[transaction_date]],"[$-en-US]ddd")</f>
        <v>Sun</v>
      </c>
      <c r="I510" t="s">
        <v>1819</v>
      </c>
      <c r="J510" t="s">
        <v>1837</v>
      </c>
      <c r="K510">
        <v>24.23</v>
      </c>
      <c r="L510">
        <v>96.92</v>
      </c>
      <c r="M510">
        <v>9.69</v>
      </c>
      <c r="N510" s="4">
        <v>4</v>
      </c>
      <c r="O510">
        <v>87.23</v>
      </c>
      <c r="P510">
        <v>229</v>
      </c>
    </row>
    <row r="511" spans="1:16" x14ac:dyDescent="0.25">
      <c r="A511">
        <v>6260</v>
      </c>
      <c r="B511" t="s">
        <v>1813</v>
      </c>
      <c r="C511" s="2">
        <v>45665</v>
      </c>
      <c r="D511">
        <v>2025</v>
      </c>
      <c r="E511" s="2" t="str">
        <f>TEXT(Table1[[#This Row],[transaction_date]],"mm")</f>
        <v>01</v>
      </c>
      <c r="F511" s="2" t="str">
        <f>TEXT(Table1[[#This Row],[transaction_date]],"[$-en-US]mmm")</f>
        <v>Jan</v>
      </c>
      <c r="G511" s="2" t="str">
        <f>"Q" &amp; INT((MONTH(Table1[[#This Row],[transaction_date]])-1)/3)+1 &amp; " " &amp; Table1[[#This Row],[year]]</f>
        <v>Q1 2025</v>
      </c>
      <c r="H511" s="2" t="str">
        <f>TEXT(Table1[[#This Row],[transaction_date]],"[$-en-US]ddd")</f>
        <v>Wed</v>
      </c>
      <c r="I511" t="s">
        <v>1822</v>
      </c>
      <c r="J511" t="s">
        <v>1846</v>
      </c>
      <c r="K511">
        <v>22.6</v>
      </c>
      <c r="L511">
        <v>90.4</v>
      </c>
      <c r="M511">
        <v>9.0399999999999991</v>
      </c>
      <c r="N511" s="4">
        <v>4</v>
      </c>
      <c r="O511">
        <v>81.36</v>
      </c>
      <c r="P511">
        <v>9</v>
      </c>
    </row>
    <row r="512" spans="1:16" x14ac:dyDescent="0.25">
      <c r="A512">
        <v>2713</v>
      </c>
      <c r="B512" t="s">
        <v>1812</v>
      </c>
      <c r="C512" s="2">
        <v>45811</v>
      </c>
      <c r="D512">
        <v>2025</v>
      </c>
      <c r="E512" s="2" t="str">
        <f>TEXT(Table1[[#This Row],[transaction_date]],"mm")</f>
        <v>06</v>
      </c>
      <c r="F512" s="2" t="str">
        <f>TEXT(Table1[[#This Row],[transaction_date]],"[$-en-US]mmm")</f>
        <v>Jun</v>
      </c>
      <c r="G512" s="2" t="str">
        <f>"Q" &amp; INT((MONTH(Table1[[#This Row],[transaction_date]])-1)/3)+1 &amp; " " &amp; Table1[[#This Row],[year]]</f>
        <v>Q2 2025</v>
      </c>
      <c r="H512" s="2" t="str">
        <f>TEXT(Table1[[#This Row],[transaction_date]],"[$-en-US]ddd")</f>
        <v>Tue</v>
      </c>
      <c r="I512" t="s">
        <v>1818</v>
      </c>
      <c r="J512" t="s">
        <v>1831</v>
      </c>
      <c r="K512">
        <v>0.99</v>
      </c>
      <c r="L512">
        <v>4.95</v>
      </c>
      <c r="M512">
        <v>3.25</v>
      </c>
      <c r="N512" s="4">
        <v>5</v>
      </c>
      <c r="O512">
        <v>1.7</v>
      </c>
      <c r="P512">
        <v>46</v>
      </c>
    </row>
    <row r="513" spans="1:16" x14ac:dyDescent="0.25">
      <c r="A513">
        <v>3634</v>
      </c>
      <c r="B513" t="s">
        <v>1813</v>
      </c>
      <c r="C513" s="2">
        <v>45401</v>
      </c>
      <c r="D513">
        <v>2024</v>
      </c>
      <c r="E513" s="2" t="str">
        <f>TEXT(Table1[[#This Row],[transaction_date]],"mm")</f>
        <v>04</v>
      </c>
      <c r="F513" s="2" t="str">
        <f>TEXT(Table1[[#This Row],[transaction_date]],"[$-en-US]mmm")</f>
        <v>Apr</v>
      </c>
      <c r="G513" s="2" t="str">
        <f>"Q" &amp; INT((MONTH(Table1[[#This Row],[transaction_date]])-1)/3)+1 &amp; " " &amp; Table1[[#This Row],[year]]</f>
        <v>Q2 2024</v>
      </c>
      <c r="H513" s="2" t="str">
        <f>TEXT(Table1[[#This Row],[transaction_date]],"[$-en-US]ddd")</f>
        <v>Fri</v>
      </c>
      <c r="I513" t="s">
        <v>1822</v>
      </c>
      <c r="J513" t="s">
        <v>1833</v>
      </c>
      <c r="K513">
        <v>24.67</v>
      </c>
      <c r="L513">
        <v>24.67</v>
      </c>
      <c r="M513">
        <v>3.7</v>
      </c>
      <c r="N513" s="4">
        <v>1</v>
      </c>
      <c r="O513">
        <v>20.97</v>
      </c>
      <c r="P513">
        <v>432</v>
      </c>
    </row>
    <row r="514" spans="1:16" x14ac:dyDescent="0.25">
      <c r="A514">
        <v>7744</v>
      </c>
      <c r="B514" t="s">
        <v>1810</v>
      </c>
      <c r="C514" s="2">
        <v>45683</v>
      </c>
      <c r="D514">
        <v>2025</v>
      </c>
      <c r="E514" s="2" t="str">
        <f>TEXT(Table1[[#This Row],[transaction_date]],"mm")</f>
        <v>01</v>
      </c>
      <c r="F514" s="2" t="str">
        <f>TEXT(Table1[[#This Row],[transaction_date]],"[$-en-US]mmm")</f>
        <v>Jan</v>
      </c>
      <c r="G514" s="2" t="str">
        <f>"Q" &amp; INT((MONTH(Table1[[#This Row],[transaction_date]])-1)/3)+1 &amp; " " &amp; Table1[[#This Row],[year]]</f>
        <v>Q1 2025</v>
      </c>
      <c r="H514" s="2" t="str">
        <f>TEXT(Table1[[#This Row],[transaction_date]],"[$-en-US]ddd")</f>
        <v>Sun</v>
      </c>
      <c r="I514" t="s">
        <v>1824</v>
      </c>
      <c r="J514" t="s">
        <v>1845</v>
      </c>
      <c r="K514">
        <v>21.75</v>
      </c>
      <c r="L514">
        <v>65.25</v>
      </c>
      <c r="M514">
        <v>0</v>
      </c>
      <c r="N514" s="4">
        <v>3</v>
      </c>
      <c r="O514">
        <v>65.25</v>
      </c>
      <c r="P514">
        <v>58</v>
      </c>
    </row>
    <row r="515" spans="1:16" x14ac:dyDescent="0.25">
      <c r="A515">
        <v>9117</v>
      </c>
      <c r="B515" t="s">
        <v>1817</v>
      </c>
      <c r="C515" s="2">
        <v>45368</v>
      </c>
      <c r="D515">
        <v>2024</v>
      </c>
      <c r="E515" s="2" t="str">
        <f>TEXT(Table1[[#This Row],[transaction_date]],"mm")</f>
        <v>03</v>
      </c>
      <c r="F515" s="2" t="str">
        <f>TEXT(Table1[[#This Row],[transaction_date]],"[$-en-US]mmm")</f>
        <v>Mar</v>
      </c>
      <c r="G515" s="2" t="str">
        <f>"Q" &amp; INT((MONTH(Table1[[#This Row],[transaction_date]])-1)/3)+1 &amp; " " &amp; Table1[[#This Row],[year]]</f>
        <v>Q1 2024</v>
      </c>
      <c r="H515" s="2" t="str">
        <f>TEXT(Table1[[#This Row],[transaction_date]],"[$-en-US]ddd")</f>
        <v>Sun</v>
      </c>
      <c r="I515" t="s">
        <v>1818</v>
      </c>
      <c r="J515" t="s">
        <v>1832</v>
      </c>
      <c r="K515">
        <v>25.06</v>
      </c>
      <c r="L515">
        <v>75.180000000000007</v>
      </c>
      <c r="M515">
        <v>3.09</v>
      </c>
      <c r="N515" s="4">
        <v>3</v>
      </c>
      <c r="O515">
        <v>72.09</v>
      </c>
      <c r="P515">
        <v>493</v>
      </c>
    </row>
    <row r="516" spans="1:16" x14ac:dyDescent="0.25">
      <c r="A516">
        <v>7561</v>
      </c>
      <c r="B516" t="s">
        <v>1809</v>
      </c>
      <c r="C516" s="2">
        <v>45776</v>
      </c>
      <c r="D516">
        <v>2025</v>
      </c>
      <c r="E516" s="2" t="str">
        <f>TEXT(Table1[[#This Row],[transaction_date]],"mm")</f>
        <v>04</v>
      </c>
      <c r="F516" s="2" t="str">
        <f>TEXT(Table1[[#This Row],[transaction_date]],"[$-en-US]mmm")</f>
        <v>Apr</v>
      </c>
      <c r="G516" s="2" t="str">
        <f>"Q" &amp; INT((MONTH(Table1[[#This Row],[transaction_date]])-1)/3)+1 &amp; " " &amp; Table1[[#This Row],[year]]</f>
        <v>Q2 2025</v>
      </c>
      <c r="H516" s="2" t="str">
        <f>TEXT(Table1[[#This Row],[transaction_date]],"[$-en-US]ddd")</f>
        <v>Tue</v>
      </c>
      <c r="I516" t="s">
        <v>1818</v>
      </c>
      <c r="J516" t="s">
        <v>1835</v>
      </c>
      <c r="K516">
        <v>5.0599999999999996</v>
      </c>
      <c r="L516">
        <v>20.239999999999998</v>
      </c>
      <c r="M516">
        <v>2.02</v>
      </c>
      <c r="N516" s="4">
        <v>4</v>
      </c>
      <c r="O516">
        <v>18.22</v>
      </c>
      <c r="P516">
        <v>367</v>
      </c>
    </row>
    <row r="517" spans="1:16" x14ac:dyDescent="0.25">
      <c r="A517">
        <v>1601</v>
      </c>
      <c r="B517" t="s">
        <v>1817</v>
      </c>
      <c r="C517" s="2">
        <v>45498</v>
      </c>
      <c r="D517">
        <v>2024</v>
      </c>
      <c r="E517" s="2" t="str">
        <f>TEXT(Table1[[#This Row],[transaction_date]],"mm")</f>
        <v>07</v>
      </c>
      <c r="F517" s="2" t="str">
        <f>TEXT(Table1[[#This Row],[transaction_date]],"[$-en-US]mmm")</f>
        <v>Jul</v>
      </c>
      <c r="G517" s="2" t="str">
        <f>"Q" &amp; INT((MONTH(Table1[[#This Row],[transaction_date]])-1)/3)+1 &amp; " " &amp; Table1[[#This Row],[year]]</f>
        <v>Q3 2024</v>
      </c>
      <c r="H517" s="2" t="str">
        <f>TEXT(Table1[[#This Row],[transaction_date]],"[$-en-US]ddd")</f>
        <v>Thu</v>
      </c>
      <c r="I517" t="s">
        <v>1820</v>
      </c>
      <c r="J517" t="s">
        <v>1846</v>
      </c>
      <c r="K517">
        <v>7.24</v>
      </c>
      <c r="L517">
        <v>28.96</v>
      </c>
      <c r="M517">
        <v>0</v>
      </c>
      <c r="N517" s="4">
        <v>4</v>
      </c>
      <c r="O517">
        <v>28.96</v>
      </c>
      <c r="P517">
        <v>422</v>
      </c>
    </row>
    <row r="518" spans="1:16" x14ac:dyDescent="0.25">
      <c r="A518">
        <v>2442</v>
      </c>
      <c r="B518" t="s">
        <v>1816</v>
      </c>
      <c r="C518" s="2">
        <v>45389</v>
      </c>
      <c r="D518">
        <v>2024</v>
      </c>
      <c r="E518" s="2" t="str">
        <f>TEXT(Table1[[#This Row],[transaction_date]],"mm")</f>
        <v>04</v>
      </c>
      <c r="F518" s="2" t="str">
        <f>TEXT(Table1[[#This Row],[transaction_date]],"[$-en-US]mmm")</f>
        <v>Apr</v>
      </c>
      <c r="G518" s="2" t="str">
        <f>"Q" &amp; INT((MONTH(Table1[[#This Row],[transaction_date]])-1)/3)+1 &amp; " " &amp; Table1[[#This Row],[year]]</f>
        <v>Q2 2024</v>
      </c>
      <c r="H518" s="2" t="str">
        <f>TEXT(Table1[[#This Row],[transaction_date]],"[$-en-US]ddd")</f>
        <v>Sun</v>
      </c>
      <c r="I518" t="s">
        <v>1819</v>
      </c>
      <c r="J518" t="s">
        <v>1830</v>
      </c>
      <c r="K518">
        <v>27.86</v>
      </c>
      <c r="L518">
        <v>27.86</v>
      </c>
      <c r="M518">
        <v>2.79</v>
      </c>
      <c r="N518" s="4">
        <v>1</v>
      </c>
      <c r="O518">
        <v>25.07</v>
      </c>
      <c r="P518">
        <v>428</v>
      </c>
    </row>
    <row r="519" spans="1:16" x14ac:dyDescent="0.25">
      <c r="A519">
        <v>5135</v>
      </c>
      <c r="B519" t="s">
        <v>1813</v>
      </c>
      <c r="C519" s="2">
        <v>45396</v>
      </c>
      <c r="D519">
        <v>2024</v>
      </c>
      <c r="E519" s="2" t="str">
        <f>TEXT(Table1[[#This Row],[transaction_date]],"mm")</f>
        <v>04</v>
      </c>
      <c r="F519" s="2" t="str">
        <f>TEXT(Table1[[#This Row],[transaction_date]],"[$-en-US]mmm")</f>
        <v>Apr</v>
      </c>
      <c r="G519" s="2" t="str">
        <f>"Q" &amp; INT((MONTH(Table1[[#This Row],[transaction_date]])-1)/3)+1 &amp; " " &amp; Table1[[#This Row],[year]]</f>
        <v>Q2 2024</v>
      </c>
      <c r="H519" s="2" t="str">
        <f>TEXT(Table1[[#This Row],[transaction_date]],"[$-en-US]ddd")</f>
        <v>Sun</v>
      </c>
      <c r="I519" t="s">
        <v>1823</v>
      </c>
      <c r="J519" t="s">
        <v>1844</v>
      </c>
      <c r="K519">
        <v>28.94</v>
      </c>
      <c r="L519">
        <v>57.88</v>
      </c>
      <c r="M519">
        <v>4.74</v>
      </c>
      <c r="N519" s="4">
        <v>2</v>
      </c>
      <c r="O519">
        <v>53.14</v>
      </c>
      <c r="P519">
        <v>2</v>
      </c>
    </row>
    <row r="520" spans="1:16" x14ac:dyDescent="0.25">
      <c r="A520">
        <v>2899</v>
      </c>
      <c r="B520" t="s">
        <v>1813</v>
      </c>
      <c r="C520" s="2">
        <v>45745</v>
      </c>
      <c r="D520">
        <v>2025</v>
      </c>
      <c r="E520" s="2" t="str">
        <f>TEXT(Table1[[#This Row],[transaction_date]],"mm")</f>
        <v>03</v>
      </c>
      <c r="F520" s="2" t="str">
        <f>TEXT(Table1[[#This Row],[transaction_date]],"[$-en-US]mmm")</f>
        <v>Mar</v>
      </c>
      <c r="G520" s="2" t="str">
        <f>"Q" &amp; INT((MONTH(Table1[[#This Row],[transaction_date]])-1)/3)+1 &amp; " " &amp; Table1[[#This Row],[year]]</f>
        <v>Q1 2025</v>
      </c>
      <c r="H520" s="2" t="str">
        <f>TEXT(Table1[[#This Row],[transaction_date]],"[$-en-US]ddd")</f>
        <v>Sat</v>
      </c>
      <c r="I520" t="s">
        <v>1827</v>
      </c>
      <c r="J520" t="s">
        <v>1835</v>
      </c>
      <c r="K520">
        <v>6.03</v>
      </c>
      <c r="L520">
        <v>30.15</v>
      </c>
      <c r="M520">
        <v>2.5499999999999998</v>
      </c>
      <c r="N520" s="4">
        <v>5</v>
      </c>
      <c r="O520">
        <v>27.6</v>
      </c>
      <c r="P520">
        <v>417</v>
      </c>
    </row>
    <row r="521" spans="1:16" x14ac:dyDescent="0.25">
      <c r="A521">
        <v>7622</v>
      </c>
      <c r="B521" t="s">
        <v>1816</v>
      </c>
      <c r="C521" s="2">
        <v>45816</v>
      </c>
      <c r="D521">
        <v>2025</v>
      </c>
      <c r="E521" s="2" t="str">
        <f>TEXT(Table1[[#This Row],[transaction_date]],"mm")</f>
        <v>06</v>
      </c>
      <c r="F521" s="2" t="str">
        <f>TEXT(Table1[[#This Row],[transaction_date]],"[$-en-US]mmm")</f>
        <v>Jun</v>
      </c>
      <c r="G521" s="2" t="str">
        <f>"Q" &amp; INT((MONTH(Table1[[#This Row],[transaction_date]])-1)/3)+1 &amp; " " &amp; Table1[[#This Row],[year]]</f>
        <v>Q2 2025</v>
      </c>
      <c r="H521" s="2" t="str">
        <f>TEXT(Table1[[#This Row],[transaction_date]],"[$-en-US]ddd")</f>
        <v>Sun</v>
      </c>
      <c r="I521" t="s">
        <v>1827</v>
      </c>
      <c r="J521" t="s">
        <v>1836</v>
      </c>
      <c r="K521">
        <v>29.4</v>
      </c>
      <c r="L521">
        <v>117.6</v>
      </c>
      <c r="M521">
        <v>17.64</v>
      </c>
      <c r="N521" s="4">
        <v>4</v>
      </c>
      <c r="O521">
        <v>99.96</v>
      </c>
      <c r="P521">
        <v>468</v>
      </c>
    </row>
    <row r="522" spans="1:16" x14ac:dyDescent="0.25">
      <c r="A522">
        <v>9431</v>
      </c>
      <c r="B522" t="s">
        <v>1812</v>
      </c>
      <c r="C522" s="2">
        <v>45785</v>
      </c>
      <c r="D522">
        <v>2025</v>
      </c>
      <c r="E522" s="2" t="str">
        <f>TEXT(Table1[[#This Row],[transaction_date]],"mm")</f>
        <v>05</v>
      </c>
      <c r="F522" s="2" t="str">
        <f>TEXT(Table1[[#This Row],[transaction_date]],"[$-en-US]mmm")</f>
        <v>May</v>
      </c>
      <c r="G522" s="2" t="str">
        <f>"Q" &amp; INT((MONTH(Table1[[#This Row],[transaction_date]])-1)/3)+1 &amp; " " &amp; Table1[[#This Row],[year]]</f>
        <v>Q2 2025</v>
      </c>
      <c r="H522" s="2" t="str">
        <f>TEXT(Table1[[#This Row],[transaction_date]],"[$-en-US]ddd")</f>
        <v>Thu</v>
      </c>
      <c r="I522" t="s">
        <v>1822</v>
      </c>
      <c r="J522" t="s">
        <v>1838</v>
      </c>
      <c r="K522">
        <v>24.33</v>
      </c>
      <c r="L522">
        <v>97.32</v>
      </c>
      <c r="M522">
        <v>3.8</v>
      </c>
      <c r="N522" s="4">
        <v>4</v>
      </c>
      <c r="O522">
        <v>93.52</v>
      </c>
      <c r="P522">
        <v>70</v>
      </c>
    </row>
    <row r="523" spans="1:16" x14ac:dyDescent="0.25">
      <c r="A523">
        <v>1018</v>
      </c>
      <c r="B523" t="s">
        <v>1810</v>
      </c>
      <c r="C523" s="2">
        <v>45655</v>
      </c>
      <c r="D523">
        <v>2024</v>
      </c>
      <c r="E523" s="2" t="str">
        <f>TEXT(Table1[[#This Row],[transaction_date]],"mm")</f>
        <v>12</v>
      </c>
      <c r="F523" s="2" t="str">
        <f>TEXT(Table1[[#This Row],[transaction_date]],"[$-en-US]mmm")</f>
        <v>Dec</v>
      </c>
      <c r="G523" s="2" t="str">
        <f>"Q" &amp; INT((MONTH(Table1[[#This Row],[transaction_date]])-1)/3)+1 &amp; " " &amp; Table1[[#This Row],[year]]</f>
        <v>Q4 2024</v>
      </c>
      <c r="H523" s="2" t="str">
        <f>TEXT(Table1[[#This Row],[transaction_date]],"[$-en-US]ddd")</f>
        <v>Sun</v>
      </c>
      <c r="I523" t="s">
        <v>1826</v>
      </c>
      <c r="J523" t="s">
        <v>1831</v>
      </c>
      <c r="K523">
        <v>21.63</v>
      </c>
      <c r="L523">
        <v>64.89</v>
      </c>
      <c r="M523">
        <v>12.98</v>
      </c>
      <c r="N523" s="4">
        <v>3</v>
      </c>
      <c r="O523">
        <v>51.91</v>
      </c>
      <c r="P523">
        <v>478</v>
      </c>
    </row>
    <row r="524" spans="1:16" x14ac:dyDescent="0.25">
      <c r="A524">
        <v>9889</v>
      </c>
      <c r="B524" t="s">
        <v>1817</v>
      </c>
      <c r="C524" s="2">
        <v>45503</v>
      </c>
      <c r="D524">
        <v>2024</v>
      </c>
      <c r="E524" s="2" t="str">
        <f>TEXT(Table1[[#This Row],[transaction_date]],"mm")</f>
        <v>07</v>
      </c>
      <c r="F524" s="2" t="str">
        <f>TEXT(Table1[[#This Row],[transaction_date]],"[$-en-US]mmm")</f>
        <v>Jul</v>
      </c>
      <c r="G524" s="2" t="str">
        <f>"Q" &amp; INT((MONTH(Table1[[#This Row],[transaction_date]])-1)/3)+1 &amp; " " &amp; Table1[[#This Row],[year]]</f>
        <v>Q3 2024</v>
      </c>
      <c r="H524" s="2" t="str">
        <f>TEXT(Table1[[#This Row],[transaction_date]],"[$-en-US]ddd")</f>
        <v>Tue</v>
      </c>
      <c r="I524" t="s">
        <v>1824</v>
      </c>
      <c r="J524" t="s">
        <v>1838</v>
      </c>
      <c r="K524">
        <v>27.7</v>
      </c>
      <c r="L524">
        <v>83.1</v>
      </c>
      <c r="M524">
        <v>3.17</v>
      </c>
      <c r="N524" s="4">
        <v>3</v>
      </c>
      <c r="O524">
        <v>79.930000000000007</v>
      </c>
      <c r="P524">
        <v>67</v>
      </c>
    </row>
    <row r="525" spans="1:16" x14ac:dyDescent="0.25">
      <c r="A525">
        <v>7770</v>
      </c>
      <c r="B525" t="s">
        <v>1816</v>
      </c>
      <c r="C525" s="2">
        <v>45187</v>
      </c>
      <c r="D525">
        <v>2023</v>
      </c>
      <c r="E525" s="2" t="str">
        <f>TEXT(Table1[[#This Row],[transaction_date]],"mm")</f>
        <v>09</v>
      </c>
      <c r="F525" s="2" t="str">
        <f>TEXT(Table1[[#This Row],[transaction_date]],"[$-en-US]mmm")</f>
        <v>Sep</v>
      </c>
      <c r="G525" s="2" t="str">
        <f>"Q" &amp; INT((MONTH(Table1[[#This Row],[transaction_date]])-1)/3)+1 &amp; " " &amp; Table1[[#This Row],[year]]</f>
        <v>Q3 2023</v>
      </c>
      <c r="H525" s="2" t="str">
        <f>TEXT(Table1[[#This Row],[transaction_date]],"[$-en-US]ddd")</f>
        <v>Mon</v>
      </c>
      <c r="I525" t="s">
        <v>1819</v>
      </c>
      <c r="J525" t="s">
        <v>1833</v>
      </c>
      <c r="K525">
        <v>14.92</v>
      </c>
      <c r="L525">
        <v>74.599999999999994</v>
      </c>
      <c r="M525">
        <v>0</v>
      </c>
      <c r="N525" s="4">
        <v>5</v>
      </c>
      <c r="O525">
        <v>74.599999999999994</v>
      </c>
      <c r="P525">
        <v>292</v>
      </c>
    </row>
    <row r="526" spans="1:16" x14ac:dyDescent="0.25">
      <c r="A526">
        <v>4073</v>
      </c>
      <c r="B526" t="s">
        <v>1810</v>
      </c>
      <c r="C526" s="2">
        <v>45547</v>
      </c>
      <c r="D526">
        <v>2024</v>
      </c>
      <c r="E526" s="2" t="str">
        <f>TEXT(Table1[[#This Row],[transaction_date]],"mm")</f>
        <v>09</v>
      </c>
      <c r="F526" s="2" t="str">
        <f>TEXT(Table1[[#This Row],[transaction_date]],"[$-en-US]mmm")</f>
        <v>Sep</v>
      </c>
      <c r="G526" s="2" t="str">
        <f>"Q" &amp; INT((MONTH(Table1[[#This Row],[transaction_date]])-1)/3)+1 &amp; " " &amp; Table1[[#This Row],[year]]</f>
        <v>Q3 2024</v>
      </c>
      <c r="H526" s="2" t="str">
        <f>TEXT(Table1[[#This Row],[transaction_date]],"[$-en-US]ddd")</f>
        <v>Thu</v>
      </c>
      <c r="I526" t="s">
        <v>1826</v>
      </c>
      <c r="J526" t="s">
        <v>1830</v>
      </c>
      <c r="K526">
        <v>16.149999999999999</v>
      </c>
      <c r="L526">
        <v>16.149999999999999</v>
      </c>
      <c r="M526">
        <v>3.23</v>
      </c>
      <c r="N526" s="4">
        <v>1</v>
      </c>
      <c r="O526">
        <v>12.92</v>
      </c>
      <c r="P526">
        <v>12</v>
      </c>
    </row>
    <row r="527" spans="1:16" x14ac:dyDescent="0.25">
      <c r="A527">
        <v>6927</v>
      </c>
      <c r="B527" t="s">
        <v>1815</v>
      </c>
      <c r="C527" s="2">
        <v>45628</v>
      </c>
      <c r="D527">
        <v>2024</v>
      </c>
      <c r="E527" s="2" t="str">
        <f>TEXT(Table1[[#This Row],[transaction_date]],"mm")</f>
        <v>12</v>
      </c>
      <c r="F527" s="2" t="str">
        <f>TEXT(Table1[[#This Row],[transaction_date]],"[$-en-US]mmm")</f>
        <v>Dec</v>
      </c>
      <c r="G527" s="2" t="str">
        <f>"Q" &amp; INT((MONTH(Table1[[#This Row],[transaction_date]])-1)/3)+1 &amp; " " &amp; Table1[[#This Row],[year]]</f>
        <v>Q4 2024</v>
      </c>
      <c r="H527" s="2" t="str">
        <f>TEXT(Table1[[#This Row],[transaction_date]],"[$-en-US]ddd")</f>
        <v>Mon</v>
      </c>
      <c r="I527" t="s">
        <v>1823</v>
      </c>
      <c r="J527" t="s">
        <v>1840</v>
      </c>
      <c r="K527">
        <v>8.73</v>
      </c>
      <c r="L527">
        <v>17.46</v>
      </c>
      <c r="M527">
        <v>2.62</v>
      </c>
      <c r="N527" s="4">
        <v>2</v>
      </c>
      <c r="O527">
        <v>14.84</v>
      </c>
      <c r="P527">
        <v>402</v>
      </c>
    </row>
    <row r="528" spans="1:16" x14ac:dyDescent="0.25">
      <c r="A528">
        <v>9167</v>
      </c>
      <c r="B528" t="s">
        <v>1814</v>
      </c>
      <c r="C528" s="2">
        <v>45630</v>
      </c>
      <c r="D528">
        <v>2024</v>
      </c>
      <c r="E528" s="2" t="str">
        <f>TEXT(Table1[[#This Row],[transaction_date]],"mm")</f>
        <v>12</v>
      </c>
      <c r="F528" s="2" t="str">
        <f>TEXT(Table1[[#This Row],[transaction_date]],"[$-en-US]mmm")</f>
        <v>Dec</v>
      </c>
      <c r="G528" s="2" t="str">
        <f>"Q" &amp; INT((MONTH(Table1[[#This Row],[transaction_date]])-1)/3)+1 &amp; " " &amp; Table1[[#This Row],[year]]</f>
        <v>Q4 2024</v>
      </c>
      <c r="H528" s="2" t="str">
        <f>TEXT(Table1[[#This Row],[transaction_date]],"[$-en-US]ddd")</f>
        <v>Wed</v>
      </c>
      <c r="I528" t="s">
        <v>1825</v>
      </c>
      <c r="J528" t="s">
        <v>1840</v>
      </c>
      <c r="K528">
        <v>6.91</v>
      </c>
      <c r="L528">
        <v>20.73</v>
      </c>
      <c r="M528">
        <v>3.11</v>
      </c>
      <c r="N528" s="4">
        <v>3</v>
      </c>
      <c r="O528">
        <v>17.62</v>
      </c>
      <c r="P528">
        <v>277</v>
      </c>
    </row>
    <row r="529" spans="1:16" x14ac:dyDescent="0.25">
      <c r="A529">
        <v>8242</v>
      </c>
      <c r="B529" t="s">
        <v>1813</v>
      </c>
      <c r="C529" s="2">
        <v>45735</v>
      </c>
      <c r="D529">
        <v>2025</v>
      </c>
      <c r="E529" s="2" t="str">
        <f>TEXT(Table1[[#This Row],[transaction_date]],"mm")</f>
        <v>03</v>
      </c>
      <c r="F529" s="2" t="str">
        <f>TEXT(Table1[[#This Row],[transaction_date]],"[$-en-US]mmm")</f>
        <v>Mar</v>
      </c>
      <c r="G529" s="2" t="str">
        <f>"Q" &amp; INT((MONTH(Table1[[#This Row],[transaction_date]])-1)/3)+1 &amp; " " &amp; Table1[[#This Row],[year]]</f>
        <v>Q1 2025</v>
      </c>
      <c r="H529" s="2" t="str">
        <f>TEXT(Table1[[#This Row],[transaction_date]],"[$-en-US]ddd")</f>
        <v>Wed</v>
      </c>
      <c r="I529" t="s">
        <v>1819</v>
      </c>
      <c r="J529" t="s">
        <v>1831</v>
      </c>
      <c r="K529">
        <v>22.52</v>
      </c>
      <c r="L529">
        <v>45.04</v>
      </c>
      <c r="M529">
        <v>9.01</v>
      </c>
      <c r="N529" s="4">
        <v>2</v>
      </c>
      <c r="O529">
        <v>36.03</v>
      </c>
      <c r="P529">
        <v>287</v>
      </c>
    </row>
    <row r="530" spans="1:16" x14ac:dyDescent="0.25">
      <c r="A530">
        <v>1845</v>
      </c>
      <c r="B530" t="s">
        <v>1810</v>
      </c>
      <c r="C530" s="2">
        <v>45303</v>
      </c>
      <c r="D530">
        <v>2024</v>
      </c>
      <c r="E530" s="2" t="str">
        <f>TEXT(Table1[[#This Row],[transaction_date]],"mm")</f>
        <v>01</v>
      </c>
      <c r="F530" s="2" t="str">
        <f>TEXT(Table1[[#This Row],[transaction_date]],"[$-en-US]mmm")</f>
        <v>Jan</v>
      </c>
      <c r="G530" s="2" t="str">
        <f>"Q" &amp; INT((MONTH(Table1[[#This Row],[transaction_date]])-1)/3)+1 &amp; " " &amp; Table1[[#This Row],[year]]</f>
        <v>Q1 2024</v>
      </c>
      <c r="H530" s="2" t="str">
        <f>TEXT(Table1[[#This Row],[transaction_date]],"[$-en-US]ddd")</f>
        <v>Fri</v>
      </c>
      <c r="I530" t="s">
        <v>1826</v>
      </c>
      <c r="J530" t="s">
        <v>1840</v>
      </c>
      <c r="K530">
        <v>12.23</v>
      </c>
      <c r="L530">
        <v>48.92</v>
      </c>
      <c r="M530">
        <v>1.22</v>
      </c>
      <c r="N530" s="4">
        <v>4</v>
      </c>
      <c r="O530">
        <v>47.7</v>
      </c>
      <c r="P530">
        <v>489</v>
      </c>
    </row>
    <row r="531" spans="1:16" x14ac:dyDescent="0.25">
      <c r="A531">
        <v>5375</v>
      </c>
      <c r="B531" t="s">
        <v>1814</v>
      </c>
      <c r="C531" s="2">
        <v>45571</v>
      </c>
      <c r="D531">
        <v>2024</v>
      </c>
      <c r="E531" s="2" t="str">
        <f>TEXT(Table1[[#This Row],[transaction_date]],"mm")</f>
        <v>10</v>
      </c>
      <c r="F531" s="2" t="str">
        <f>TEXT(Table1[[#This Row],[transaction_date]],"[$-en-US]mmm")</f>
        <v>Oct</v>
      </c>
      <c r="G531" s="2" t="str">
        <f>"Q" &amp; INT((MONTH(Table1[[#This Row],[transaction_date]])-1)/3)+1 &amp; " " &amp; Table1[[#This Row],[year]]</f>
        <v>Q4 2024</v>
      </c>
      <c r="H531" s="2" t="str">
        <f>TEXT(Table1[[#This Row],[transaction_date]],"[$-en-US]ddd")</f>
        <v>Sun</v>
      </c>
      <c r="I531" t="s">
        <v>1820</v>
      </c>
      <c r="J531" t="s">
        <v>1837</v>
      </c>
      <c r="K531">
        <v>27.42</v>
      </c>
      <c r="L531">
        <v>54.84</v>
      </c>
      <c r="M531">
        <v>3.19</v>
      </c>
      <c r="N531" s="4">
        <v>2</v>
      </c>
      <c r="O531">
        <v>51.65</v>
      </c>
      <c r="P531">
        <v>360</v>
      </c>
    </row>
    <row r="532" spans="1:16" x14ac:dyDescent="0.25">
      <c r="A532">
        <v>3146</v>
      </c>
      <c r="B532" t="s">
        <v>1817</v>
      </c>
      <c r="C532" s="2">
        <v>45865</v>
      </c>
      <c r="D532">
        <v>2025</v>
      </c>
      <c r="E532" s="2" t="str">
        <f>TEXT(Table1[[#This Row],[transaction_date]],"mm")</f>
        <v>07</v>
      </c>
      <c r="F532" s="2" t="str">
        <f>TEXT(Table1[[#This Row],[transaction_date]],"[$-en-US]mmm")</f>
        <v>Jul</v>
      </c>
      <c r="G532" s="2" t="str">
        <f>"Q" &amp; INT((MONTH(Table1[[#This Row],[transaction_date]])-1)/3)+1 &amp; " " &amp; Table1[[#This Row],[year]]</f>
        <v>Q3 2025</v>
      </c>
      <c r="H532" s="2" t="str">
        <f>TEXT(Table1[[#This Row],[transaction_date]],"[$-en-US]ddd")</f>
        <v>Sun</v>
      </c>
      <c r="I532" t="s">
        <v>1820</v>
      </c>
      <c r="J532" t="s">
        <v>1838</v>
      </c>
      <c r="K532">
        <v>6.14</v>
      </c>
      <c r="L532">
        <v>24.56</v>
      </c>
      <c r="M532">
        <v>4.91</v>
      </c>
      <c r="N532" s="4">
        <v>4</v>
      </c>
      <c r="O532">
        <v>19.649999999999999</v>
      </c>
      <c r="P532">
        <v>349</v>
      </c>
    </row>
    <row r="533" spans="1:16" x14ac:dyDescent="0.25">
      <c r="A533">
        <v>5719</v>
      </c>
      <c r="B533" t="s">
        <v>1811</v>
      </c>
      <c r="C533" s="2">
        <v>45485</v>
      </c>
      <c r="D533">
        <v>2024</v>
      </c>
      <c r="E533" s="2" t="str">
        <f>TEXT(Table1[[#This Row],[transaction_date]],"mm")</f>
        <v>07</v>
      </c>
      <c r="F533" s="2" t="str">
        <f>TEXT(Table1[[#This Row],[transaction_date]],"[$-en-US]mmm")</f>
        <v>Jul</v>
      </c>
      <c r="G533" s="2" t="str">
        <f>"Q" &amp; INT((MONTH(Table1[[#This Row],[transaction_date]])-1)/3)+1 &amp; " " &amp; Table1[[#This Row],[year]]</f>
        <v>Q3 2024</v>
      </c>
      <c r="H533" s="2" t="str">
        <f>TEXT(Table1[[#This Row],[transaction_date]],"[$-en-US]ddd")</f>
        <v>Fri</v>
      </c>
      <c r="I533" t="s">
        <v>1827</v>
      </c>
      <c r="J533" t="s">
        <v>1846</v>
      </c>
      <c r="K533">
        <v>2.17</v>
      </c>
      <c r="L533">
        <v>8.68</v>
      </c>
      <c r="M533">
        <v>1.74</v>
      </c>
      <c r="N533" s="4">
        <v>4</v>
      </c>
      <c r="O533">
        <v>6.94</v>
      </c>
      <c r="P533">
        <v>142</v>
      </c>
    </row>
    <row r="534" spans="1:16" x14ac:dyDescent="0.25">
      <c r="A534">
        <v>8941</v>
      </c>
      <c r="B534" t="s">
        <v>1811</v>
      </c>
      <c r="C534" s="2">
        <v>45239</v>
      </c>
      <c r="D534">
        <v>2023</v>
      </c>
      <c r="E534" s="2" t="str">
        <f>TEXT(Table1[[#This Row],[transaction_date]],"mm")</f>
        <v>11</v>
      </c>
      <c r="F534" s="2" t="str">
        <f>TEXT(Table1[[#This Row],[transaction_date]],"[$-en-US]mmm")</f>
        <v>Nov</v>
      </c>
      <c r="G534" s="2" t="str">
        <f>"Q" &amp; INT((MONTH(Table1[[#This Row],[transaction_date]])-1)/3)+1 &amp; " " &amp; Table1[[#This Row],[year]]</f>
        <v>Q4 2023</v>
      </c>
      <c r="H534" s="2" t="str">
        <f>TEXT(Table1[[#This Row],[transaction_date]],"[$-en-US]ddd")</f>
        <v>Thu</v>
      </c>
      <c r="I534" t="s">
        <v>1824</v>
      </c>
      <c r="J534" t="s">
        <v>1829</v>
      </c>
      <c r="K534">
        <v>10.58</v>
      </c>
      <c r="L534">
        <v>10.58</v>
      </c>
      <c r="M534">
        <v>1.61</v>
      </c>
      <c r="N534" s="4">
        <v>1</v>
      </c>
      <c r="O534">
        <v>8.9700000000000006</v>
      </c>
      <c r="P534">
        <v>363</v>
      </c>
    </row>
    <row r="535" spans="1:16" x14ac:dyDescent="0.25">
      <c r="A535">
        <v>4920</v>
      </c>
      <c r="B535" t="s">
        <v>1809</v>
      </c>
      <c r="C535" s="2">
        <v>45696</v>
      </c>
      <c r="D535">
        <v>2025</v>
      </c>
      <c r="E535" s="2" t="str">
        <f>TEXT(Table1[[#This Row],[transaction_date]],"mm")</f>
        <v>02</v>
      </c>
      <c r="F535" s="2" t="str">
        <f>TEXT(Table1[[#This Row],[transaction_date]],"[$-en-US]mmm")</f>
        <v>Feb</v>
      </c>
      <c r="G535" s="2" t="str">
        <f>"Q" &amp; INT((MONTH(Table1[[#This Row],[transaction_date]])-1)/3)+1 &amp; " " &amp; Table1[[#This Row],[year]]</f>
        <v>Q1 2025</v>
      </c>
      <c r="H535" s="2" t="str">
        <f>TEXT(Table1[[#This Row],[transaction_date]],"[$-en-US]ddd")</f>
        <v>Sat</v>
      </c>
      <c r="I535" t="s">
        <v>1822</v>
      </c>
      <c r="J535" t="s">
        <v>1844</v>
      </c>
      <c r="K535">
        <v>28.74</v>
      </c>
      <c r="L535">
        <v>57.48</v>
      </c>
      <c r="M535">
        <v>1.64</v>
      </c>
      <c r="N535" s="4">
        <v>2</v>
      </c>
      <c r="O535">
        <v>55.84</v>
      </c>
      <c r="P535">
        <v>266</v>
      </c>
    </row>
    <row r="536" spans="1:16" x14ac:dyDescent="0.25">
      <c r="A536">
        <v>3594</v>
      </c>
      <c r="B536" t="s">
        <v>1810</v>
      </c>
      <c r="C536" s="2">
        <v>45386</v>
      </c>
      <c r="D536">
        <v>2024</v>
      </c>
      <c r="E536" s="2" t="str">
        <f>TEXT(Table1[[#This Row],[transaction_date]],"mm")</f>
        <v>04</v>
      </c>
      <c r="F536" s="2" t="str">
        <f>TEXT(Table1[[#This Row],[transaction_date]],"[$-en-US]mmm")</f>
        <v>Apr</v>
      </c>
      <c r="G536" s="2" t="str">
        <f>"Q" &amp; INT((MONTH(Table1[[#This Row],[transaction_date]])-1)/3)+1 &amp; " " &amp; Table1[[#This Row],[year]]</f>
        <v>Q2 2024</v>
      </c>
      <c r="H536" s="2" t="str">
        <f>TEXT(Table1[[#This Row],[transaction_date]],"[$-en-US]ddd")</f>
        <v>Thu</v>
      </c>
      <c r="I536" t="s">
        <v>1827</v>
      </c>
      <c r="J536" t="s">
        <v>1836</v>
      </c>
      <c r="K536">
        <v>11.12</v>
      </c>
      <c r="L536">
        <v>11.12</v>
      </c>
      <c r="M536">
        <v>0</v>
      </c>
      <c r="N536" s="4">
        <v>1</v>
      </c>
      <c r="O536">
        <v>11.12</v>
      </c>
      <c r="P536">
        <v>452</v>
      </c>
    </row>
    <row r="537" spans="1:16" x14ac:dyDescent="0.25">
      <c r="A537">
        <v>1224</v>
      </c>
      <c r="B537" t="s">
        <v>1816</v>
      </c>
      <c r="C537" s="2">
        <v>45573</v>
      </c>
      <c r="D537">
        <v>2024</v>
      </c>
      <c r="E537" s="2" t="str">
        <f>TEXT(Table1[[#This Row],[transaction_date]],"mm")</f>
        <v>10</v>
      </c>
      <c r="F537" s="2" t="str">
        <f>TEXT(Table1[[#This Row],[transaction_date]],"[$-en-US]mmm")</f>
        <v>Oct</v>
      </c>
      <c r="G537" s="2" t="str">
        <f>"Q" &amp; INT((MONTH(Table1[[#This Row],[transaction_date]])-1)/3)+1 &amp; " " &amp; Table1[[#This Row],[year]]</f>
        <v>Q4 2024</v>
      </c>
      <c r="H537" s="2" t="str">
        <f>TEXT(Table1[[#This Row],[transaction_date]],"[$-en-US]ddd")</f>
        <v>Tue</v>
      </c>
      <c r="I537" t="s">
        <v>1822</v>
      </c>
      <c r="J537" t="s">
        <v>1833</v>
      </c>
      <c r="K537">
        <v>7.32</v>
      </c>
      <c r="L537">
        <v>21.96</v>
      </c>
      <c r="M537">
        <v>4.29</v>
      </c>
      <c r="N537" s="4">
        <v>3</v>
      </c>
      <c r="O537">
        <v>17.670000000000002</v>
      </c>
      <c r="P537">
        <v>385</v>
      </c>
    </row>
    <row r="538" spans="1:16" x14ac:dyDescent="0.25">
      <c r="A538">
        <v>7684</v>
      </c>
      <c r="B538" t="s">
        <v>1815</v>
      </c>
      <c r="C538" s="2">
        <v>45217</v>
      </c>
      <c r="D538">
        <v>2023</v>
      </c>
      <c r="E538" s="2" t="str">
        <f>TEXT(Table1[[#This Row],[transaction_date]],"mm")</f>
        <v>10</v>
      </c>
      <c r="F538" s="2" t="str">
        <f>TEXT(Table1[[#This Row],[transaction_date]],"[$-en-US]mmm")</f>
        <v>Oct</v>
      </c>
      <c r="G538" s="2" t="str">
        <f>"Q" &amp; INT((MONTH(Table1[[#This Row],[transaction_date]])-1)/3)+1 &amp; " " &amp; Table1[[#This Row],[year]]</f>
        <v>Q4 2023</v>
      </c>
      <c r="H538" s="2" t="str">
        <f>TEXT(Table1[[#This Row],[transaction_date]],"[$-en-US]ddd")</f>
        <v>Wed</v>
      </c>
      <c r="I538" t="s">
        <v>1819</v>
      </c>
      <c r="J538" t="s">
        <v>1833</v>
      </c>
      <c r="K538">
        <v>7.96</v>
      </c>
      <c r="L538">
        <v>31.84</v>
      </c>
      <c r="M538">
        <v>3.73</v>
      </c>
      <c r="N538" s="4">
        <v>4</v>
      </c>
      <c r="O538">
        <v>28.11</v>
      </c>
      <c r="P538">
        <v>328</v>
      </c>
    </row>
    <row r="539" spans="1:16" x14ac:dyDescent="0.25">
      <c r="A539">
        <v>4681</v>
      </c>
      <c r="B539" t="s">
        <v>1816</v>
      </c>
      <c r="C539" s="2">
        <v>45798</v>
      </c>
      <c r="D539">
        <v>2025</v>
      </c>
      <c r="E539" s="2" t="str">
        <f>TEXT(Table1[[#This Row],[transaction_date]],"mm")</f>
        <v>05</v>
      </c>
      <c r="F539" s="2" t="str">
        <f>TEXT(Table1[[#This Row],[transaction_date]],"[$-en-US]mmm")</f>
        <v>May</v>
      </c>
      <c r="G539" s="2" t="str">
        <f>"Q" &amp; INT((MONTH(Table1[[#This Row],[transaction_date]])-1)/3)+1 &amp; " " &amp; Table1[[#This Row],[year]]</f>
        <v>Q2 2025</v>
      </c>
      <c r="H539" s="2" t="str">
        <f>TEXT(Table1[[#This Row],[transaction_date]],"[$-en-US]ddd")</f>
        <v>Wed</v>
      </c>
      <c r="I539" t="s">
        <v>1821</v>
      </c>
      <c r="J539" t="s">
        <v>1846</v>
      </c>
      <c r="K539">
        <v>8.43</v>
      </c>
      <c r="L539">
        <v>33.72</v>
      </c>
      <c r="M539">
        <v>4.6500000000000004</v>
      </c>
      <c r="N539" s="4">
        <v>4</v>
      </c>
      <c r="O539">
        <v>29.07</v>
      </c>
      <c r="P539">
        <v>370</v>
      </c>
    </row>
    <row r="540" spans="1:16" x14ac:dyDescent="0.25">
      <c r="A540">
        <v>2858</v>
      </c>
      <c r="B540" t="s">
        <v>1816</v>
      </c>
      <c r="C540" s="2">
        <v>45503</v>
      </c>
      <c r="D540">
        <v>2024</v>
      </c>
      <c r="E540" s="2" t="str">
        <f>TEXT(Table1[[#This Row],[transaction_date]],"mm")</f>
        <v>07</v>
      </c>
      <c r="F540" s="2" t="str">
        <f>TEXT(Table1[[#This Row],[transaction_date]],"[$-en-US]mmm")</f>
        <v>Jul</v>
      </c>
      <c r="G540" s="2" t="str">
        <f>"Q" &amp; INT((MONTH(Table1[[#This Row],[transaction_date]])-1)/3)+1 &amp; " " &amp; Table1[[#This Row],[year]]</f>
        <v>Q3 2024</v>
      </c>
      <c r="H540" s="2" t="str">
        <f>TEXT(Table1[[#This Row],[transaction_date]],"[$-en-US]ddd")</f>
        <v>Tue</v>
      </c>
      <c r="I540" t="s">
        <v>1827</v>
      </c>
      <c r="J540" t="s">
        <v>1844</v>
      </c>
      <c r="K540">
        <v>15.11</v>
      </c>
      <c r="L540">
        <v>60.44</v>
      </c>
      <c r="M540">
        <v>9.07</v>
      </c>
      <c r="N540" s="4">
        <v>4</v>
      </c>
      <c r="O540">
        <v>51.37</v>
      </c>
      <c r="P540">
        <v>151</v>
      </c>
    </row>
    <row r="541" spans="1:16" x14ac:dyDescent="0.25">
      <c r="A541">
        <v>2924</v>
      </c>
      <c r="B541" t="s">
        <v>1810</v>
      </c>
      <c r="C541" s="2">
        <v>45648</v>
      </c>
      <c r="D541">
        <v>2024</v>
      </c>
      <c r="E541" s="2" t="str">
        <f>TEXT(Table1[[#This Row],[transaction_date]],"mm")</f>
        <v>12</v>
      </c>
      <c r="F541" s="2" t="str">
        <f>TEXT(Table1[[#This Row],[transaction_date]],"[$-en-US]mmm")</f>
        <v>Dec</v>
      </c>
      <c r="G541" s="2" t="str">
        <f>"Q" &amp; INT((MONTH(Table1[[#This Row],[transaction_date]])-1)/3)+1 &amp; " " &amp; Table1[[#This Row],[year]]</f>
        <v>Q4 2024</v>
      </c>
      <c r="H541" s="2" t="str">
        <f>TEXT(Table1[[#This Row],[transaction_date]],"[$-en-US]ddd")</f>
        <v>Sun</v>
      </c>
      <c r="I541" t="s">
        <v>1819</v>
      </c>
      <c r="J541" t="s">
        <v>1846</v>
      </c>
      <c r="K541">
        <v>29.17</v>
      </c>
      <c r="L541">
        <v>58.34</v>
      </c>
      <c r="M541">
        <v>0</v>
      </c>
      <c r="N541" s="4">
        <v>2</v>
      </c>
      <c r="O541">
        <v>58.34</v>
      </c>
      <c r="P541">
        <v>395</v>
      </c>
    </row>
    <row r="542" spans="1:16" x14ac:dyDescent="0.25">
      <c r="A542">
        <v>3522</v>
      </c>
      <c r="B542" t="s">
        <v>1809</v>
      </c>
      <c r="C542" s="2">
        <v>45532</v>
      </c>
      <c r="D542">
        <v>2024</v>
      </c>
      <c r="E542" s="2" t="str">
        <f>TEXT(Table1[[#This Row],[transaction_date]],"mm")</f>
        <v>08</v>
      </c>
      <c r="F542" s="2" t="str">
        <f>TEXT(Table1[[#This Row],[transaction_date]],"[$-en-US]mmm")</f>
        <v>Aug</v>
      </c>
      <c r="G542" s="2" t="str">
        <f>"Q" &amp; INT((MONTH(Table1[[#This Row],[transaction_date]])-1)/3)+1 &amp; " " &amp; Table1[[#This Row],[year]]</f>
        <v>Q3 2024</v>
      </c>
      <c r="H542" s="2" t="str">
        <f>TEXT(Table1[[#This Row],[transaction_date]],"[$-en-US]ddd")</f>
        <v>Wed</v>
      </c>
      <c r="I542" t="s">
        <v>1820</v>
      </c>
      <c r="J542" t="s">
        <v>1843</v>
      </c>
      <c r="K542">
        <v>25.22</v>
      </c>
      <c r="L542">
        <v>100.88</v>
      </c>
      <c r="M542">
        <v>0</v>
      </c>
      <c r="N542" s="4">
        <v>4</v>
      </c>
      <c r="O542">
        <v>100.88</v>
      </c>
      <c r="P542">
        <v>105</v>
      </c>
    </row>
    <row r="543" spans="1:16" x14ac:dyDescent="0.25">
      <c r="A543">
        <v>5781</v>
      </c>
      <c r="B543" t="s">
        <v>1809</v>
      </c>
      <c r="C543" s="2">
        <v>45540</v>
      </c>
      <c r="D543">
        <v>2024</v>
      </c>
      <c r="E543" s="2" t="str">
        <f>TEXT(Table1[[#This Row],[transaction_date]],"mm")</f>
        <v>09</v>
      </c>
      <c r="F543" s="2" t="str">
        <f>TEXT(Table1[[#This Row],[transaction_date]],"[$-en-US]mmm")</f>
        <v>Sep</v>
      </c>
      <c r="G543" s="2" t="str">
        <f>"Q" &amp; INT((MONTH(Table1[[#This Row],[transaction_date]])-1)/3)+1 &amp; " " &amp; Table1[[#This Row],[year]]</f>
        <v>Q3 2024</v>
      </c>
      <c r="H543" s="2" t="str">
        <f>TEXT(Table1[[#This Row],[transaction_date]],"[$-en-US]ddd")</f>
        <v>Thu</v>
      </c>
      <c r="I543" t="s">
        <v>1823</v>
      </c>
      <c r="J543" t="s">
        <v>1841</v>
      </c>
      <c r="K543">
        <v>14.31</v>
      </c>
      <c r="L543">
        <v>14.31</v>
      </c>
      <c r="M543">
        <v>1.29</v>
      </c>
      <c r="N543" s="4">
        <v>1</v>
      </c>
      <c r="O543">
        <v>13.02</v>
      </c>
      <c r="P543">
        <v>169</v>
      </c>
    </row>
    <row r="544" spans="1:16" x14ac:dyDescent="0.25">
      <c r="A544">
        <v>5479</v>
      </c>
      <c r="B544" t="s">
        <v>1811</v>
      </c>
      <c r="C544" s="2">
        <v>45467</v>
      </c>
      <c r="D544">
        <v>2024</v>
      </c>
      <c r="E544" s="2" t="str">
        <f>TEXT(Table1[[#This Row],[transaction_date]],"mm")</f>
        <v>06</v>
      </c>
      <c r="F544" s="2" t="str">
        <f>TEXT(Table1[[#This Row],[transaction_date]],"[$-en-US]mmm")</f>
        <v>Jun</v>
      </c>
      <c r="G544" s="2" t="str">
        <f>"Q" &amp; INT((MONTH(Table1[[#This Row],[transaction_date]])-1)/3)+1 &amp; " " &amp; Table1[[#This Row],[year]]</f>
        <v>Q2 2024</v>
      </c>
      <c r="H544" s="2" t="str">
        <f>TEXT(Table1[[#This Row],[transaction_date]],"[$-en-US]ddd")</f>
        <v>Mon</v>
      </c>
      <c r="I544" t="s">
        <v>1826</v>
      </c>
      <c r="J544" t="s">
        <v>1831</v>
      </c>
      <c r="K544">
        <v>17.66</v>
      </c>
      <c r="L544">
        <v>17.66</v>
      </c>
      <c r="M544">
        <v>1.77</v>
      </c>
      <c r="N544" s="4">
        <v>1</v>
      </c>
      <c r="O544">
        <v>15.89</v>
      </c>
      <c r="P544">
        <v>116</v>
      </c>
    </row>
    <row r="545" spans="1:16" x14ac:dyDescent="0.25">
      <c r="A545">
        <v>8905</v>
      </c>
      <c r="B545" t="s">
        <v>1812</v>
      </c>
      <c r="C545" s="2">
        <v>45511</v>
      </c>
      <c r="D545">
        <v>2024</v>
      </c>
      <c r="E545" s="2" t="str">
        <f>TEXT(Table1[[#This Row],[transaction_date]],"mm")</f>
        <v>08</v>
      </c>
      <c r="F545" s="2" t="str">
        <f>TEXT(Table1[[#This Row],[transaction_date]],"[$-en-US]mmm")</f>
        <v>Aug</v>
      </c>
      <c r="G545" s="2" t="str">
        <f>"Q" &amp; INT((MONTH(Table1[[#This Row],[transaction_date]])-1)/3)+1 &amp; " " &amp; Table1[[#This Row],[year]]</f>
        <v>Q3 2024</v>
      </c>
      <c r="H545" s="2" t="str">
        <f>TEXT(Table1[[#This Row],[transaction_date]],"[$-en-US]ddd")</f>
        <v>Wed</v>
      </c>
      <c r="I545" t="s">
        <v>1828</v>
      </c>
      <c r="J545" t="s">
        <v>1836</v>
      </c>
      <c r="K545">
        <v>10.17</v>
      </c>
      <c r="L545">
        <v>40.68</v>
      </c>
      <c r="M545">
        <v>1.02</v>
      </c>
      <c r="N545" s="4">
        <v>4</v>
      </c>
      <c r="O545">
        <v>39.659999999999997</v>
      </c>
      <c r="P545">
        <v>199</v>
      </c>
    </row>
    <row r="546" spans="1:16" x14ac:dyDescent="0.25">
      <c r="A546">
        <v>4993</v>
      </c>
      <c r="B546" t="s">
        <v>1809</v>
      </c>
      <c r="C546" s="2">
        <v>45499</v>
      </c>
      <c r="D546">
        <v>2024</v>
      </c>
      <c r="E546" s="2" t="str">
        <f>TEXT(Table1[[#This Row],[transaction_date]],"mm")</f>
        <v>07</v>
      </c>
      <c r="F546" s="2" t="str">
        <f>TEXT(Table1[[#This Row],[transaction_date]],"[$-en-US]mmm")</f>
        <v>Jul</v>
      </c>
      <c r="G546" s="2" t="str">
        <f>"Q" &amp; INT((MONTH(Table1[[#This Row],[transaction_date]])-1)/3)+1 &amp; " " &amp; Table1[[#This Row],[year]]</f>
        <v>Q3 2024</v>
      </c>
      <c r="H546" s="2" t="str">
        <f>TEXT(Table1[[#This Row],[transaction_date]],"[$-en-US]ddd")</f>
        <v>Fri</v>
      </c>
      <c r="I546" t="s">
        <v>1824</v>
      </c>
      <c r="J546" t="s">
        <v>1840</v>
      </c>
      <c r="K546">
        <v>11.36</v>
      </c>
      <c r="L546">
        <v>11.36</v>
      </c>
      <c r="M546">
        <v>1.7</v>
      </c>
      <c r="N546" s="4">
        <v>1</v>
      </c>
      <c r="O546">
        <v>9.66</v>
      </c>
      <c r="P546">
        <v>257</v>
      </c>
    </row>
    <row r="547" spans="1:16" x14ac:dyDescent="0.25">
      <c r="A547">
        <v>3369</v>
      </c>
      <c r="B547" t="s">
        <v>1814</v>
      </c>
      <c r="C547" s="2">
        <v>45442</v>
      </c>
      <c r="D547">
        <v>2024</v>
      </c>
      <c r="E547" s="2" t="str">
        <f>TEXT(Table1[[#This Row],[transaction_date]],"mm")</f>
        <v>05</v>
      </c>
      <c r="F547" s="2" t="str">
        <f>TEXT(Table1[[#This Row],[transaction_date]],"[$-en-US]mmm")</f>
        <v>May</v>
      </c>
      <c r="G547" s="2" t="str">
        <f>"Q" &amp; INT((MONTH(Table1[[#This Row],[transaction_date]])-1)/3)+1 &amp; " " &amp; Table1[[#This Row],[year]]</f>
        <v>Q2 2024</v>
      </c>
      <c r="H547" s="2" t="str">
        <f>TEXT(Table1[[#This Row],[transaction_date]],"[$-en-US]ddd")</f>
        <v>Thu</v>
      </c>
      <c r="I547" t="s">
        <v>1824</v>
      </c>
      <c r="J547" t="s">
        <v>1842</v>
      </c>
      <c r="K547">
        <v>23.18</v>
      </c>
      <c r="L547">
        <v>69.540000000000006</v>
      </c>
      <c r="M547">
        <v>6.95</v>
      </c>
      <c r="N547" s="4">
        <v>3</v>
      </c>
      <c r="O547">
        <v>62.59</v>
      </c>
      <c r="P547">
        <v>224</v>
      </c>
    </row>
    <row r="548" spans="1:16" x14ac:dyDescent="0.25">
      <c r="A548">
        <v>4122</v>
      </c>
      <c r="B548" t="s">
        <v>1815</v>
      </c>
      <c r="C548" s="2">
        <v>45861</v>
      </c>
      <c r="D548">
        <v>2025</v>
      </c>
      <c r="E548" s="2" t="str">
        <f>TEXT(Table1[[#This Row],[transaction_date]],"mm")</f>
        <v>07</v>
      </c>
      <c r="F548" s="2" t="str">
        <f>TEXT(Table1[[#This Row],[transaction_date]],"[$-en-US]mmm")</f>
        <v>Jul</v>
      </c>
      <c r="G548" s="2" t="str">
        <f>"Q" &amp; INT((MONTH(Table1[[#This Row],[transaction_date]])-1)/3)+1 &amp; " " &amp; Table1[[#This Row],[year]]</f>
        <v>Q3 2025</v>
      </c>
      <c r="H548" s="2" t="str">
        <f>TEXT(Table1[[#This Row],[transaction_date]],"[$-en-US]ddd")</f>
        <v>Wed</v>
      </c>
      <c r="I548" t="s">
        <v>1828</v>
      </c>
      <c r="J548" t="s">
        <v>1835</v>
      </c>
      <c r="K548">
        <v>7.37</v>
      </c>
      <c r="L548">
        <v>36.85</v>
      </c>
      <c r="M548">
        <v>2.1800000000000002</v>
      </c>
      <c r="N548" s="4">
        <v>5</v>
      </c>
      <c r="O548">
        <v>34.67</v>
      </c>
      <c r="P548">
        <v>382</v>
      </c>
    </row>
    <row r="549" spans="1:16" x14ac:dyDescent="0.25">
      <c r="A549">
        <v>9327</v>
      </c>
      <c r="B549" t="s">
        <v>1811</v>
      </c>
      <c r="C549" s="2">
        <v>45724</v>
      </c>
      <c r="D549">
        <v>2025</v>
      </c>
      <c r="E549" s="2" t="str">
        <f>TEXT(Table1[[#This Row],[transaction_date]],"mm")</f>
        <v>03</v>
      </c>
      <c r="F549" s="2" t="str">
        <f>TEXT(Table1[[#This Row],[transaction_date]],"[$-en-US]mmm")</f>
        <v>Mar</v>
      </c>
      <c r="G549" s="2" t="str">
        <f>"Q" &amp; INT((MONTH(Table1[[#This Row],[transaction_date]])-1)/3)+1 &amp; " " &amp; Table1[[#This Row],[year]]</f>
        <v>Q1 2025</v>
      </c>
      <c r="H549" s="2" t="str">
        <f>TEXT(Table1[[#This Row],[transaction_date]],"[$-en-US]ddd")</f>
        <v>Sat</v>
      </c>
      <c r="I549" t="s">
        <v>1826</v>
      </c>
      <c r="J549" t="s">
        <v>1833</v>
      </c>
      <c r="K549">
        <v>17.04</v>
      </c>
      <c r="L549">
        <v>17.04</v>
      </c>
      <c r="M549">
        <v>1.17</v>
      </c>
      <c r="N549" s="4">
        <v>1</v>
      </c>
      <c r="O549">
        <v>15.87</v>
      </c>
      <c r="P549">
        <v>284</v>
      </c>
    </row>
    <row r="550" spans="1:16" x14ac:dyDescent="0.25">
      <c r="A550">
        <v>3236</v>
      </c>
      <c r="B550" t="s">
        <v>1812</v>
      </c>
      <c r="C550" s="2">
        <v>45816</v>
      </c>
      <c r="D550">
        <v>2025</v>
      </c>
      <c r="E550" s="2" t="str">
        <f>TEXT(Table1[[#This Row],[transaction_date]],"mm")</f>
        <v>06</v>
      </c>
      <c r="F550" s="2" t="str">
        <f>TEXT(Table1[[#This Row],[transaction_date]],"[$-en-US]mmm")</f>
        <v>Jun</v>
      </c>
      <c r="G550" s="2" t="str">
        <f>"Q" &amp; INT((MONTH(Table1[[#This Row],[transaction_date]])-1)/3)+1 &amp; " " &amp; Table1[[#This Row],[year]]</f>
        <v>Q2 2025</v>
      </c>
      <c r="H550" s="2" t="str">
        <f>TEXT(Table1[[#This Row],[transaction_date]],"[$-en-US]ddd")</f>
        <v>Sun</v>
      </c>
      <c r="I550" t="s">
        <v>1827</v>
      </c>
      <c r="J550" t="s">
        <v>1831</v>
      </c>
      <c r="K550">
        <v>9.83</v>
      </c>
      <c r="L550">
        <v>9.83</v>
      </c>
      <c r="M550">
        <v>1.97</v>
      </c>
      <c r="N550" s="4">
        <v>1</v>
      </c>
      <c r="O550">
        <v>7.86</v>
      </c>
      <c r="P550">
        <v>383</v>
      </c>
    </row>
    <row r="551" spans="1:16" x14ac:dyDescent="0.25">
      <c r="A551">
        <v>2143</v>
      </c>
      <c r="B551" t="s">
        <v>1812</v>
      </c>
      <c r="C551" s="2">
        <v>45359</v>
      </c>
      <c r="D551">
        <v>2024</v>
      </c>
      <c r="E551" s="2" t="str">
        <f>TEXT(Table1[[#This Row],[transaction_date]],"mm")</f>
        <v>03</v>
      </c>
      <c r="F551" s="2" t="str">
        <f>TEXT(Table1[[#This Row],[transaction_date]],"[$-en-US]mmm")</f>
        <v>Mar</v>
      </c>
      <c r="G551" s="2" t="str">
        <f>"Q" &amp; INT((MONTH(Table1[[#This Row],[transaction_date]])-1)/3)+1 &amp; " " &amp; Table1[[#This Row],[year]]</f>
        <v>Q1 2024</v>
      </c>
      <c r="H551" s="2" t="str">
        <f>TEXT(Table1[[#This Row],[transaction_date]],"[$-en-US]ddd")</f>
        <v>Fri</v>
      </c>
      <c r="I551" t="s">
        <v>1823</v>
      </c>
      <c r="J551" t="s">
        <v>1844</v>
      </c>
      <c r="K551">
        <v>5.66</v>
      </c>
      <c r="L551">
        <v>11.32</v>
      </c>
      <c r="M551">
        <v>2.2599999999999998</v>
      </c>
      <c r="N551" s="4">
        <v>2</v>
      </c>
      <c r="O551">
        <v>9.06</v>
      </c>
      <c r="P551">
        <v>113</v>
      </c>
    </row>
    <row r="552" spans="1:16" x14ac:dyDescent="0.25">
      <c r="A552">
        <v>7798</v>
      </c>
      <c r="B552" t="s">
        <v>1809</v>
      </c>
      <c r="C552" s="2">
        <v>45408</v>
      </c>
      <c r="D552">
        <v>2024</v>
      </c>
      <c r="E552" s="2" t="str">
        <f>TEXT(Table1[[#This Row],[transaction_date]],"mm")</f>
        <v>04</v>
      </c>
      <c r="F552" s="2" t="str">
        <f>TEXT(Table1[[#This Row],[transaction_date]],"[$-en-US]mmm")</f>
        <v>Apr</v>
      </c>
      <c r="G552" s="2" t="str">
        <f>"Q" &amp; INT((MONTH(Table1[[#This Row],[transaction_date]])-1)/3)+1 &amp; " " &amp; Table1[[#This Row],[year]]</f>
        <v>Q2 2024</v>
      </c>
      <c r="H552" s="2" t="str">
        <f>TEXT(Table1[[#This Row],[transaction_date]],"[$-en-US]ddd")</f>
        <v>Fri</v>
      </c>
      <c r="I552" t="s">
        <v>1825</v>
      </c>
      <c r="J552" t="s">
        <v>1840</v>
      </c>
      <c r="K552">
        <v>14.37</v>
      </c>
      <c r="L552">
        <v>71.849999999999994</v>
      </c>
      <c r="M552">
        <v>10.78</v>
      </c>
      <c r="N552" s="4">
        <v>5</v>
      </c>
      <c r="O552">
        <v>61.07</v>
      </c>
      <c r="P552">
        <v>281</v>
      </c>
    </row>
    <row r="553" spans="1:16" x14ac:dyDescent="0.25">
      <c r="A553">
        <v>9318</v>
      </c>
      <c r="B553" t="s">
        <v>1809</v>
      </c>
      <c r="C553" s="2">
        <v>45352</v>
      </c>
      <c r="D553">
        <v>2024</v>
      </c>
      <c r="E553" s="2" t="str">
        <f>TEXT(Table1[[#This Row],[transaction_date]],"mm")</f>
        <v>03</v>
      </c>
      <c r="F553" s="2" t="str">
        <f>TEXT(Table1[[#This Row],[transaction_date]],"[$-en-US]mmm")</f>
        <v>Mar</v>
      </c>
      <c r="G553" s="2" t="str">
        <f>"Q" &amp; INT((MONTH(Table1[[#This Row],[transaction_date]])-1)/3)+1 &amp; " " &amp; Table1[[#This Row],[year]]</f>
        <v>Q1 2024</v>
      </c>
      <c r="H553" s="2" t="str">
        <f>TEXT(Table1[[#This Row],[transaction_date]],"[$-en-US]ddd")</f>
        <v>Fri</v>
      </c>
      <c r="I553" t="s">
        <v>1826</v>
      </c>
      <c r="J553" t="s">
        <v>1846</v>
      </c>
      <c r="K553">
        <v>22.03</v>
      </c>
      <c r="L553">
        <v>44.06</v>
      </c>
      <c r="M553">
        <v>6.61</v>
      </c>
      <c r="N553" s="4">
        <v>2</v>
      </c>
      <c r="O553">
        <v>37.450000000000003</v>
      </c>
      <c r="P553">
        <v>249</v>
      </c>
    </row>
    <row r="554" spans="1:16" x14ac:dyDescent="0.25">
      <c r="A554">
        <v>1042</v>
      </c>
      <c r="B554" t="s">
        <v>1811</v>
      </c>
      <c r="C554" s="2">
        <v>45364</v>
      </c>
      <c r="D554">
        <v>2024</v>
      </c>
      <c r="E554" s="2" t="str">
        <f>TEXT(Table1[[#This Row],[transaction_date]],"mm")</f>
        <v>03</v>
      </c>
      <c r="F554" s="2" t="str">
        <f>TEXT(Table1[[#This Row],[transaction_date]],"[$-en-US]mmm")</f>
        <v>Mar</v>
      </c>
      <c r="G554" s="2" t="str">
        <f>"Q" &amp; INT((MONTH(Table1[[#This Row],[transaction_date]])-1)/3)+1 &amp; " " &amp; Table1[[#This Row],[year]]</f>
        <v>Q1 2024</v>
      </c>
      <c r="H554" s="2" t="str">
        <f>TEXT(Table1[[#This Row],[transaction_date]],"[$-en-US]ddd")</f>
        <v>Wed</v>
      </c>
      <c r="I554" t="s">
        <v>1823</v>
      </c>
      <c r="J554" t="s">
        <v>1834</v>
      </c>
      <c r="K554">
        <v>9.26</v>
      </c>
      <c r="L554">
        <v>9.26</v>
      </c>
      <c r="M554">
        <v>1.39</v>
      </c>
      <c r="N554" s="4">
        <v>1</v>
      </c>
      <c r="O554">
        <v>7.87</v>
      </c>
      <c r="P554">
        <v>35</v>
      </c>
    </row>
    <row r="555" spans="1:16" x14ac:dyDescent="0.25">
      <c r="A555">
        <v>5891</v>
      </c>
      <c r="B555" t="s">
        <v>1813</v>
      </c>
      <c r="C555" s="2">
        <v>45795</v>
      </c>
      <c r="D555">
        <v>2025</v>
      </c>
      <c r="E555" s="2" t="str">
        <f>TEXT(Table1[[#This Row],[transaction_date]],"mm")</f>
        <v>05</v>
      </c>
      <c r="F555" s="2" t="str">
        <f>TEXT(Table1[[#This Row],[transaction_date]],"[$-en-US]mmm")</f>
        <v>May</v>
      </c>
      <c r="G555" s="2" t="str">
        <f>"Q" &amp; INT((MONTH(Table1[[#This Row],[transaction_date]])-1)/3)+1 &amp; " " &amp; Table1[[#This Row],[year]]</f>
        <v>Q2 2025</v>
      </c>
      <c r="H555" s="2" t="str">
        <f>TEXT(Table1[[#This Row],[transaction_date]],"[$-en-US]ddd")</f>
        <v>Sun</v>
      </c>
      <c r="I555" t="s">
        <v>1828</v>
      </c>
      <c r="J555" t="s">
        <v>1832</v>
      </c>
      <c r="K555">
        <v>20.11</v>
      </c>
      <c r="L555">
        <v>100.55</v>
      </c>
      <c r="M555">
        <v>3.27</v>
      </c>
      <c r="N555" s="4">
        <v>5</v>
      </c>
      <c r="O555">
        <v>97.28</v>
      </c>
      <c r="P555">
        <v>355</v>
      </c>
    </row>
    <row r="556" spans="1:16" x14ac:dyDescent="0.25">
      <c r="A556">
        <v>9022</v>
      </c>
      <c r="B556" t="s">
        <v>1816</v>
      </c>
      <c r="C556" s="2">
        <v>45817</v>
      </c>
      <c r="D556">
        <v>2025</v>
      </c>
      <c r="E556" s="2" t="str">
        <f>TEXT(Table1[[#This Row],[transaction_date]],"mm")</f>
        <v>06</v>
      </c>
      <c r="F556" s="2" t="str">
        <f>TEXT(Table1[[#This Row],[transaction_date]],"[$-en-US]mmm")</f>
        <v>Jun</v>
      </c>
      <c r="G556" s="2" t="str">
        <f>"Q" &amp; INT((MONTH(Table1[[#This Row],[transaction_date]])-1)/3)+1 &amp; " " &amp; Table1[[#This Row],[year]]</f>
        <v>Q2 2025</v>
      </c>
      <c r="H556" s="2" t="str">
        <f>TEXT(Table1[[#This Row],[transaction_date]],"[$-en-US]ddd")</f>
        <v>Mon</v>
      </c>
      <c r="I556" t="s">
        <v>1821</v>
      </c>
      <c r="J556" t="s">
        <v>1835</v>
      </c>
      <c r="K556">
        <v>10.07</v>
      </c>
      <c r="L556">
        <v>10.07</v>
      </c>
      <c r="M556">
        <v>0</v>
      </c>
      <c r="N556" s="4">
        <v>1</v>
      </c>
      <c r="O556">
        <v>10.07</v>
      </c>
      <c r="P556">
        <v>402</v>
      </c>
    </row>
    <row r="557" spans="1:16" x14ac:dyDescent="0.25">
      <c r="A557">
        <v>3434</v>
      </c>
      <c r="B557" t="s">
        <v>1812</v>
      </c>
      <c r="C557" s="2">
        <v>45491</v>
      </c>
      <c r="D557">
        <v>2024</v>
      </c>
      <c r="E557" s="2" t="str">
        <f>TEXT(Table1[[#This Row],[transaction_date]],"mm")</f>
        <v>07</v>
      </c>
      <c r="F557" s="2" t="str">
        <f>TEXT(Table1[[#This Row],[transaction_date]],"[$-en-US]mmm")</f>
        <v>Jul</v>
      </c>
      <c r="G557" s="2" t="str">
        <f>"Q" &amp; INT((MONTH(Table1[[#This Row],[transaction_date]])-1)/3)+1 &amp; " " &amp; Table1[[#This Row],[year]]</f>
        <v>Q3 2024</v>
      </c>
      <c r="H557" s="2" t="str">
        <f>TEXT(Table1[[#This Row],[transaction_date]],"[$-en-US]ddd")</f>
        <v>Thu</v>
      </c>
      <c r="I557" t="s">
        <v>1826</v>
      </c>
      <c r="J557" t="s">
        <v>1833</v>
      </c>
      <c r="K557">
        <v>20.7</v>
      </c>
      <c r="L557">
        <v>41.4</v>
      </c>
      <c r="M557">
        <v>4.1399999999999997</v>
      </c>
      <c r="N557" s="4">
        <v>2</v>
      </c>
      <c r="O557">
        <v>37.26</v>
      </c>
      <c r="P557">
        <v>169</v>
      </c>
    </row>
    <row r="558" spans="1:16" x14ac:dyDescent="0.25">
      <c r="A558">
        <v>9824</v>
      </c>
      <c r="B558" t="s">
        <v>1813</v>
      </c>
      <c r="C558" s="2">
        <v>45521</v>
      </c>
      <c r="D558">
        <v>2024</v>
      </c>
      <c r="E558" s="2" t="str">
        <f>TEXT(Table1[[#This Row],[transaction_date]],"mm")</f>
        <v>08</v>
      </c>
      <c r="F558" s="2" t="str">
        <f>TEXT(Table1[[#This Row],[transaction_date]],"[$-en-US]mmm")</f>
        <v>Aug</v>
      </c>
      <c r="G558" s="2" t="str">
        <f>"Q" &amp; INT((MONTH(Table1[[#This Row],[transaction_date]])-1)/3)+1 &amp; " " &amp; Table1[[#This Row],[year]]</f>
        <v>Q3 2024</v>
      </c>
      <c r="H558" s="2" t="str">
        <f>TEXT(Table1[[#This Row],[transaction_date]],"[$-en-US]ddd")</f>
        <v>Sat</v>
      </c>
      <c r="I558" t="s">
        <v>1822</v>
      </c>
      <c r="J558" t="s">
        <v>1838</v>
      </c>
      <c r="K558">
        <v>16.989999999999998</v>
      </c>
      <c r="L558">
        <v>67.959999999999994</v>
      </c>
      <c r="M558">
        <v>10.19</v>
      </c>
      <c r="N558" s="4">
        <v>4</v>
      </c>
      <c r="O558">
        <v>57.77</v>
      </c>
      <c r="P558">
        <v>89</v>
      </c>
    </row>
    <row r="559" spans="1:16" x14ac:dyDescent="0.25">
      <c r="A559">
        <v>6654</v>
      </c>
      <c r="B559" t="s">
        <v>1811</v>
      </c>
      <c r="C559" s="2">
        <v>45403</v>
      </c>
      <c r="D559">
        <v>2024</v>
      </c>
      <c r="E559" s="2" t="str">
        <f>TEXT(Table1[[#This Row],[transaction_date]],"mm")</f>
        <v>04</v>
      </c>
      <c r="F559" s="2" t="str">
        <f>TEXT(Table1[[#This Row],[transaction_date]],"[$-en-US]mmm")</f>
        <v>Apr</v>
      </c>
      <c r="G559" s="2" t="str">
        <f>"Q" &amp; INT((MONTH(Table1[[#This Row],[transaction_date]])-1)/3)+1 &amp; " " &amp; Table1[[#This Row],[year]]</f>
        <v>Q2 2024</v>
      </c>
      <c r="H559" s="2" t="str">
        <f>TEXT(Table1[[#This Row],[transaction_date]],"[$-en-US]ddd")</f>
        <v>Sun</v>
      </c>
      <c r="I559" t="s">
        <v>1827</v>
      </c>
      <c r="J559" t="s">
        <v>1843</v>
      </c>
      <c r="K559">
        <v>22.26</v>
      </c>
      <c r="L559">
        <v>66.78</v>
      </c>
      <c r="M559">
        <v>0</v>
      </c>
      <c r="N559" s="4">
        <v>3</v>
      </c>
      <c r="O559">
        <v>66.78</v>
      </c>
      <c r="P559">
        <v>320</v>
      </c>
    </row>
    <row r="560" spans="1:16" x14ac:dyDescent="0.25">
      <c r="A560">
        <v>9903</v>
      </c>
      <c r="B560" t="s">
        <v>1809</v>
      </c>
      <c r="C560" s="2">
        <v>45437</v>
      </c>
      <c r="D560">
        <v>2024</v>
      </c>
      <c r="E560" s="2" t="str">
        <f>TEXT(Table1[[#This Row],[transaction_date]],"mm")</f>
        <v>05</v>
      </c>
      <c r="F560" s="2" t="str">
        <f>TEXT(Table1[[#This Row],[transaction_date]],"[$-en-US]mmm")</f>
        <v>May</v>
      </c>
      <c r="G560" s="2" t="str">
        <f>"Q" &amp; INT((MONTH(Table1[[#This Row],[transaction_date]])-1)/3)+1 &amp; " " &amp; Table1[[#This Row],[year]]</f>
        <v>Q2 2024</v>
      </c>
      <c r="H560" s="2" t="str">
        <f>TEXT(Table1[[#This Row],[transaction_date]],"[$-en-US]ddd")</f>
        <v>Sat</v>
      </c>
      <c r="I560" t="s">
        <v>1818</v>
      </c>
      <c r="J560" t="s">
        <v>1844</v>
      </c>
      <c r="K560">
        <v>24.56</v>
      </c>
      <c r="L560">
        <v>24.56</v>
      </c>
      <c r="M560">
        <v>1.85</v>
      </c>
      <c r="N560" s="4">
        <v>1</v>
      </c>
      <c r="O560">
        <v>22.71</v>
      </c>
      <c r="P560">
        <v>296</v>
      </c>
    </row>
    <row r="561" spans="1:16" x14ac:dyDescent="0.25">
      <c r="A561">
        <v>8460</v>
      </c>
      <c r="B561" t="s">
        <v>1815</v>
      </c>
      <c r="C561" s="2">
        <v>45869</v>
      </c>
      <c r="D561">
        <v>2025</v>
      </c>
      <c r="E561" s="2" t="str">
        <f>TEXT(Table1[[#This Row],[transaction_date]],"mm")</f>
        <v>07</v>
      </c>
      <c r="F561" s="2" t="str">
        <f>TEXT(Table1[[#This Row],[transaction_date]],"[$-en-US]mmm")</f>
        <v>Jul</v>
      </c>
      <c r="G561" s="2" t="str">
        <f>"Q" &amp; INT((MONTH(Table1[[#This Row],[transaction_date]])-1)/3)+1 &amp; " " &amp; Table1[[#This Row],[year]]</f>
        <v>Q3 2025</v>
      </c>
      <c r="H561" s="2" t="str">
        <f>TEXT(Table1[[#This Row],[transaction_date]],"[$-en-US]ddd")</f>
        <v>Thu</v>
      </c>
      <c r="I561" t="s">
        <v>1827</v>
      </c>
      <c r="J561" t="s">
        <v>1829</v>
      </c>
      <c r="K561">
        <v>26.92</v>
      </c>
      <c r="L561">
        <v>134.6</v>
      </c>
      <c r="M561">
        <v>0</v>
      </c>
      <c r="N561" s="4">
        <v>5</v>
      </c>
      <c r="O561">
        <v>134.6</v>
      </c>
      <c r="P561">
        <v>276</v>
      </c>
    </row>
    <row r="562" spans="1:16" x14ac:dyDescent="0.25">
      <c r="A562">
        <v>6272</v>
      </c>
      <c r="B562" t="s">
        <v>1811</v>
      </c>
      <c r="C562" s="2">
        <v>45820</v>
      </c>
      <c r="D562">
        <v>2025</v>
      </c>
      <c r="E562" s="2" t="str">
        <f>TEXT(Table1[[#This Row],[transaction_date]],"mm")</f>
        <v>06</v>
      </c>
      <c r="F562" s="2" t="str">
        <f>TEXT(Table1[[#This Row],[transaction_date]],"[$-en-US]mmm")</f>
        <v>Jun</v>
      </c>
      <c r="G562" s="2" t="str">
        <f>"Q" &amp; INT((MONTH(Table1[[#This Row],[transaction_date]])-1)/3)+1 &amp; " " &amp; Table1[[#This Row],[year]]</f>
        <v>Q2 2025</v>
      </c>
      <c r="H562" s="2" t="str">
        <f>TEXT(Table1[[#This Row],[transaction_date]],"[$-en-US]ddd")</f>
        <v>Thu</v>
      </c>
      <c r="I562" t="s">
        <v>1822</v>
      </c>
      <c r="J562" t="s">
        <v>1836</v>
      </c>
      <c r="K562">
        <v>26.84</v>
      </c>
      <c r="L562">
        <v>53.68</v>
      </c>
      <c r="M562">
        <v>10.74</v>
      </c>
      <c r="N562" s="4">
        <v>2</v>
      </c>
      <c r="O562">
        <v>42.94</v>
      </c>
      <c r="P562">
        <v>301</v>
      </c>
    </row>
    <row r="563" spans="1:16" x14ac:dyDescent="0.25">
      <c r="A563">
        <v>4090</v>
      </c>
      <c r="B563" t="s">
        <v>1813</v>
      </c>
      <c r="C563" s="2">
        <v>45686</v>
      </c>
      <c r="D563">
        <v>2025</v>
      </c>
      <c r="E563" s="2" t="str">
        <f>TEXT(Table1[[#This Row],[transaction_date]],"mm")</f>
        <v>01</v>
      </c>
      <c r="F563" s="2" t="str">
        <f>TEXT(Table1[[#This Row],[transaction_date]],"[$-en-US]mmm")</f>
        <v>Jan</v>
      </c>
      <c r="G563" s="2" t="str">
        <f>"Q" &amp; INT((MONTH(Table1[[#This Row],[transaction_date]])-1)/3)+1 &amp; " " &amp; Table1[[#This Row],[year]]</f>
        <v>Q1 2025</v>
      </c>
      <c r="H563" s="2" t="str">
        <f>TEXT(Table1[[#This Row],[transaction_date]],"[$-en-US]ddd")</f>
        <v>Wed</v>
      </c>
      <c r="I563" t="s">
        <v>1827</v>
      </c>
      <c r="J563" t="s">
        <v>1844</v>
      </c>
      <c r="K563">
        <v>12.5</v>
      </c>
      <c r="L563">
        <v>12.5</v>
      </c>
      <c r="M563">
        <v>0</v>
      </c>
      <c r="N563" s="4">
        <v>1</v>
      </c>
      <c r="O563">
        <v>12.5</v>
      </c>
      <c r="P563">
        <v>257</v>
      </c>
    </row>
    <row r="564" spans="1:16" x14ac:dyDescent="0.25">
      <c r="A564">
        <v>4912</v>
      </c>
      <c r="B564" t="s">
        <v>1817</v>
      </c>
      <c r="C564" s="2">
        <v>45589</v>
      </c>
      <c r="D564">
        <v>2024</v>
      </c>
      <c r="E564" s="2" t="str">
        <f>TEXT(Table1[[#This Row],[transaction_date]],"mm")</f>
        <v>10</v>
      </c>
      <c r="F564" s="2" t="str">
        <f>TEXT(Table1[[#This Row],[transaction_date]],"[$-en-US]mmm")</f>
        <v>Oct</v>
      </c>
      <c r="G564" s="2" t="str">
        <f>"Q" &amp; INT((MONTH(Table1[[#This Row],[transaction_date]])-1)/3)+1 &amp; " " &amp; Table1[[#This Row],[year]]</f>
        <v>Q4 2024</v>
      </c>
      <c r="H564" s="2" t="str">
        <f>TEXT(Table1[[#This Row],[transaction_date]],"[$-en-US]ddd")</f>
        <v>Thu</v>
      </c>
      <c r="I564" t="s">
        <v>1824</v>
      </c>
      <c r="J564" t="s">
        <v>1835</v>
      </c>
      <c r="K564">
        <v>5.0599999999999996</v>
      </c>
      <c r="L564">
        <v>25.3</v>
      </c>
      <c r="M564">
        <v>4.79</v>
      </c>
      <c r="N564" s="4">
        <v>5</v>
      </c>
      <c r="O564">
        <v>20.51</v>
      </c>
      <c r="P564">
        <v>81</v>
      </c>
    </row>
    <row r="565" spans="1:16" x14ac:dyDescent="0.25">
      <c r="A565">
        <v>7274</v>
      </c>
      <c r="B565" t="s">
        <v>1811</v>
      </c>
      <c r="C565" s="2">
        <v>45326</v>
      </c>
      <c r="D565">
        <v>2024</v>
      </c>
      <c r="E565" s="2" t="str">
        <f>TEXT(Table1[[#This Row],[transaction_date]],"mm")</f>
        <v>02</v>
      </c>
      <c r="F565" s="2" t="str">
        <f>TEXT(Table1[[#This Row],[transaction_date]],"[$-en-US]mmm")</f>
        <v>Feb</v>
      </c>
      <c r="G565" s="2" t="str">
        <f>"Q" &amp; INT((MONTH(Table1[[#This Row],[transaction_date]])-1)/3)+1 &amp; " " &amp; Table1[[#This Row],[year]]</f>
        <v>Q1 2024</v>
      </c>
      <c r="H565" s="2" t="str">
        <f>TEXT(Table1[[#This Row],[transaction_date]],"[$-en-US]ddd")</f>
        <v>Sun</v>
      </c>
      <c r="I565" t="s">
        <v>1828</v>
      </c>
      <c r="J565" t="s">
        <v>1833</v>
      </c>
      <c r="K565">
        <v>7.34</v>
      </c>
      <c r="L565">
        <v>7.34</v>
      </c>
      <c r="M565">
        <v>2.06</v>
      </c>
      <c r="N565" s="4">
        <v>1</v>
      </c>
      <c r="O565">
        <v>5.28</v>
      </c>
      <c r="P565">
        <v>249</v>
      </c>
    </row>
    <row r="566" spans="1:16" x14ac:dyDescent="0.25">
      <c r="A566">
        <v>7730</v>
      </c>
      <c r="B566" t="s">
        <v>1817</v>
      </c>
      <c r="C566" s="2">
        <v>45178</v>
      </c>
      <c r="D566">
        <v>2023</v>
      </c>
      <c r="E566" s="2" t="str">
        <f>TEXT(Table1[[#This Row],[transaction_date]],"mm")</f>
        <v>09</v>
      </c>
      <c r="F566" s="2" t="str">
        <f>TEXT(Table1[[#This Row],[transaction_date]],"[$-en-US]mmm")</f>
        <v>Sep</v>
      </c>
      <c r="G566" s="2" t="str">
        <f>"Q" &amp; INT((MONTH(Table1[[#This Row],[transaction_date]])-1)/3)+1 &amp; " " &amp; Table1[[#This Row],[year]]</f>
        <v>Q3 2023</v>
      </c>
      <c r="H566" s="2" t="str">
        <f>TEXT(Table1[[#This Row],[transaction_date]],"[$-en-US]ddd")</f>
        <v>Sat</v>
      </c>
      <c r="I566" t="s">
        <v>1818</v>
      </c>
      <c r="J566" t="s">
        <v>1843</v>
      </c>
      <c r="K566">
        <v>27.31</v>
      </c>
      <c r="L566">
        <v>136.55000000000001</v>
      </c>
      <c r="M566">
        <v>13.66</v>
      </c>
      <c r="N566" s="4">
        <v>5</v>
      </c>
      <c r="O566">
        <v>122.89</v>
      </c>
      <c r="P566">
        <v>184</v>
      </c>
    </row>
    <row r="567" spans="1:16" x14ac:dyDescent="0.25">
      <c r="A567">
        <v>6213</v>
      </c>
      <c r="B567" t="s">
        <v>1813</v>
      </c>
      <c r="C567" s="2">
        <v>45723</v>
      </c>
      <c r="D567">
        <v>2025</v>
      </c>
      <c r="E567" s="2" t="str">
        <f>TEXT(Table1[[#This Row],[transaction_date]],"mm")</f>
        <v>03</v>
      </c>
      <c r="F567" s="2" t="str">
        <f>TEXT(Table1[[#This Row],[transaction_date]],"[$-en-US]mmm")</f>
        <v>Mar</v>
      </c>
      <c r="G567" s="2" t="str">
        <f>"Q" &amp; INT((MONTH(Table1[[#This Row],[transaction_date]])-1)/3)+1 &amp; " " &amp; Table1[[#This Row],[year]]</f>
        <v>Q1 2025</v>
      </c>
      <c r="H567" s="2" t="str">
        <f>TEXT(Table1[[#This Row],[transaction_date]],"[$-en-US]ddd")</f>
        <v>Fri</v>
      </c>
      <c r="I567" t="s">
        <v>1818</v>
      </c>
      <c r="J567" t="s">
        <v>1840</v>
      </c>
      <c r="K567">
        <v>3.98</v>
      </c>
      <c r="L567">
        <v>11.94</v>
      </c>
      <c r="M567">
        <v>0</v>
      </c>
      <c r="N567" s="4">
        <v>3</v>
      </c>
      <c r="O567">
        <v>11.94</v>
      </c>
      <c r="P567">
        <v>495</v>
      </c>
    </row>
    <row r="568" spans="1:16" x14ac:dyDescent="0.25">
      <c r="A568">
        <v>8749</v>
      </c>
      <c r="B568" t="s">
        <v>1814</v>
      </c>
      <c r="C568" s="2">
        <v>45692</v>
      </c>
      <c r="D568">
        <v>2025</v>
      </c>
      <c r="E568" s="2" t="str">
        <f>TEXT(Table1[[#This Row],[transaction_date]],"mm")</f>
        <v>02</v>
      </c>
      <c r="F568" s="2" t="str">
        <f>TEXT(Table1[[#This Row],[transaction_date]],"[$-en-US]mmm")</f>
        <v>Feb</v>
      </c>
      <c r="G568" s="2" t="str">
        <f>"Q" &amp; INT((MONTH(Table1[[#This Row],[transaction_date]])-1)/3)+1 &amp; " " &amp; Table1[[#This Row],[year]]</f>
        <v>Q1 2025</v>
      </c>
      <c r="H568" s="2" t="str">
        <f>TEXT(Table1[[#This Row],[transaction_date]],"[$-en-US]ddd")</f>
        <v>Tue</v>
      </c>
      <c r="I568" t="s">
        <v>1824</v>
      </c>
      <c r="J568" t="s">
        <v>1831</v>
      </c>
      <c r="K568">
        <v>6.03</v>
      </c>
      <c r="L568">
        <v>30.15</v>
      </c>
      <c r="M568">
        <v>4.5199999999999996</v>
      </c>
      <c r="N568" s="4">
        <v>5</v>
      </c>
      <c r="O568">
        <v>25.63</v>
      </c>
      <c r="P568">
        <v>334</v>
      </c>
    </row>
    <row r="569" spans="1:16" x14ac:dyDescent="0.25">
      <c r="A569">
        <v>7246</v>
      </c>
      <c r="B569" t="s">
        <v>1809</v>
      </c>
      <c r="C569" s="2">
        <v>45444</v>
      </c>
      <c r="D569">
        <v>2024</v>
      </c>
      <c r="E569" s="2" t="str">
        <f>TEXT(Table1[[#This Row],[transaction_date]],"mm")</f>
        <v>06</v>
      </c>
      <c r="F569" s="2" t="str">
        <f>TEXT(Table1[[#This Row],[transaction_date]],"[$-en-US]mmm")</f>
        <v>Jun</v>
      </c>
      <c r="G569" s="2" t="str">
        <f>"Q" &amp; INT((MONTH(Table1[[#This Row],[transaction_date]])-1)/3)+1 &amp; " " &amp; Table1[[#This Row],[year]]</f>
        <v>Q2 2024</v>
      </c>
      <c r="H569" s="2" t="str">
        <f>TEXT(Table1[[#This Row],[transaction_date]],"[$-en-US]ddd")</f>
        <v>Sat</v>
      </c>
      <c r="I569" t="s">
        <v>1827</v>
      </c>
      <c r="J569" t="s">
        <v>1829</v>
      </c>
      <c r="K569">
        <v>29.2</v>
      </c>
      <c r="L569">
        <v>116.8</v>
      </c>
      <c r="M569">
        <v>17.52</v>
      </c>
      <c r="N569" s="4">
        <v>4</v>
      </c>
      <c r="O569">
        <v>99.28</v>
      </c>
      <c r="P569">
        <v>114</v>
      </c>
    </row>
    <row r="570" spans="1:16" x14ac:dyDescent="0.25">
      <c r="A570">
        <v>3492</v>
      </c>
      <c r="B570" t="s">
        <v>1816</v>
      </c>
      <c r="C570" s="2">
        <v>45529</v>
      </c>
      <c r="D570">
        <v>2024</v>
      </c>
      <c r="E570" s="2" t="str">
        <f>TEXT(Table1[[#This Row],[transaction_date]],"mm")</f>
        <v>08</v>
      </c>
      <c r="F570" s="2" t="str">
        <f>TEXT(Table1[[#This Row],[transaction_date]],"[$-en-US]mmm")</f>
        <v>Aug</v>
      </c>
      <c r="G570" s="2" t="str">
        <f>"Q" &amp; INT((MONTH(Table1[[#This Row],[transaction_date]])-1)/3)+1 &amp; " " &amp; Table1[[#This Row],[year]]</f>
        <v>Q3 2024</v>
      </c>
      <c r="H570" s="2" t="str">
        <f>TEXT(Table1[[#This Row],[transaction_date]],"[$-en-US]ddd")</f>
        <v>Sun</v>
      </c>
      <c r="I570" t="s">
        <v>1828</v>
      </c>
      <c r="J570" t="s">
        <v>1845</v>
      </c>
      <c r="K570">
        <v>1.18</v>
      </c>
      <c r="L570">
        <v>5.9</v>
      </c>
      <c r="M570">
        <v>0.59</v>
      </c>
      <c r="N570" s="4">
        <v>5</v>
      </c>
      <c r="O570">
        <v>5.31</v>
      </c>
      <c r="P570">
        <v>451</v>
      </c>
    </row>
    <row r="571" spans="1:16" x14ac:dyDescent="0.25">
      <c r="A571">
        <v>1606</v>
      </c>
      <c r="B571" t="s">
        <v>1811</v>
      </c>
      <c r="C571" s="2">
        <v>45243</v>
      </c>
      <c r="D571">
        <v>2023</v>
      </c>
      <c r="E571" s="2" t="str">
        <f>TEXT(Table1[[#This Row],[transaction_date]],"mm")</f>
        <v>11</v>
      </c>
      <c r="F571" s="2" t="str">
        <f>TEXT(Table1[[#This Row],[transaction_date]],"[$-en-US]mmm")</f>
        <v>Nov</v>
      </c>
      <c r="G571" s="2" t="str">
        <f>"Q" &amp; INT((MONTH(Table1[[#This Row],[transaction_date]])-1)/3)+1 &amp; " " &amp; Table1[[#This Row],[year]]</f>
        <v>Q4 2023</v>
      </c>
      <c r="H571" s="2" t="str">
        <f>TEXT(Table1[[#This Row],[transaction_date]],"[$-en-US]ddd")</f>
        <v>Mon</v>
      </c>
      <c r="I571" t="s">
        <v>1820</v>
      </c>
      <c r="J571" t="s">
        <v>1842</v>
      </c>
      <c r="K571">
        <v>19.649999999999999</v>
      </c>
      <c r="L571">
        <v>98.25</v>
      </c>
      <c r="M571">
        <v>19.649999999999999</v>
      </c>
      <c r="N571" s="4">
        <v>5</v>
      </c>
      <c r="O571">
        <v>78.599999999999994</v>
      </c>
      <c r="P571">
        <v>108</v>
      </c>
    </row>
    <row r="572" spans="1:16" x14ac:dyDescent="0.25">
      <c r="A572">
        <v>9229</v>
      </c>
      <c r="B572" t="s">
        <v>1811</v>
      </c>
      <c r="C572" s="2">
        <v>45603</v>
      </c>
      <c r="D572">
        <v>2024</v>
      </c>
      <c r="E572" s="2" t="str">
        <f>TEXT(Table1[[#This Row],[transaction_date]],"mm")</f>
        <v>11</v>
      </c>
      <c r="F572" s="2" t="str">
        <f>TEXT(Table1[[#This Row],[transaction_date]],"[$-en-US]mmm")</f>
        <v>Nov</v>
      </c>
      <c r="G572" s="2" t="str">
        <f>"Q" &amp; INT((MONTH(Table1[[#This Row],[transaction_date]])-1)/3)+1 &amp; " " &amp; Table1[[#This Row],[year]]</f>
        <v>Q4 2024</v>
      </c>
      <c r="H572" s="2" t="str">
        <f>TEXT(Table1[[#This Row],[transaction_date]],"[$-en-US]ddd")</f>
        <v>Thu</v>
      </c>
      <c r="I572" t="s">
        <v>1822</v>
      </c>
      <c r="J572" t="s">
        <v>1846</v>
      </c>
      <c r="K572">
        <v>13.01</v>
      </c>
      <c r="L572">
        <v>26.02</v>
      </c>
      <c r="M572">
        <v>2.6</v>
      </c>
      <c r="N572" s="4">
        <v>2</v>
      </c>
      <c r="O572">
        <v>23.42</v>
      </c>
      <c r="P572">
        <v>169</v>
      </c>
    </row>
    <row r="573" spans="1:16" x14ac:dyDescent="0.25">
      <c r="A573">
        <v>6439</v>
      </c>
      <c r="B573" t="s">
        <v>1813</v>
      </c>
      <c r="C573" s="2">
        <v>45820</v>
      </c>
      <c r="D573">
        <v>2025</v>
      </c>
      <c r="E573" s="2" t="str">
        <f>TEXT(Table1[[#This Row],[transaction_date]],"mm")</f>
        <v>06</v>
      </c>
      <c r="F573" s="2" t="str">
        <f>TEXT(Table1[[#This Row],[transaction_date]],"[$-en-US]mmm")</f>
        <v>Jun</v>
      </c>
      <c r="G573" s="2" t="str">
        <f>"Q" &amp; INT((MONTH(Table1[[#This Row],[transaction_date]])-1)/3)+1 &amp; " " &amp; Table1[[#This Row],[year]]</f>
        <v>Q2 2025</v>
      </c>
      <c r="H573" s="2" t="str">
        <f>TEXT(Table1[[#This Row],[transaction_date]],"[$-en-US]ddd")</f>
        <v>Thu</v>
      </c>
      <c r="I573" t="s">
        <v>1828</v>
      </c>
      <c r="J573" t="s">
        <v>1843</v>
      </c>
      <c r="K573">
        <v>5.67</v>
      </c>
      <c r="L573">
        <v>28.35</v>
      </c>
      <c r="M573">
        <v>1.97</v>
      </c>
      <c r="N573" s="4">
        <v>5</v>
      </c>
      <c r="O573">
        <v>26.38</v>
      </c>
      <c r="P573">
        <v>426</v>
      </c>
    </row>
    <row r="574" spans="1:16" x14ac:dyDescent="0.25">
      <c r="A574">
        <v>2644</v>
      </c>
      <c r="B574" t="s">
        <v>1811</v>
      </c>
      <c r="C574" s="2">
        <v>45824</v>
      </c>
      <c r="D574">
        <v>2025</v>
      </c>
      <c r="E574" s="2" t="str">
        <f>TEXT(Table1[[#This Row],[transaction_date]],"mm")</f>
        <v>06</v>
      </c>
      <c r="F574" s="2" t="str">
        <f>TEXT(Table1[[#This Row],[transaction_date]],"[$-en-US]mmm")</f>
        <v>Jun</v>
      </c>
      <c r="G574" s="2" t="str">
        <f>"Q" &amp; INT((MONTH(Table1[[#This Row],[transaction_date]])-1)/3)+1 &amp; " " &amp; Table1[[#This Row],[year]]</f>
        <v>Q2 2025</v>
      </c>
      <c r="H574" s="2" t="str">
        <f>TEXT(Table1[[#This Row],[transaction_date]],"[$-en-US]ddd")</f>
        <v>Mon</v>
      </c>
      <c r="I574" t="s">
        <v>1824</v>
      </c>
      <c r="J574" t="s">
        <v>1835</v>
      </c>
      <c r="K574">
        <v>19.25</v>
      </c>
      <c r="L574">
        <v>38.5</v>
      </c>
      <c r="M574">
        <v>1.67</v>
      </c>
      <c r="N574" s="4">
        <v>2</v>
      </c>
      <c r="O574">
        <v>36.83</v>
      </c>
      <c r="P574">
        <v>20</v>
      </c>
    </row>
    <row r="575" spans="1:16" x14ac:dyDescent="0.25">
      <c r="A575">
        <v>8213</v>
      </c>
      <c r="B575" t="s">
        <v>1811</v>
      </c>
      <c r="C575" s="2">
        <v>45222</v>
      </c>
      <c r="D575">
        <v>2023</v>
      </c>
      <c r="E575" s="2" t="str">
        <f>TEXT(Table1[[#This Row],[transaction_date]],"mm")</f>
        <v>10</v>
      </c>
      <c r="F575" s="2" t="str">
        <f>TEXT(Table1[[#This Row],[transaction_date]],"[$-en-US]mmm")</f>
        <v>Oct</v>
      </c>
      <c r="G575" s="2" t="str">
        <f>"Q" &amp; INT((MONTH(Table1[[#This Row],[transaction_date]])-1)/3)+1 &amp; " " &amp; Table1[[#This Row],[year]]</f>
        <v>Q4 2023</v>
      </c>
      <c r="H575" s="2" t="str">
        <f>TEXT(Table1[[#This Row],[transaction_date]],"[$-en-US]ddd")</f>
        <v>Mon</v>
      </c>
      <c r="I575" t="s">
        <v>1827</v>
      </c>
      <c r="J575" t="s">
        <v>1836</v>
      </c>
      <c r="K575">
        <v>29.1</v>
      </c>
      <c r="L575">
        <v>145.5</v>
      </c>
      <c r="M575">
        <v>0</v>
      </c>
      <c r="N575" s="4">
        <v>5</v>
      </c>
      <c r="O575">
        <v>145.5</v>
      </c>
      <c r="P575">
        <v>326</v>
      </c>
    </row>
    <row r="576" spans="1:16" x14ac:dyDescent="0.25">
      <c r="A576">
        <v>9617</v>
      </c>
      <c r="B576" t="s">
        <v>1814</v>
      </c>
      <c r="C576" s="2">
        <v>45852</v>
      </c>
      <c r="D576">
        <v>2025</v>
      </c>
      <c r="E576" s="2" t="str">
        <f>TEXT(Table1[[#This Row],[transaction_date]],"mm")</f>
        <v>07</v>
      </c>
      <c r="F576" s="2" t="str">
        <f>TEXT(Table1[[#This Row],[transaction_date]],"[$-en-US]mmm")</f>
        <v>Jul</v>
      </c>
      <c r="G576" s="2" t="str">
        <f>"Q" &amp; INT((MONTH(Table1[[#This Row],[transaction_date]])-1)/3)+1 &amp; " " &amp; Table1[[#This Row],[year]]</f>
        <v>Q3 2025</v>
      </c>
      <c r="H576" s="2" t="str">
        <f>TEXT(Table1[[#This Row],[transaction_date]],"[$-en-US]ddd")</f>
        <v>Mon</v>
      </c>
      <c r="I576" t="s">
        <v>1819</v>
      </c>
      <c r="J576" t="s">
        <v>1843</v>
      </c>
      <c r="K576">
        <v>18.579999999999998</v>
      </c>
      <c r="L576">
        <v>74.319999999999993</v>
      </c>
      <c r="M576">
        <v>14.86</v>
      </c>
      <c r="N576" s="4">
        <v>4</v>
      </c>
      <c r="O576">
        <v>59.46</v>
      </c>
      <c r="P576">
        <v>241</v>
      </c>
    </row>
    <row r="577" spans="1:16" x14ac:dyDescent="0.25">
      <c r="A577">
        <v>8486</v>
      </c>
      <c r="B577" t="s">
        <v>1817</v>
      </c>
      <c r="C577" s="2">
        <v>45156</v>
      </c>
      <c r="D577">
        <v>2023</v>
      </c>
      <c r="E577" s="2" t="str">
        <f>TEXT(Table1[[#This Row],[transaction_date]],"mm")</f>
        <v>08</v>
      </c>
      <c r="F577" s="2" t="str">
        <f>TEXT(Table1[[#This Row],[transaction_date]],"[$-en-US]mmm")</f>
        <v>Aug</v>
      </c>
      <c r="G577" s="2" t="str">
        <f>"Q" &amp; INT((MONTH(Table1[[#This Row],[transaction_date]])-1)/3)+1 &amp; " " &amp; Table1[[#This Row],[year]]</f>
        <v>Q3 2023</v>
      </c>
      <c r="H577" s="2" t="str">
        <f>TEXT(Table1[[#This Row],[transaction_date]],"[$-en-US]ddd")</f>
        <v>Fri</v>
      </c>
      <c r="I577" t="s">
        <v>1821</v>
      </c>
      <c r="J577" t="s">
        <v>1841</v>
      </c>
      <c r="K577">
        <v>24.78</v>
      </c>
      <c r="L577">
        <v>123.9</v>
      </c>
      <c r="M577">
        <v>24.78</v>
      </c>
      <c r="N577" s="4">
        <v>5</v>
      </c>
      <c r="O577">
        <v>99.12</v>
      </c>
      <c r="P577">
        <v>93</v>
      </c>
    </row>
    <row r="578" spans="1:16" x14ac:dyDescent="0.25">
      <c r="A578">
        <v>3361</v>
      </c>
      <c r="B578" t="s">
        <v>1816</v>
      </c>
      <c r="C578" s="2">
        <v>45463</v>
      </c>
      <c r="D578">
        <v>2024</v>
      </c>
      <c r="E578" s="2" t="str">
        <f>TEXT(Table1[[#This Row],[transaction_date]],"mm")</f>
        <v>06</v>
      </c>
      <c r="F578" s="2" t="str">
        <f>TEXT(Table1[[#This Row],[transaction_date]],"[$-en-US]mmm")</f>
        <v>Jun</v>
      </c>
      <c r="G578" s="2" t="str">
        <f>"Q" &amp; INT((MONTH(Table1[[#This Row],[transaction_date]])-1)/3)+1 &amp; " " &amp; Table1[[#This Row],[year]]</f>
        <v>Q2 2024</v>
      </c>
      <c r="H578" s="2" t="str">
        <f>TEXT(Table1[[#This Row],[transaction_date]],"[$-en-US]ddd")</f>
        <v>Thu</v>
      </c>
      <c r="I578" t="s">
        <v>1828</v>
      </c>
      <c r="J578" t="s">
        <v>1842</v>
      </c>
      <c r="K578">
        <v>11.96</v>
      </c>
      <c r="L578">
        <v>23.92</v>
      </c>
      <c r="M578">
        <v>1.81</v>
      </c>
      <c r="N578" s="4">
        <v>2</v>
      </c>
      <c r="O578">
        <v>22.11</v>
      </c>
      <c r="P578">
        <v>67</v>
      </c>
    </row>
    <row r="579" spans="1:16" x14ac:dyDescent="0.25">
      <c r="A579">
        <v>3529</v>
      </c>
      <c r="B579" t="s">
        <v>1810</v>
      </c>
      <c r="C579" s="2">
        <v>45203</v>
      </c>
      <c r="D579">
        <v>2023</v>
      </c>
      <c r="E579" s="2" t="str">
        <f>TEXT(Table1[[#This Row],[transaction_date]],"mm")</f>
        <v>10</v>
      </c>
      <c r="F579" s="2" t="str">
        <f>TEXT(Table1[[#This Row],[transaction_date]],"[$-en-US]mmm")</f>
        <v>Oct</v>
      </c>
      <c r="G579" s="2" t="str">
        <f>"Q" &amp; INT((MONTH(Table1[[#This Row],[transaction_date]])-1)/3)+1 &amp; " " &amp; Table1[[#This Row],[year]]</f>
        <v>Q4 2023</v>
      </c>
      <c r="H579" s="2" t="str">
        <f>TEXT(Table1[[#This Row],[transaction_date]],"[$-en-US]ddd")</f>
        <v>Wed</v>
      </c>
      <c r="I579" t="s">
        <v>1823</v>
      </c>
      <c r="J579" t="s">
        <v>1830</v>
      </c>
      <c r="K579">
        <v>18.55</v>
      </c>
      <c r="L579">
        <v>37.1</v>
      </c>
      <c r="M579">
        <v>3.4</v>
      </c>
      <c r="N579" s="4">
        <v>2</v>
      </c>
      <c r="O579">
        <v>33.700000000000003</v>
      </c>
      <c r="P579">
        <v>90</v>
      </c>
    </row>
    <row r="580" spans="1:16" x14ac:dyDescent="0.25">
      <c r="A580">
        <v>8692</v>
      </c>
      <c r="B580" t="s">
        <v>1810</v>
      </c>
      <c r="C580" s="2">
        <v>45752</v>
      </c>
      <c r="D580">
        <v>2025</v>
      </c>
      <c r="E580" s="2" t="str">
        <f>TEXT(Table1[[#This Row],[transaction_date]],"mm")</f>
        <v>04</v>
      </c>
      <c r="F580" s="2" t="str">
        <f>TEXT(Table1[[#This Row],[transaction_date]],"[$-en-US]mmm")</f>
        <v>Apr</v>
      </c>
      <c r="G580" s="2" t="str">
        <f>"Q" &amp; INT((MONTH(Table1[[#This Row],[transaction_date]])-1)/3)+1 &amp; " " &amp; Table1[[#This Row],[year]]</f>
        <v>Q2 2025</v>
      </c>
      <c r="H580" s="2" t="str">
        <f>TEXT(Table1[[#This Row],[transaction_date]],"[$-en-US]ddd")</f>
        <v>Sat</v>
      </c>
      <c r="I580" t="s">
        <v>1827</v>
      </c>
      <c r="J580" t="s">
        <v>1846</v>
      </c>
      <c r="K580">
        <v>14.97</v>
      </c>
      <c r="L580">
        <v>14.97</v>
      </c>
      <c r="M580">
        <v>0</v>
      </c>
      <c r="N580" s="4">
        <v>1</v>
      </c>
      <c r="O580">
        <v>14.97</v>
      </c>
      <c r="P580">
        <v>66</v>
      </c>
    </row>
    <row r="581" spans="1:16" x14ac:dyDescent="0.25">
      <c r="A581">
        <v>5342</v>
      </c>
      <c r="B581" t="s">
        <v>1812</v>
      </c>
      <c r="C581" s="2">
        <v>45407</v>
      </c>
      <c r="D581">
        <v>2024</v>
      </c>
      <c r="E581" s="2" t="str">
        <f>TEXT(Table1[[#This Row],[transaction_date]],"mm")</f>
        <v>04</v>
      </c>
      <c r="F581" s="2" t="str">
        <f>TEXT(Table1[[#This Row],[transaction_date]],"[$-en-US]mmm")</f>
        <v>Apr</v>
      </c>
      <c r="G581" s="2" t="str">
        <f>"Q" &amp; INT((MONTH(Table1[[#This Row],[transaction_date]])-1)/3)+1 &amp; " " &amp; Table1[[#This Row],[year]]</f>
        <v>Q2 2024</v>
      </c>
      <c r="H581" s="2" t="str">
        <f>TEXT(Table1[[#This Row],[transaction_date]],"[$-en-US]ddd")</f>
        <v>Thu</v>
      </c>
      <c r="I581" t="s">
        <v>1827</v>
      </c>
      <c r="J581" t="s">
        <v>1830</v>
      </c>
      <c r="K581">
        <v>26.36</v>
      </c>
      <c r="L581">
        <v>79.08</v>
      </c>
      <c r="M581">
        <v>15.82</v>
      </c>
      <c r="N581" s="4">
        <v>3</v>
      </c>
      <c r="O581">
        <v>63.26</v>
      </c>
      <c r="P581">
        <v>357</v>
      </c>
    </row>
    <row r="582" spans="1:16" x14ac:dyDescent="0.25">
      <c r="A582">
        <v>7512</v>
      </c>
      <c r="B582" t="s">
        <v>1813</v>
      </c>
      <c r="C582" s="2">
        <v>45649</v>
      </c>
      <c r="D582">
        <v>2024</v>
      </c>
      <c r="E582" s="2" t="str">
        <f>TEXT(Table1[[#This Row],[transaction_date]],"mm")</f>
        <v>12</v>
      </c>
      <c r="F582" s="2" t="str">
        <f>TEXT(Table1[[#This Row],[transaction_date]],"[$-en-US]mmm")</f>
        <v>Dec</v>
      </c>
      <c r="G582" s="2" t="str">
        <f>"Q" &amp; INT((MONTH(Table1[[#This Row],[transaction_date]])-1)/3)+1 &amp; " " &amp; Table1[[#This Row],[year]]</f>
        <v>Q4 2024</v>
      </c>
      <c r="H582" s="2" t="str">
        <f>TEXT(Table1[[#This Row],[transaction_date]],"[$-en-US]ddd")</f>
        <v>Mon</v>
      </c>
      <c r="I582" t="s">
        <v>1821</v>
      </c>
      <c r="J582" t="s">
        <v>1833</v>
      </c>
      <c r="K582">
        <v>24.32</v>
      </c>
      <c r="L582">
        <v>121.6</v>
      </c>
      <c r="M582">
        <v>12.16</v>
      </c>
      <c r="N582" s="4">
        <v>5</v>
      </c>
      <c r="O582">
        <v>109.44</v>
      </c>
      <c r="P582">
        <v>464</v>
      </c>
    </row>
    <row r="583" spans="1:16" x14ac:dyDescent="0.25">
      <c r="A583">
        <v>2315</v>
      </c>
      <c r="B583" t="s">
        <v>1811</v>
      </c>
      <c r="C583" s="2">
        <v>45806</v>
      </c>
      <c r="D583">
        <v>2025</v>
      </c>
      <c r="E583" s="2" t="str">
        <f>TEXT(Table1[[#This Row],[transaction_date]],"mm")</f>
        <v>05</v>
      </c>
      <c r="F583" s="2" t="str">
        <f>TEXT(Table1[[#This Row],[transaction_date]],"[$-en-US]mmm")</f>
        <v>May</v>
      </c>
      <c r="G583" s="2" t="str">
        <f>"Q" &amp; INT((MONTH(Table1[[#This Row],[transaction_date]])-1)/3)+1 &amp; " " &amp; Table1[[#This Row],[year]]</f>
        <v>Q2 2025</v>
      </c>
      <c r="H583" s="2" t="str">
        <f>TEXT(Table1[[#This Row],[transaction_date]],"[$-en-US]ddd")</f>
        <v>Thu</v>
      </c>
      <c r="I583" t="s">
        <v>1826</v>
      </c>
      <c r="J583" t="s">
        <v>1845</v>
      </c>
      <c r="K583">
        <v>27.38</v>
      </c>
      <c r="L583">
        <v>54.76</v>
      </c>
      <c r="M583">
        <v>4.51</v>
      </c>
      <c r="N583" s="4">
        <v>2</v>
      </c>
      <c r="O583">
        <v>50.25</v>
      </c>
      <c r="P583">
        <v>42</v>
      </c>
    </row>
    <row r="584" spans="1:16" x14ac:dyDescent="0.25">
      <c r="A584">
        <v>6383</v>
      </c>
      <c r="B584" t="s">
        <v>1812</v>
      </c>
      <c r="C584" s="2">
        <v>45807</v>
      </c>
      <c r="D584">
        <v>2025</v>
      </c>
      <c r="E584" s="2" t="str">
        <f>TEXT(Table1[[#This Row],[transaction_date]],"mm")</f>
        <v>05</v>
      </c>
      <c r="F584" s="2" t="str">
        <f>TEXT(Table1[[#This Row],[transaction_date]],"[$-en-US]mmm")</f>
        <v>May</v>
      </c>
      <c r="G584" s="2" t="str">
        <f>"Q" &amp; INT((MONTH(Table1[[#This Row],[transaction_date]])-1)/3)+1 &amp; " " &amp; Table1[[#This Row],[year]]</f>
        <v>Q2 2025</v>
      </c>
      <c r="H584" s="2" t="str">
        <f>TEXT(Table1[[#This Row],[transaction_date]],"[$-en-US]ddd")</f>
        <v>Fri</v>
      </c>
      <c r="I584" t="s">
        <v>1826</v>
      </c>
      <c r="J584" t="s">
        <v>1843</v>
      </c>
      <c r="K584">
        <v>21.56</v>
      </c>
      <c r="L584">
        <v>21.56</v>
      </c>
      <c r="M584">
        <v>3.09</v>
      </c>
      <c r="N584" s="4">
        <v>1</v>
      </c>
      <c r="O584">
        <v>18.47</v>
      </c>
      <c r="P584">
        <v>404</v>
      </c>
    </row>
    <row r="585" spans="1:16" x14ac:dyDescent="0.25">
      <c r="A585">
        <v>9742</v>
      </c>
      <c r="B585" t="s">
        <v>1810</v>
      </c>
      <c r="C585" s="2">
        <v>45440</v>
      </c>
      <c r="D585">
        <v>2024</v>
      </c>
      <c r="E585" s="2" t="str">
        <f>TEXT(Table1[[#This Row],[transaction_date]],"mm")</f>
        <v>05</v>
      </c>
      <c r="F585" s="2" t="str">
        <f>TEXT(Table1[[#This Row],[transaction_date]],"[$-en-US]mmm")</f>
        <v>May</v>
      </c>
      <c r="G585" s="2" t="str">
        <f>"Q" &amp; INT((MONTH(Table1[[#This Row],[transaction_date]])-1)/3)+1 &amp; " " &amp; Table1[[#This Row],[year]]</f>
        <v>Q2 2024</v>
      </c>
      <c r="H585" s="2" t="str">
        <f>TEXT(Table1[[#This Row],[transaction_date]],"[$-en-US]ddd")</f>
        <v>Tue</v>
      </c>
      <c r="I585" t="s">
        <v>1818</v>
      </c>
      <c r="J585" t="s">
        <v>1836</v>
      </c>
      <c r="K585">
        <v>20.94</v>
      </c>
      <c r="L585">
        <v>41.88</v>
      </c>
      <c r="M585">
        <v>6.28</v>
      </c>
      <c r="N585" s="4">
        <v>2</v>
      </c>
      <c r="O585">
        <v>35.6</v>
      </c>
      <c r="P585">
        <v>161</v>
      </c>
    </row>
    <row r="586" spans="1:16" x14ac:dyDescent="0.25">
      <c r="A586">
        <v>6188</v>
      </c>
      <c r="B586" t="s">
        <v>1809</v>
      </c>
      <c r="C586" s="2">
        <v>45631</v>
      </c>
      <c r="D586">
        <v>2024</v>
      </c>
      <c r="E586" s="2" t="str">
        <f>TEXT(Table1[[#This Row],[transaction_date]],"mm")</f>
        <v>12</v>
      </c>
      <c r="F586" s="2" t="str">
        <f>TEXT(Table1[[#This Row],[transaction_date]],"[$-en-US]mmm")</f>
        <v>Dec</v>
      </c>
      <c r="G586" s="2" t="str">
        <f>"Q" &amp; INT((MONTH(Table1[[#This Row],[transaction_date]])-1)/3)+1 &amp; " " &amp; Table1[[#This Row],[year]]</f>
        <v>Q4 2024</v>
      </c>
      <c r="H586" s="2" t="str">
        <f>TEXT(Table1[[#This Row],[transaction_date]],"[$-en-US]ddd")</f>
        <v>Thu</v>
      </c>
      <c r="I586" t="s">
        <v>1825</v>
      </c>
      <c r="J586" t="s">
        <v>1830</v>
      </c>
      <c r="K586">
        <v>8.35</v>
      </c>
      <c r="L586">
        <v>41.75</v>
      </c>
      <c r="M586">
        <v>2.46</v>
      </c>
      <c r="N586" s="4">
        <v>5</v>
      </c>
      <c r="O586">
        <v>39.29</v>
      </c>
      <c r="P586">
        <v>437</v>
      </c>
    </row>
    <row r="587" spans="1:16" x14ac:dyDescent="0.25">
      <c r="A587">
        <v>8994</v>
      </c>
      <c r="B587" t="s">
        <v>1814</v>
      </c>
      <c r="C587" s="2">
        <v>45822</v>
      </c>
      <c r="D587">
        <v>2025</v>
      </c>
      <c r="E587" s="2" t="str">
        <f>TEXT(Table1[[#This Row],[transaction_date]],"mm")</f>
        <v>06</v>
      </c>
      <c r="F587" s="2" t="str">
        <f>TEXT(Table1[[#This Row],[transaction_date]],"[$-en-US]mmm")</f>
        <v>Jun</v>
      </c>
      <c r="G587" s="2" t="str">
        <f>"Q" &amp; INT((MONTH(Table1[[#This Row],[transaction_date]])-1)/3)+1 &amp; " " &amp; Table1[[#This Row],[year]]</f>
        <v>Q2 2025</v>
      </c>
      <c r="H587" s="2" t="str">
        <f>TEXT(Table1[[#This Row],[transaction_date]],"[$-en-US]ddd")</f>
        <v>Sat</v>
      </c>
      <c r="I587" t="s">
        <v>1823</v>
      </c>
      <c r="J587" t="s">
        <v>1836</v>
      </c>
      <c r="K587">
        <v>12.97</v>
      </c>
      <c r="L587">
        <v>25.94</v>
      </c>
      <c r="M587">
        <v>5.19</v>
      </c>
      <c r="N587" s="4">
        <v>2</v>
      </c>
      <c r="O587">
        <v>20.75</v>
      </c>
      <c r="P587">
        <v>401</v>
      </c>
    </row>
    <row r="588" spans="1:16" x14ac:dyDescent="0.25">
      <c r="A588">
        <v>9864</v>
      </c>
      <c r="B588" t="s">
        <v>1816</v>
      </c>
      <c r="C588" s="2">
        <v>45172</v>
      </c>
      <c r="D588">
        <v>2023</v>
      </c>
      <c r="E588" s="2" t="str">
        <f>TEXT(Table1[[#This Row],[transaction_date]],"mm")</f>
        <v>09</v>
      </c>
      <c r="F588" s="2" t="str">
        <f>TEXT(Table1[[#This Row],[transaction_date]],"[$-en-US]mmm")</f>
        <v>Sep</v>
      </c>
      <c r="G588" s="2" t="str">
        <f>"Q" &amp; INT((MONTH(Table1[[#This Row],[transaction_date]])-1)/3)+1 &amp; " " &amp; Table1[[#This Row],[year]]</f>
        <v>Q3 2023</v>
      </c>
      <c r="H588" s="2" t="str">
        <f>TEXT(Table1[[#This Row],[transaction_date]],"[$-en-US]ddd")</f>
        <v>Sun</v>
      </c>
      <c r="I588" t="s">
        <v>1827</v>
      </c>
      <c r="J588" t="s">
        <v>1831</v>
      </c>
      <c r="K588">
        <v>8.35</v>
      </c>
      <c r="L588">
        <v>33.4</v>
      </c>
      <c r="M588">
        <v>0</v>
      </c>
      <c r="N588" s="4">
        <v>4</v>
      </c>
      <c r="O588">
        <v>33.4</v>
      </c>
      <c r="P588">
        <v>157</v>
      </c>
    </row>
    <row r="589" spans="1:16" x14ac:dyDescent="0.25">
      <c r="A589">
        <v>2121</v>
      </c>
      <c r="B589" t="s">
        <v>1812</v>
      </c>
      <c r="C589" s="2">
        <v>45327</v>
      </c>
      <c r="D589">
        <v>2024</v>
      </c>
      <c r="E589" s="2" t="str">
        <f>TEXT(Table1[[#This Row],[transaction_date]],"mm")</f>
        <v>02</v>
      </c>
      <c r="F589" s="2" t="str">
        <f>TEXT(Table1[[#This Row],[transaction_date]],"[$-en-US]mmm")</f>
        <v>Feb</v>
      </c>
      <c r="G589" s="2" t="str">
        <f>"Q" &amp; INT((MONTH(Table1[[#This Row],[transaction_date]])-1)/3)+1 &amp; " " &amp; Table1[[#This Row],[year]]</f>
        <v>Q1 2024</v>
      </c>
      <c r="H589" s="2" t="str">
        <f>TEXT(Table1[[#This Row],[transaction_date]],"[$-en-US]ddd")</f>
        <v>Mon</v>
      </c>
      <c r="I589" t="s">
        <v>1825</v>
      </c>
      <c r="J589" t="s">
        <v>1846</v>
      </c>
      <c r="K589">
        <v>13.94</v>
      </c>
      <c r="L589">
        <v>27.88</v>
      </c>
      <c r="M589">
        <v>1.86</v>
      </c>
      <c r="N589" s="4">
        <v>2</v>
      </c>
      <c r="O589">
        <v>26.02</v>
      </c>
      <c r="P589">
        <v>358</v>
      </c>
    </row>
    <row r="590" spans="1:16" x14ac:dyDescent="0.25">
      <c r="A590">
        <v>5708</v>
      </c>
      <c r="B590" t="s">
        <v>1812</v>
      </c>
      <c r="C590" s="2">
        <v>45321</v>
      </c>
      <c r="D590">
        <v>2024</v>
      </c>
      <c r="E590" s="2" t="str">
        <f>TEXT(Table1[[#This Row],[transaction_date]],"mm")</f>
        <v>01</v>
      </c>
      <c r="F590" s="2" t="str">
        <f>TEXT(Table1[[#This Row],[transaction_date]],"[$-en-US]mmm")</f>
        <v>Jan</v>
      </c>
      <c r="G590" s="2" t="str">
        <f>"Q" &amp; INT((MONTH(Table1[[#This Row],[transaction_date]])-1)/3)+1 &amp; " " &amp; Table1[[#This Row],[year]]</f>
        <v>Q1 2024</v>
      </c>
      <c r="H590" s="2" t="str">
        <f>TEXT(Table1[[#This Row],[transaction_date]],"[$-en-US]ddd")</f>
        <v>Tue</v>
      </c>
      <c r="I590" t="s">
        <v>1822</v>
      </c>
      <c r="J590" t="s">
        <v>1831</v>
      </c>
      <c r="K590">
        <v>21.2</v>
      </c>
      <c r="L590">
        <v>106</v>
      </c>
      <c r="M590">
        <v>21.2</v>
      </c>
      <c r="N590" s="4">
        <v>5</v>
      </c>
      <c r="O590">
        <v>84.8</v>
      </c>
      <c r="P590">
        <v>361</v>
      </c>
    </row>
    <row r="591" spans="1:16" x14ac:dyDescent="0.25">
      <c r="A591">
        <v>2480</v>
      </c>
      <c r="B591" t="s">
        <v>1812</v>
      </c>
      <c r="C591" s="2">
        <v>45482</v>
      </c>
      <c r="D591">
        <v>2024</v>
      </c>
      <c r="E591" s="2" t="str">
        <f>TEXT(Table1[[#This Row],[transaction_date]],"mm")</f>
        <v>07</v>
      </c>
      <c r="F591" s="2" t="str">
        <f>TEXT(Table1[[#This Row],[transaction_date]],"[$-en-US]mmm")</f>
        <v>Jul</v>
      </c>
      <c r="G591" s="2" t="str">
        <f>"Q" &amp; INT((MONTH(Table1[[#This Row],[transaction_date]])-1)/3)+1 &amp; " " &amp; Table1[[#This Row],[year]]</f>
        <v>Q3 2024</v>
      </c>
      <c r="H591" s="2" t="str">
        <f>TEXT(Table1[[#This Row],[transaction_date]],"[$-en-US]ddd")</f>
        <v>Tue</v>
      </c>
      <c r="I591" t="s">
        <v>1823</v>
      </c>
      <c r="J591" t="s">
        <v>1839</v>
      </c>
      <c r="K591">
        <v>24.86</v>
      </c>
      <c r="L591">
        <v>24.86</v>
      </c>
      <c r="M591">
        <v>1.26</v>
      </c>
      <c r="N591" s="4">
        <v>1</v>
      </c>
      <c r="O591">
        <v>23.6</v>
      </c>
      <c r="P591">
        <v>241</v>
      </c>
    </row>
    <row r="592" spans="1:16" x14ac:dyDescent="0.25">
      <c r="A592">
        <v>2612</v>
      </c>
      <c r="B592" t="s">
        <v>1817</v>
      </c>
      <c r="C592" s="2">
        <v>45735</v>
      </c>
      <c r="D592">
        <v>2025</v>
      </c>
      <c r="E592" s="2" t="str">
        <f>TEXT(Table1[[#This Row],[transaction_date]],"mm")</f>
        <v>03</v>
      </c>
      <c r="F592" s="2" t="str">
        <f>TEXT(Table1[[#This Row],[transaction_date]],"[$-en-US]mmm")</f>
        <v>Mar</v>
      </c>
      <c r="G592" s="2" t="str">
        <f>"Q" &amp; INT((MONTH(Table1[[#This Row],[transaction_date]])-1)/3)+1 &amp; " " &amp; Table1[[#This Row],[year]]</f>
        <v>Q1 2025</v>
      </c>
      <c r="H592" s="2" t="str">
        <f>TEXT(Table1[[#This Row],[transaction_date]],"[$-en-US]ddd")</f>
        <v>Wed</v>
      </c>
      <c r="I592" t="s">
        <v>1822</v>
      </c>
      <c r="J592" t="s">
        <v>1842</v>
      </c>
      <c r="K592">
        <v>2.08</v>
      </c>
      <c r="L592">
        <v>10.4</v>
      </c>
      <c r="M592">
        <v>3.62</v>
      </c>
      <c r="N592" s="4">
        <v>5</v>
      </c>
      <c r="O592">
        <v>6.78</v>
      </c>
      <c r="P592">
        <v>196</v>
      </c>
    </row>
    <row r="593" spans="1:16" x14ac:dyDescent="0.25">
      <c r="A593">
        <v>2646</v>
      </c>
      <c r="B593" t="s">
        <v>1814</v>
      </c>
      <c r="C593" s="2">
        <v>45489</v>
      </c>
      <c r="D593">
        <v>2024</v>
      </c>
      <c r="E593" s="2" t="str">
        <f>TEXT(Table1[[#This Row],[transaction_date]],"mm")</f>
        <v>07</v>
      </c>
      <c r="F593" s="2" t="str">
        <f>TEXT(Table1[[#This Row],[transaction_date]],"[$-en-US]mmm")</f>
        <v>Jul</v>
      </c>
      <c r="G593" s="2" t="str">
        <f>"Q" &amp; INT((MONTH(Table1[[#This Row],[transaction_date]])-1)/3)+1 &amp; " " &amp; Table1[[#This Row],[year]]</f>
        <v>Q3 2024</v>
      </c>
      <c r="H593" s="2" t="str">
        <f>TEXT(Table1[[#This Row],[transaction_date]],"[$-en-US]ddd")</f>
        <v>Tue</v>
      </c>
      <c r="I593" t="s">
        <v>1824</v>
      </c>
      <c r="J593" t="s">
        <v>1840</v>
      </c>
      <c r="K593">
        <v>19.559999999999999</v>
      </c>
      <c r="L593">
        <v>39.119999999999997</v>
      </c>
      <c r="M593">
        <v>7.82</v>
      </c>
      <c r="N593" s="4">
        <v>2</v>
      </c>
      <c r="O593">
        <v>31.3</v>
      </c>
      <c r="P593">
        <v>224</v>
      </c>
    </row>
    <row r="594" spans="1:16" x14ac:dyDescent="0.25">
      <c r="A594">
        <v>3725</v>
      </c>
      <c r="B594" t="s">
        <v>1810</v>
      </c>
      <c r="C594" s="2">
        <v>45684</v>
      </c>
      <c r="D594">
        <v>2025</v>
      </c>
      <c r="E594" s="2" t="str">
        <f>TEXT(Table1[[#This Row],[transaction_date]],"mm")</f>
        <v>01</v>
      </c>
      <c r="F594" s="2" t="str">
        <f>TEXT(Table1[[#This Row],[transaction_date]],"[$-en-US]mmm")</f>
        <v>Jan</v>
      </c>
      <c r="G594" s="2" t="str">
        <f>"Q" &amp; INT((MONTH(Table1[[#This Row],[transaction_date]])-1)/3)+1 &amp; " " &amp; Table1[[#This Row],[year]]</f>
        <v>Q1 2025</v>
      </c>
      <c r="H594" s="2" t="str">
        <f>TEXT(Table1[[#This Row],[transaction_date]],"[$-en-US]ddd")</f>
        <v>Mon</v>
      </c>
      <c r="I594" t="s">
        <v>1826</v>
      </c>
      <c r="J594" t="s">
        <v>1843</v>
      </c>
      <c r="K594">
        <v>23.72</v>
      </c>
      <c r="L594">
        <v>23.72</v>
      </c>
      <c r="M594">
        <v>1.68</v>
      </c>
      <c r="N594" s="4">
        <v>1</v>
      </c>
      <c r="O594">
        <v>22.04</v>
      </c>
      <c r="P594">
        <v>261</v>
      </c>
    </row>
    <row r="595" spans="1:16" x14ac:dyDescent="0.25">
      <c r="A595">
        <v>5906</v>
      </c>
      <c r="B595" t="s">
        <v>1815</v>
      </c>
      <c r="C595" s="2">
        <v>45846</v>
      </c>
      <c r="D595">
        <v>2025</v>
      </c>
      <c r="E595" s="2" t="str">
        <f>TEXT(Table1[[#This Row],[transaction_date]],"mm")</f>
        <v>07</v>
      </c>
      <c r="F595" s="2" t="str">
        <f>TEXT(Table1[[#This Row],[transaction_date]],"[$-en-US]mmm")</f>
        <v>Jul</v>
      </c>
      <c r="G595" s="2" t="str">
        <f>"Q" &amp; INT((MONTH(Table1[[#This Row],[transaction_date]])-1)/3)+1 &amp; " " &amp; Table1[[#This Row],[year]]</f>
        <v>Q3 2025</v>
      </c>
      <c r="H595" s="2" t="str">
        <f>TEXT(Table1[[#This Row],[transaction_date]],"[$-en-US]ddd")</f>
        <v>Tue</v>
      </c>
      <c r="I595" t="s">
        <v>1822</v>
      </c>
      <c r="J595" t="s">
        <v>1834</v>
      </c>
      <c r="K595">
        <v>29.28</v>
      </c>
      <c r="L595">
        <v>29.28</v>
      </c>
      <c r="M595">
        <v>2.93</v>
      </c>
      <c r="N595" s="4">
        <v>1</v>
      </c>
      <c r="O595">
        <v>26.35</v>
      </c>
      <c r="P595">
        <v>44</v>
      </c>
    </row>
    <row r="596" spans="1:16" x14ac:dyDescent="0.25">
      <c r="A596">
        <v>1474</v>
      </c>
      <c r="B596" t="s">
        <v>1816</v>
      </c>
      <c r="C596" s="2">
        <v>45180</v>
      </c>
      <c r="D596">
        <v>2023</v>
      </c>
      <c r="E596" s="2" t="str">
        <f>TEXT(Table1[[#This Row],[transaction_date]],"mm")</f>
        <v>09</v>
      </c>
      <c r="F596" s="2" t="str">
        <f>TEXT(Table1[[#This Row],[transaction_date]],"[$-en-US]mmm")</f>
        <v>Sep</v>
      </c>
      <c r="G596" s="2" t="str">
        <f>"Q" &amp; INT((MONTH(Table1[[#This Row],[transaction_date]])-1)/3)+1 &amp; " " &amp; Table1[[#This Row],[year]]</f>
        <v>Q3 2023</v>
      </c>
      <c r="H596" s="2" t="str">
        <f>TEXT(Table1[[#This Row],[transaction_date]],"[$-en-US]ddd")</f>
        <v>Mon</v>
      </c>
      <c r="I596" t="s">
        <v>1823</v>
      </c>
      <c r="J596" t="s">
        <v>1836</v>
      </c>
      <c r="K596">
        <v>17.989999999999998</v>
      </c>
      <c r="L596">
        <v>71.959999999999994</v>
      </c>
      <c r="M596">
        <v>0</v>
      </c>
      <c r="N596" s="4">
        <v>4</v>
      </c>
      <c r="O596">
        <v>71.959999999999994</v>
      </c>
      <c r="P596">
        <v>265</v>
      </c>
    </row>
    <row r="597" spans="1:16" x14ac:dyDescent="0.25">
      <c r="A597">
        <v>6314</v>
      </c>
      <c r="B597" t="s">
        <v>1809</v>
      </c>
      <c r="C597" s="2">
        <v>45763</v>
      </c>
      <c r="D597">
        <v>2025</v>
      </c>
      <c r="E597" s="2" t="str">
        <f>TEXT(Table1[[#This Row],[transaction_date]],"mm")</f>
        <v>04</v>
      </c>
      <c r="F597" s="2" t="str">
        <f>TEXT(Table1[[#This Row],[transaction_date]],"[$-en-US]mmm")</f>
        <v>Apr</v>
      </c>
      <c r="G597" s="2" t="str">
        <f>"Q" &amp; INT((MONTH(Table1[[#This Row],[transaction_date]])-1)/3)+1 &amp; " " &amp; Table1[[#This Row],[year]]</f>
        <v>Q2 2025</v>
      </c>
      <c r="H597" s="2" t="str">
        <f>TEXT(Table1[[#This Row],[transaction_date]],"[$-en-US]ddd")</f>
        <v>Wed</v>
      </c>
      <c r="I597" t="s">
        <v>1819</v>
      </c>
      <c r="J597" t="s">
        <v>1831</v>
      </c>
      <c r="K597">
        <v>22.05</v>
      </c>
      <c r="L597">
        <v>66.150000000000006</v>
      </c>
      <c r="M597">
        <v>9.92</v>
      </c>
      <c r="N597" s="4">
        <v>3</v>
      </c>
      <c r="O597">
        <v>56.23</v>
      </c>
      <c r="P597">
        <v>286</v>
      </c>
    </row>
    <row r="598" spans="1:16" x14ac:dyDescent="0.25">
      <c r="A598">
        <v>6873</v>
      </c>
      <c r="B598" t="s">
        <v>1811</v>
      </c>
      <c r="C598" s="2">
        <v>45436</v>
      </c>
      <c r="D598">
        <v>2024</v>
      </c>
      <c r="E598" s="2" t="str">
        <f>TEXT(Table1[[#This Row],[transaction_date]],"mm")</f>
        <v>05</v>
      </c>
      <c r="F598" s="2" t="str">
        <f>TEXT(Table1[[#This Row],[transaction_date]],"[$-en-US]mmm")</f>
        <v>May</v>
      </c>
      <c r="G598" s="2" t="str">
        <f>"Q" &amp; INT((MONTH(Table1[[#This Row],[transaction_date]])-1)/3)+1 &amp; " " &amp; Table1[[#This Row],[year]]</f>
        <v>Q2 2024</v>
      </c>
      <c r="H598" s="2" t="str">
        <f>TEXT(Table1[[#This Row],[transaction_date]],"[$-en-US]ddd")</f>
        <v>Fri</v>
      </c>
      <c r="I598" t="s">
        <v>1821</v>
      </c>
      <c r="J598" t="s">
        <v>1844</v>
      </c>
      <c r="K598">
        <v>17.190000000000001</v>
      </c>
      <c r="L598">
        <v>17.190000000000001</v>
      </c>
      <c r="M598">
        <v>2.58</v>
      </c>
      <c r="N598" s="4">
        <v>1</v>
      </c>
      <c r="O598">
        <v>14.61</v>
      </c>
      <c r="P598">
        <v>257</v>
      </c>
    </row>
    <row r="599" spans="1:16" x14ac:dyDescent="0.25">
      <c r="A599">
        <v>8056</v>
      </c>
      <c r="B599" t="s">
        <v>1809</v>
      </c>
      <c r="C599" s="2">
        <v>45258</v>
      </c>
      <c r="D599">
        <v>2023</v>
      </c>
      <c r="E599" s="2" t="str">
        <f>TEXT(Table1[[#This Row],[transaction_date]],"mm")</f>
        <v>11</v>
      </c>
      <c r="F599" s="2" t="str">
        <f>TEXT(Table1[[#This Row],[transaction_date]],"[$-en-US]mmm")</f>
        <v>Nov</v>
      </c>
      <c r="G599" s="2" t="str">
        <f>"Q" &amp; INT((MONTH(Table1[[#This Row],[transaction_date]])-1)/3)+1 &amp; " " &amp; Table1[[#This Row],[year]]</f>
        <v>Q4 2023</v>
      </c>
      <c r="H599" s="2" t="str">
        <f>TEXT(Table1[[#This Row],[transaction_date]],"[$-en-US]ddd")</f>
        <v>Tue</v>
      </c>
      <c r="I599" t="s">
        <v>1827</v>
      </c>
      <c r="J599" t="s">
        <v>1829</v>
      </c>
      <c r="K599">
        <v>24.57</v>
      </c>
      <c r="L599">
        <v>122.85</v>
      </c>
      <c r="M599">
        <v>0</v>
      </c>
      <c r="N599" s="4">
        <v>5</v>
      </c>
      <c r="O599">
        <v>122.85</v>
      </c>
      <c r="P599">
        <v>294</v>
      </c>
    </row>
    <row r="600" spans="1:16" x14ac:dyDescent="0.25">
      <c r="A600">
        <v>5000</v>
      </c>
      <c r="B600" t="s">
        <v>1813</v>
      </c>
      <c r="C600" s="2">
        <v>45557</v>
      </c>
      <c r="D600">
        <v>2024</v>
      </c>
      <c r="E600" s="2" t="str">
        <f>TEXT(Table1[[#This Row],[transaction_date]],"mm")</f>
        <v>09</v>
      </c>
      <c r="F600" s="2" t="str">
        <f>TEXT(Table1[[#This Row],[transaction_date]],"[$-en-US]mmm")</f>
        <v>Sep</v>
      </c>
      <c r="G600" s="2" t="str">
        <f>"Q" &amp; INT((MONTH(Table1[[#This Row],[transaction_date]])-1)/3)+1 &amp; " " &amp; Table1[[#This Row],[year]]</f>
        <v>Q3 2024</v>
      </c>
      <c r="H600" s="2" t="str">
        <f>TEXT(Table1[[#This Row],[transaction_date]],"[$-en-US]ddd")</f>
        <v>Sun</v>
      </c>
      <c r="I600" t="s">
        <v>1821</v>
      </c>
      <c r="J600" t="s">
        <v>1845</v>
      </c>
      <c r="K600">
        <v>22.96</v>
      </c>
      <c r="L600">
        <v>45.92</v>
      </c>
      <c r="M600">
        <v>0</v>
      </c>
      <c r="N600" s="4">
        <v>2</v>
      </c>
      <c r="O600">
        <v>45.92</v>
      </c>
      <c r="P600">
        <v>492</v>
      </c>
    </row>
    <row r="601" spans="1:16" x14ac:dyDescent="0.25">
      <c r="A601">
        <v>7751</v>
      </c>
      <c r="B601" t="s">
        <v>1813</v>
      </c>
      <c r="C601" s="2">
        <v>45584</v>
      </c>
      <c r="D601">
        <v>2024</v>
      </c>
      <c r="E601" s="2" t="str">
        <f>TEXT(Table1[[#This Row],[transaction_date]],"mm")</f>
        <v>10</v>
      </c>
      <c r="F601" s="2" t="str">
        <f>TEXT(Table1[[#This Row],[transaction_date]],"[$-en-US]mmm")</f>
        <v>Oct</v>
      </c>
      <c r="G601" s="2" t="str">
        <f>"Q" &amp; INT((MONTH(Table1[[#This Row],[transaction_date]])-1)/3)+1 &amp; " " &amp; Table1[[#This Row],[year]]</f>
        <v>Q4 2024</v>
      </c>
      <c r="H601" s="2" t="str">
        <f>TEXT(Table1[[#This Row],[transaction_date]],"[$-en-US]ddd")</f>
        <v>Sat</v>
      </c>
      <c r="I601" t="s">
        <v>1824</v>
      </c>
      <c r="J601" t="s">
        <v>1839</v>
      </c>
      <c r="K601">
        <v>4.3600000000000003</v>
      </c>
      <c r="L601">
        <v>17.440000000000001</v>
      </c>
      <c r="M601">
        <v>0</v>
      </c>
      <c r="N601" s="4">
        <v>4</v>
      </c>
      <c r="O601">
        <v>17.440000000000001</v>
      </c>
      <c r="P601">
        <v>34</v>
      </c>
    </row>
    <row r="602" spans="1:16" x14ac:dyDescent="0.25">
      <c r="A602">
        <v>3950</v>
      </c>
      <c r="B602" t="s">
        <v>1817</v>
      </c>
      <c r="C602" s="2">
        <v>45277</v>
      </c>
      <c r="D602">
        <v>2023</v>
      </c>
      <c r="E602" s="2" t="str">
        <f>TEXT(Table1[[#This Row],[transaction_date]],"mm")</f>
        <v>12</v>
      </c>
      <c r="F602" s="2" t="str">
        <f>TEXT(Table1[[#This Row],[transaction_date]],"[$-en-US]mmm")</f>
        <v>Dec</v>
      </c>
      <c r="G602" s="2" t="str">
        <f>"Q" &amp; INT((MONTH(Table1[[#This Row],[transaction_date]])-1)/3)+1 &amp; " " &amp; Table1[[#This Row],[year]]</f>
        <v>Q4 2023</v>
      </c>
      <c r="H602" s="2" t="str">
        <f>TEXT(Table1[[#This Row],[transaction_date]],"[$-en-US]ddd")</f>
        <v>Sun</v>
      </c>
      <c r="I602" t="s">
        <v>1823</v>
      </c>
      <c r="J602" t="s">
        <v>1834</v>
      </c>
      <c r="K602">
        <v>12.95</v>
      </c>
      <c r="L602">
        <v>38.85</v>
      </c>
      <c r="M602">
        <v>0</v>
      </c>
      <c r="N602" s="4">
        <v>3</v>
      </c>
      <c r="O602">
        <v>38.85</v>
      </c>
      <c r="P602">
        <v>180</v>
      </c>
    </row>
    <row r="603" spans="1:16" x14ac:dyDescent="0.25">
      <c r="A603">
        <v>3868</v>
      </c>
      <c r="B603" t="s">
        <v>1814</v>
      </c>
      <c r="C603" s="2">
        <v>45206</v>
      </c>
      <c r="D603">
        <v>2023</v>
      </c>
      <c r="E603" s="2" t="str">
        <f>TEXT(Table1[[#This Row],[transaction_date]],"mm")</f>
        <v>10</v>
      </c>
      <c r="F603" s="2" t="str">
        <f>TEXT(Table1[[#This Row],[transaction_date]],"[$-en-US]mmm")</f>
        <v>Oct</v>
      </c>
      <c r="G603" s="2" t="str">
        <f>"Q" &amp; INT((MONTH(Table1[[#This Row],[transaction_date]])-1)/3)+1 &amp; " " &amp; Table1[[#This Row],[year]]</f>
        <v>Q4 2023</v>
      </c>
      <c r="H603" s="2" t="str">
        <f>TEXT(Table1[[#This Row],[transaction_date]],"[$-en-US]ddd")</f>
        <v>Sat</v>
      </c>
      <c r="I603" t="s">
        <v>1820</v>
      </c>
      <c r="J603" t="s">
        <v>1838</v>
      </c>
      <c r="K603">
        <v>12.56</v>
      </c>
      <c r="L603">
        <v>12.56</v>
      </c>
      <c r="M603">
        <v>3.22</v>
      </c>
      <c r="N603" s="4">
        <v>1</v>
      </c>
      <c r="O603">
        <v>9.34</v>
      </c>
      <c r="P603">
        <v>383</v>
      </c>
    </row>
    <row r="604" spans="1:16" x14ac:dyDescent="0.25">
      <c r="A604">
        <v>7267</v>
      </c>
      <c r="B604" t="s">
        <v>1811</v>
      </c>
      <c r="C604" s="2">
        <v>45626</v>
      </c>
      <c r="D604">
        <v>2024</v>
      </c>
      <c r="E604" s="2" t="str">
        <f>TEXT(Table1[[#This Row],[transaction_date]],"mm")</f>
        <v>11</v>
      </c>
      <c r="F604" s="2" t="str">
        <f>TEXT(Table1[[#This Row],[transaction_date]],"[$-en-US]mmm")</f>
        <v>Nov</v>
      </c>
      <c r="G604" s="2" t="str">
        <f>"Q" &amp; INT((MONTH(Table1[[#This Row],[transaction_date]])-1)/3)+1 &amp; " " &amp; Table1[[#This Row],[year]]</f>
        <v>Q4 2024</v>
      </c>
      <c r="H604" s="2" t="str">
        <f>TEXT(Table1[[#This Row],[transaction_date]],"[$-en-US]ddd")</f>
        <v>Sat</v>
      </c>
      <c r="I604" t="s">
        <v>1828</v>
      </c>
      <c r="J604" t="s">
        <v>1832</v>
      </c>
      <c r="K604">
        <v>7.33</v>
      </c>
      <c r="L604">
        <v>21.99</v>
      </c>
      <c r="M604">
        <v>4.4000000000000004</v>
      </c>
      <c r="N604" s="4">
        <v>3</v>
      </c>
      <c r="O604">
        <v>17.59</v>
      </c>
      <c r="P604">
        <v>293</v>
      </c>
    </row>
    <row r="605" spans="1:16" x14ac:dyDescent="0.25">
      <c r="A605">
        <v>4945</v>
      </c>
      <c r="B605" t="s">
        <v>1817</v>
      </c>
      <c r="C605" s="2">
        <v>45531</v>
      </c>
      <c r="D605">
        <v>2024</v>
      </c>
      <c r="E605" s="2" t="str">
        <f>TEXT(Table1[[#This Row],[transaction_date]],"mm")</f>
        <v>08</v>
      </c>
      <c r="F605" s="2" t="str">
        <f>TEXT(Table1[[#This Row],[transaction_date]],"[$-en-US]mmm")</f>
        <v>Aug</v>
      </c>
      <c r="G605" s="2" t="str">
        <f>"Q" &amp; INT((MONTH(Table1[[#This Row],[transaction_date]])-1)/3)+1 &amp; " " &amp; Table1[[#This Row],[year]]</f>
        <v>Q3 2024</v>
      </c>
      <c r="H605" s="2" t="str">
        <f>TEXT(Table1[[#This Row],[transaction_date]],"[$-en-US]ddd")</f>
        <v>Tue</v>
      </c>
      <c r="I605" t="s">
        <v>1828</v>
      </c>
      <c r="J605" t="s">
        <v>1843</v>
      </c>
      <c r="K605">
        <v>22.32</v>
      </c>
      <c r="L605">
        <v>44.64</v>
      </c>
      <c r="M605">
        <v>8.93</v>
      </c>
      <c r="N605" s="4">
        <v>2</v>
      </c>
      <c r="O605">
        <v>35.71</v>
      </c>
      <c r="P605">
        <v>446</v>
      </c>
    </row>
    <row r="606" spans="1:16" x14ac:dyDescent="0.25">
      <c r="A606">
        <v>3344</v>
      </c>
      <c r="B606" t="s">
        <v>1817</v>
      </c>
      <c r="C606" s="2">
        <v>45325</v>
      </c>
      <c r="D606">
        <v>2024</v>
      </c>
      <c r="E606" s="2" t="str">
        <f>TEXT(Table1[[#This Row],[transaction_date]],"mm")</f>
        <v>02</v>
      </c>
      <c r="F606" s="2" t="str">
        <f>TEXT(Table1[[#This Row],[transaction_date]],"[$-en-US]mmm")</f>
        <v>Feb</v>
      </c>
      <c r="G606" s="2" t="str">
        <f>"Q" &amp; INT((MONTH(Table1[[#This Row],[transaction_date]])-1)/3)+1 &amp; " " &amp; Table1[[#This Row],[year]]</f>
        <v>Q1 2024</v>
      </c>
      <c r="H606" s="2" t="str">
        <f>TEXT(Table1[[#This Row],[transaction_date]],"[$-en-US]ddd")</f>
        <v>Sat</v>
      </c>
      <c r="I606" t="s">
        <v>1820</v>
      </c>
      <c r="J606" t="s">
        <v>1834</v>
      </c>
      <c r="K606">
        <v>11.31</v>
      </c>
      <c r="L606">
        <v>56.55</v>
      </c>
      <c r="M606">
        <v>4.68</v>
      </c>
      <c r="N606" s="4">
        <v>5</v>
      </c>
      <c r="O606">
        <v>51.87</v>
      </c>
      <c r="P606">
        <v>398</v>
      </c>
    </row>
    <row r="607" spans="1:16" x14ac:dyDescent="0.25">
      <c r="A607">
        <v>8555</v>
      </c>
      <c r="B607" t="s">
        <v>1813</v>
      </c>
      <c r="C607" s="2">
        <v>45640</v>
      </c>
      <c r="D607">
        <v>2024</v>
      </c>
      <c r="E607" s="2" t="str">
        <f>TEXT(Table1[[#This Row],[transaction_date]],"mm")</f>
        <v>12</v>
      </c>
      <c r="F607" s="2" t="str">
        <f>TEXT(Table1[[#This Row],[transaction_date]],"[$-en-US]mmm")</f>
        <v>Dec</v>
      </c>
      <c r="G607" s="2" t="str">
        <f>"Q" &amp; INT((MONTH(Table1[[#This Row],[transaction_date]])-1)/3)+1 &amp; " " &amp; Table1[[#This Row],[year]]</f>
        <v>Q4 2024</v>
      </c>
      <c r="H607" s="2" t="str">
        <f>TEXT(Table1[[#This Row],[transaction_date]],"[$-en-US]ddd")</f>
        <v>Sat</v>
      </c>
      <c r="I607" t="s">
        <v>1824</v>
      </c>
      <c r="J607" t="s">
        <v>1839</v>
      </c>
      <c r="K607">
        <v>28.77</v>
      </c>
      <c r="L607">
        <v>143.85</v>
      </c>
      <c r="M607">
        <v>21.58</v>
      </c>
      <c r="N607" s="4">
        <v>5</v>
      </c>
      <c r="O607">
        <v>122.27</v>
      </c>
      <c r="P607">
        <v>434</v>
      </c>
    </row>
    <row r="608" spans="1:16" x14ac:dyDescent="0.25">
      <c r="A608">
        <v>5161</v>
      </c>
      <c r="B608" t="s">
        <v>1816</v>
      </c>
      <c r="C608" s="2">
        <v>45501</v>
      </c>
      <c r="D608">
        <v>2024</v>
      </c>
      <c r="E608" s="2" t="str">
        <f>TEXT(Table1[[#This Row],[transaction_date]],"mm")</f>
        <v>07</v>
      </c>
      <c r="F608" s="2" t="str">
        <f>TEXT(Table1[[#This Row],[transaction_date]],"[$-en-US]mmm")</f>
        <v>Jul</v>
      </c>
      <c r="G608" s="2" t="str">
        <f>"Q" &amp; INT((MONTH(Table1[[#This Row],[transaction_date]])-1)/3)+1 &amp; " " &amp; Table1[[#This Row],[year]]</f>
        <v>Q3 2024</v>
      </c>
      <c r="H608" s="2" t="str">
        <f>TEXT(Table1[[#This Row],[transaction_date]],"[$-en-US]ddd")</f>
        <v>Sun</v>
      </c>
      <c r="I608" t="s">
        <v>1828</v>
      </c>
      <c r="J608" t="s">
        <v>1829</v>
      </c>
      <c r="K608">
        <v>6.29</v>
      </c>
      <c r="L608">
        <v>25.16</v>
      </c>
      <c r="M608">
        <v>2.52</v>
      </c>
      <c r="N608" s="4">
        <v>4</v>
      </c>
      <c r="O608">
        <v>22.64</v>
      </c>
      <c r="P608">
        <v>391</v>
      </c>
    </row>
    <row r="609" spans="1:16" x14ac:dyDescent="0.25">
      <c r="A609">
        <v>5183</v>
      </c>
      <c r="B609" t="s">
        <v>1817</v>
      </c>
      <c r="C609" s="2">
        <v>45662</v>
      </c>
      <c r="D609">
        <v>2025</v>
      </c>
      <c r="E609" s="2" t="str">
        <f>TEXT(Table1[[#This Row],[transaction_date]],"mm")</f>
        <v>01</v>
      </c>
      <c r="F609" s="2" t="str">
        <f>TEXT(Table1[[#This Row],[transaction_date]],"[$-en-US]mmm")</f>
        <v>Jan</v>
      </c>
      <c r="G609" s="2" t="str">
        <f>"Q" &amp; INT((MONTH(Table1[[#This Row],[transaction_date]])-1)/3)+1 &amp; " " &amp; Table1[[#This Row],[year]]</f>
        <v>Q1 2025</v>
      </c>
      <c r="H609" s="2" t="str">
        <f>TEXT(Table1[[#This Row],[transaction_date]],"[$-en-US]ddd")</f>
        <v>Sun</v>
      </c>
      <c r="I609" t="s">
        <v>1824</v>
      </c>
      <c r="J609" t="s">
        <v>1841</v>
      </c>
      <c r="K609">
        <v>16.239999999999998</v>
      </c>
      <c r="L609">
        <v>16.239999999999998</v>
      </c>
      <c r="M609">
        <v>1.1299999999999999</v>
      </c>
      <c r="N609" s="4">
        <v>1</v>
      </c>
      <c r="O609">
        <v>15.11</v>
      </c>
      <c r="P609">
        <v>216</v>
      </c>
    </row>
    <row r="610" spans="1:16" x14ac:dyDescent="0.25">
      <c r="A610">
        <v>1153</v>
      </c>
      <c r="B610" t="s">
        <v>1816</v>
      </c>
      <c r="C610" s="2">
        <v>45843</v>
      </c>
      <c r="D610">
        <v>2025</v>
      </c>
      <c r="E610" s="2" t="str">
        <f>TEXT(Table1[[#This Row],[transaction_date]],"mm")</f>
        <v>07</v>
      </c>
      <c r="F610" s="2" t="str">
        <f>TEXT(Table1[[#This Row],[transaction_date]],"[$-en-US]mmm")</f>
        <v>Jul</v>
      </c>
      <c r="G610" s="2" t="str">
        <f>"Q" &amp; INT((MONTH(Table1[[#This Row],[transaction_date]])-1)/3)+1 &amp; " " &amp; Table1[[#This Row],[year]]</f>
        <v>Q3 2025</v>
      </c>
      <c r="H610" s="2" t="str">
        <f>TEXT(Table1[[#This Row],[transaction_date]],"[$-en-US]ddd")</f>
        <v>Sat</v>
      </c>
      <c r="I610" t="s">
        <v>1821</v>
      </c>
      <c r="J610" t="s">
        <v>1835</v>
      </c>
      <c r="K610">
        <v>29.31</v>
      </c>
      <c r="L610">
        <v>117.24</v>
      </c>
      <c r="M610">
        <v>17.59</v>
      </c>
      <c r="N610" s="4">
        <v>4</v>
      </c>
      <c r="O610">
        <v>99.65</v>
      </c>
      <c r="P610">
        <v>357</v>
      </c>
    </row>
    <row r="611" spans="1:16" x14ac:dyDescent="0.25">
      <c r="A611">
        <v>8622</v>
      </c>
      <c r="B611" t="s">
        <v>1815</v>
      </c>
      <c r="C611" s="2">
        <v>45844</v>
      </c>
      <c r="D611">
        <v>2025</v>
      </c>
      <c r="E611" s="2" t="str">
        <f>TEXT(Table1[[#This Row],[transaction_date]],"mm")</f>
        <v>07</v>
      </c>
      <c r="F611" s="2" t="str">
        <f>TEXT(Table1[[#This Row],[transaction_date]],"[$-en-US]mmm")</f>
        <v>Jul</v>
      </c>
      <c r="G611" s="2" t="str">
        <f>"Q" &amp; INT((MONTH(Table1[[#This Row],[transaction_date]])-1)/3)+1 &amp; " " &amp; Table1[[#This Row],[year]]</f>
        <v>Q3 2025</v>
      </c>
      <c r="H611" s="2" t="str">
        <f>TEXT(Table1[[#This Row],[transaction_date]],"[$-en-US]ddd")</f>
        <v>Sun</v>
      </c>
      <c r="I611" t="s">
        <v>1818</v>
      </c>
      <c r="J611" t="s">
        <v>1843</v>
      </c>
      <c r="K611">
        <v>17.84</v>
      </c>
      <c r="L611">
        <v>71.36</v>
      </c>
      <c r="M611">
        <v>4.45</v>
      </c>
      <c r="N611" s="4">
        <v>4</v>
      </c>
      <c r="O611">
        <v>66.91</v>
      </c>
      <c r="P611">
        <v>166</v>
      </c>
    </row>
    <row r="612" spans="1:16" x14ac:dyDescent="0.25">
      <c r="A612">
        <v>5712</v>
      </c>
      <c r="B612" t="s">
        <v>1811</v>
      </c>
      <c r="C612" s="2">
        <v>45671</v>
      </c>
      <c r="D612">
        <v>2025</v>
      </c>
      <c r="E612" s="2" t="str">
        <f>TEXT(Table1[[#This Row],[transaction_date]],"mm")</f>
        <v>01</v>
      </c>
      <c r="F612" s="2" t="str">
        <f>TEXT(Table1[[#This Row],[transaction_date]],"[$-en-US]mmm")</f>
        <v>Jan</v>
      </c>
      <c r="G612" s="2" t="str">
        <f>"Q" &amp; INT((MONTH(Table1[[#This Row],[transaction_date]])-1)/3)+1 &amp; " " &amp; Table1[[#This Row],[year]]</f>
        <v>Q1 2025</v>
      </c>
      <c r="H612" s="2" t="str">
        <f>TEXT(Table1[[#This Row],[transaction_date]],"[$-en-US]ddd")</f>
        <v>Tue</v>
      </c>
      <c r="I612" t="s">
        <v>1827</v>
      </c>
      <c r="J612" t="s">
        <v>1829</v>
      </c>
      <c r="K612">
        <v>8.8000000000000007</v>
      </c>
      <c r="L612">
        <v>17.600000000000001</v>
      </c>
      <c r="M612">
        <v>2.64</v>
      </c>
      <c r="N612" s="4">
        <v>2</v>
      </c>
      <c r="O612">
        <v>14.96</v>
      </c>
      <c r="P612">
        <v>490</v>
      </c>
    </row>
    <row r="613" spans="1:16" x14ac:dyDescent="0.25">
      <c r="A613">
        <v>9955</v>
      </c>
      <c r="B613" t="s">
        <v>1811</v>
      </c>
      <c r="C613" s="2">
        <v>45267</v>
      </c>
      <c r="D613">
        <v>2023</v>
      </c>
      <c r="E613" s="2" t="str">
        <f>TEXT(Table1[[#This Row],[transaction_date]],"mm")</f>
        <v>12</v>
      </c>
      <c r="F613" s="2" t="str">
        <f>TEXT(Table1[[#This Row],[transaction_date]],"[$-en-US]mmm")</f>
        <v>Dec</v>
      </c>
      <c r="G613" s="2" t="str">
        <f>"Q" &amp; INT((MONTH(Table1[[#This Row],[transaction_date]])-1)/3)+1 &amp; " " &amp; Table1[[#This Row],[year]]</f>
        <v>Q4 2023</v>
      </c>
      <c r="H613" s="2" t="str">
        <f>TEXT(Table1[[#This Row],[transaction_date]],"[$-en-US]ddd")</f>
        <v>Thu</v>
      </c>
      <c r="I613" t="s">
        <v>1828</v>
      </c>
      <c r="J613" t="s">
        <v>1830</v>
      </c>
      <c r="K613">
        <v>13.14</v>
      </c>
      <c r="L613">
        <v>26.28</v>
      </c>
      <c r="M613">
        <v>3.94</v>
      </c>
      <c r="N613" s="4">
        <v>2</v>
      </c>
      <c r="O613">
        <v>22.34</v>
      </c>
      <c r="P613">
        <v>385</v>
      </c>
    </row>
    <row r="614" spans="1:16" x14ac:dyDescent="0.25">
      <c r="A614">
        <v>2210</v>
      </c>
      <c r="B614" t="s">
        <v>1812</v>
      </c>
      <c r="C614" s="2">
        <v>45488</v>
      </c>
      <c r="D614">
        <v>2024</v>
      </c>
      <c r="E614" s="2" t="str">
        <f>TEXT(Table1[[#This Row],[transaction_date]],"mm")</f>
        <v>07</v>
      </c>
      <c r="F614" s="2" t="str">
        <f>TEXT(Table1[[#This Row],[transaction_date]],"[$-en-US]mmm")</f>
        <v>Jul</v>
      </c>
      <c r="G614" s="2" t="str">
        <f>"Q" &amp; INT((MONTH(Table1[[#This Row],[transaction_date]])-1)/3)+1 &amp; " " &amp; Table1[[#This Row],[year]]</f>
        <v>Q3 2024</v>
      </c>
      <c r="H614" s="2" t="str">
        <f>TEXT(Table1[[#This Row],[transaction_date]],"[$-en-US]ddd")</f>
        <v>Mon</v>
      </c>
      <c r="I614" t="s">
        <v>1826</v>
      </c>
      <c r="J614" t="s">
        <v>1837</v>
      </c>
      <c r="K614">
        <v>17.559999999999999</v>
      </c>
      <c r="L614">
        <v>35.119999999999997</v>
      </c>
      <c r="M614">
        <v>3.88</v>
      </c>
      <c r="N614" s="4">
        <v>2</v>
      </c>
      <c r="O614">
        <v>31.24</v>
      </c>
      <c r="P614">
        <v>294</v>
      </c>
    </row>
    <row r="615" spans="1:16" x14ac:dyDescent="0.25">
      <c r="A615">
        <v>6661</v>
      </c>
      <c r="B615" t="s">
        <v>1817</v>
      </c>
      <c r="C615" s="2">
        <v>45601</v>
      </c>
      <c r="D615">
        <v>2024</v>
      </c>
      <c r="E615" s="2" t="str">
        <f>TEXT(Table1[[#This Row],[transaction_date]],"mm")</f>
        <v>11</v>
      </c>
      <c r="F615" s="2" t="str">
        <f>TEXT(Table1[[#This Row],[transaction_date]],"[$-en-US]mmm")</f>
        <v>Nov</v>
      </c>
      <c r="G615" s="2" t="str">
        <f>"Q" &amp; INT((MONTH(Table1[[#This Row],[transaction_date]])-1)/3)+1 &amp; " " &amp; Table1[[#This Row],[year]]</f>
        <v>Q4 2024</v>
      </c>
      <c r="H615" s="2" t="str">
        <f>TEXT(Table1[[#This Row],[transaction_date]],"[$-en-US]ddd")</f>
        <v>Tue</v>
      </c>
      <c r="I615" t="s">
        <v>1827</v>
      </c>
      <c r="J615" t="s">
        <v>1830</v>
      </c>
      <c r="K615">
        <v>6.68</v>
      </c>
      <c r="L615">
        <v>26.72</v>
      </c>
      <c r="M615">
        <v>2.67</v>
      </c>
      <c r="N615" s="4">
        <v>4</v>
      </c>
      <c r="O615">
        <v>24.05</v>
      </c>
      <c r="P615">
        <v>409</v>
      </c>
    </row>
    <row r="616" spans="1:16" x14ac:dyDescent="0.25">
      <c r="A616">
        <v>5901</v>
      </c>
      <c r="B616" t="s">
        <v>1815</v>
      </c>
      <c r="C616" s="2">
        <v>45641</v>
      </c>
      <c r="D616">
        <v>2024</v>
      </c>
      <c r="E616" s="2" t="str">
        <f>TEXT(Table1[[#This Row],[transaction_date]],"mm")</f>
        <v>12</v>
      </c>
      <c r="F616" s="2" t="str">
        <f>TEXT(Table1[[#This Row],[transaction_date]],"[$-en-US]mmm")</f>
        <v>Dec</v>
      </c>
      <c r="G616" s="2" t="str">
        <f>"Q" &amp; INT((MONTH(Table1[[#This Row],[transaction_date]])-1)/3)+1 &amp; " " &amp; Table1[[#This Row],[year]]</f>
        <v>Q4 2024</v>
      </c>
      <c r="H616" s="2" t="str">
        <f>TEXT(Table1[[#This Row],[transaction_date]],"[$-en-US]ddd")</f>
        <v>Sun</v>
      </c>
      <c r="I616" t="s">
        <v>1825</v>
      </c>
      <c r="J616" t="s">
        <v>1830</v>
      </c>
      <c r="K616">
        <v>4.8899999999999997</v>
      </c>
      <c r="L616">
        <v>19.559999999999999</v>
      </c>
      <c r="M616">
        <v>1.96</v>
      </c>
      <c r="N616" s="4">
        <v>4</v>
      </c>
      <c r="O616">
        <v>17.600000000000001</v>
      </c>
      <c r="P616">
        <v>457</v>
      </c>
    </row>
    <row r="617" spans="1:16" x14ac:dyDescent="0.25">
      <c r="A617">
        <v>7951</v>
      </c>
      <c r="B617" t="s">
        <v>1814</v>
      </c>
      <c r="C617" s="2">
        <v>45681</v>
      </c>
      <c r="D617">
        <v>2025</v>
      </c>
      <c r="E617" s="2" t="str">
        <f>TEXT(Table1[[#This Row],[transaction_date]],"mm")</f>
        <v>01</v>
      </c>
      <c r="F617" s="2" t="str">
        <f>TEXT(Table1[[#This Row],[transaction_date]],"[$-en-US]mmm")</f>
        <v>Jan</v>
      </c>
      <c r="G617" s="2" t="str">
        <f>"Q" &amp; INT((MONTH(Table1[[#This Row],[transaction_date]])-1)/3)+1 &amp; " " &amp; Table1[[#This Row],[year]]</f>
        <v>Q1 2025</v>
      </c>
      <c r="H617" s="2" t="str">
        <f>TEXT(Table1[[#This Row],[transaction_date]],"[$-en-US]ddd")</f>
        <v>Fri</v>
      </c>
      <c r="I617" t="s">
        <v>1826</v>
      </c>
      <c r="J617" t="s">
        <v>1831</v>
      </c>
      <c r="K617">
        <v>2.37</v>
      </c>
      <c r="L617">
        <v>11.85</v>
      </c>
      <c r="M617">
        <v>1.86</v>
      </c>
      <c r="N617" s="4">
        <v>5</v>
      </c>
      <c r="O617">
        <v>9.99</v>
      </c>
      <c r="P617">
        <v>50</v>
      </c>
    </row>
    <row r="618" spans="1:16" x14ac:dyDescent="0.25">
      <c r="A618">
        <v>5097</v>
      </c>
      <c r="B618" t="s">
        <v>1814</v>
      </c>
      <c r="C618" s="2">
        <v>45499</v>
      </c>
      <c r="D618">
        <v>2024</v>
      </c>
      <c r="E618" s="2" t="str">
        <f>TEXT(Table1[[#This Row],[transaction_date]],"mm")</f>
        <v>07</v>
      </c>
      <c r="F618" s="2" t="str">
        <f>TEXT(Table1[[#This Row],[transaction_date]],"[$-en-US]mmm")</f>
        <v>Jul</v>
      </c>
      <c r="G618" s="2" t="str">
        <f>"Q" &amp; INT((MONTH(Table1[[#This Row],[transaction_date]])-1)/3)+1 &amp; " " &amp; Table1[[#This Row],[year]]</f>
        <v>Q3 2024</v>
      </c>
      <c r="H618" s="2" t="str">
        <f>TEXT(Table1[[#This Row],[transaction_date]],"[$-en-US]ddd")</f>
        <v>Fri</v>
      </c>
      <c r="I618" t="s">
        <v>1828</v>
      </c>
      <c r="J618" t="s">
        <v>1846</v>
      </c>
      <c r="K618">
        <v>22.58</v>
      </c>
      <c r="L618">
        <v>90.32</v>
      </c>
      <c r="M618">
        <v>13.55</v>
      </c>
      <c r="N618" s="4">
        <v>4</v>
      </c>
      <c r="O618">
        <v>76.77</v>
      </c>
      <c r="P618">
        <v>133</v>
      </c>
    </row>
    <row r="619" spans="1:16" x14ac:dyDescent="0.25">
      <c r="A619">
        <v>5949</v>
      </c>
      <c r="B619" t="s">
        <v>1810</v>
      </c>
      <c r="C619" s="2">
        <v>45299</v>
      </c>
      <c r="D619">
        <v>2024</v>
      </c>
      <c r="E619" s="2" t="str">
        <f>TEXT(Table1[[#This Row],[transaction_date]],"mm")</f>
        <v>01</v>
      </c>
      <c r="F619" s="2" t="str">
        <f>TEXT(Table1[[#This Row],[transaction_date]],"[$-en-US]mmm")</f>
        <v>Jan</v>
      </c>
      <c r="G619" s="2" t="str">
        <f>"Q" &amp; INT((MONTH(Table1[[#This Row],[transaction_date]])-1)/3)+1 &amp; " " &amp; Table1[[#This Row],[year]]</f>
        <v>Q1 2024</v>
      </c>
      <c r="H619" s="2" t="str">
        <f>TEXT(Table1[[#This Row],[transaction_date]],"[$-en-US]ddd")</f>
        <v>Mon</v>
      </c>
      <c r="I619" t="s">
        <v>1827</v>
      </c>
      <c r="J619" t="s">
        <v>1829</v>
      </c>
      <c r="K619">
        <v>1.57</v>
      </c>
      <c r="L619">
        <v>4.71</v>
      </c>
      <c r="M619">
        <v>0</v>
      </c>
      <c r="N619" s="4">
        <v>3</v>
      </c>
      <c r="O619">
        <v>4.71</v>
      </c>
      <c r="P619">
        <v>62</v>
      </c>
    </row>
    <row r="620" spans="1:16" x14ac:dyDescent="0.25">
      <c r="A620">
        <v>7302</v>
      </c>
      <c r="B620" t="s">
        <v>1817</v>
      </c>
      <c r="C620" s="2">
        <v>45807</v>
      </c>
      <c r="D620">
        <v>2025</v>
      </c>
      <c r="E620" s="2" t="str">
        <f>TEXT(Table1[[#This Row],[transaction_date]],"mm")</f>
        <v>05</v>
      </c>
      <c r="F620" s="2" t="str">
        <f>TEXT(Table1[[#This Row],[transaction_date]],"[$-en-US]mmm")</f>
        <v>May</v>
      </c>
      <c r="G620" s="2" t="str">
        <f>"Q" &amp; INT((MONTH(Table1[[#This Row],[transaction_date]])-1)/3)+1 &amp; " " &amp; Table1[[#This Row],[year]]</f>
        <v>Q2 2025</v>
      </c>
      <c r="H620" s="2" t="str">
        <f>TEXT(Table1[[#This Row],[transaction_date]],"[$-en-US]ddd")</f>
        <v>Fri</v>
      </c>
      <c r="I620" t="s">
        <v>1824</v>
      </c>
      <c r="J620" t="s">
        <v>1831</v>
      </c>
      <c r="K620">
        <v>29.39</v>
      </c>
      <c r="L620">
        <v>58.78</v>
      </c>
      <c r="M620">
        <v>8.82</v>
      </c>
      <c r="N620" s="4">
        <v>2</v>
      </c>
      <c r="O620">
        <v>49.96</v>
      </c>
      <c r="P620">
        <v>145</v>
      </c>
    </row>
    <row r="621" spans="1:16" x14ac:dyDescent="0.25">
      <c r="A621">
        <v>8916</v>
      </c>
      <c r="B621" t="s">
        <v>1810</v>
      </c>
      <c r="C621" s="2">
        <v>45227</v>
      </c>
      <c r="D621">
        <v>2023</v>
      </c>
      <c r="E621" s="2" t="str">
        <f>TEXT(Table1[[#This Row],[transaction_date]],"mm")</f>
        <v>10</v>
      </c>
      <c r="F621" s="2" t="str">
        <f>TEXT(Table1[[#This Row],[transaction_date]],"[$-en-US]mmm")</f>
        <v>Oct</v>
      </c>
      <c r="G621" s="2" t="str">
        <f>"Q" &amp; INT((MONTH(Table1[[#This Row],[transaction_date]])-1)/3)+1 &amp; " " &amp; Table1[[#This Row],[year]]</f>
        <v>Q4 2023</v>
      </c>
      <c r="H621" s="2" t="str">
        <f>TEXT(Table1[[#This Row],[transaction_date]],"[$-en-US]ddd")</f>
        <v>Sat</v>
      </c>
      <c r="I621" t="s">
        <v>1828</v>
      </c>
      <c r="J621" t="s">
        <v>1837</v>
      </c>
      <c r="K621">
        <v>12.04</v>
      </c>
      <c r="L621">
        <v>12.04</v>
      </c>
      <c r="M621">
        <v>0</v>
      </c>
      <c r="N621" s="4">
        <v>1</v>
      </c>
      <c r="O621">
        <v>12.04</v>
      </c>
      <c r="P621">
        <v>146</v>
      </c>
    </row>
    <row r="622" spans="1:16" x14ac:dyDescent="0.25">
      <c r="A622">
        <v>4886</v>
      </c>
      <c r="B622" t="s">
        <v>1811</v>
      </c>
      <c r="C622" s="2">
        <v>45441</v>
      </c>
      <c r="D622">
        <v>2024</v>
      </c>
      <c r="E622" s="2" t="str">
        <f>TEXT(Table1[[#This Row],[transaction_date]],"mm")</f>
        <v>05</v>
      </c>
      <c r="F622" s="2" t="str">
        <f>TEXT(Table1[[#This Row],[transaction_date]],"[$-en-US]mmm")</f>
        <v>May</v>
      </c>
      <c r="G622" s="2" t="str">
        <f>"Q" &amp; INT((MONTH(Table1[[#This Row],[transaction_date]])-1)/3)+1 &amp; " " &amp; Table1[[#This Row],[year]]</f>
        <v>Q2 2024</v>
      </c>
      <c r="H622" s="2" t="str">
        <f>TEXT(Table1[[#This Row],[transaction_date]],"[$-en-US]ddd")</f>
        <v>Wed</v>
      </c>
      <c r="I622" t="s">
        <v>1825</v>
      </c>
      <c r="J622" t="s">
        <v>1832</v>
      </c>
      <c r="K622">
        <v>19.3</v>
      </c>
      <c r="L622">
        <v>77.2</v>
      </c>
      <c r="M622">
        <v>1.32</v>
      </c>
      <c r="N622" s="4">
        <v>4</v>
      </c>
      <c r="O622">
        <v>75.88</v>
      </c>
      <c r="P622">
        <v>292</v>
      </c>
    </row>
    <row r="623" spans="1:16" x14ac:dyDescent="0.25">
      <c r="A623">
        <v>6881</v>
      </c>
      <c r="B623" t="s">
        <v>1816</v>
      </c>
      <c r="C623" s="2">
        <v>45591</v>
      </c>
      <c r="D623">
        <v>2024</v>
      </c>
      <c r="E623" s="2" t="str">
        <f>TEXT(Table1[[#This Row],[transaction_date]],"mm")</f>
        <v>10</v>
      </c>
      <c r="F623" s="2" t="str">
        <f>TEXT(Table1[[#This Row],[transaction_date]],"[$-en-US]mmm")</f>
        <v>Oct</v>
      </c>
      <c r="G623" s="2" t="str">
        <f>"Q" &amp; INT((MONTH(Table1[[#This Row],[transaction_date]])-1)/3)+1 &amp; " " &amp; Table1[[#This Row],[year]]</f>
        <v>Q4 2024</v>
      </c>
      <c r="H623" s="2" t="str">
        <f>TEXT(Table1[[#This Row],[transaction_date]],"[$-en-US]ddd")</f>
        <v>Sat</v>
      </c>
      <c r="I623" t="s">
        <v>1820</v>
      </c>
      <c r="J623" t="s">
        <v>1832</v>
      </c>
      <c r="K623">
        <v>19.93</v>
      </c>
      <c r="L623">
        <v>59.79</v>
      </c>
      <c r="M623">
        <v>3.58</v>
      </c>
      <c r="N623" s="4">
        <v>3</v>
      </c>
      <c r="O623">
        <v>56.21</v>
      </c>
      <c r="P623">
        <v>363</v>
      </c>
    </row>
    <row r="624" spans="1:16" x14ac:dyDescent="0.25">
      <c r="A624">
        <v>5847</v>
      </c>
      <c r="B624" t="s">
        <v>1814</v>
      </c>
      <c r="C624" s="2">
        <v>45688</v>
      </c>
      <c r="D624">
        <v>2025</v>
      </c>
      <c r="E624" s="2" t="str">
        <f>TEXT(Table1[[#This Row],[transaction_date]],"mm")</f>
        <v>01</v>
      </c>
      <c r="F624" s="2" t="str">
        <f>TEXT(Table1[[#This Row],[transaction_date]],"[$-en-US]mmm")</f>
        <v>Jan</v>
      </c>
      <c r="G624" s="2" t="str">
        <f>"Q" &amp; INT((MONTH(Table1[[#This Row],[transaction_date]])-1)/3)+1 &amp; " " &amp; Table1[[#This Row],[year]]</f>
        <v>Q1 2025</v>
      </c>
      <c r="H624" s="2" t="str">
        <f>TEXT(Table1[[#This Row],[transaction_date]],"[$-en-US]ddd")</f>
        <v>Fri</v>
      </c>
      <c r="I624" t="s">
        <v>1828</v>
      </c>
      <c r="J624" t="s">
        <v>1833</v>
      </c>
      <c r="K624">
        <v>16.100000000000001</v>
      </c>
      <c r="L624">
        <v>80.5</v>
      </c>
      <c r="M624">
        <v>16.100000000000001</v>
      </c>
      <c r="N624" s="4">
        <v>5</v>
      </c>
      <c r="O624">
        <v>64.400000000000006</v>
      </c>
      <c r="P624">
        <v>230</v>
      </c>
    </row>
    <row r="625" spans="1:16" x14ac:dyDescent="0.25">
      <c r="A625">
        <v>5837</v>
      </c>
      <c r="B625" t="s">
        <v>1811</v>
      </c>
      <c r="C625" s="2">
        <v>45162</v>
      </c>
      <c r="D625">
        <v>2023</v>
      </c>
      <c r="E625" s="2" t="str">
        <f>TEXT(Table1[[#This Row],[transaction_date]],"mm")</f>
        <v>08</v>
      </c>
      <c r="F625" s="2" t="str">
        <f>TEXT(Table1[[#This Row],[transaction_date]],"[$-en-US]mmm")</f>
        <v>Aug</v>
      </c>
      <c r="G625" s="2" t="str">
        <f>"Q" &amp; INT((MONTH(Table1[[#This Row],[transaction_date]])-1)/3)+1 &amp; " " &amp; Table1[[#This Row],[year]]</f>
        <v>Q3 2023</v>
      </c>
      <c r="H625" s="2" t="str">
        <f>TEXT(Table1[[#This Row],[transaction_date]],"[$-en-US]ddd")</f>
        <v>Thu</v>
      </c>
      <c r="I625" t="s">
        <v>1818</v>
      </c>
      <c r="J625" t="s">
        <v>1841</v>
      </c>
      <c r="K625">
        <v>20.190000000000001</v>
      </c>
      <c r="L625">
        <v>40.380000000000003</v>
      </c>
      <c r="M625">
        <v>8.08</v>
      </c>
      <c r="N625" s="4">
        <v>2</v>
      </c>
      <c r="O625">
        <v>32.299999999999997</v>
      </c>
      <c r="P625">
        <v>481</v>
      </c>
    </row>
    <row r="626" spans="1:16" x14ac:dyDescent="0.25">
      <c r="A626">
        <v>7484</v>
      </c>
      <c r="B626" t="s">
        <v>1811</v>
      </c>
      <c r="C626" s="2">
        <v>45358</v>
      </c>
      <c r="D626">
        <v>2024</v>
      </c>
      <c r="E626" s="2" t="str">
        <f>TEXT(Table1[[#This Row],[transaction_date]],"mm")</f>
        <v>03</v>
      </c>
      <c r="F626" s="2" t="str">
        <f>TEXT(Table1[[#This Row],[transaction_date]],"[$-en-US]mmm")</f>
        <v>Mar</v>
      </c>
      <c r="G626" s="2" t="str">
        <f>"Q" &amp; INT((MONTH(Table1[[#This Row],[transaction_date]])-1)/3)+1 &amp; " " &amp; Table1[[#This Row],[year]]</f>
        <v>Q1 2024</v>
      </c>
      <c r="H626" s="2" t="str">
        <f>TEXT(Table1[[#This Row],[transaction_date]],"[$-en-US]ddd")</f>
        <v>Thu</v>
      </c>
      <c r="I626" t="s">
        <v>1821</v>
      </c>
      <c r="J626" t="s">
        <v>1846</v>
      </c>
      <c r="K626">
        <v>2.84</v>
      </c>
      <c r="L626">
        <v>2.84</v>
      </c>
      <c r="M626">
        <v>1.22</v>
      </c>
      <c r="N626" s="4">
        <v>1</v>
      </c>
      <c r="O626">
        <v>1.62</v>
      </c>
      <c r="P626">
        <v>449</v>
      </c>
    </row>
    <row r="627" spans="1:16" x14ac:dyDescent="0.25">
      <c r="A627">
        <v>1132</v>
      </c>
      <c r="B627" t="s">
        <v>1812</v>
      </c>
      <c r="C627" s="2">
        <v>45584</v>
      </c>
      <c r="D627">
        <v>2024</v>
      </c>
      <c r="E627" s="2" t="str">
        <f>TEXT(Table1[[#This Row],[transaction_date]],"mm")</f>
        <v>10</v>
      </c>
      <c r="F627" s="2" t="str">
        <f>TEXT(Table1[[#This Row],[transaction_date]],"[$-en-US]mmm")</f>
        <v>Oct</v>
      </c>
      <c r="G627" s="2" t="str">
        <f>"Q" &amp; INT((MONTH(Table1[[#This Row],[transaction_date]])-1)/3)+1 &amp; " " &amp; Table1[[#This Row],[year]]</f>
        <v>Q4 2024</v>
      </c>
      <c r="H627" s="2" t="str">
        <f>TEXT(Table1[[#This Row],[transaction_date]],"[$-en-US]ddd")</f>
        <v>Sat</v>
      </c>
      <c r="I627" t="s">
        <v>1827</v>
      </c>
      <c r="J627" t="s">
        <v>1842</v>
      </c>
      <c r="K627">
        <v>8.6</v>
      </c>
      <c r="L627">
        <v>8.6</v>
      </c>
      <c r="M627">
        <v>0</v>
      </c>
      <c r="N627" s="4">
        <v>1</v>
      </c>
      <c r="O627">
        <v>8.6</v>
      </c>
      <c r="P627">
        <v>79</v>
      </c>
    </row>
    <row r="628" spans="1:16" x14ac:dyDescent="0.25">
      <c r="A628">
        <v>1803</v>
      </c>
      <c r="B628" t="s">
        <v>1812</v>
      </c>
      <c r="C628" s="2">
        <v>45852</v>
      </c>
      <c r="D628">
        <v>2025</v>
      </c>
      <c r="E628" s="2" t="str">
        <f>TEXT(Table1[[#This Row],[transaction_date]],"mm")</f>
        <v>07</v>
      </c>
      <c r="F628" s="2" t="str">
        <f>TEXT(Table1[[#This Row],[transaction_date]],"[$-en-US]mmm")</f>
        <v>Jul</v>
      </c>
      <c r="G628" s="2" t="str">
        <f>"Q" &amp; INT((MONTH(Table1[[#This Row],[transaction_date]])-1)/3)+1 &amp; " " &amp; Table1[[#This Row],[year]]</f>
        <v>Q3 2025</v>
      </c>
      <c r="H628" s="2" t="str">
        <f>TEXT(Table1[[#This Row],[transaction_date]],"[$-en-US]ddd")</f>
        <v>Mon</v>
      </c>
      <c r="I628" t="s">
        <v>1826</v>
      </c>
      <c r="J628" t="s">
        <v>1834</v>
      </c>
      <c r="K628">
        <v>22.38</v>
      </c>
      <c r="L628">
        <v>44.76</v>
      </c>
      <c r="M628">
        <v>8.9499999999999993</v>
      </c>
      <c r="N628" s="4">
        <v>2</v>
      </c>
      <c r="O628">
        <v>35.81</v>
      </c>
      <c r="P628">
        <v>226</v>
      </c>
    </row>
    <row r="629" spans="1:16" x14ac:dyDescent="0.25">
      <c r="A629">
        <v>9138</v>
      </c>
      <c r="B629" t="s">
        <v>1810</v>
      </c>
      <c r="C629" s="2">
        <v>45791</v>
      </c>
      <c r="D629">
        <v>2025</v>
      </c>
      <c r="E629" s="2" t="str">
        <f>TEXT(Table1[[#This Row],[transaction_date]],"mm")</f>
        <v>05</v>
      </c>
      <c r="F629" s="2" t="str">
        <f>TEXT(Table1[[#This Row],[transaction_date]],"[$-en-US]mmm")</f>
        <v>May</v>
      </c>
      <c r="G629" s="2" t="str">
        <f>"Q" &amp; INT((MONTH(Table1[[#This Row],[transaction_date]])-1)/3)+1 &amp; " " &amp; Table1[[#This Row],[year]]</f>
        <v>Q2 2025</v>
      </c>
      <c r="H629" s="2" t="str">
        <f>TEXT(Table1[[#This Row],[transaction_date]],"[$-en-US]ddd")</f>
        <v>Wed</v>
      </c>
      <c r="I629" t="s">
        <v>1825</v>
      </c>
      <c r="J629" t="s">
        <v>1839</v>
      </c>
      <c r="K629">
        <v>20.23</v>
      </c>
      <c r="L629">
        <v>20.23</v>
      </c>
      <c r="M629">
        <v>2.02</v>
      </c>
      <c r="N629" s="4">
        <v>1</v>
      </c>
      <c r="O629">
        <v>18.21</v>
      </c>
      <c r="P629">
        <v>440</v>
      </c>
    </row>
    <row r="630" spans="1:16" x14ac:dyDescent="0.25">
      <c r="A630">
        <v>5689</v>
      </c>
      <c r="B630" t="s">
        <v>1813</v>
      </c>
      <c r="C630" s="2">
        <v>45747</v>
      </c>
      <c r="D630">
        <v>2025</v>
      </c>
      <c r="E630" s="2" t="str">
        <f>TEXT(Table1[[#This Row],[transaction_date]],"mm")</f>
        <v>03</v>
      </c>
      <c r="F630" s="2" t="str">
        <f>TEXT(Table1[[#This Row],[transaction_date]],"[$-en-US]mmm")</f>
        <v>Mar</v>
      </c>
      <c r="G630" s="2" t="str">
        <f>"Q" &amp; INT((MONTH(Table1[[#This Row],[transaction_date]])-1)/3)+1 &amp; " " &amp; Table1[[#This Row],[year]]</f>
        <v>Q1 2025</v>
      </c>
      <c r="H630" s="2" t="str">
        <f>TEXT(Table1[[#This Row],[transaction_date]],"[$-en-US]ddd")</f>
        <v>Mon</v>
      </c>
      <c r="I630" t="s">
        <v>1827</v>
      </c>
      <c r="J630" t="s">
        <v>1829</v>
      </c>
      <c r="K630">
        <v>13.89</v>
      </c>
      <c r="L630">
        <v>69.45</v>
      </c>
      <c r="M630">
        <v>3.39</v>
      </c>
      <c r="N630" s="4">
        <v>5</v>
      </c>
      <c r="O630">
        <v>66.06</v>
      </c>
      <c r="P630">
        <v>496</v>
      </c>
    </row>
    <row r="631" spans="1:16" x14ac:dyDescent="0.25">
      <c r="A631">
        <v>4770</v>
      </c>
      <c r="B631" t="s">
        <v>1812</v>
      </c>
      <c r="C631" s="2">
        <v>45616</v>
      </c>
      <c r="D631">
        <v>2024</v>
      </c>
      <c r="E631" s="2" t="str">
        <f>TEXT(Table1[[#This Row],[transaction_date]],"mm")</f>
        <v>11</v>
      </c>
      <c r="F631" s="2" t="str">
        <f>TEXT(Table1[[#This Row],[transaction_date]],"[$-en-US]mmm")</f>
        <v>Nov</v>
      </c>
      <c r="G631" s="2" t="str">
        <f>"Q" &amp; INT((MONTH(Table1[[#This Row],[transaction_date]])-1)/3)+1 &amp; " " &amp; Table1[[#This Row],[year]]</f>
        <v>Q4 2024</v>
      </c>
      <c r="H631" s="2" t="str">
        <f>TEXT(Table1[[#This Row],[transaction_date]],"[$-en-US]ddd")</f>
        <v>Wed</v>
      </c>
      <c r="I631" t="s">
        <v>1827</v>
      </c>
      <c r="J631" t="s">
        <v>1831</v>
      </c>
      <c r="K631">
        <v>27.35</v>
      </c>
      <c r="L631">
        <v>82.05</v>
      </c>
      <c r="M631">
        <v>2.77</v>
      </c>
      <c r="N631" s="4">
        <v>3</v>
      </c>
      <c r="O631">
        <v>79.28</v>
      </c>
      <c r="P631">
        <v>246</v>
      </c>
    </row>
    <row r="632" spans="1:16" x14ac:dyDescent="0.25">
      <c r="A632">
        <v>6772</v>
      </c>
      <c r="B632" t="s">
        <v>1816</v>
      </c>
      <c r="C632" s="2">
        <v>45315</v>
      </c>
      <c r="D632">
        <v>2024</v>
      </c>
      <c r="E632" s="2" t="str">
        <f>TEXT(Table1[[#This Row],[transaction_date]],"mm")</f>
        <v>01</v>
      </c>
      <c r="F632" s="2" t="str">
        <f>TEXT(Table1[[#This Row],[transaction_date]],"[$-en-US]mmm")</f>
        <v>Jan</v>
      </c>
      <c r="G632" s="2" t="str">
        <f>"Q" &amp; INT((MONTH(Table1[[#This Row],[transaction_date]])-1)/3)+1 &amp; " " &amp; Table1[[#This Row],[year]]</f>
        <v>Q1 2024</v>
      </c>
      <c r="H632" s="2" t="str">
        <f>TEXT(Table1[[#This Row],[transaction_date]],"[$-en-US]ddd")</f>
        <v>Wed</v>
      </c>
      <c r="I632" t="s">
        <v>1821</v>
      </c>
      <c r="J632" t="s">
        <v>1829</v>
      </c>
      <c r="K632">
        <v>9.7899999999999991</v>
      </c>
      <c r="L632">
        <v>19.579999999999998</v>
      </c>
      <c r="M632">
        <v>2.94</v>
      </c>
      <c r="N632" s="4">
        <v>2</v>
      </c>
      <c r="O632">
        <v>16.64</v>
      </c>
      <c r="P632">
        <v>0</v>
      </c>
    </row>
    <row r="633" spans="1:16" x14ac:dyDescent="0.25">
      <c r="A633">
        <v>4115</v>
      </c>
      <c r="B633" t="s">
        <v>1814</v>
      </c>
      <c r="C633" s="2">
        <v>45627</v>
      </c>
      <c r="D633">
        <v>2024</v>
      </c>
      <c r="E633" s="2" t="str">
        <f>TEXT(Table1[[#This Row],[transaction_date]],"mm")</f>
        <v>12</v>
      </c>
      <c r="F633" s="2" t="str">
        <f>TEXT(Table1[[#This Row],[transaction_date]],"[$-en-US]mmm")</f>
        <v>Dec</v>
      </c>
      <c r="G633" s="2" t="str">
        <f>"Q" &amp; INT((MONTH(Table1[[#This Row],[transaction_date]])-1)/3)+1 &amp; " " &amp; Table1[[#This Row],[year]]</f>
        <v>Q4 2024</v>
      </c>
      <c r="H633" s="2" t="str">
        <f>TEXT(Table1[[#This Row],[transaction_date]],"[$-en-US]ddd")</f>
        <v>Sun</v>
      </c>
      <c r="I633" t="s">
        <v>1828</v>
      </c>
      <c r="J633" t="s">
        <v>1831</v>
      </c>
      <c r="K633">
        <v>20.94</v>
      </c>
      <c r="L633">
        <v>20.94</v>
      </c>
      <c r="M633">
        <v>3.14</v>
      </c>
      <c r="N633" s="4">
        <v>1</v>
      </c>
      <c r="O633">
        <v>17.8</v>
      </c>
      <c r="P633">
        <v>251</v>
      </c>
    </row>
    <row r="634" spans="1:16" x14ac:dyDescent="0.25">
      <c r="A634">
        <v>5106</v>
      </c>
      <c r="B634" t="s">
        <v>1815</v>
      </c>
      <c r="C634" s="2">
        <v>45671</v>
      </c>
      <c r="D634">
        <v>2025</v>
      </c>
      <c r="E634" s="2" t="str">
        <f>TEXT(Table1[[#This Row],[transaction_date]],"mm")</f>
        <v>01</v>
      </c>
      <c r="F634" s="2" t="str">
        <f>TEXT(Table1[[#This Row],[transaction_date]],"[$-en-US]mmm")</f>
        <v>Jan</v>
      </c>
      <c r="G634" s="2" t="str">
        <f>"Q" &amp; INT((MONTH(Table1[[#This Row],[transaction_date]])-1)/3)+1 &amp; " " &amp; Table1[[#This Row],[year]]</f>
        <v>Q1 2025</v>
      </c>
      <c r="H634" s="2" t="str">
        <f>TEXT(Table1[[#This Row],[transaction_date]],"[$-en-US]ddd")</f>
        <v>Tue</v>
      </c>
      <c r="I634" t="s">
        <v>1821</v>
      </c>
      <c r="J634" t="s">
        <v>1838</v>
      </c>
      <c r="K634">
        <v>7.7</v>
      </c>
      <c r="L634">
        <v>38.5</v>
      </c>
      <c r="M634">
        <v>7.7</v>
      </c>
      <c r="N634" s="4">
        <v>5</v>
      </c>
      <c r="O634">
        <v>30.8</v>
      </c>
      <c r="P634">
        <v>3</v>
      </c>
    </row>
    <row r="635" spans="1:16" x14ac:dyDescent="0.25">
      <c r="A635">
        <v>3240</v>
      </c>
      <c r="B635" t="s">
        <v>1812</v>
      </c>
      <c r="C635" s="2">
        <v>45632</v>
      </c>
      <c r="D635">
        <v>2024</v>
      </c>
      <c r="E635" s="2" t="str">
        <f>TEXT(Table1[[#This Row],[transaction_date]],"mm")</f>
        <v>12</v>
      </c>
      <c r="F635" s="2" t="str">
        <f>TEXT(Table1[[#This Row],[transaction_date]],"[$-en-US]mmm")</f>
        <v>Dec</v>
      </c>
      <c r="G635" s="2" t="str">
        <f>"Q" &amp; INT((MONTH(Table1[[#This Row],[transaction_date]])-1)/3)+1 &amp; " " &amp; Table1[[#This Row],[year]]</f>
        <v>Q4 2024</v>
      </c>
      <c r="H635" s="2" t="str">
        <f>TEXT(Table1[[#This Row],[transaction_date]],"[$-en-US]ddd")</f>
        <v>Fri</v>
      </c>
      <c r="I635" t="s">
        <v>1827</v>
      </c>
      <c r="J635" t="s">
        <v>1830</v>
      </c>
      <c r="K635">
        <v>8.24</v>
      </c>
      <c r="L635">
        <v>32.96</v>
      </c>
      <c r="M635">
        <v>3.3</v>
      </c>
      <c r="N635" s="4">
        <v>4</v>
      </c>
      <c r="O635">
        <v>29.66</v>
      </c>
      <c r="P635">
        <v>366</v>
      </c>
    </row>
    <row r="636" spans="1:16" x14ac:dyDescent="0.25">
      <c r="A636">
        <v>2591</v>
      </c>
      <c r="B636" t="s">
        <v>1817</v>
      </c>
      <c r="C636" s="2">
        <v>45846</v>
      </c>
      <c r="D636">
        <v>2025</v>
      </c>
      <c r="E636" s="2" t="str">
        <f>TEXT(Table1[[#This Row],[transaction_date]],"mm")</f>
        <v>07</v>
      </c>
      <c r="F636" s="2" t="str">
        <f>TEXT(Table1[[#This Row],[transaction_date]],"[$-en-US]mmm")</f>
        <v>Jul</v>
      </c>
      <c r="G636" s="2" t="str">
        <f>"Q" &amp; INT((MONTH(Table1[[#This Row],[transaction_date]])-1)/3)+1 &amp; " " &amp; Table1[[#This Row],[year]]</f>
        <v>Q3 2025</v>
      </c>
      <c r="H636" s="2" t="str">
        <f>TEXT(Table1[[#This Row],[transaction_date]],"[$-en-US]ddd")</f>
        <v>Tue</v>
      </c>
      <c r="I636" t="s">
        <v>1826</v>
      </c>
      <c r="J636" t="s">
        <v>1842</v>
      </c>
      <c r="K636">
        <v>19.12</v>
      </c>
      <c r="L636">
        <v>76.48</v>
      </c>
      <c r="M636">
        <v>11.47</v>
      </c>
      <c r="N636" s="4">
        <v>4</v>
      </c>
      <c r="O636">
        <v>65.010000000000005</v>
      </c>
      <c r="P636">
        <v>264</v>
      </c>
    </row>
    <row r="637" spans="1:16" x14ac:dyDescent="0.25">
      <c r="A637">
        <v>1645</v>
      </c>
      <c r="B637" t="s">
        <v>1810</v>
      </c>
      <c r="C637" s="2">
        <v>45384</v>
      </c>
      <c r="D637">
        <v>2024</v>
      </c>
      <c r="E637" s="2" t="str">
        <f>TEXT(Table1[[#This Row],[transaction_date]],"mm")</f>
        <v>04</v>
      </c>
      <c r="F637" s="2" t="str">
        <f>TEXT(Table1[[#This Row],[transaction_date]],"[$-en-US]mmm")</f>
        <v>Apr</v>
      </c>
      <c r="G637" s="2" t="str">
        <f>"Q" &amp; INT((MONTH(Table1[[#This Row],[transaction_date]])-1)/3)+1 &amp; " " &amp; Table1[[#This Row],[year]]</f>
        <v>Q2 2024</v>
      </c>
      <c r="H637" s="2" t="str">
        <f>TEXT(Table1[[#This Row],[transaction_date]],"[$-en-US]ddd")</f>
        <v>Tue</v>
      </c>
      <c r="I637" t="s">
        <v>1826</v>
      </c>
      <c r="J637" t="s">
        <v>1830</v>
      </c>
      <c r="K637">
        <v>25.74</v>
      </c>
      <c r="L637">
        <v>51.48</v>
      </c>
      <c r="M637">
        <v>7.72</v>
      </c>
      <c r="N637" s="4">
        <v>2</v>
      </c>
      <c r="O637">
        <v>43.76</v>
      </c>
      <c r="P637">
        <v>93</v>
      </c>
    </row>
    <row r="638" spans="1:16" x14ac:dyDescent="0.25">
      <c r="A638">
        <v>8222</v>
      </c>
      <c r="B638" t="s">
        <v>1809</v>
      </c>
      <c r="C638" s="2">
        <v>45170</v>
      </c>
      <c r="D638">
        <v>2023</v>
      </c>
      <c r="E638" s="2" t="str">
        <f>TEXT(Table1[[#This Row],[transaction_date]],"mm")</f>
        <v>09</v>
      </c>
      <c r="F638" s="2" t="str">
        <f>TEXT(Table1[[#This Row],[transaction_date]],"[$-en-US]mmm")</f>
        <v>Sep</v>
      </c>
      <c r="G638" s="2" t="str">
        <f>"Q" &amp; INT((MONTH(Table1[[#This Row],[transaction_date]])-1)/3)+1 &amp; " " &amp; Table1[[#This Row],[year]]</f>
        <v>Q3 2023</v>
      </c>
      <c r="H638" s="2" t="str">
        <f>TEXT(Table1[[#This Row],[transaction_date]],"[$-en-US]ddd")</f>
        <v>Fri</v>
      </c>
      <c r="I638" t="s">
        <v>1823</v>
      </c>
      <c r="J638" t="s">
        <v>1837</v>
      </c>
      <c r="K638">
        <v>14.12</v>
      </c>
      <c r="L638">
        <v>70.599999999999994</v>
      </c>
      <c r="M638">
        <v>14.12</v>
      </c>
      <c r="N638" s="4">
        <v>5</v>
      </c>
      <c r="O638">
        <v>56.48</v>
      </c>
      <c r="P638">
        <v>358</v>
      </c>
    </row>
    <row r="639" spans="1:16" x14ac:dyDescent="0.25">
      <c r="A639">
        <v>6977</v>
      </c>
      <c r="B639" t="s">
        <v>1816</v>
      </c>
      <c r="C639" s="2">
        <v>45713</v>
      </c>
      <c r="D639">
        <v>2025</v>
      </c>
      <c r="E639" s="2" t="str">
        <f>TEXT(Table1[[#This Row],[transaction_date]],"mm")</f>
        <v>02</v>
      </c>
      <c r="F639" s="2" t="str">
        <f>TEXT(Table1[[#This Row],[transaction_date]],"[$-en-US]mmm")</f>
        <v>Feb</v>
      </c>
      <c r="G639" s="2" t="str">
        <f>"Q" &amp; INT((MONTH(Table1[[#This Row],[transaction_date]])-1)/3)+1 &amp; " " &amp; Table1[[#This Row],[year]]</f>
        <v>Q1 2025</v>
      </c>
      <c r="H639" s="2" t="str">
        <f>TEXT(Table1[[#This Row],[transaction_date]],"[$-en-US]ddd")</f>
        <v>Tue</v>
      </c>
      <c r="I639" t="s">
        <v>1818</v>
      </c>
      <c r="J639" t="s">
        <v>1841</v>
      </c>
      <c r="K639">
        <v>29.11</v>
      </c>
      <c r="L639">
        <v>29.11</v>
      </c>
      <c r="M639">
        <v>2.13</v>
      </c>
      <c r="N639" s="4">
        <v>1</v>
      </c>
      <c r="O639">
        <v>26.98</v>
      </c>
      <c r="P639">
        <v>11</v>
      </c>
    </row>
    <row r="640" spans="1:16" x14ac:dyDescent="0.25">
      <c r="A640">
        <v>3153</v>
      </c>
      <c r="B640" t="s">
        <v>1811</v>
      </c>
      <c r="C640" s="2">
        <v>45215</v>
      </c>
      <c r="D640">
        <v>2023</v>
      </c>
      <c r="E640" s="2" t="str">
        <f>TEXT(Table1[[#This Row],[transaction_date]],"mm")</f>
        <v>10</v>
      </c>
      <c r="F640" s="2" t="str">
        <f>TEXT(Table1[[#This Row],[transaction_date]],"[$-en-US]mmm")</f>
        <v>Oct</v>
      </c>
      <c r="G640" s="2" t="str">
        <f>"Q" &amp; INT((MONTH(Table1[[#This Row],[transaction_date]])-1)/3)+1 &amp; " " &amp; Table1[[#This Row],[year]]</f>
        <v>Q4 2023</v>
      </c>
      <c r="H640" s="2" t="str">
        <f>TEXT(Table1[[#This Row],[transaction_date]],"[$-en-US]ddd")</f>
        <v>Mon</v>
      </c>
      <c r="I640" t="s">
        <v>1828</v>
      </c>
      <c r="J640" t="s">
        <v>1839</v>
      </c>
      <c r="K640">
        <v>3.61</v>
      </c>
      <c r="L640">
        <v>7.22</v>
      </c>
      <c r="M640">
        <v>1.44</v>
      </c>
      <c r="N640" s="4">
        <v>2</v>
      </c>
      <c r="O640">
        <v>5.78</v>
      </c>
      <c r="P640">
        <v>7</v>
      </c>
    </row>
    <row r="641" spans="1:16" x14ac:dyDescent="0.25">
      <c r="A641">
        <v>5835</v>
      </c>
      <c r="B641" t="s">
        <v>1816</v>
      </c>
      <c r="C641" s="2">
        <v>45398</v>
      </c>
      <c r="D641">
        <v>2024</v>
      </c>
      <c r="E641" s="2" t="str">
        <f>TEXT(Table1[[#This Row],[transaction_date]],"mm")</f>
        <v>04</v>
      </c>
      <c r="F641" s="2" t="str">
        <f>TEXT(Table1[[#This Row],[transaction_date]],"[$-en-US]mmm")</f>
        <v>Apr</v>
      </c>
      <c r="G641" s="2" t="str">
        <f>"Q" &amp; INT((MONTH(Table1[[#This Row],[transaction_date]])-1)/3)+1 &amp; " " &amp; Table1[[#This Row],[year]]</f>
        <v>Q2 2024</v>
      </c>
      <c r="H641" s="2" t="str">
        <f>TEXT(Table1[[#This Row],[transaction_date]],"[$-en-US]ddd")</f>
        <v>Tue</v>
      </c>
      <c r="I641" t="s">
        <v>1821</v>
      </c>
      <c r="J641" t="s">
        <v>1838</v>
      </c>
      <c r="K641">
        <v>29.93</v>
      </c>
      <c r="L641">
        <v>119.72</v>
      </c>
      <c r="M641">
        <v>17.96</v>
      </c>
      <c r="N641" s="4">
        <v>4</v>
      </c>
      <c r="O641">
        <v>101.76</v>
      </c>
      <c r="P641">
        <v>237</v>
      </c>
    </row>
    <row r="642" spans="1:16" x14ac:dyDescent="0.25">
      <c r="A642">
        <v>7807</v>
      </c>
      <c r="B642" t="s">
        <v>1809</v>
      </c>
      <c r="C642" s="2">
        <v>45281</v>
      </c>
      <c r="D642">
        <v>2023</v>
      </c>
      <c r="E642" s="2" t="str">
        <f>TEXT(Table1[[#This Row],[transaction_date]],"mm")</f>
        <v>12</v>
      </c>
      <c r="F642" s="2" t="str">
        <f>TEXT(Table1[[#This Row],[transaction_date]],"[$-en-US]mmm")</f>
        <v>Dec</v>
      </c>
      <c r="G642" s="2" t="str">
        <f>"Q" &amp; INT((MONTH(Table1[[#This Row],[transaction_date]])-1)/3)+1 &amp; " " &amp; Table1[[#This Row],[year]]</f>
        <v>Q4 2023</v>
      </c>
      <c r="H642" s="2" t="str">
        <f>TEXT(Table1[[#This Row],[transaction_date]],"[$-en-US]ddd")</f>
        <v>Thu</v>
      </c>
      <c r="I642" t="s">
        <v>1825</v>
      </c>
      <c r="J642" t="s">
        <v>1840</v>
      </c>
      <c r="K642">
        <v>23.48</v>
      </c>
      <c r="L642">
        <v>70.44</v>
      </c>
      <c r="M642">
        <v>14.09</v>
      </c>
      <c r="N642" s="4">
        <v>3</v>
      </c>
      <c r="O642">
        <v>56.35</v>
      </c>
      <c r="P642">
        <v>36</v>
      </c>
    </row>
    <row r="643" spans="1:16" x14ac:dyDescent="0.25">
      <c r="A643">
        <v>4289</v>
      </c>
      <c r="B643" t="s">
        <v>1817</v>
      </c>
      <c r="C643" s="2">
        <v>45247</v>
      </c>
      <c r="D643">
        <v>2023</v>
      </c>
      <c r="E643" s="2" t="str">
        <f>TEXT(Table1[[#This Row],[transaction_date]],"mm")</f>
        <v>11</v>
      </c>
      <c r="F643" s="2" t="str">
        <f>TEXT(Table1[[#This Row],[transaction_date]],"[$-en-US]mmm")</f>
        <v>Nov</v>
      </c>
      <c r="G643" s="2" t="str">
        <f>"Q" &amp; INT((MONTH(Table1[[#This Row],[transaction_date]])-1)/3)+1 &amp; " " &amp; Table1[[#This Row],[year]]</f>
        <v>Q4 2023</v>
      </c>
      <c r="H643" s="2" t="str">
        <f>TEXT(Table1[[#This Row],[transaction_date]],"[$-en-US]ddd")</f>
        <v>Fri</v>
      </c>
      <c r="I643" t="s">
        <v>1826</v>
      </c>
      <c r="J643" t="s">
        <v>1836</v>
      </c>
      <c r="K643">
        <v>4.53</v>
      </c>
      <c r="L643">
        <v>4.53</v>
      </c>
      <c r="M643">
        <v>0.45</v>
      </c>
      <c r="N643" s="4">
        <v>1</v>
      </c>
      <c r="O643">
        <v>4.08</v>
      </c>
      <c r="P643">
        <v>393</v>
      </c>
    </row>
    <row r="644" spans="1:16" x14ac:dyDescent="0.25">
      <c r="A644">
        <v>9837</v>
      </c>
      <c r="B644" t="s">
        <v>1813</v>
      </c>
      <c r="C644" s="2">
        <v>45825</v>
      </c>
      <c r="D644">
        <v>2025</v>
      </c>
      <c r="E644" s="2" t="str">
        <f>TEXT(Table1[[#This Row],[transaction_date]],"mm")</f>
        <v>06</v>
      </c>
      <c r="F644" s="2" t="str">
        <f>TEXT(Table1[[#This Row],[transaction_date]],"[$-en-US]mmm")</f>
        <v>Jun</v>
      </c>
      <c r="G644" s="2" t="str">
        <f>"Q" &amp; INT((MONTH(Table1[[#This Row],[transaction_date]])-1)/3)+1 &amp; " " &amp; Table1[[#This Row],[year]]</f>
        <v>Q2 2025</v>
      </c>
      <c r="H644" s="2" t="str">
        <f>TEXT(Table1[[#This Row],[transaction_date]],"[$-en-US]ddd")</f>
        <v>Tue</v>
      </c>
      <c r="I644" t="s">
        <v>1820</v>
      </c>
      <c r="J644" t="s">
        <v>1840</v>
      </c>
      <c r="K644">
        <v>14.35</v>
      </c>
      <c r="L644">
        <v>28.7</v>
      </c>
      <c r="M644">
        <v>3.66</v>
      </c>
      <c r="N644" s="4">
        <v>2</v>
      </c>
      <c r="O644">
        <v>25.04</v>
      </c>
      <c r="P644">
        <v>394</v>
      </c>
    </row>
    <row r="645" spans="1:16" x14ac:dyDescent="0.25">
      <c r="A645">
        <v>6994</v>
      </c>
      <c r="B645" t="s">
        <v>1817</v>
      </c>
      <c r="C645" s="2">
        <v>45557</v>
      </c>
      <c r="D645">
        <v>2024</v>
      </c>
      <c r="E645" s="2" t="str">
        <f>TEXT(Table1[[#This Row],[transaction_date]],"mm")</f>
        <v>09</v>
      </c>
      <c r="F645" s="2" t="str">
        <f>TEXT(Table1[[#This Row],[transaction_date]],"[$-en-US]mmm")</f>
        <v>Sep</v>
      </c>
      <c r="G645" s="2" t="str">
        <f>"Q" &amp; INT((MONTH(Table1[[#This Row],[transaction_date]])-1)/3)+1 &amp; " " &amp; Table1[[#This Row],[year]]</f>
        <v>Q3 2024</v>
      </c>
      <c r="H645" s="2" t="str">
        <f>TEXT(Table1[[#This Row],[transaction_date]],"[$-en-US]ddd")</f>
        <v>Sun</v>
      </c>
      <c r="I645" t="s">
        <v>1828</v>
      </c>
      <c r="J645" t="s">
        <v>1836</v>
      </c>
      <c r="K645">
        <v>28.14</v>
      </c>
      <c r="L645">
        <v>84.42</v>
      </c>
      <c r="M645">
        <v>0</v>
      </c>
      <c r="N645" s="4">
        <v>3</v>
      </c>
      <c r="O645">
        <v>84.42</v>
      </c>
      <c r="P645">
        <v>81</v>
      </c>
    </row>
    <row r="646" spans="1:16" x14ac:dyDescent="0.25">
      <c r="A646">
        <v>9221</v>
      </c>
      <c r="B646" t="s">
        <v>1810</v>
      </c>
      <c r="C646" s="2">
        <v>45854</v>
      </c>
      <c r="D646">
        <v>2025</v>
      </c>
      <c r="E646" s="2" t="str">
        <f>TEXT(Table1[[#This Row],[transaction_date]],"mm")</f>
        <v>07</v>
      </c>
      <c r="F646" s="2" t="str">
        <f>TEXT(Table1[[#This Row],[transaction_date]],"[$-en-US]mmm")</f>
        <v>Jul</v>
      </c>
      <c r="G646" s="2" t="str">
        <f>"Q" &amp; INT((MONTH(Table1[[#This Row],[transaction_date]])-1)/3)+1 &amp; " " &amp; Table1[[#This Row],[year]]</f>
        <v>Q3 2025</v>
      </c>
      <c r="H646" s="2" t="str">
        <f>TEXT(Table1[[#This Row],[transaction_date]],"[$-en-US]ddd")</f>
        <v>Wed</v>
      </c>
      <c r="I646" t="s">
        <v>1827</v>
      </c>
      <c r="J646" t="s">
        <v>1846</v>
      </c>
      <c r="K646">
        <v>14.95</v>
      </c>
      <c r="L646">
        <v>44.85</v>
      </c>
      <c r="M646">
        <v>6.73</v>
      </c>
      <c r="N646" s="4">
        <v>3</v>
      </c>
      <c r="O646">
        <v>38.119999999999997</v>
      </c>
      <c r="P646">
        <v>152</v>
      </c>
    </row>
    <row r="647" spans="1:16" x14ac:dyDescent="0.25">
      <c r="A647">
        <v>5465</v>
      </c>
      <c r="B647" t="s">
        <v>1815</v>
      </c>
      <c r="C647" s="2">
        <v>45790</v>
      </c>
      <c r="D647">
        <v>2025</v>
      </c>
      <c r="E647" s="2" t="str">
        <f>TEXT(Table1[[#This Row],[transaction_date]],"mm")</f>
        <v>05</v>
      </c>
      <c r="F647" s="2" t="str">
        <f>TEXT(Table1[[#This Row],[transaction_date]],"[$-en-US]mmm")</f>
        <v>May</v>
      </c>
      <c r="G647" s="2" t="str">
        <f>"Q" &amp; INT((MONTH(Table1[[#This Row],[transaction_date]])-1)/3)+1 &amp; " " &amp; Table1[[#This Row],[year]]</f>
        <v>Q2 2025</v>
      </c>
      <c r="H647" s="2" t="str">
        <f>TEXT(Table1[[#This Row],[transaction_date]],"[$-en-US]ddd")</f>
        <v>Tue</v>
      </c>
      <c r="I647" t="s">
        <v>1823</v>
      </c>
      <c r="J647" t="s">
        <v>1843</v>
      </c>
      <c r="K647">
        <v>7.83</v>
      </c>
      <c r="L647">
        <v>7.83</v>
      </c>
      <c r="M647">
        <v>1.67</v>
      </c>
      <c r="N647" s="4">
        <v>1</v>
      </c>
      <c r="O647">
        <v>6.16</v>
      </c>
      <c r="P647">
        <v>222</v>
      </c>
    </row>
    <row r="648" spans="1:16" x14ac:dyDescent="0.25">
      <c r="A648">
        <v>3695</v>
      </c>
      <c r="B648" t="s">
        <v>1814</v>
      </c>
      <c r="C648" s="2">
        <v>45344</v>
      </c>
      <c r="D648">
        <v>2024</v>
      </c>
      <c r="E648" s="2" t="str">
        <f>TEXT(Table1[[#This Row],[transaction_date]],"mm")</f>
        <v>02</v>
      </c>
      <c r="F648" s="2" t="str">
        <f>TEXT(Table1[[#This Row],[transaction_date]],"[$-en-US]mmm")</f>
        <v>Feb</v>
      </c>
      <c r="G648" s="2" t="str">
        <f>"Q" &amp; INT((MONTH(Table1[[#This Row],[transaction_date]])-1)/3)+1 &amp; " " &amp; Table1[[#This Row],[year]]</f>
        <v>Q1 2024</v>
      </c>
      <c r="H648" s="2" t="str">
        <f>TEXT(Table1[[#This Row],[transaction_date]],"[$-en-US]ddd")</f>
        <v>Thu</v>
      </c>
      <c r="I648" t="s">
        <v>1824</v>
      </c>
      <c r="J648" t="s">
        <v>1846</v>
      </c>
      <c r="K648">
        <v>23.88</v>
      </c>
      <c r="L648">
        <v>95.52</v>
      </c>
      <c r="M648">
        <v>4.13</v>
      </c>
      <c r="N648" s="4">
        <v>4</v>
      </c>
      <c r="O648">
        <v>91.39</v>
      </c>
      <c r="P648">
        <v>4</v>
      </c>
    </row>
    <row r="649" spans="1:16" x14ac:dyDescent="0.25">
      <c r="A649">
        <v>8894</v>
      </c>
      <c r="B649" t="s">
        <v>1813</v>
      </c>
      <c r="C649" s="2">
        <v>45771</v>
      </c>
      <c r="D649">
        <v>2025</v>
      </c>
      <c r="E649" s="2" t="str">
        <f>TEXT(Table1[[#This Row],[transaction_date]],"mm")</f>
        <v>04</v>
      </c>
      <c r="F649" s="2" t="str">
        <f>TEXT(Table1[[#This Row],[transaction_date]],"[$-en-US]mmm")</f>
        <v>Apr</v>
      </c>
      <c r="G649" s="2" t="str">
        <f>"Q" &amp; INT((MONTH(Table1[[#This Row],[transaction_date]])-1)/3)+1 &amp; " " &amp; Table1[[#This Row],[year]]</f>
        <v>Q2 2025</v>
      </c>
      <c r="H649" s="2" t="str">
        <f>TEXT(Table1[[#This Row],[transaction_date]],"[$-en-US]ddd")</f>
        <v>Thu</v>
      </c>
      <c r="I649" t="s">
        <v>1824</v>
      </c>
      <c r="J649" t="s">
        <v>1841</v>
      </c>
      <c r="K649">
        <v>23.34</v>
      </c>
      <c r="L649">
        <v>70.02</v>
      </c>
      <c r="M649">
        <v>7</v>
      </c>
      <c r="N649" s="4">
        <v>3</v>
      </c>
      <c r="O649">
        <v>63.02</v>
      </c>
      <c r="P649">
        <v>127</v>
      </c>
    </row>
    <row r="650" spans="1:16" x14ac:dyDescent="0.25">
      <c r="A650">
        <v>6549</v>
      </c>
      <c r="B650" t="s">
        <v>1810</v>
      </c>
      <c r="C650" s="2">
        <v>45769</v>
      </c>
      <c r="D650">
        <v>2025</v>
      </c>
      <c r="E650" s="2" t="str">
        <f>TEXT(Table1[[#This Row],[transaction_date]],"mm")</f>
        <v>04</v>
      </c>
      <c r="F650" s="2" t="str">
        <f>TEXT(Table1[[#This Row],[transaction_date]],"[$-en-US]mmm")</f>
        <v>Apr</v>
      </c>
      <c r="G650" s="2" t="str">
        <f>"Q" &amp; INT((MONTH(Table1[[#This Row],[transaction_date]])-1)/3)+1 &amp; " " &amp; Table1[[#This Row],[year]]</f>
        <v>Q2 2025</v>
      </c>
      <c r="H650" s="2" t="str">
        <f>TEXT(Table1[[#This Row],[transaction_date]],"[$-en-US]ddd")</f>
        <v>Tue</v>
      </c>
      <c r="I650" t="s">
        <v>1819</v>
      </c>
      <c r="J650" t="s">
        <v>1841</v>
      </c>
      <c r="K650">
        <v>7.74</v>
      </c>
      <c r="L650">
        <v>30.96</v>
      </c>
      <c r="M650">
        <v>3.1</v>
      </c>
      <c r="N650" s="4">
        <v>4</v>
      </c>
      <c r="O650">
        <v>27.86</v>
      </c>
      <c r="P650">
        <v>285</v>
      </c>
    </row>
    <row r="651" spans="1:16" x14ac:dyDescent="0.25">
      <c r="A651">
        <v>2886</v>
      </c>
      <c r="B651" t="s">
        <v>1817</v>
      </c>
      <c r="C651" s="2">
        <v>45508</v>
      </c>
      <c r="D651">
        <v>2024</v>
      </c>
      <c r="E651" s="2" t="str">
        <f>TEXT(Table1[[#This Row],[transaction_date]],"mm")</f>
        <v>08</v>
      </c>
      <c r="F651" s="2" t="str">
        <f>TEXT(Table1[[#This Row],[transaction_date]],"[$-en-US]mmm")</f>
        <v>Aug</v>
      </c>
      <c r="G651" s="2" t="str">
        <f>"Q" &amp; INT((MONTH(Table1[[#This Row],[transaction_date]])-1)/3)+1 &amp; " " &amp; Table1[[#This Row],[year]]</f>
        <v>Q3 2024</v>
      </c>
      <c r="H651" s="2" t="str">
        <f>TEXT(Table1[[#This Row],[transaction_date]],"[$-en-US]ddd")</f>
        <v>Sun</v>
      </c>
      <c r="I651" t="s">
        <v>1818</v>
      </c>
      <c r="J651" t="s">
        <v>1836</v>
      </c>
      <c r="K651">
        <v>22</v>
      </c>
      <c r="L651">
        <v>66</v>
      </c>
      <c r="M651">
        <v>6.6</v>
      </c>
      <c r="N651" s="4">
        <v>3</v>
      </c>
      <c r="O651">
        <v>59.4</v>
      </c>
      <c r="P651">
        <v>128</v>
      </c>
    </row>
    <row r="652" spans="1:16" x14ac:dyDescent="0.25">
      <c r="A652">
        <v>2233</v>
      </c>
      <c r="B652" t="s">
        <v>1813</v>
      </c>
      <c r="C652" s="2">
        <v>45254</v>
      </c>
      <c r="D652">
        <v>2023</v>
      </c>
      <c r="E652" s="2" t="str">
        <f>TEXT(Table1[[#This Row],[transaction_date]],"mm")</f>
        <v>11</v>
      </c>
      <c r="F652" s="2" t="str">
        <f>TEXT(Table1[[#This Row],[transaction_date]],"[$-en-US]mmm")</f>
        <v>Nov</v>
      </c>
      <c r="G652" s="2" t="str">
        <f>"Q" &amp; INT((MONTH(Table1[[#This Row],[transaction_date]])-1)/3)+1 &amp; " " &amp; Table1[[#This Row],[year]]</f>
        <v>Q4 2023</v>
      </c>
      <c r="H652" s="2" t="str">
        <f>TEXT(Table1[[#This Row],[transaction_date]],"[$-en-US]ddd")</f>
        <v>Fri</v>
      </c>
      <c r="I652" t="s">
        <v>1827</v>
      </c>
      <c r="J652" t="s">
        <v>1838</v>
      </c>
      <c r="K652">
        <v>21.2</v>
      </c>
      <c r="L652">
        <v>106</v>
      </c>
      <c r="M652">
        <v>2.39</v>
      </c>
      <c r="N652" s="4">
        <v>5</v>
      </c>
      <c r="O652">
        <v>103.61</v>
      </c>
      <c r="P652">
        <v>97</v>
      </c>
    </row>
    <row r="653" spans="1:16" x14ac:dyDescent="0.25">
      <c r="A653">
        <v>4696</v>
      </c>
      <c r="B653" t="s">
        <v>1813</v>
      </c>
      <c r="C653" s="2">
        <v>45813</v>
      </c>
      <c r="D653">
        <v>2025</v>
      </c>
      <c r="E653" s="2" t="str">
        <f>TEXT(Table1[[#This Row],[transaction_date]],"mm")</f>
        <v>06</v>
      </c>
      <c r="F653" s="2" t="str">
        <f>TEXT(Table1[[#This Row],[transaction_date]],"[$-en-US]mmm")</f>
        <v>Jun</v>
      </c>
      <c r="G653" s="2" t="str">
        <f>"Q" &amp; INT((MONTH(Table1[[#This Row],[transaction_date]])-1)/3)+1 &amp; " " &amp; Table1[[#This Row],[year]]</f>
        <v>Q2 2025</v>
      </c>
      <c r="H653" s="2" t="str">
        <f>TEXT(Table1[[#This Row],[transaction_date]],"[$-en-US]ddd")</f>
        <v>Thu</v>
      </c>
      <c r="I653" t="s">
        <v>1826</v>
      </c>
      <c r="J653" t="s">
        <v>1831</v>
      </c>
      <c r="K653">
        <v>2.99</v>
      </c>
      <c r="L653">
        <v>5.98</v>
      </c>
      <c r="M653">
        <v>0.9</v>
      </c>
      <c r="N653" s="4">
        <v>2</v>
      </c>
      <c r="O653">
        <v>5.08</v>
      </c>
      <c r="P653">
        <v>79</v>
      </c>
    </row>
    <row r="654" spans="1:16" x14ac:dyDescent="0.25">
      <c r="A654">
        <v>7511</v>
      </c>
      <c r="B654" t="s">
        <v>1814</v>
      </c>
      <c r="C654" s="2">
        <v>45801</v>
      </c>
      <c r="D654">
        <v>2025</v>
      </c>
      <c r="E654" s="2" t="str">
        <f>TEXT(Table1[[#This Row],[transaction_date]],"mm")</f>
        <v>05</v>
      </c>
      <c r="F654" s="2" t="str">
        <f>TEXT(Table1[[#This Row],[transaction_date]],"[$-en-US]mmm")</f>
        <v>May</v>
      </c>
      <c r="G654" s="2" t="str">
        <f>"Q" &amp; INT((MONTH(Table1[[#This Row],[transaction_date]])-1)/3)+1 &amp; " " &amp; Table1[[#This Row],[year]]</f>
        <v>Q2 2025</v>
      </c>
      <c r="H654" s="2" t="str">
        <f>TEXT(Table1[[#This Row],[transaction_date]],"[$-en-US]ddd")</f>
        <v>Sat</v>
      </c>
      <c r="I654" t="s">
        <v>1827</v>
      </c>
      <c r="J654" t="s">
        <v>1833</v>
      </c>
      <c r="K654">
        <v>1.01</v>
      </c>
      <c r="L654">
        <v>4.04</v>
      </c>
      <c r="M654">
        <v>0</v>
      </c>
      <c r="N654" s="4">
        <v>4</v>
      </c>
      <c r="O654">
        <v>4.04</v>
      </c>
      <c r="P654">
        <v>326</v>
      </c>
    </row>
    <row r="655" spans="1:16" x14ac:dyDescent="0.25">
      <c r="A655">
        <v>6992</v>
      </c>
      <c r="B655" t="s">
        <v>1811</v>
      </c>
      <c r="C655" s="2">
        <v>45215</v>
      </c>
      <c r="D655">
        <v>2023</v>
      </c>
      <c r="E655" s="2" t="str">
        <f>TEXT(Table1[[#This Row],[transaction_date]],"mm")</f>
        <v>10</v>
      </c>
      <c r="F655" s="2" t="str">
        <f>TEXT(Table1[[#This Row],[transaction_date]],"[$-en-US]mmm")</f>
        <v>Oct</v>
      </c>
      <c r="G655" s="2" t="str">
        <f>"Q" &amp; INT((MONTH(Table1[[#This Row],[transaction_date]])-1)/3)+1 &amp; " " &amp; Table1[[#This Row],[year]]</f>
        <v>Q4 2023</v>
      </c>
      <c r="H655" s="2" t="str">
        <f>TEXT(Table1[[#This Row],[transaction_date]],"[$-en-US]ddd")</f>
        <v>Mon</v>
      </c>
      <c r="I655" t="s">
        <v>1818</v>
      </c>
      <c r="J655" t="s">
        <v>1833</v>
      </c>
      <c r="K655">
        <v>7.91</v>
      </c>
      <c r="L655">
        <v>39.549999999999997</v>
      </c>
      <c r="M655">
        <v>0</v>
      </c>
      <c r="N655" s="4">
        <v>5</v>
      </c>
      <c r="O655">
        <v>39.549999999999997</v>
      </c>
      <c r="P655">
        <v>369</v>
      </c>
    </row>
    <row r="656" spans="1:16" x14ac:dyDescent="0.25">
      <c r="A656">
        <v>7464</v>
      </c>
      <c r="B656" t="s">
        <v>1810</v>
      </c>
      <c r="C656" s="2">
        <v>45155</v>
      </c>
      <c r="D656">
        <v>2023</v>
      </c>
      <c r="E656" s="2" t="str">
        <f>TEXT(Table1[[#This Row],[transaction_date]],"mm")</f>
        <v>08</v>
      </c>
      <c r="F656" s="2" t="str">
        <f>TEXT(Table1[[#This Row],[transaction_date]],"[$-en-US]mmm")</f>
        <v>Aug</v>
      </c>
      <c r="G656" s="2" t="str">
        <f>"Q" &amp; INT((MONTH(Table1[[#This Row],[transaction_date]])-1)/3)+1 &amp; " " &amp; Table1[[#This Row],[year]]</f>
        <v>Q3 2023</v>
      </c>
      <c r="H656" s="2" t="str">
        <f>TEXT(Table1[[#This Row],[transaction_date]],"[$-en-US]ddd")</f>
        <v>Thu</v>
      </c>
      <c r="I656" t="s">
        <v>1821</v>
      </c>
      <c r="J656" t="s">
        <v>1843</v>
      </c>
      <c r="K656">
        <v>20.8</v>
      </c>
      <c r="L656">
        <v>104</v>
      </c>
      <c r="M656">
        <v>2.13</v>
      </c>
      <c r="N656" s="4">
        <v>5</v>
      </c>
      <c r="O656">
        <v>101.87</v>
      </c>
      <c r="P656">
        <v>392</v>
      </c>
    </row>
    <row r="657" spans="1:16" x14ac:dyDescent="0.25">
      <c r="A657">
        <v>3024</v>
      </c>
      <c r="B657" t="s">
        <v>1811</v>
      </c>
      <c r="C657" s="2">
        <v>45498</v>
      </c>
      <c r="D657">
        <v>2024</v>
      </c>
      <c r="E657" s="2" t="str">
        <f>TEXT(Table1[[#This Row],[transaction_date]],"mm")</f>
        <v>07</v>
      </c>
      <c r="F657" s="2" t="str">
        <f>TEXT(Table1[[#This Row],[transaction_date]],"[$-en-US]mmm")</f>
        <v>Jul</v>
      </c>
      <c r="G657" s="2" t="str">
        <f>"Q" &amp; INT((MONTH(Table1[[#This Row],[transaction_date]])-1)/3)+1 &amp; " " &amp; Table1[[#This Row],[year]]</f>
        <v>Q3 2024</v>
      </c>
      <c r="H657" s="2" t="str">
        <f>TEXT(Table1[[#This Row],[transaction_date]],"[$-en-US]ddd")</f>
        <v>Thu</v>
      </c>
      <c r="I657" t="s">
        <v>1825</v>
      </c>
      <c r="J657" t="s">
        <v>1840</v>
      </c>
      <c r="K657">
        <v>4.09</v>
      </c>
      <c r="L657">
        <v>8.18</v>
      </c>
      <c r="M657">
        <v>3.28</v>
      </c>
      <c r="N657" s="4">
        <v>2</v>
      </c>
      <c r="O657">
        <v>4.9000000000000004</v>
      </c>
      <c r="P657">
        <v>98</v>
      </c>
    </row>
    <row r="658" spans="1:16" x14ac:dyDescent="0.25">
      <c r="A658">
        <v>7038</v>
      </c>
      <c r="B658" t="s">
        <v>1812</v>
      </c>
      <c r="C658" s="2">
        <v>45667</v>
      </c>
      <c r="D658">
        <v>2025</v>
      </c>
      <c r="E658" s="2" t="str">
        <f>TEXT(Table1[[#This Row],[transaction_date]],"mm")</f>
        <v>01</v>
      </c>
      <c r="F658" s="2" t="str">
        <f>TEXT(Table1[[#This Row],[transaction_date]],"[$-en-US]mmm")</f>
        <v>Jan</v>
      </c>
      <c r="G658" s="2" t="str">
        <f>"Q" &amp; INT((MONTH(Table1[[#This Row],[transaction_date]])-1)/3)+1 &amp; " " &amp; Table1[[#This Row],[year]]</f>
        <v>Q1 2025</v>
      </c>
      <c r="H658" s="2" t="str">
        <f>TEXT(Table1[[#This Row],[transaction_date]],"[$-en-US]ddd")</f>
        <v>Fri</v>
      </c>
      <c r="I658" t="s">
        <v>1823</v>
      </c>
      <c r="J658" t="s">
        <v>1845</v>
      </c>
      <c r="K658">
        <v>19.09</v>
      </c>
      <c r="L658">
        <v>95.45</v>
      </c>
      <c r="M658">
        <v>2.4700000000000002</v>
      </c>
      <c r="N658" s="4">
        <v>5</v>
      </c>
      <c r="O658">
        <v>92.98</v>
      </c>
      <c r="P658">
        <v>302</v>
      </c>
    </row>
    <row r="659" spans="1:16" x14ac:dyDescent="0.25">
      <c r="A659">
        <v>5295</v>
      </c>
      <c r="B659" t="s">
        <v>1809</v>
      </c>
      <c r="C659" s="2">
        <v>45599</v>
      </c>
      <c r="D659">
        <v>2024</v>
      </c>
      <c r="E659" s="2" t="str">
        <f>TEXT(Table1[[#This Row],[transaction_date]],"mm")</f>
        <v>11</v>
      </c>
      <c r="F659" s="2" t="str">
        <f>TEXT(Table1[[#This Row],[transaction_date]],"[$-en-US]mmm")</f>
        <v>Nov</v>
      </c>
      <c r="G659" s="2" t="str">
        <f>"Q" &amp; INT((MONTH(Table1[[#This Row],[transaction_date]])-1)/3)+1 &amp; " " &amp; Table1[[#This Row],[year]]</f>
        <v>Q4 2024</v>
      </c>
      <c r="H659" s="2" t="str">
        <f>TEXT(Table1[[#This Row],[transaction_date]],"[$-en-US]ddd")</f>
        <v>Sun</v>
      </c>
      <c r="I659" t="s">
        <v>1818</v>
      </c>
      <c r="J659" t="s">
        <v>1843</v>
      </c>
      <c r="K659">
        <v>27.91</v>
      </c>
      <c r="L659">
        <v>111.64</v>
      </c>
      <c r="M659">
        <v>11.16</v>
      </c>
      <c r="N659" s="4">
        <v>4</v>
      </c>
      <c r="O659">
        <v>100.48</v>
      </c>
      <c r="P659">
        <v>426</v>
      </c>
    </row>
    <row r="660" spans="1:16" x14ac:dyDescent="0.25">
      <c r="A660">
        <v>7242</v>
      </c>
      <c r="B660" t="s">
        <v>1815</v>
      </c>
      <c r="C660" s="2">
        <v>45783</v>
      </c>
      <c r="D660">
        <v>2025</v>
      </c>
      <c r="E660" s="2" t="str">
        <f>TEXT(Table1[[#This Row],[transaction_date]],"mm")</f>
        <v>05</v>
      </c>
      <c r="F660" s="2" t="str">
        <f>TEXT(Table1[[#This Row],[transaction_date]],"[$-en-US]mmm")</f>
        <v>May</v>
      </c>
      <c r="G660" s="2" t="str">
        <f>"Q" &amp; INT((MONTH(Table1[[#This Row],[transaction_date]])-1)/3)+1 &amp; " " &amp; Table1[[#This Row],[year]]</f>
        <v>Q2 2025</v>
      </c>
      <c r="H660" s="2" t="str">
        <f>TEXT(Table1[[#This Row],[transaction_date]],"[$-en-US]ddd")</f>
        <v>Tue</v>
      </c>
      <c r="I660" t="s">
        <v>1822</v>
      </c>
      <c r="J660" t="s">
        <v>1831</v>
      </c>
      <c r="K660">
        <v>24.83</v>
      </c>
      <c r="L660">
        <v>99.32</v>
      </c>
      <c r="M660">
        <v>2.06</v>
      </c>
      <c r="N660" s="4">
        <v>4</v>
      </c>
      <c r="O660">
        <v>97.26</v>
      </c>
      <c r="P660">
        <v>406</v>
      </c>
    </row>
    <row r="661" spans="1:16" x14ac:dyDescent="0.25">
      <c r="A661">
        <v>7086</v>
      </c>
      <c r="B661" t="s">
        <v>1815</v>
      </c>
      <c r="C661" s="2">
        <v>45229</v>
      </c>
      <c r="D661">
        <v>2023</v>
      </c>
      <c r="E661" s="2" t="str">
        <f>TEXT(Table1[[#This Row],[transaction_date]],"mm")</f>
        <v>10</v>
      </c>
      <c r="F661" s="2" t="str">
        <f>TEXT(Table1[[#This Row],[transaction_date]],"[$-en-US]mmm")</f>
        <v>Oct</v>
      </c>
      <c r="G661" s="2" t="str">
        <f>"Q" &amp; INT((MONTH(Table1[[#This Row],[transaction_date]])-1)/3)+1 &amp; " " &amp; Table1[[#This Row],[year]]</f>
        <v>Q4 2023</v>
      </c>
      <c r="H661" s="2" t="str">
        <f>TEXT(Table1[[#This Row],[transaction_date]],"[$-en-US]ddd")</f>
        <v>Mon</v>
      </c>
      <c r="I661" t="s">
        <v>1819</v>
      </c>
      <c r="J661" t="s">
        <v>1838</v>
      </c>
      <c r="K661">
        <v>28.38</v>
      </c>
      <c r="L661">
        <v>28.38</v>
      </c>
      <c r="M661">
        <v>3.9</v>
      </c>
      <c r="N661" s="4">
        <v>1</v>
      </c>
      <c r="O661">
        <v>24.48</v>
      </c>
      <c r="P661">
        <v>491</v>
      </c>
    </row>
    <row r="662" spans="1:16" x14ac:dyDescent="0.25">
      <c r="A662">
        <v>4830</v>
      </c>
      <c r="B662" t="s">
        <v>1810</v>
      </c>
      <c r="C662" s="2">
        <v>45511</v>
      </c>
      <c r="D662">
        <v>2024</v>
      </c>
      <c r="E662" s="2" t="str">
        <f>TEXT(Table1[[#This Row],[transaction_date]],"mm")</f>
        <v>08</v>
      </c>
      <c r="F662" s="2" t="str">
        <f>TEXT(Table1[[#This Row],[transaction_date]],"[$-en-US]mmm")</f>
        <v>Aug</v>
      </c>
      <c r="G662" s="2" t="str">
        <f>"Q" &amp; INT((MONTH(Table1[[#This Row],[transaction_date]])-1)/3)+1 &amp; " " &amp; Table1[[#This Row],[year]]</f>
        <v>Q3 2024</v>
      </c>
      <c r="H662" s="2" t="str">
        <f>TEXT(Table1[[#This Row],[transaction_date]],"[$-en-US]ddd")</f>
        <v>Wed</v>
      </c>
      <c r="I662" t="s">
        <v>1821</v>
      </c>
      <c r="J662" t="s">
        <v>1843</v>
      </c>
      <c r="K662">
        <v>16.25</v>
      </c>
      <c r="L662">
        <v>32.5</v>
      </c>
      <c r="M662">
        <v>4</v>
      </c>
      <c r="N662" s="4">
        <v>2</v>
      </c>
      <c r="O662">
        <v>28.5</v>
      </c>
      <c r="P662">
        <v>127</v>
      </c>
    </row>
    <row r="663" spans="1:16" x14ac:dyDescent="0.25">
      <c r="A663">
        <v>1410</v>
      </c>
      <c r="B663" t="s">
        <v>1812</v>
      </c>
      <c r="C663" s="2">
        <v>45626</v>
      </c>
      <c r="D663">
        <v>2024</v>
      </c>
      <c r="E663" s="2" t="str">
        <f>TEXT(Table1[[#This Row],[transaction_date]],"mm")</f>
        <v>11</v>
      </c>
      <c r="F663" s="2" t="str">
        <f>TEXT(Table1[[#This Row],[transaction_date]],"[$-en-US]mmm")</f>
        <v>Nov</v>
      </c>
      <c r="G663" s="2" t="str">
        <f>"Q" &amp; INT((MONTH(Table1[[#This Row],[transaction_date]])-1)/3)+1 &amp; " " &amp; Table1[[#This Row],[year]]</f>
        <v>Q4 2024</v>
      </c>
      <c r="H663" s="2" t="str">
        <f>TEXT(Table1[[#This Row],[transaction_date]],"[$-en-US]ddd")</f>
        <v>Sat</v>
      </c>
      <c r="I663" t="s">
        <v>1819</v>
      </c>
      <c r="J663" t="s">
        <v>1833</v>
      </c>
      <c r="K663">
        <v>21.36</v>
      </c>
      <c r="L663">
        <v>85.44</v>
      </c>
      <c r="M663">
        <v>17.09</v>
      </c>
      <c r="N663" s="4">
        <v>4</v>
      </c>
      <c r="O663">
        <v>68.349999999999994</v>
      </c>
      <c r="P663">
        <v>218</v>
      </c>
    </row>
    <row r="664" spans="1:16" x14ac:dyDescent="0.25">
      <c r="A664">
        <v>6374</v>
      </c>
      <c r="B664" t="s">
        <v>1811</v>
      </c>
      <c r="C664" s="2">
        <v>45855</v>
      </c>
      <c r="D664">
        <v>2025</v>
      </c>
      <c r="E664" s="2" t="str">
        <f>TEXT(Table1[[#This Row],[transaction_date]],"mm")</f>
        <v>07</v>
      </c>
      <c r="F664" s="2" t="str">
        <f>TEXT(Table1[[#This Row],[transaction_date]],"[$-en-US]mmm")</f>
        <v>Jul</v>
      </c>
      <c r="G664" s="2" t="str">
        <f>"Q" &amp; INT((MONTH(Table1[[#This Row],[transaction_date]])-1)/3)+1 &amp; " " &amp; Table1[[#This Row],[year]]</f>
        <v>Q3 2025</v>
      </c>
      <c r="H664" s="2" t="str">
        <f>TEXT(Table1[[#This Row],[transaction_date]],"[$-en-US]ddd")</f>
        <v>Thu</v>
      </c>
      <c r="I664" t="s">
        <v>1827</v>
      </c>
      <c r="J664" t="s">
        <v>1836</v>
      </c>
      <c r="K664">
        <v>10.78</v>
      </c>
      <c r="L664">
        <v>53.9</v>
      </c>
      <c r="M664">
        <v>8.08</v>
      </c>
      <c r="N664" s="4">
        <v>5</v>
      </c>
      <c r="O664">
        <v>45.82</v>
      </c>
      <c r="P664">
        <v>80</v>
      </c>
    </row>
    <row r="665" spans="1:16" x14ac:dyDescent="0.25">
      <c r="A665">
        <v>4626</v>
      </c>
      <c r="B665" t="s">
        <v>1816</v>
      </c>
      <c r="C665" s="2">
        <v>45648</v>
      </c>
      <c r="D665">
        <v>2024</v>
      </c>
      <c r="E665" s="2" t="str">
        <f>TEXT(Table1[[#This Row],[transaction_date]],"mm")</f>
        <v>12</v>
      </c>
      <c r="F665" s="2" t="str">
        <f>TEXT(Table1[[#This Row],[transaction_date]],"[$-en-US]mmm")</f>
        <v>Dec</v>
      </c>
      <c r="G665" s="2" t="str">
        <f>"Q" &amp; INT((MONTH(Table1[[#This Row],[transaction_date]])-1)/3)+1 &amp; " " &amp; Table1[[#This Row],[year]]</f>
        <v>Q4 2024</v>
      </c>
      <c r="H665" s="2" t="str">
        <f>TEXT(Table1[[#This Row],[transaction_date]],"[$-en-US]ddd")</f>
        <v>Sun</v>
      </c>
      <c r="I665" t="s">
        <v>1827</v>
      </c>
      <c r="J665" t="s">
        <v>1832</v>
      </c>
      <c r="K665">
        <v>12.95</v>
      </c>
      <c r="L665">
        <v>38.85</v>
      </c>
      <c r="M665">
        <v>0</v>
      </c>
      <c r="N665" s="4">
        <v>3</v>
      </c>
      <c r="O665">
        <v>38.85</v>
      </c>
      <c r="P665">
        <v>324</v>
      </c>
    </row>
    <row r="666" spans="1:16" x14ac:dyDescent="0.25">
      <c r="A666">
        <v>2035</v>
      </c>
      <c r="B666" t="s">
        <v>1816</v>
      </c>
      <c r="C666" s="2">
        <v>45638</v>
      </c>
      <c r="D666">
        <v>2024</v>
      </c>
      <c r="E666" s="2" t="str">
        <f>TEXT(Table1[[#This Row],[transaction_date]],"mm")</f>
        <v>12</v>
      </c>
      <c r="F666" s="2" t="str">
        <f>TEXT(Table1[[#This Row],[transaction_date]],"[$-en-US]mmm")</f>
        <v>Dec</v>
      </c>
      <c r="G666" s="2" t="str">
        <f>"Q" &amp; INT((MONTH(Table1[[#This Row],[transaction_date]])-1)/3)+1 &amp; " " &amp; Table1[[#This Row],[year]]</f>
        <v>Q4 2024</v>
      </c>
      <c r="H666" s="2" t="str">
        <f>TEXT(Table1[[#This Row],[transaction_date]],"[$-en-US]ddd")</f>
        <v>Thu</v>
      </c>
      <c r="I666" t="s">
        <v>1824</v>
      </c>
      <c r="J666" t="s">
        <v>1834</v>
      </c>
      <c r="K666">
        <v>16.809999999999999</v>
      </c>
      <c r="L666">
        <v>84.05</v>
      </c>
      <c r="M666">
        <v>12.61</v>
      </c>
      <c r="N666" s="4">
        <v>5</v>
      </c>
      <c r="O666">
        <v>71.44</v>
      </c>
      <c r="P666">
        <v>192</v>
      </c>
    </row>
    <row r="667" spans="1:16" x14ac:dyDescent="0.25">
      <c r="A667">
        <v>8606</v>
      </c>
      <c r="B667" t="s">
        <v>1813</v>
      </c>
      <c r="C667" s="2">
        <v>45851</v>
      </c>
      <c r="D667">
        <v>2025</v>
      </c>
      <c r="E667" s="2" t="str">
        <f>TEXT(Table1[[#This Row],[transaction_date]],"mm")</f>
        <v>07</v>
      </c>
      <c r="F667" s="2" t="str">
        <f>TEXT(Table1[[#This Row],[transaction_date]],"[$-en-US]mmm")</f>
        <v>Jul</v>
      </c>
      <c r="G667" s="2" t="str">
        <f>"Q" &amp; INT((MONTH(Table1[[#This Row],[transaction_date]])-1)/3)+1 &amp; " " &amp; Table1[[#This Row],[year]]</f>
        <v>Q3 2025</v>
      </c>
      <c r="H667" s="2" t="str">
        <f>TEXT(Table1[[#This Row],[transaction_date]],"[$-en-US]ddd")</f>
        <v>Sun</v>
      </c>
      <c r="I667" t="s">
        <v>1828</v>
      </c>
      <c r="J667" t="s">
        <v>1836</v>
      </c>
      <c r="K667">
        <v>22.05</v>
      </c>
      <c r="L667">
        <v>22.05</v>
      </c>
      <c r="M667">
        <v>1.54</v>
      </c>
      <c r="N667" s="4">
        <v>1</v>
      </c>
      <c r="O667">
        <v>20.51</v>
      </c>
      <c r="P667">
        <v>145</v>
      </c>
    </row>
    <row r="668" spans="1:16" x14ac:dyDescent="0.25">
      <c r="A668">
        <v>5951</v>
      </c>
      <c r="B668" t="s">
        <v>1814</v>
      </c>
      <c r="C668" s="2">
        <v>45649</v>
      </c>
      <c r="D668">
        <v>2024</v>
      </c>
      <c r="E668" s="2" t="str">
        <f>TEXT(Table1[[#This Row],[transaction_date]],"mm")</f>
        <v>12</v>
      </c>
      <c r="F668" s="2" t="str">
        <f>TEXT(Table1[[#This Row],[transaction_date]],"[$-en-US]mmm")</f>
        <v>Dec</v>
      </c>
      <c r="G668" s="2" t="str">
        <f>"Q" &amp; INT((MONTH(Table1[[#This Row],[transaction_date]])-1)/3)+1 &amp; " " &amp; Table1[[#This Row],[year]]</f>
        <v>Q4 2024</v>
      </c>
      <c r="H668" s="2" t="str">
        <f>TEXT(Table1[[#This Row],[transaction_date]],"[$-en-US]ddd")</f>
        <v>Mon</v>
      </c>
      <c r="I668" t="s">
        <v>1818</v>
      </c>
      <c r="J668" t="s">
        <v>1838</v>
      </c>
      <c r="K668">
        <v>7.22</v>
      </c>
      <c r="L668">
        <v>14.44</v>
      </c>
      <c r="M668">
        <v>0</v>
      </c>
      <c r="N668" s="4">
        <v>2</v>
      </c>
      <c r="O668">
        <v>14.44</v>
      </c>
      <c r="P668">
        <v>161</v>
      </c>
    </row>
    <row r="669" spans="1:16" x14ac:dyDescent="0.25">
      <c r="A669">
        <v>7689</v>
      </c>
      <c r="B669" t="s">
        <v>1814</v>
      </c>
      <c r="C669" s="2">
        <v>45235</v>
      </c>
      <c r="D669">
        <v>2023</v>
      </c>
      <c r="E669" s="2" t="str">
        <f>TEXT(Table1[[#This Row],[transaction_date]],"mm")</f>
        <v>11</v>
      </c>
      <c r="F669" s="2" t="str">
        <f>TEXT(Table1[[#This Row],[transaction_date]],"[$-en-US]mmm")</f>
        <v>Nov</v>
      </c>
      <c r="G669" s="2" t="str">
        <f>"Q" &amp; INT((MONTH(Table1[[#This Row],[transaction_date]])-1)/3)+1 &amp; " " &amp; Table1[[#This Row],[year]]</f>
        <v>Q4 2023</v>
      </c>
      <c r="H669" s="2" t="str">
        <f>TEXT(Table1[[#This Row],[transaction_date]],"[$-en-US]ddd")</f>
        <v>Sun</v>
      </c>
      <c r="I669" t="s">
        <v>1827</v>
      </c>
      <c r="J669" t="s">
        <v>1844</v>
      </c>
      <c r="K669">
        <v>17.54</v>
      </c>
      <c r="L669">
        <v>87.7</v>
      </c>
      <c r="M669">
        <v>1.1499999999999999</v>
      </c>
      <c r="N669" s="4">
        <v>5</v>
      </c>
      <c r="O669">
        <v>86.55</v>
      </c>
      <c r="P669">
        <v>292</v>
      </c>
    </row>
    <row r="670" spans="1:16" x14ac:dyDescent="0.25">
      <c r="A670">
        <v>3290</v>
      </c>
      <c r="B670" t="s">
        <v>1816</v>
      </c>
      <c r="C670" s="2">
        <v>45180</v>
      </c>
      <c r="D670">
        <v>2023</v>
      </c>
      <c r="E670" s="2" t="str">
        <f>TEXT(Table1[[#This Row],[transaction_date]],"mm")</f>
        <v>09</v>
      </c>
      <c r="F670" s="2" t="str">
        <f>TEXT(Table1[[#This Row],[transaction_date]],"[$-en-US]mmm")</f>
        <v>Sep</v>
      </c>
      <c r="G670" s="2" t="str">
        <f>"Q" &amp; INT((MONTH(Table1[[#This Row],[transaction_date]])-1)/3)+1 &amp; " " &amp; Table1[[#This Row],[year]]</f>
        <v>Q3 2023</v>
      </c>
      <c r="H670" s="2" t="str">
        <f>TEXT(Table1[[#This Row],[transaction_date]],"[$-en-US]ddd")</f>
        <v>Mon</v>
      </c>
      <c r="I670" t="s">
        <v>1825</v>
      </c>
      <c r="J670" t="s">
        <v>1841</v>
      </c>
      <c r="K670">
        <v>11.64</v>
      </c>
      <c r="L670">
        <v>34.92</v>
      </c>
      <c r="M670">
        <v>6.98</v>
      </c>
      <c r="N670" s="4">
        <v>3</v>
      </c>
      <c r="O670">
        <v>27.94</v>
      </c>
      <c r="P670">
        <v>298</v>
      </c>
    </row>
    <row r="671" spans="1:16" x14ac:dyDescent="0.25">
      <c r="A671">
        <v>1609</v>
      </c>
      <c r="B671" t="s">
        <v>1814</v>
      </c>
      <c r="C671" s="2">
        <v>45381</v>
      </c>
      <c r="D671">
        <v>2024</v>
      </c>
      <c r="E671" s="2" t="str">
        <f>TEXT(Table1[[#This Row],[transaction_date]],"mm")</f>
        <v>03</v>
      </c>
      <c r="F671" s="2" t="str">
        <f>TEXT(Table1[[#This Row],[transaction_date]],"[$-en-US]mmm")</f>
        <v>Mar</v>
      </c>
      <c r="G671" s="2" t="str">
        <f>"Q" &amp; INT((MONTH(Table1[[#This Row],[transaction_date]])-1)/3)+1 &amp; " " &amp; Table1[[#This Row],[year]]</f>
        <v>Q1 2024</v>
      </c>
      <c r="H671" s="2" t="str">
        <f>TEXT(Table1[[#This Row],[transaction_date]],"[$-en-US]ddd")</f>
        <v>Sat</v>
      </c>
      <c r="I671" t="s">
        <v>1826</v>
      </c>
      <c r="J671" t="s">
        <v>1842</v>
      </c>
      <c r="K671">
        <v>12.58</v>
      </c>
      <c r="L671">
        <v>62.9</v>
      </c>
      <c r="M671">
        <v>0</v>
      </c>
      <c r="N671" s="4">
        <v>5</v>
      </c>
      <c r="O671">
        <v>62.9</v>
      </c>
      <c r="P671">
        <v>469</v>
      </c>
    </row>
    <row r="672" spans="1:16" x14ac:dyDescent="0.25">
      <c r="A672">
        <v>9071</v>
      </c>
      <c r="B672" t="s">
        <v>1809</v>
      </c>
      <c r="C672" s="2">
        <v>45235</v>
      </c>
      <c r="D672">
        <v>2023</v>
      </c>
      <c r="E672" s="2" t="str">
        <f>TEXT(Table1[[#This Row],[transaction_date]],"mm")</f>
        <v>11</v>
      </c>
      <c r="F672" s="2" t="str">
        <f>TEXT(Table1[[#This Row],[transaction_date]],"[$-en-US]mmm")</f>
        <v>Nov</v>
      </c>
      <c r="G672" s="2" t="str">
        <f>"Q" &amp; INT((MONTH(Table1[[#This Row],[transaction_date]])-1)/3)+1 &amp; " " &amp; Table1[[#This Row],[year]]</f>
        <v>Q4 2023</v>
      </c>
      <c r="H672" s="2" t="str">
        <f>TEXT(Table1[[#This Row],[transaction_date]],"[$-en-US]ddd")</f>
        <v>Sun</v>
      </c>
      <c r="I672" t="s">
        <v>1822</v>
      </c>
      <c r="J672" t="s">
        <v>1845</v>
      </c>
      <c r="K672">
        <v>15.15</v>
      </c>
      <c r="L672">
        <v>30.3</v>
      </c>
      <c r="M672">
        <v>3.57</v>
      </c>
      <c r="N672" s="4">
        <v>2</v>
      </c>
      <c r="O672">
        <v>26.73</v>
      </c>
      <c r="P672">
        <v>460</v>
      </c>
    </row>
    <row r="673" spans="1:16" x14ac:dyDescent="0.25">
      <c r="A673">
        <v>2592</v>
      </c>
      <c r="B673" t="s">
        <v>1815</v>
      </c>
      <c r="C673" s="2">
        <v>45327</v>
      </c>
      <c r="D673">
        <v>2024</v>
      </c>
      <c r="E673" s="2" t="str">
        <f>TEXT(Table1[[#This Row],[transaction_date]],"mm")</f>
        <v>02</v>
      </c>
      <c r="F673" s="2" t="str">
        <f>TEXT(Table1[[#This Row],[transaction_date]],"[$-en-US]mmm")</f>
        <v>Feb</v>
      </c>
      <c r="G673" s="2" t="str">
        <f>"Q" &amp; INT((MONTH(Table1[[#This Row],[transaction_date]])-1)/3)+1 &amp; " " &amp; Table1[[#This Row],[year]]</f>
        <v>Q1 2024</v>
      </c>
      <c r="H673" s="2" t="str">
        <f>TEXT(Table1[[#This Row],[transaction_date]],"[$-en-US]ddd")</f>
        <v>Mon</v>
      </c>
      <c r="I673" t="s">
        <v>1824</v>
      </c>
      <c r="J673" t="s">
        <v>1836</v>
      </c>
      <c r="K673">
        <v>23.61</v>
      </c>
      <c r="L673">
        <v>23.61</v>
      </c>
      <c r="M673">
        <v>3.54</v>
      </c>
      <c r="N673" s="4">
        <v>1</v>
      </c>
      <c r="O673">
        <v>20.07</v>
      </c>
      <c r="P673">
        <v>471</v>
      </c>
    </row>
    <row r="674" spans="1:16" x14ac:dyDescent="0.25">
      <c r="A674">
        <v>9807</v>
      </c>
      <c r="B674" t="s">
        <v>1812</v>
      </c>
      <c r="C674" s="2">
        <v>45250</v>
      </c>
      <c r="D674">
        <v>2023</v>
      </c>
      <c r="E674" s="2" t="str">
        <f>TEXT(Table1[[#This Row],[transaction_date]],"mm")</f>
        <v>11</v>
      </c>
      <c r="F674" s="2" t="str">
        <f>TEXT(Table1[[#This Row],[transaction_date]],"[$-en-US]mmm")</f>
        <v>Nov</v>
      </c>
      <c r="G674" s="2" t="str">
        <f>"Q" &amp; INT((MONTH(Table1[[#This Row],[transaction_date]])-1)/3)+1 &amp; " " &amp; Table1[[#This Row],[year]]</f>
        <v>Q4 2023</v>
      </c>
      <c r="H674" s="2" t="str">
        <f>TEXT(Table1[[#This Row],[transaction_date]],"[$-en-US]ddd")</f>
        <v>Mon</v>
      </c>
      <c r="I674" t="s">
        <v>1821</v>
      </c>
      <c r="J674" t="s">
        <v>1846</v>
      </c>
      <c r="K674">
        <v>22.67</v>
      </c>
      <c r="L674">
        <v>45.34</v>
      </c>
      <c r="M674">
        <v>0</v>
      </c>
      <c r="N674" s="4">
        <v>2</v>
      </c>
      <c r="O674">
        <v>45.34</v>
      </c>
      <c r="P674">
        <v>434</v>
      </c>
    </row>
    <row r="675" spans="1:16" x14ac:dyDescent="0.25">
      <c r="A675">
        <v>7367</v>
      </c>
      <c r="B675" t="s">
        <v>1812</v>
      </c>
      <c r="C675" s="2">
        <v>45497</v>
      </c>
      <c r="D675">
        <v>2024</v>
      </c>
      <c r="E675" s="2" t="str">
        <f>TEXT(Table1[[#This Row],[transaction_date]],"mm")</f>
        <v>07</v>
      </c>
      <c r="F675" s="2" t="str">
        <f>TEXT(Table1[[#This Row],[transaction_date]],"[$-en-US]mmm")</f>
        <v>Jul</v>
      </c>
      <c r="G675" s="2" t="str">
        <f>"Q" &amp; INT((MONTH(Table1[[#This Row],[transaction_date]])-1)/3)+1 &amp; " " &amp; Table1[[#This Row],[year]]</f>
        <v>Q3 2024</v>
      </c>
      <c r="H675" s="2" t="str">
        <f>TEXT(Table1[[#This Row],[transaction_date]],"[$-en-US]ddd")</f>
        <v>Wed</v>
      </c>
      <c r="I675" t="s">
        <v>1818</v>
      </c>
      <c r="J675" t="s">
        <v>1838</v>
      </c>
      <c r="K675">
        <v>2.1800000000000002</v>
      </c>
      <c r="L675">
        <v>10.9</v>
      </c>
      <c r="M675">
        <v>1.64</v>
      </c>
      <c r="N675" s="4">
        <v>5</v>
      </c>
      <c r="O675">
        <v>9.26</v>
      </c>
      <c r="P675">
        <v>276</v>
      </c>
    </row>
    <row r="676" spans="1:16" x14ac:dyDescent="0.25">
      <c r="A676">
        <v>7078</v>
      </c>
      <c r="B676" t="s">
        <v>1810</v>
      </c>
      <c r="C676" s="2">
        <v>45665</v>
      </c>
      <c r="D676">
        <v>2025</v>
      </c>
      <c r="E676" s="2" t="str">
        <f>TEXT(Table1[[#This Row],[transaction_date]],"mm")</f>
        <v>01</v>
      </c>
      <c r="F676" s="2" t="str">
        <f>TEXT(Table1[[#This Row],[transaction_date]],"[$-en-US]mmm")</f>
        <v>Jan</v>
      </c>
      <c r="G676" s="2" t="str">
        <f>"Q" &amp; INT((MONTH(Table1[[#This Row],[transaction_date]])-1)/3)+1 &amp; " " &amp; Table1[[#This Row],[year]]</f>
        <v>Q1 2025</v>
      </c>
      <c r="H676" s="2" t="str">
        <f>TEXT(Table1[[#This Row],[transaction_date]],"[$-en-US]ddd")</f>
        <v>Wed</v>
      </c>
      <c r="I676" t="s">
        <v>1820</v>
      </c>
      <c r="J676" t="s">
        <v>1841</v>
      </c>
      <c r="K676">
        <v>20.53</v>
      </c>
      <c r="L676">
        <v>20.53</v>
      </c>
      <c r="M676">
        <v>3.3</v>
      </c>
      <c r="N676" s="4">
        <v>1</v>
      </c>
      <c r="O676">
        <v>17.23</v>
      </c>
      <c r="P676">
        <v>201</v>
      </c>
    </row>
    <row r="677" spans="1:16" x14ac:dyDescent="0.25">
      <c r="A677">
        <v>9850</v>
      </c>
      <c r="B677" t="s">
        <v>1809</v>
      </c>
      <c r="C677" s="2">
        <v>45470</v>
      </c>
      <c r="D677">
        <v>2024</v>
      </c>
      <c r="E677" s="2" t="str">
        <f>TEXT(Table1[[#This Row],[transaction_date]],"mm")</f>
        <v>06</v>
      </c>
      <c r="F677" s="2" t="str">
        <f>TEXT(Table1[[#This Row],[transaction_date]],"[$-en-US]mmm")</f>
        <v>Jun</v>
      </c>
      <c r="G677" s="2" t="str">
        <f>"Q" &amp; INT((MONTH(Table1[[#This Row],[transaction_date]])-1)/3)+1 &amp; " " &amp; Table1[[#This Row],[year]]</f>
        <v>Q2 2024</v>
      </c>
      <c r="H677" s="2" t="str">
        <f>TEXT(Table1[[#This Row],[transaction_date]],"[$-en-US]ddd")</f>
        <v>Thu</v>
      </c>
      <c r="I677" t="s">
        <v>1820</v>
      </c>
      <c r="J677" t="s">
        <v>1830</v>
      </c>
      <c r="K677">
        <v>23.79</v>
      </c>
      <c r="L677">
        <v>71.37</v>
      </c>
      <c r="M677">
        <v>10.71</v>
      </c>
      <c r="N677" s="4">
        <v>3</v>
      </c>
      <c r="O677">
        <v>60.66</v>
      </c>
      <c r="P677">
        <v>75</v>
      </c>
    </row>
    <row r="678" spans="1:16" x14ac:dyDescent="0.25">
      <c r="A678">
        <v>3531</v>
      </c>
      <c r="B678" t="s">
        <v>1809</v>
      </c>
      <c r="C678" s="2">
        <v>45832</v>
      </c>
      <c r="D678">
        <v>2025</v>
      </c>
      <c r="E678" s="2" t="str">
        <f>TEXT(Table1[[#This Row],[transaction_date]],"mm")</f>
        <v>06</v>
      </c>
      <c r="F678" s="2" t="str">
        <f>TEXT(Table1[[#This Row],[transaction_date]],"[$-en-US]mmm")</f>
        <v>Jun</v>
      </c>
      <c r="G678" s="2" t="str">
        <f>"Q" &amp; INT((MONTH(Table1[[#This Row],[transaction_date]])-1)/3)+1 &amp; " " &amp; Table1[[#This Row],[year]]</f>
        <v>Q2 2025</v>
      </c>
      <c r="H678" s="2" t="str">
        <f>TEXT(Table1[[#This Row],[transaction_date]],"[$-en-US]ddd")</f>
        <v>Tue</v>
      </c>
      <c r="I678" t="s">
        <v>1828</v>
      </c>
      <c r="J678" t="s">
        <v>1840</v>
      </c>
      <c r="K678">
        <v>12.57</v>
      </c>
      <c r="L678">
        <v>62.85</v>
      </c>
      <c r="M678">
        <v>2.74</v>
      </c>
      <c r="N678" s="4">
        <v>5</v>
      </c>
      <c r="O678">
        <v>60.11</v>
      </c>
      <c r="P678">
        <v>43</v>
      </c>
    </row>
    <row r="679" spans="1:16" x14ac:dyDescent="0.25">
      <c r="A679">
        <v>7797</v>
      </c>
      <c r="B679" t="s">
        <v>1811</v>
      </c>
      <c r="C679" s="2">
        <v>45653</v>
      </c>
      <c r="D679">
        <v>2024</v>
      </c>
      <c r="E679" s="2" t="str">
        <f>TEXT(Table1[[#This Row],[transaction_date]],"mm")</f>
        <v>12</v>
      </c>
      <c r="F679" s="2" t="str">
        <f>TEXT(Table1[[#This Row],[transaction_date]],"[$-en-US]mmm")</f>
        <v>Dec</v>
      </c>
      <c r="G679" s="2" t="str">
        <f>"Q" &amp; INT((MONTH(Table1[[#This Row],[transaction_date]])-1)/3)+1 &amp; " " &amp; Table1[[#This Row],[year]]</f>
        <v>Q4 2024</v>
      </c>
      <c r="H679" s="2" t="str">
        <f>TEXT(Table1[[#This Row],[transaction_date]],"[$-en-US]ddd")</f>
        <v>Fri</v>
      </c>
      <c r="I679" t="s">
        <v>1825</v>
      </c>
      <c r="J679" t="s">
        <v>1845</v>
      </c>
      <c r="K679">
        <v>6.74</v>
      </c>
      <c r="L679">
        <v>33.700000000000003</v>
      </c>
      <c r="M679">
        <v>3.46</v>
      </c>
      <c r="N679" s="4">
        <v>5</v>
      </c>
      <c r="O679">
        <v>30.24</v>
      </c>
      <c r="P679">
        <v>202</v>
      </c>
    </row>
    <row r="680" spans="1:16" x14ac:dyDescent="0.25">
      <c r="A680">
        <v>2622</v>
      </c>
      <c r="B680" t="s">
        <v>1810</v>
      </c>
      <c r="C680" s="2">
        <v>45792</v>
      </c>
      <c r="D680">
        <v>2025</v>
      </c>
      <c r="E680" s="2" t="str">
        <f>TEXT(Table1[[#This Row],[transaction_date]],"mm")</f>
        <v>05</v>
      </c>
      <c r="F680" s="2" t="str">
        <f>TEXT(Table1[[#This Row],[transaction_date]],"[$-en-US]mmm")</f>
        <v>May</v>
      </c>
      <c r="G680" s="2" t="str">
        <f>"Q" &amp; INT((MONTH(Table1[[#This Row],[transaction_date]])-1)/3)+1 &amp; " " &amp; Table1[[#This Row],[year]]</f>
        <v>Q2 2025</v>
      </c>
      <c r="H680" s="2" t="str">
        <f>TEXT(Table1[[#This Row],[transaction_date]],"[$-en-US]ddd")</f>
        <v>Thu</v>
      </c>
      <c r="I680" t="s">
        <v>1820</v>
      </c>
      <c r="J680" t="s">
        <v>1834</v>
      </c>
      <c r="K680">
        <v>8.7100000000000009</v>
      </c>
      <c r="L680">
        <v>8.7100000000000009</v>
      </c>
      <c r="M680">
        <v>0</v>
      </c>
      <c r="N680" s="4">
        <v>1</v>
      </c>
      <c r="O680">
        <v>8.7100000000000009</v>
      </c>
      <c r="P680">
        <v>220</v>
      </c>
    </row>
    <row r="681" spans="1:16" x14ac:dyDescent="0.25">
      <c r="A681">
        <v>9017</v>
      </c>
      <c r="B681" t="s">
        <v>1809</v>
      </c>
      <c r="C681" s="2">
        <v>45623</v>
      </c>
      <c r="D681">
        <v>2024</v>
      </c>
      <c r="E681" s="2" t="str">
        <f>TEXT(Table1[[#This Row],[transaction_date]],"mm")</f>
        <v>11</v>
      </c>
      <c r="F681" s="2" t="str">
        <f>TEXT(Table1[[#This Row],[transaction_date]],"[$-en-US]mmm")</f>
        <v>Nov</v>
      </c>
      <c r="G681" s="2" t="str">
        <f>"Q" &amp; INT((MONTH(Table1[[#This Row],[transaction_date]])-1)/3)+1 &amp; " " &amp; Table1[[#This Row],[year]]</f>
        <v>Q4 2024</v>
      </c>
      <c r="H681" s="2" t="str">
        <f>TEXT(Table1[[#This Row],[transaction_date]],"[$-en-US]ddd")</f>
        <v>Wed</v>
      </c>
      <c r="I681" t="s">
        <v>1819</v>
      </c>
      <c r="J681" t="s">
        <v>1830</v>
      </c>
      <c r="K681">
        <v>11.58</v>
      </c>
      <c r="L681">
        <v>46.32</v>
      </c>
      <c r="M681">
        <v>6.95</v>
      </c>
      <c r="N681" s="4">
        <v>4</v>
      </c>
      <c r="O681">
        <v>39.369999999999997</v>
      </c>
      <c r="P681">
        <v>97</v>
      </c>
    </row>
    <row r="682" spans="1:16" x14ac:dyDescent="0.25">
      <c r="A682">
        <v>7686</v>
      </c>
      <c r="B682" t="s">
        <v>1815</v>
      </c>
      <c r="C682" s="2">
        <v>45874</v>
      </c>
      <c r="D682">
        <v>2025</v>
      </c>
      <c r="E682" s="2" t="str">
        <f>TEXT(Table1[[#This Row],[transaction_date]],"mm")</f>
        <v>08</v>
      </c>
      <c r="F682" s="2" t="str">
        <f>TEXT(Table1[[#This Row],[transaction_date]],"[$-en-US]mmm")</f>
        <v>Aug</v>
      </c>
      <c r="G682" s="2" t="str">
        <f>"Q" &amp; INT((MONTH(Table1[[#This Row],[transaction_date]])-1)/3)+1 &amp; " " &amp; Table1[[#This Row],[year]]</f>
        <v>Q3 2025</v>
      </c>
      <c r="H682" s="2" t="str">
        <f>TEXT(Table1[[#This Row],[transaction_date]],"[$-en-US]ddd")</f>
        <v>Tue</v>
      </c>
      <c r="I682" t="s">
        <v>1826</v>
      </c>
      <c r="J682" t="s">
        <v>1835</v>
      </c>
      <c r="K682">
        <v>18.86</v>
      </c>
      <c r="L682">
        <v>56.58</v>
      </c>
      <c r="M682">
        <v>1.58</v>
      </c>
      <c r="N682" s="4">
        <v>3</v>
      </c>
      <c r="O682">
        <v>55</v>
      </c>
      <c r="P682">
        <v>411</v>
      </c>
    </row>
    <row r="683" spans="1:16" x14ac:dyDescent="0.25">
      <c r="A683">
        <v>5583</v>
      </c>
      <c r="B683" t="s">
        <v>1815</v>
      </c>
      <c r="C683" s="2">
        <v>45170</v>
      </c>
      <c r="D683">
        <v>2023</v>
      </c>
      <c r="E683" s="2" t="str">
        <f>TEXT(Table1[[#This Row],[transaction_date]],"mm")</f>
        <v>09</v>
      </c>
      <c r="F683" s="2" t="str">
        <f>TEXT(Table1[[#This Row],[transaction_date]],"[$-en-US]mmm")</f>
        <v>Sep</v>
      </c>
      <c r="G683" s="2" t="str">
        <f>"Q" &amp; INT((MONTH(Table1[[#This Row],[transaction_date]])-1)/3)+1 &amp; " " &amp; Table1[[#This Row],[year]]</f>
        <v>Q3 2023</v>
      </c>
      <c r="H683" s="2" t="str">
        <f>TEXT(Table1[[#This Row],[transaction_date]],"[$-en-US]ddd")</f>
        <v>Fri</v>
      </c>
      <c r="I683" t="s">
        <v>1820</v>
      </c>
      <c r="J683" t="s">
        <v>1843</v>
      </c>
      <c r="K683">
        <v>5.51</v>
      </c>
      <c r="L683">
        <v>16.53</v>
      </c>
      <c r="M683">
        <v>3.96</v>
      </c>
      <c r="N683" s="4">
        <v>3</v>
      </c>
      <c r="O683">
        <v>12.57</v>
      </c>
      <c r="P683">
        <v>372</v>
      </c>
    </row>
    <row r="684" spans="1:16" x14ac:dyDescent="0.25">
      <c r="A684">
        <v>7070</v>
      </c>
      <c r="B684" t="s">
        <v>1817</v>
      </c>
      <c r="C684" s="2">
        <v>45313</v>
      </c>
      <c r="D684">
        <v>2024</v>
      </c>
      <c r="E684" s="2" t="str">
        <f>TEXT(Table1[[#This Row],[transaction_date]],"mm")</f>
        <v>01</v>
      </c>
      <c r="F684" s="2" t="str">
        <f>TEXT(Table1[[#This Row],[transaction_date]],"[$-en-US]mmm")</f>
        <v>Jan</v>
      </c>
      <c r="G684" s="2" t="str">
        <f>"Q" &amp; INT((MONTH(Table1[[#This Row],[transaction_date]])-1)/3)+1 &amp; " " &amp; Table1[[#This Row],[year]]</f>
        <v>Q1 2024</v>
      </c>
      <c r="H684" s="2" t="str">
        <f>TEXT(Table1[[#This Row],[transaction_date]],"[$-en-US]ddd")</f>
        <v>Mon</v>
      </c>
      <c r="I684" t="s">
        <v>1824</v>
      </c>
      <c r="J684" t="s">
        <v>1841</v>
      </c>
      <c r="K684">
        <v>1.39</v>
      </c>
      <c r="L684">
        <v>4.17</v>
      </c>
      <c r="M684">
        <v>0.63</v>
      </c>
      <c r="N684" s="4">
        <v>3</v>
      </c>
      <c r="O684">
        <v>3.54</v>
      </c>
      <c r="P684">
        <v>355</v>
      </c>
    </row>
    <row r="685" spans="1:16" x14ac:dyDescent="0.25">
      <c r="A685">
        <v>8264</v>
      </c>
      <c r="B685" t="s">
        <v>1813</v>
      </c>
      <c r="C685" s="2">
        <v>45490</v>
      </c>
      <c r="D685">
        <v>2024</v>
      </c>
      <c r="E685" s="2" t="str">
        <f>TEXT(Table1[[#This Row],[transaction_date]],"mm")</f>
        <v>07</v>
      </c>
      <c r="F685" s="2" t="str">
        <f>TEXT(Table1[[#This Row],[transaction_date]],"[$-en-US]mmm")</f>
        <v>Jul</v>
      </c>
      <c r="G685" s="2" t="str">
        <f>"Q" &amp; INT((MONTH(Table1[[#This Row],[transaction_date]])-1)/3)+1 &amp; " " &amp; Table1[[#This Row],[year]]</f>
        <v>Q3 2024</v>
      </c>
      <c r="H685" s="2" t="str">
        <f>TEXT(Table1[[#This Row],[transaction_date]],"[$-en-US]ddd")</f>
        <v>Wed</v>
      </c>
      <c r="I685" t="s">
        <v>1828</v>
      </c>
      <c r="J685" t="s">
        <v>1839</v>
      </c>
      <c r="K685">
        <v>7.05</v>
      </c>
      <c r="L685">
        <v>21.15</v>
      </c>
      <c r="M685">
        <v>4.2300000000000004</v>
      </c>
      <c r="N685" s="4">
        <v>3</v>
      </c>
      <c r="O685">
        <v>16.920000000000002</v>
      </c>
      <c r="P685">
        <v>275</v>
      </c>
    </row>
    <row r="686" spans="1:16" x14ac:dyDescent="0.25">
      <c r="A686">
        <v>4868</v>
      </c>
      <c r="B686" t="s">
        <v>1810</v>
      </c>
      <c r="C686" s="2">
        <v>45809</v>
      </c>
      <c r="D686">
        <v>2025</v>
      </c>
      <c r="E686" s="2" t="str">
        <f>TEXT(Table1[[#This Row],[transaction_date]],"mm")</f>
        <v>06</v>
      </c>
      <c r="F686" s="2" t="str">
        <f>TEXT(Table1[[#This Row],[transaction_date]],"[$-en-US]mmm")</f>
        <v>Jun</v>
      </c>
      <c r="G686" s="2" t="str">
        <f>"Q" &amp; INT((MONTH(Table1[[#This Row],[transaction_date]])-1)/3)+1 &amp; " " &amp; Table1[[#This Row],[year]]</f>
        <v>Q2 2025</v>
      </c>
      <c r="H686" s="2" t="str">
        <f>TEXT(Table1[[#This Row],[transaction_date]],"[$-en-US]ddd")</f>
        <v>Sun</v>
      </c>
      <c r="I686" t="s">
        <v>1827</v>
      </c>
      <c r="J686" t="s">
        <v>1829</v>
      </c>
      <c r="K686">
        <v>15</v>
      </c>
      <c r="L686">
        <v>75</v>
      </c>
      <c r="M686">
        <v>0</v>
      </c>
      <c r="N686" s="4">
        <v>5</v>
      </c>
      <c r="O686">
        <v>75</v>
      </c>
      <c r="P686">
        <v>373</v>
      </c>
    </row>
    <row r="687" spans="1:16" x14ac:dyDescent="0.25">
      <c r="A687">
        <v>6942</v>
      </c>
      <c r="B687" t="s">
        <v>1815</v>
      </c>
      <c r="C687" s="2">
        <v>45222</v>
      </c>
      <c r="D687">
        <v>2023</v>
      </c>
      <c r="E687" s="2" t="str">
        <f>TEXT(Table1[[#This Row],[transaction_date]],"mm")</f>
        <v>10</v>
      </c>
      <c r="F687" s="2" t="str">
        <f>TEXT(Table1[[#This Row],[transaction_date]],"[$-en-US]mmm")</f>
        <v>Oct</v>
      </c>
      <c r="G687" s="2" t="str">
        <f>"Q" &amp; INT((MONTH(Table1[[#This Row],[transaction_date]])-1)/3)+1 &amp; " " &amp; Table1[[#This Row],[year]]</f>
        <v>Q4 2023</v>
      </c>
      <c r="H687" s="2" t="str">
        <f>TEXT(Table1[[#This Row],[transaction_date]],"[$-en-US]ddd")</f>
        <v>Mon</v>
      </c>
      <c r="I687" t="s">
        <v>1821</v>
      </c>
      <c r="J687" t="s">
        <v>1844</v>
      </c>
      <c r="K687">
        <v>8.4</v>
      </c>
      <c r="L687">
        <v>8.4</v>
      </c>
      <c r="M687">
        <v>1.68</v>
      </c>
      <c r="N687" s="4">
        <v>1</v>
      </c>
      <c r="O687">
        <v>6.72</v>
      </c>
      <c r="P687">
        <v>30</v>
      </c>
    </row>
    <row r="688" spans="1:16" x14ac:dyDescent="0.25">
      <c r="A688">
        <v>7018</v>
      </c>
      <c r="B688" t="s">
        <v>1814</v>
      </c>
      <c r="C688" s="2">
        <v>45567</v>
      </c>
      <c r="D688">
        <v>2024</v>
      </c>
      <c r="E688" s="2" t="str">
        <f>TEXT(Table1[[#This Row],[transaction_date]],"mm")</f>
        <v>10</v>
      </c>
      <c r="F688" s="2" t="str">
        <f>TEXT(Table1[[#This Row],[transaction_date]],"[$-en-US]mmm")</f>
        <v>Oct</v>
      </c>
      <c r="G688" s="2" t="str">
        <f>"Q" &amp; INT((MONTH(Table1[[#This Row],[transaction_date]])-1)/3)+1 &amp; " " &amp; Table1[[#This Row],[year]]</f>
        <v>Q4 2024</v>
      </c>
      <c r="H688" s="2" t="str">
        <f>TEXT(Table1[[#This Row],[transaction_date]],"[$-en-US]ddd")</f>
        <v>Wed</v>
      </c>
      <c r="I688" t="s">
        <v>1818</v>
      </c>
      <c r="J688" t="s">
        <v>1837</v>
      </c>
      <c r="K688">
        <v>2.92</v>
      </c>
      <c r="L688">
        <v>2.92</v>
      </c>
      <c r="M688">
        <v>0</v>
      </c>
      <c r="N688" s="4">
        <v>1</v>
      </c>
      <c r="O688">
        <v>2.92</v>
      </c>
      <c r="P688">
        <v>338</v>
      </c>
    </row>
    <row r="689" spans="1:16" x14ac:dyDescent="0.25">
      <c r="A689">
        <v>6876</v>
      </c>
      <c r="B689" t="s">
        <v>1816</v>
      </c>
      <c r="C689" s="2">
        <v>45192</v>
      </c>
      <c r="D689">
        <v>2023</v>
      </c>
      <c r="E689" s="2" t="str">
        <f>TEXT(Table1[[#This Row],[transaction_date]],"mm")</f>
        <v>09</v>
      </c>
      <c r="F689" s="2" t="str">
        <f>TEXT(Table1[[#This Row],[transaction_date]],"[$-en-US]mmm")</f>
        <v>Sep</v>
      </c>
      <c r="G689" s="2" t="str">
        <f>"Q" &amp; INT((MONTH(Table1[[#This Row],[transaction_date]])-1)/3)+1 &amp; " " &amp; Table1[[#This Row],[year]]</f>
        <v>Q3 2023</v>
      </c>
      <c r="H689" s="2" t="str">
        <f>TEXT(Table1[[#This Row],[transaction_date]],"[$-en-US]ddd")</f>
        <v>Sat</v>
      </c>
      <c r="I689" t="s">
        <v>1819</v>
      </c>
      <c r="J689" t="s">
        <v>1839</v>
      </c>
      <c r="K689">
        <v>26.14</v>
      </c>
      <c r="L689">
        <v>78.42</v>
      </c>
      <c r="M689">
        <v>15.68</v>
      </c>
      <c r="N689" s="4">
        <v>3</v>
      </c>
      <c r="O689">
        <v>62.74</v>
      </c>
      <c r="P689">
        <v>332</v>
      </c>
    </row>
    <row r="690" spans="1:16" x14ac:dyDescent="0.25">
      <c r="A690">
        <v>7523</v>
      </c>
      <c r="B690" t="s">
        <v>1812</v>
      </c>
      <c r="C690" s="2">
        <v>45359</v>
      </c>
      <c r="D690">
        <v>2024</v>
      </c>
      <c r="E690" s="2" t="str">
        <f>TEXT(Table1[[#This Row],[transaction_date]],"mm")</f>
        <v>03</v>
      </c>
      <c r="F690" s="2" t="str">
        <f>TEXT(Table1[[#This Row],[transaction_date]],"[$-en-US]mmm")</f>
        <v>Mar</v>
      </c>
      <c r="G690" s="2" t="str">
        <f>"Q" &amp; INT((MONTH(Table1[[#This Row],[transaction_date]])-1)/3)+1 &amp; " " &amp; Table1[[#This Row],[year]]</f>
        <v>Q1 2024</v>
      </c>
      <c r="H690" s="2" t="str">
        <f>TEXT(Table1[[#This Row],[transaction_date]],"[$-en-US]ddd")</f>
        <v>Fri</v>
      </c>
      <c r="I690" t="s">
        <v>1827</v>
      </c>
      <c r="J690" t="s">
        <v>1846</v>
      </c>
      <c r="K690">
        <v>15.05</v>
      </c>
      <c r="L690">
        <v>45.15</v>
      </c>
      <c r="M690">
        <v>9.0299999999999994</v>
      </c>
      <c r="N690" s="4">
        <v>3</v>
      </c>
      <c r="O690">
        <v>36.119999999999997</v>
      </c>
      <c r="P690">
        <v>305</v>
      </c>
    </row>
    <row r="691" spans="1:16" x14ac:dyDescent="0.25">
      <c r="A691">
        <v>4109</v>
      </c>
      <c r="B691" t="s">
        <v>1817</v>
      </c>
      <c r="C691" s="2">
        <v>45239</v>
      </c>
      <c r="D691">
        <v>2023</v>
      </c>
      <c r="E691" s="2" t="str">
        <f>TEXT(Table1[[#This Row],[transaction_date]],"mm")</f>
        <v>11</v>
      </c>
      <c r="F691" s="2" t="str">
        <f>TEXT(Table1[[#This Row],[transaction_date]],"[$-en-US]mmm")</f>
        <v>Nov</v>
      </c>
      <c r="G691" s="2" t="str">
        <f>"Q" &amp; INT((MONTH(Table1[[#This Row],[transaction_date]])-1)/3)+1 &amp; " " &amp; Table1[[#This Row],[year]]</f>
        <v>Q4 2023</v>
      </c>
      <c r="H691" s="2" t="str">
        <f>TEXT(Table1[[#This Row],[transaction_date]],"[$-en-US]ddd")</f>
        <v>Thu</v>
      </c>
      <c r="I691" t="s">
        <v>1827</v>
      </c>
      <c r="J691" t="s">
        <v>1837</v>
      </c>
      <c r="K691">
        <v>27.85</v>
      </c>
      <c r="L691">
        <v>139.25</v>
      </c>
      <c r="M691">
        <v>27.85</v>
      </c>
      <c r="N691" s="4">
        <v>5</v>
      </c>
      <c r="O691">
        <v>111.4</v>
      </c>
      <c r="P691">
        <v>11</v>
      </c>
    </row>
    <row r="692" spans="1:16" x14ac:dyDescent="0.25">
      <c r="A692">
        <v>8450</v>
      </c>
      <c r="B692" t="s">
        <v>1810</v>
      </c>
      <c r="C692" s="2">
        <v>45216</v>
      </c>
      <c r="D692">
        <v>2023</v>
      </c>
      <c r="E692" s="2" t="str">
        <f>TEXT(Table1[[#This Row],[transaction_date]],"mm")</f>
        <v>10</v>
      </c>
      <c r="F692" s="2" t="str">
        <f>TEXT(Table1[[#This Row],[transaction_date]],"[$-en-US]mmm")</f>
        <v>Oct</v>
      </c>
      <c r="G692" s="2" t="str">
        <f>"Q" &amp; INT((MONTH(Table1[[#This Row],[transaction_date]])-1)/3)+1 &amp; " " &amp; Table1[[#This Row],[year]]</f>
        <v>Q4 2023</v>
      </c>
      <c r="H692" s="2" t="str">
        <f>TEXT(Table1[[#This Row],[transaction_date]],"[$-en-US]ddd")</f>
        <v>Tue</v>
      </c>
      <c r="I692" t="s">
        <v>1826</v>
      </c>
      <c r="J692" t="s">
        <v>1832</v>
      </c>
      <c r="K692">
        <v>12.4</v>
      </c>
      <c r="L692">
        <v>49.6</v>
      </c>
      <c r="M692">
        <v>7.44</v>
      </c>
      <c r="N692" s="4">
        <v>4</v>
      </c>
      <c r="O692">
        <v>42.16</v>
      </c>
      <c r="P692">
        <v>80</v>
      </c>
    </row>
    <row r="693" spans="1:16" x14ac:dyDescent="0.25">
      <c r="A693">
        <v>4475</v>
      </c>
      <c r="B693" t="s">
        <v>1816</v>
      </c>
      <c r="C693" s="2">
        <v>45643</v>
      </c>
      <c r="D693">
        <v>2024</v>
      </c>
      <c r="E693" s="2" t="str">
        <f>TEXT(Table1[[#This Row],[transaction_date]],"mm")</f>
        <v>12</v>
      </c>
      <c r="F693" s="2" t="str">
        <f>TEXT(Table1[[#This Row],[transaction_date]],"[$-en-US]mmm")</f>
        <v>Dec</v>
      </c>
      <c r="G693" s="2" t="str">
        <f>"Q" &amp; INT((MONTH(Table1[[#This Row],[transaction_date]])-1)/3)+1 &amp; " " &amp; Table1[[#This Row],[year]]</f>
        <v>Q4 2024</v>
      </c>
      <c r="H693" s="2" t="str">
        <f>TEXT(Table1[[#This Row],[transaction_date]],"[$-en-US]ddd")</f>
        <v>Tue</v>
      </c>
      <c r="I693" t="s">
        <v>1822</v>
      </c>
      <c r="J693" t="s">
        <v>1838</v>
      </c>
      <c r="K693">
        <v>29.87</v>
      </c>
      <c r="L693">
        <v>59.74</v>
      </c>
      <c r="M693">
        <v>3.5</v>
      </c>
      <c r="N693" s="4">
        <v>2</v>
      </c>
      <c r="O693">
        <v>56.24</v>
      </c>
      <c r="P693">
        <v>256</v>
      </c>
    </row>
    <row r="694" spans="1:16" x14ac:dyDescent="0.25">
      <c r="A694">
        <v>1349</v>
      </c>
      <c r="B694" t="s">
        <v>1812</v>
      </c>
      <c r="C694" s="2">
        <v>45184</v>
      </c>
      <c r="D694">
        <v>2023</v>
      </c>
      <c r="E694" s="2" t="str">
        <f>TEXT(Table1[[#This Row],[transaction_date]],"mm")</f>
        <v>09</v>
      </c>
      <c r="F694" s="2" t="str">
        <f>TEXT(Table1[[#This Row],[transaction_date]],"[$-en-US]mmm")</f>
        <v>Sep</v>
      </c>
      <c r="G694" s="2" t="str">
        <f>"Q" &amp; INT((MONTH(Table1[[#This Row],[transaction_date]])-1)/3)+1 &amp; " " &amp; Table1[[#This Row],[year]]</f>
        <v>Q3 2023</v>
      </c>
      <c r="H694" s="2" t="str">
        <f>TEXT(Table1[[#This Row],[transaction_date]],"[$-en-US]ddd")</f>
        <v>Fri</v>
      </c>
      <c r="I694" t="s">
        <v>1818</v>
      </c>
      <c r="J694" t="s">
        <v>1831</v>
      </c>
      <c r="K694">
        <v>7.53</v>
      </c>
      <c r="L694">
        <v>22.59</v>
      </c>
      <c r="M694">
        <v>0</v>
      </c>
      <c r="N694" s="4">
        <v>3</v>
      </c>
      <c r="O694">
        <v>22.59</v>
      </c>
      <c r="P694">
        <v>174</v>
      </c>
    </row>
    <row r="695" spans="1:16" x14ac:dyDescent="0.25">
      <c r="A695">
        <v>6464</v>
      </c>
      <c r="B695" t="s">
        <v>1811</v>
      </c>
      <c r="C695" s="2">
        <v>45334</v>
      </c>
      <c r="D695">
        <v>2024</v>
      </c>
      <c r="E695" s="2" t="str">
        <f>TEXT(Table1[[#This Row],[transaction_date]],"mm")</f>
        <v>02</v>
      </c>
      <c r="F695" s="2" t="str">
        <f>TEXT(Table1[[#This Row],[transaction_date]],"[$-en-US]mmm")</f>
        <v>Feb</v>
      </c>
      <c r="G695" s="2" t="str">
        <f>"Q" &amp; INT((MONTH(Table1[[#This Row],[transaction_date]])-1)/3)+1 &amp; " " &amp; Table1[[#This Row],[year]]</f>
        <v>Q1 2024</v>
      </c>
      <c r="H695" s="2" t="str">
        <f>TEXT(Table1[[#This Row],[transaction_date]],"[$-en-US]ddd")</f>
        <v>Mon</v>
      </c>
      <c r="I695" t="s">
        <v>1819</v>
      </c>
      <c r="J695" t="s">
        <v>1836</v>
      </c>
      <c r="K695">
        <v>28.85</v>
      </c>
      <c r="L695">
        <v>144.25</v>
      </c>
      <c r="M695">
        <v>14.43</v>
      </c>
      <c r="N695" s="4">
        <v>5</v>
      </c>
      <c r="O695">
        <v>129.82</v>
      </c>
      <c r="P695">
        <v>313</v>
      </c>
    </row>
    <row r="696" spans="1:16" x14ac:dyDescent="0.25">
      <c r="A696">
        <v>3063</v>
      </c>
      <c r="B696" t="s">
        <v>1817</v>
      </c>
      <c r="C696" s="2">
        <v>45756</v>
      </c>
      <c r="D696">
        <v>2025</v>
      </c>
      <c r="E696" s="2" t="str">
        <f>TEXT(Table1[[#This Row],[transaction_date]],"mm")</f>
        <v>04</v>
      </c>
      <c r="F696" s="2" t="str">
        <f>TEXT(Table1[[#This Row],[transaction_date]],"[$-en-US]mmm")</f>
        <v>Apr</v>
      </c>
      <c r="G696" s="2" t="str">
        <f>"Q" &amp; INT((MONTH(Table1[[#This Row],[transaction_date]])-1)/3)+1 &amp; " " &amp; Table1[[#This Row],[year]]</f>
        <v>Q2 2025</v>
      </c>
      <c r="H696" s="2" t="str">
        <f>TEXT(Table1[[#This Row],[transaction_date]],"[$-en-US]ddd")</f>
        <v>Wed</v>
      </c>
      <c r="I696" t="s">
        <v>1824</v>
      </c>
      <c r="J696" t="s">
        <v>1841</v>
      </c>
      <c r="K696">
        <v>29.14</v>
      </c>
      <c r="L696">
        <v>116.56</v>
      </c>
      <c r="M696">
        <v>11.66</v>
      </c>
      <c r="N696" s="4">
        <v>4</v>
      </c>
      <c r="O696">
        <v>104.9</v>
      </c>
      <c r="P696">
        <v>465</v>
      </c>
    </row>
    <row r="697" spans="1:16" x14ac:dyDescent="0.25">
      <c r="A697">
        <v>4362</v>
      </c>
      <c r="B697" t="s">
        <v>1810</v>
      </c>
      <c r="C697" s="2">
        <v>45198</v>
      </c>
      <c r="D697">
        <v>2023</v>
      </c>
      <c r="E697" s="2" t="str">
        <f>TEXT(Table1[[#This Row],[transaction_date]],"mm")</f>
        <v>09</v>
      </c>
      <c r="F697" s="2" t="str">
        <f>TEXT(Table1[[#This Row],[transaction_date]],"[$-en-US]mmm")</f>
        <v>Sep</v>
      </c>
      <c r="G697" s="2" t="str">
        <f>"Q" &amp; INT((MONTH(Table1[[#This Row],[transaction_date]])-1)/3)+1 &amp; " " &amp; Table1[[#This Row],[year]]</f>
        <v>Q3 2023</v>
      </c>
      <c r="H697" s="2" t="str">
        <f>TEXT(Table1[[#This Row],[transaction_date]],"[$-en-US]ddd")</f>
        <v>Fri</v>
      </c>
      <c r="I697" t="s">
        <v>1825</v>
      </c>
      <c r="J697" t="s">
        <v>1843</v>
      </c>
      <c r="K697">
        <v>17.84</v>
      </c>
      <c r="L697">
        <v>35.68</v>
      </c>
      <c r="M697">
        <v>7.14</v>
      </c>
      <c r="N697" s="4">
        <v>2</v>
      </c>
      <c r="O697">
        <v>28.54</v>
      </c>
      <c r="P697">
        <v>350</v>
      </c>
    </row>
    <row r="698" spans="1:16" x14ac:dyDescent="0.25">
      <c r="A698">
        <v>4394</v>
      </c>
      <c r="B698" t="s">
        <v>1814</v>
      </c>
      <c r="C698" s="2">
        <v>45600</v>
      </c>
      <c r="D698">
        <v>2024</v>
      </c>
      <c r="E698" s="2" t="str">
        <f>TEXT(Table1[[#This Row],[transaction_date]],"mm")</f>
        <v>11</v>
      </c>
      <c r="F698" s="2" t="str">
        <f>TEXT(Table1[[#This Row],[transaction_date]],"[$-en-US]mmm")</f>
        <v>Nov</v>
      </c>
      <c r="G698" s="2" t="str">
        <f>"Q" &amp; INT((MONTH(Table1[[#This Row],[transaction_date]])-1)/3)+1 &amp; " " &amp; Table1[[#This Row],[year]]</f>
        <v>Q4 2024</v>
      </c>
      <c r="H698" s="2" t="str">
        <f>TEXT(Table1[[#This Row],[transaction_date]],"[$-en-US]ddd")</f>
        <v>Mon</v>
      </c>
      <c r="I698" t="s">
        <v>1827</v>
      </c>
      <c r="J698" t="s">
        <v>1841</v>
      </c>
      <c r="K698">
        <v>29.86</v>
      </c>
      <c r="L698">
        <v>119.44</v>
      </c>
      <c r="M698">
        <v>0</v>
      </c>
      <c r="N698" s="4">
        <v>4</v>
      </c>
      <c r="O698">
        <v>119.44</v>
      </c>
      <c r="P698">
        <v>499</v>
      </c>
    </row>
    <row r="699" spans="1:16" x14ac:dyDescent="0.25">
      <c r="A699">
        <v>4538</v>
      </c>
      <c r="B699" t="s">
        <v>1811</v>
      </c>
      <c r="C699" s="2">
        <v>45776</v>
      </c>
      <c r="D699">
        <v>2025</v>
      </c>
      <c r="E699" s="2" t="str">
        <f>TEXT(Table1[[#This Row],[transaction_date]],"mm")</f>
        <v>04</v>
      </c>
      <c r="F699" s="2" t="str">
        <f>TEXT(Table1[[#This Row],[transaction_date]],"[$-en-US]mmm")</f>
        <v>Apr</v>
      </c>
      <c r="G699" s="2" t="str">
        <f>"Q" &amp; INT((MONTH(Table1[[#This Row],[transaction_date]])-1)/3)+1 &amp; " " &amp; Table1[[#This Row],[year]]</f>
        <v>Q2 2025</v>
      </c>
      <c r="H699" s="2" t="str">
        <f>TEXT(Table1[[#This Row],[transaction_date]],"[$-en-US]ddd")</f>
        <v>Tue</v>
      </c>
      <c r="I699" t="s">
        <v>1822</v>
      </c>
      <c r="J699" t="s">
        <v>1842</v>
      </c>
      <c r="K699">
        <v>16.45</v>
      </c>
      <c r="L699">
        <v>82.25</v>
      </c>
      <c r="M699">
        <v>16.45</v>
      </c>
      <c r="N699" s="4">
        <v>5</v>
      </c>
      <c r="O699">
        <v>65.8</v>
      </c>
      <c r="P699">
        <v>368</v>
      </c>
    </row>
    <row r="700" spans="1:16" x14ac:dyDescent="0.25">
      <c r="A700">
        <v>4817</v>
      </c>
      <c r="B700" t="s">
        <v>1816</v>
      </c>
      <c r="C700" s="2">
        <v>45400</v>
      </c>
      <c r="D700">
        <v>2024</v>
      </c>
      <c r="E700" s="2" t="str">
        <f>TEXT(Table1[[#This Row],[transaction_date]],"mm")</f>
        <v>04</v>
      </c>
      <c r="F700" s="2" t="str">
        <f>TEXT(Table1[[#This Row],[transaction_date]],"[$-en-US]mmm")</f>
        <v>Apr</v>
      </c>
      <c r="G700" s="2" t="str">
        <f>"Q" &amp; INT((MONTH(Table1[[#This Row],[transaction_date]])-1)/3)+1 &amp; " " &amp; Table1[[#This Row],[year]]</f>
        <v>Q2 2024</v>
      </c>
      <c r="H700" s="2" t="str">
        <f>TEXT(Table1[[#This Row],[transaction_date]],"[$-en-US]ddd")</f>
        <v>Thu</v>
      </c>
      <c r="I700" t="s">
        <v>1825</v>
      </c>
      <c r="J700" t="s">
        <v>1839</v>
      </c>
      <c r="K700">
        <v>26.51</v>
      </c>
      <c r="L700">
        <v>79.53</v>
      </c>
      <c r="M700">
        <v>11.93</v>
      </c>
      <c r="N700" s="4">
        <v>3</v>
      </c>
      <c r="O700">
        <v>67.599999999999994</v>
      </c>
      <c r="P700">
        <v>211</v>
      </c>
    </row>
    <row r="701" spans="1:16" x14ac:dyDescent="0.25">
      <c r="A701">
        <v>3417</v>
      </c>
      <c r="B701" t="s">
        <v>1813</v>
      </c>
      <c r="C701" s="2">
        <v>45757</v>
      </c>
      <c r="D701">
        <v>2025</v>
      </c>
      <c r="E701" s="2" t="str">
        <f>TEXT(Table1[[#This Row],[transaction_date]],"mm")</f>
        <v>04</v>
      </c>
      <c r="F701" s="2" t="str">
        <f>TEXT(Table1[[#This Row],[transaction_date]],"[$-en-US]mmm")</f>
        <v>Apr</v>
      </c>
      <c r="G701" s="2" t="str">
        <f>"Q" &amp; INT((MONTH(Table1[[#This Row],[transaction_date]])-1)/3)+1 &amp; " " &amp; Table1[[#This Row],[year]]</f>
        <v>Q2 2025</v>
      </c>
      <c r="H701" s="2" t="str">
        <f>TEXT(Table1[[#This Row],[transaction_date]],"[$-en-US]ddd")</f>
        <v>Thu</v>
      </c>
      <c r="I701" t="s">
        <v>1823</v>
      </c>
      <c r="J701" t="s">
        <v>1829</v>
      </c>
      <c r="K701">
        <v>23.58</v>
      </c>
      <c r="L701">
        <v>47.16</v>
      </c>
      <c r="M701">
        <v>9.43</v>
      </c>
      <c r="N701" s="4">
        <v>2</v>
      </c>
      <c r="O701">
        <v>37.729999999999997</v>
      </c>
      <c r="P701">
        <v>54</v>
      </c>
    </row>
    <row r="702" spans="1:16" x14ac:dyDescent="0.25">
      <c r="A702">
        <v>1046</v>
      </c>
      <c r="B702" t="s">
        <v>1815</v>
      </c>
      <c r="C702" s="2">
        <v>45360</v>
      </c>
      <c r="D702">
        <v>2024</v>
      </c>
      <c r="E702" s="2" t="str">
        <f>TEXT(Table1[[#This Row],[transaction_date]],"mm")</f>
        <v>03</v>
      </c>
      <c r="F702" s="2" t="str">
        <f>TEXT(Table1[[#This Row],[transaction_date]],"[$-en-US]mmm")</f>
        <v>Mar</v>
      </c>
      <c r="G702" s="2" t="str">
        <f>"Q" &amp; INT((MONTH(Table1[[#This Row],[transaction_date]])-1)/3)+1 &amp; " " &amp; Table1[[#This Row],[year]]</f>
        <v>Q1 2024</v>
      </c>
      <c r="H702" s="2" t="str">
        <f>TEXT(Table1[[#This Row],[transaction_date]],"[$-en-US]ddd")</f>
        <v>Sat</v>
      </c>
      <c r="I702" t="s">
        <v>1824</v>
      </c>
      <c r="J702" t="s">
        <v>1829</v>
      </c>
      <c r="K702">
        <v>17.43</v>
      </c>
      <c r="L702">
        <v>87.15</v>
      </c>
      <c r="M702">
        <v>17.43</v>
      </c>
      <c r="N702" s="4">
        <v>5</v>
      </c>
      <c r="O702">
        <v>69.72</v>
      </c>
      <c r="P702">
        <v>118</v>
      </c>
    </row>
    <row r="703" spans="1:16" x14ac:dyDescent="0.25">
      <c r="A703">
        <v>3370</v>
      </c>
      <c r="B703" t="s">
        <v>1815</v>
      </c>
      <c r="C703" s="2">
        <v>45245</v>
      </c>
      <c r="D703">
        <v>2023</v>
      </c>
      <c r="E703" s="2" t="str">
        <f>TEXT(Table1[[#This Row],[transaction_date]],"mm")</f>
        <v>11</v>
      </c>
      <c r="F703" s="2" t="str">
        <f>TEXT(Table1[[#This Row],[transaction_date]],"[$-en-US]mmm")</f>
        <v>Nov</v>
      </c>
      <c r="G703" s="2" t="str">
        <f>"Q" &amp; INT((MONTH(Table1[[#This Row],[transaction_date]])-1)/3)+1 &amp; " " &amp; Table1[[#This Row],[year]]</f>
        <v>Q4 2023</v>
      </c>
      <c r="H703" s="2" t="str">
        <f>TEXT(Table1[[#This Row],[transaction_date]],"[$-en-US]ddd")</f>
        <v>Wed</v>
      </c>
      <c r="I703" t="s">
        <v>1822</v>
      </c>
      <c r="J703" t="s">
        <v>1842</v>
      </c>
      <c r="K703">
        <v>4.88</v>
      </c>
      <c r="L703">
        <v>19.52</v>
      </c>
      <c r="M703">
        <v>0</v>
      </c>
      <c r="N703" s="4">
        <v>4</v>
      </c>
      <c r="O703">
        <v>19.52</v>
      </c>
      <c r="P703">
        <v>433</v>
      </c>
    </row>
    <row r="704" spans="1:16" x14ac:dyDescent="0.25">
      <c r="A704">
        <v>9850</v>
      </c>
      <c r="B704" t="s">
        <v>1816</v>
      </c>
      <c r="C704" s="2">
        <v>45339</v>
      </c>
      <c r="D704">
        <v>2024</v>
      </c>
      <c r="E704" s="2" t="str">
        <f>TEXT(Table1[[#This Row],[transaction_date]],"mm")</f>
        <v>02</v>
      </c>
      <c r="F704" s="2" t="str">
        <f>TEXT(Table1[[#This Row],[transaction_date]],"[$-en-US]mmm")</f>
        <v>Feb</v>
      </c>
      <c r="G704" s="2" t="str">
        <f>"Q" &amp; INT((MONTH(Table1[[#This Row],[transaction_date]])-1)/3)+1 &amp; " " &amp; Table1[[#This Row],[year]]</f>
        <v>Q1 2024</v>
      </c>
      <c r="H704" s="2" t="str">
        <f>TEXT(Table1[[#This Row],[transaction_date]],"[$-en-US]ddd")</f>
        <v>Sat</v>
      </c>
      <c r="I704" t="s">
        <v>1825</v>
      </c>
      <c r="J704" t="s">
        <v>1836</v>
      </c>
      <c r="K704">
        <v>14.73</v>
      </c>
      <c r="L704">
        <v>58.92</v>
      </c>
      <c r="M704">
        <v>11.78</v>
      </c>
      <c r="N704" s="4">
        <v>4</v>
      </c>
      <c r="O704">
        <v>47.14</v>
      </c>
      <c r="P704">
        <v>83</v>
      </c>
    </row>
    <row r="705" spans="1:16" x14ac:dyDescent="0.25">
      <c r="A705">
        <v>3858</v>
      </c>
      <c r="B705" t="s">
        <v>1815</v>
      </c>
      <c r="C705" s="2">
        <v>45230</v>
      </c>
      <c r="D705">
        <v>2023</v>
      </c>
      <c r="E705" s="2" t="str">
        <f>TEXT(Table1[[#This Row],[transaction_date]],"mm")</f>
        <v>10</v>
      </c>
      <c r="F705" s="2" t="str">
        <f>TEXT(Table1[[#This Row],[transaction_date]],"[$-en-US]mmm")</f>
        <v>Oct</v>
      </c>
      <c r="G705" s="2" t="str">
        <f>"Q" &amp; INT((MONTH(Table1[[#This Row],[transaction_date]])-1)/3)+1 &amp; " " &amp; Table1[[#This Row],[year]]</f>
        <v>Q4 2023</v>
      </c>
      <c r="H705" s="2" t="str">
        <f>TEXT(Table1[[#This Row],[transaction_date]],"[$-en-US]ddd")</f>
        <v>Tue</v>
      </c>
      <c r="I705" t="s">
        <v>1821</v>
      </c>
      <c r="J705" t="s">
        <v>1839</v>
      </c>
      <c r="K705">
        <v>28.55</v>
      </c>
      <c r="L705">
        <v>85.65</v>
      </c>
      <c r="M705">
        <v>17.13</v>
      </c>
      <c r="N705" s="4">
        <v>3</v>
      </c>
      <c r="O705">
        <v>68.52</v>
      </c>
      <c r="P705">
        <v>113</v>
      </c>
    </row>
    <row r="706" spans="1:16" x14ac:dyDescent="0.25">
      <c r="A706">
        <v>1422</v>
      </c>
      <c r="B706" t="s">
        <v>1809</v>
      </c>
      <c r="C706" s="2">
        <v>45247</v>
      </c>
      <c r="D706">
        <v>2023</v>
      </c>
      <c r="E706" s="2" t="str">
        <f>TEXT(Table1[[#This Row],[transaction_date]],"mm")</f>
        <v>11</v>
      </c>
      <c r="F706" s="2" t="str">
        <f>TEXT(Table1[[#This Row],[transaction_date]],"[$-en-US]mmm")</f>
        <v>Nov</v>
      </c>
      <c r="G706" s="2" t="str">
        <f>"Q" &amp; INT((MONTH(Table1[[#This Row],[transaction_date]])-1)/3)+1 &amp; " " &amp; Table1[[#This Row],[year]]</f>
        <v>Q4 2023</v>
      </c>
      <c r="H706" s="2" t="str">
        <f>TEXT(Table1[[#This Row],[transaction_date]],"[$-en-US]ddd")</f>
        <v>Fri</v>
      </c>
      <c r="I706" t="s">
        <v>1825</v>
      </c>
      <c r="J706" t="s">
        <v>1837</v>
      </c>
      <c r="K706">
        <v>15.2</v>
      </c>
      <c r="L706">
        <v>76</v>
      </c>
      <c r="M706">
        <v>15.2</v>
      </c>
      <c r="N706" s="4">
        <v>5</v>
      </c>
      <c r="O706">
        <v>60.8</v>
      </c>
      <c r="P706">
        <v>166</v>
      </c>
    </row>
    <row r="707" spans="1:16" x14ac:dyDescent="0.25">
      <c r="A707">
        <v>1243</v>
      </c>
      <c r="B707" t="s">
        <v>1812</v>
      </c>
      <c r="C707" s="2">
        <v>45423</v>
      </c>
      <c r="D707">
        <v>2024</v>
      </c>
      <c r="E707" s="2" t="str">
        <f>TEXT(Table1[[#This Row],[transaction_date]],"mm")</f>
        <v>05</v>
      </c>
      <c r="F707" s="2" t="str">
        <f>TEXT(Table1[[#This Row],[transaction_date]],"[$-en-US]mmm")</f>
        <v>May</v>
      </c>
      <c r="G707" s="2" t="str">
        <f>"Q" &amp; INT((MONTH(Table1[[#This Row],[transaction_date]])-1)/3)+1 &amp; " " &amp; Table1[[#This Row],[year]]</f>
        <v>Q2 2024</v>
      </c>
      <c r="H707" s="2" t="str">
        <f>TEXT(Table1[[#This Row],[transaction_date]],"[$-en-US]ddd")</f>
        <v>Sat</v>
      </c>
      <c r="I707" t="s">
        <v>1821</v>
      </c>
      <c r="J707" t="s">
        <v>1840</v>
      </c>
      <c r="K707">
        <v>22.31</v>
      </c>
      <c r="L707">
        <v>111.55</v>
      </c>
      <c r="M707">
        <v>11.16</v>
      </c>
      <c r="N707" s="4">
        <v>5</v>
      </c>
      <c r="O707">
        <v>100.39</v>
      </c>
      <c r="P707">
        <v>194</v>
      </c>
    </row>
    <row r="708" spans="1:16" x14ac:dyDescent="0.25">
      <c r="A708">
        <v>4898</v>
      </c>
      <c r="B708" t="s">
        <v>1810</v>
      </c>
      <c r="C708" s="2">
        <v>45602</v>
      </c>
      <c r="D708">
        <v>2024</v>
      </c>
      <c r="E708" s="2" t="str">
        <f>TEXT(Table1[[#This Row],[transaction_date]],"mm")</f>
        <v>11</v>
      </c>
      <c r="F708" s="2" t="str">
        <f>TEXT(Table1[[#This Row],[transaction_date]],"[$-en-US]mmm")</f>
        <v>Nov</v>
      </c>
      <c r="G708" s="2" t="str">
        <f>"Q" &amp; INT((MONTH(Table1[[#This Row],[transaction_date]])-1)/3)+1 &amp; " " &amp; Table1[[#This Row],[year]]</f>
        <v>Q4 2024</v>
      </c>
      <c r="H708" s="2" t="str">
        <f>TEXT(Table1[[#This Row],[transaction_date]],"[$-en-US]ddd")</f>
        <v>Wed</v>
      </c>
      <c r="I708" t="s">
        <v>1827</v>
      </c>
      <c r="J708" t="s">
        <v>1840</v>
      </c>
      <c r="K708">
        <v>4.16</v>
      </c>
      <c r="L708">
        <v>20.8</v>
      </c>
      <c r="M708">
        <v>4.16</v>
      </c>
      <c r="N708" s="4">
        <v>5</v>
      </c>
      <c r="O708">
        <v>16.64</v>
      </c>
      <c r="P708">
        <v>233</v>
      </c>
    </row>
    <row r="709" spans="1:16" x14ac:dyDescent="0.25">
      <c r="A709">
        <v>6304</v>
      </c>
      <c r="B709" t="s">
        <v>1810</v>
      </c>
      <c r="C709" s="2">
        <v>45157</v>
      </c>
      <c r="D709">
        <v>2023</v>
      </c>
      <c r="E709" s="2" t="str">
        <f>TEXT(Table1[[#This Row],[transaction_date]],"mm")</f>
        <v>08</v>
      </c>
      <c r="F709" s="2" t="str">
        <f>TEXT(Table1[[#This Row],[transaction_date]],"[$-en-US]mmm")</f>
        <v>Aug</v>
      </c>
      <c r="G709" s="2" t="str">
        <f>"Q" &amp; INT((MONTH(Table1[[#This Row],[transaction_date]])-1)/3)+1 &amp; " " &amp; Table1[[#This Row],[year]]</f>
        <v>Q3 2023</v>
      </c>
      <c r="H709" s="2" t="str">
        <f>TEXT(Table1[[#This Row],[transaction_date]],"[$-en-US]ddd")</f>
        <v>Sat</v>
      </c>
      <c r="I709" t="s">
        <v>1827</v>
      </c>
      <c r="J709" t="s">
        <v>1836</v>
      </c>
      <c r="K709">
        <v>17.16</v>
      </c>
      <c r="L709">
        <v>17.16</v>
      </c>
      <c r="M709">
        <v>3.43</v>
      </c>
      <c r="N709" s="4">
        <v>1</v>
      </c>
      <c r="O709">
        <v>13.73</v>
      </c>
      <c r="P709">
        <v>264</v>
      </c>
    </row>
    <row r="710" spans="1:16" x14ac:dyDescent="0.25">
      <c r="A710">
        <v>3854</v>
      </c>
      <c r="B710" t="s">
        <v>1814</v>
      </c>
      <c r="C710" s="2">
        <v>45351</v>
      </c>
      <c r="D710">
        <v>2024</v>
      </c>
      <c r="E710" s="2" t="str">
        <f>TEXT(Table1[[#This Row],[transaction_date]],"mm")</f>
        <v>02</v>
      </c>
      <c r="F710" s="2" t="str">
        <f>TEXT(Table1[[#This Row],[transaction_date]],"[$-en-US]mmm")</f>
        <v>Feb</v>
      </c>
      <c r="G710" s="2" t="str">
        <f>"Q" &amp; INT((MONTH(Table1[[#This Row],[transaction_date]])-1)/3)+1 &amp; " " &amp; Table1[[#This Row],[year]]</f>
        <v>Q1 2024</v>
      </c>
      <c r="H710" s="2" t="str">
        <f>TEXT(Table1[[#This Row],[transaction_date]],"[$-en-US]ddd")</f>
        <v>Thu</v>
      </c>
      <c r="I710" t="s">
        <v>1828</v>
      </c>
      <c r="J710" t="s">
        <v>1836</v>
      </c>
      <c r="K710">
        <v>23.43</v>
      </c>
      <c r="L710">
        <v>70.290000000000006</v>
      </c>
      <c r="M710">
        <v>14.06</v>
      </c>
      <c r="N710" s="4">
        <v>3</v>
      </c>
      <c r="O710">
        <v>56.23</v>
      </c>
      <c r="P710">
        <v>146</v>
      </c>
    </row>
    <row r="711" spans="1:16" x14ac:dyDescent="0.25">
      <c r="A711">
        <v>1858</v>
      </c>
      <c r="B711" t="s">
        <v>1812</v>
      </c>
      <c r="C711" s="2">
        <v>45243</v>
      </c>
      <c r="D711">
        <v>2023</v>
      </c>
      <c r="E711" s="2" t="str">
        <f>TEXT(Table1[[#This Row],[transaction_date]],"mm")</f>
        <v>11</v>
      </c>
      <c r="F711" s="2" t="str">
        <f>TEXT(Table1[[#This Row],[transaction_date]],"[$-en-US]mmm")</f>
        <v>Nov</v>
      </c>
      <c r="G711" s="2" t="str">
        <f>"Q" &amp; INT((MONTH(Table1[[#This Row],[transaction_date]])-1)/3)+1 &amp; " " &amp; Table1[[#This Row],[year]]</f>
        <v>Q4 2023</v>
      </c>
      <c r="H711" s="2" t="str">
        <f>TEXT(Table1[[#This Row],[transaction_date]],"[$-en-US]ddd")</f>
        <v>Mon</v>
      </c>
      <c r="I711" t="s">
        <v>1826</v>
      </c>
      <c r="J711" t="s">
        <v>1840</v>
      </c>
      <c r="K711">
        <v>27.2</v>
      </c>
      <c r="L711">
        <v>136</v>
      </c>
      <c r="M711">
        <v>3.89</v>
      </c>
      <c r="N711" s="4">
        <v>5</v>
      </c>
      <c r="O711">
        <v>132.11000000000001</v>
      </c>
      <c r="P711">
        <v>237</v>
      </c>
    </row>
    <row r="712" spans="1:16" x14ac:dyDescent="0.25">
      <c r="A712">
        <v>7897</v>
      </c>
      <c r="B712" t="s">
        <v>1809</v>
      </c>
      <c r="C712" s="2">
        <v>45553</v>
      </c>
      <c r="D712">
        <v>2024</v>
      </c>
      <c r="E712" s="2" t="str">
        <f>TEXT(Table1[[#This Row],[transaction_date]],"mm")</f>
        <v>09</v>
      </c>
      <c r="F712" s="2" t="str">
        <f>TEXT(Table1[[#This Row],[transaction_date]],"[$-en-US]mmm")</f>
        <v>Sep</v>
      </c>
      <c r="G712" s="2" t="str">
        <f>"Q" &amp; INT((MONTH(Table1[[#This Row],[transaction_date]])-1)/3)+1 &amp; " " &amp; Table1[[#This Row],[year]]</f>
        <v>Q3 2024</v>
      </c>
      <c r="H712" s="2" t="str">
        <f>TEXT(Table1[[#This Row],[transaction_date]],"[$-en-US]ddd")</f>
        <v>Wed</v>
      </c>
      <c r="I712" t="s">
        <v>1825</v>
      </c>
      <c r="J712" t="s">
        <v>1831</v>
      </c>
      <c r="K712">
        <v>12.39</v>
      </c>
      <c r="L712">
        <v>24.78</v>
      </c>
      <c r="M712">
        <v>1.72</v>
      </c>
      <c r="N712" s="4">
        <v>2</v>
      </c>
      <c r="O712">
        <v>23.06</v>
      </c>
      <c r="P712">
        <v>165</v>
      </c>
    </row>
    <row r="713" spans="1:16" x14ac:dyDescent="0.25">
      <c r="A713">
        <v>2862</v>
      </c>
      <c r="B713" t="s">
        <v>1817</v>
      </c>
      <c r="C713" s="2">
        <v>45724</v>
      </c>
      <c r="D713">
        <v>2025</v>
      </c>
      <c r="E713" s="2" t="str">
        <f>TEXT(Table1[[#This Row],[transaction_date]],"mm")</f>
        <v>03</v>
      </c>
      <c r="F713" s="2" t="str">
        <f>TEXT(Table1[[#This Row],[transaction_date]],"[$-en-US]mmm")</f>
        <v>Mar</v>
      </c>
      <c r="G713" s="2" t="str">
        <f>"Q" &amp; INT((MONTH(Table1[[#This Row],[transaction_date]])-1)/3)+1 &amp; " " &amp; Table1[[#This Row],[year]]</f>
        <v>Q1 2025</v>
      </c>
      <c r="H713" s="2" t="str">
        <f>TEXT(Table1[[#This Row],[transaction_date]],"[$-en-US]ddd")</f>
        <v>Sat</v>
      </c>
      <c r="I713" t="s">
        <v>1828</v>
      </c>
      <c r="J713" t="s">
        <v>1842</v>
      </c>
      <c r="K713">
        <v>10.39</v>
      </c>
      <c r="L713">
        <v>31.17</v>
      </c>
      <c r="M713">
        <v>0</v>
      </c>
      <c r="N713" s="4">
        <v>3</v>
      </c>
      <c r="O713">
        <v>31.17</v>
      </c>
      <c r="P713">
        <v>332</v>
      </c>
    </row>
    <row r="714" spans="1:16" x14ac:dyDescent="0.25">
      <c r="A714">
        <v>2041</v>
      </c>
      <c r="B714" t="s">
        <v>1809</v>
      </c>
      <c r="C714" s="2">
        <v>45514</v>
      </c>
      <c r="D714">
        <v>2024</v>
      </c>
      <c r="E714" s="2" t="str">
        <f>TEXT(Table1[[#This Row],[transaction_date]],"mm")</f>
        <v>08</v>
      </c>
      <c r="F714" s="2" t="str">
        <f>TEXT(Table1[[#This Row],[transaction_date]],"[$-en-US]mmm")</f>
        <v>Aug</v>
      </c>
      <c r="G714" s="2" t="str">
        <f>"Q" &amp; INT((MONTH(Table1[[#This Row],[transaction_date]])-1)/3)+1 &amp; " " &amp; Table1[[#This Row],[year]]</f>
        <v>Q3 2024</v>
      </c>
      <c r="H714" s="2" t="str">
        <f>TEXT(Table1[[#This Row],[transaction_date]],"[$-en-US]ddd")</f>
        <v>Sat</v>
      </c>
      <c r="I714" t="s">
        <v>1819</v>
      </c>
      <c r="J714" t="s">
        <v>1846</v>
      </c>
      <c r="K714">
        <v>19.38</v>
      </c>
      <c r="L714">
        <v>77.52</v>
      </c>
      <c r="M714">
        <v>0</v>
      </c>
      <c r="N714" s="4">
        <v>4</v>
      </c>
      <c r="O714">
        <v>77.52</v>
      </c>
      <c r="P714">
        <v>43</v>
      </c>
    </row>
    <row r="715" spans="1:16" x14ac:dyDescent="0.25">
      <c r="A715">
        <v>8344</v>
      </c>
      <c r="B715" t="s">
        <v>1810</v>
      </c>
      <c r="C715" s="2">
        <v>45749</v>
      </c>
      <c r="D715">
        <v>2025</v>
      </c>
      <c r="E715" s="2" t="str">
        <f>TEXT(Table1[[#This Row],[transaction_date]],"mm")</f>
        <v>04</v>
      </c>
      <c r="F715" s="2" t="str">
        <f>TEXT(Table1[[#This Row],[transaction_date]],"[$-en-US]mmm")</f>
        <v>Apr</v>
      </c>
      <c r="G715" s="2" t="str">
        <f>"Q" &amp; INT((MONTH(Table1[[#This Row],[transaction_date]])-1)/3)+1 &amp; " " &amp; Table1[[#This Row],[year]]</f>
        <v>Q2 2025</v>
      </c>
      <c r="H715" s="2" t="str">
        <f>TEXT(Table1[[#This Row],[transaction_date]],"[$-en-US]ddd")</f>
        <v>Wed</v>
      </c>
      <c r="I715" t="s">
        <v>1824</v>
      </c>
      <c r="J715" t="s">
        <v>1835</v>
      </c>
      <c r="K715">
        <v>16.95</v>
      </c>
      <c r="L715">
        <v>67.8</v>
      </c>
      <c r="M715">
        <v>10.17</v>
      </c>
      <c r="N715" s="4">
        <v>4</v>
      </c>
      <c r="O715">
        <v>57.63</v>
      </c>
      <c r="P715">
        <v>22</v>
      </c>
    </row>
    <row r="716" spans="1:16" x14ac:dyDescent="0.25">
      <c r="A716">
        <v>6931</v>
      </c>
      <c r="B716" t="s">
        <v>1811</v>
      </c>
      <c r="C716" s="2">
        <v>45543</v>
      </c>
      <c r="D716">
        <v>2024</v>
      </c>
      <c r="E716" s="2" t="str">
        <f>TEXT(Table1[[#This Row],[transaction_date]],"mm")</f>
        <v>09</v>
      </c>
      <c r="F716" s="2" t="str">
        <f>TEXT(Table1[[#This Row],[transaction_date]],"[$-en-US]mmm")</f>
        <v>Sep</v>
      </c>
      <c r="G716" s="2" t="str">
        <f>"Q" &amp; INT((MONTH(Table1[[#This Row],[transaction_date]])-1)/3)+1 &amp; " " &amp; Table1[[#This Row],[year]]</f>
        <v>Q3 2024</v>
      </c>
      <c r="H716" s="2" t="str">
        <f>TEXT(Table1[[#This Row],[transaction_date]],"[$-en-US]ddd")</f>
        <v>Sun</v>
      </c>
      <c r="I716" t="s">
        <v>1825</v>
      </c>
      <c r="J716" t="s">
        <v>1841</v>
      </c>
      <c r="K716">
        <v>23.3</v>
      </c>
      <c r="L716">
        <v>46.6</v>
      </c>
      <c r="M716">
        <v>6.99</v>
      </c>
      <c r="N716" s="4">
        <v>2</v>
      </c>
      <c r="O716">
        <v>39.61</v>
      </c>
      <c r="P716">
        <v>26</v>
      </c>
    </row>
    <row r="717" spans="1:16" x14ac:dyDescent="0.25">
      <c r="A717">
        <v>2786</v>
      </c>
      <c r="B717" t="s">
        <v>1814</v>
      </c>
      <c r="C717" s="2">
        <v>45496</v>
      </c>
      <c r="D717">
        <v>2024</v>
      </c>
      <c r="E717" s="2" t="str">
        <f>TEXT(Table1[[#This Row],[transaction_date]],"mm")</f>
        <v>07</v>
      </c>
      <c r="F717" s="2" t="str">
        <f>TEXT(Table1[[#This Row],[transaction_date]],"[$-en-US]mmm")</f>
        <v>Jul</v>
      </c>
      <c r="G717" s="2" t="str">
        <f>"Q" &amp; INT((MONTH(Table1[[#This Row],[transaction_date]])-1)/3)+1 &amp; " " &amp; Table1[[#This Row],[year]]</f>
        <v>Q3 2024</v>
      </c>
      <c r="H717" s="2" t="str">
        <f>TEXT(Table1[[#This Row],[transaction_date]],"[$-en-US]ddd")</f>
        <v>Tue</v>
      </c>
      <c r="I717" t="s">
        <v>1828</v>
      </c>
      <c r="J717" t="s">
        <v>1838</v>
      </c>
      <c r="K717">
        <v>4.4000000000000004</v>
      </c>
      <c r="L717">
        <v>8.8000000000000007</v>
      </c>
      <c r="M717">
        <v>3.49</v>
      </c>
      <c r="N717" s="4">
        <v>2</v>
      </c>
      <c r="O717">
        <v>5.31</v>
      </c>
      <c r="P717">
        <v>67</v>
      </c>
    </row>
    <row r="718" spans="1:16" x14ac:dyDescent="0.25">
      <c r="A718">
        <v>9254</v>
      </c>
      <c r="B718" t="s">
        <v>1814</v>
      </c>
      <c r="C718" s="2">
        <v>45317</v>
      </c>
      <c r="D718">
        <v>2024</v>
      </c>
      <c r="E718" s="2" t="str">
        <f>TEXT(Table1[[#This Row],[transaction_date]],"mm")</f>
        <v>01</v>
      </c>
      <c r="F718" s="2" t="str">
        <f>TEXT(Table1[[#This Row],[transaction_date]],"[$-en-US]mmm")</f>
        <v>Jan</v>
      </c>
      <c r="G718" s="2" t="str">
        <f>"Q" &amp; INT((MONTH(Table1[[#This Row],[transaction_date]])-1)/3)+1 &amp; " " &amp; Table1[[#This Row],[year]]</f>
        <v>Q1 2024</v>
      </c>
      <c r="H718" s="2" t="str">
        <f>TEXT(Table1[[#This Row],[transaction_date]],"[$-en-US]ddd")</f>
        <v>Fri</v>
      </c>
      <c r="I718" t="s">
        <v>1818</v>
      </c>
      <c r="J718" t="s">
        <v>1837</v>
      </c>
      <c r="K718">
        <v>25.8</v>
      </c>
      <c r="L718">
        <v>103.2</v>
      </c>
      <c r="M718">
        <v>4.53</v>
      </c>
      <c r="N718" s="4">
        <v>4</v>
      </c>
      <c r="O718">
        <v>98.67</v>
      </c>
      <c r="P718">
        <v>278</v>
      </c>
    </row>
    <row r="719" spans="1:16" x14ac:dyDescent="0.25">
      <c r="A719">
        <v>1710</v>
      </c>
      <c r="B719" t="s">
        <v>1817</v>
      </c>
      <c r="C719" s="2">
        <v>45709</v>
      </c>
      <c r="D719">
        <v>2025</v>
      </c>
      <c r="E719" s="2" t="str">
        <f>TEXT(Table1[[#This Row],[transaction_date]],"mm")</f>
        <v>02</v>
      </c>
      <c r="F719" s="2" t="str">
        <f>TEXT(Table1[[#This Row],[transaction_date]],"[$-en-US]mmm")</f>
        <v>Feb</v>
      </c>
      <c r="G719" s="2" t="str">
        <f>"Q" &amp; INT((MONTH(Table1[[#This Row],[transaction_date]])-1)/3)+1 &amp; " " &amp; Table1[[#This Row],[year]]</f>
        <v>Q1 2025</v>
      </c>
      <c r="H719" s="2" t="str">
        <f>TEXT(Table1[[#This Row],[transaction_date]],"[$-en-US]ddd")</f>
        <v>Fri</v>
      </c>
      <c r="I719" t="s">
        <v>1820</v>
      </c>
      <c r="J719" t="s">
        <v>1845</v>
      </c>
      <c r="K719">
        <v>12.88</v>
      </c>
      <c r="L719">
        <v>51.52</v>
      </c>
      <c r="M719">
        <v>10.3</v>
      </c>
      <c r="N719" s="4">
        <v>4</v>
      </c>
      <c r="O719">
        <v>41.22</v>
      </c>
      <c r="P719">
        <v>40</v>
      </c>
    </row>
    <row r="720" spans="1:16" x14ac:dyDescent="0.25">
      <c r="A720">
        <v>9543</v>
      </c>
      <c r="B720" t="s">
        <v>1810</v>
      </c>
      <c r="C720" s="2">
        <v>45379</v>
      </c>
      <c r="D720">
        <v>2024</v>
      </c>
      <c r="E720" s="2" t="str">
        <f>TEXT(Table1[[#This Row],[transaction_date]],"mm")</f>
        <v>03</v>
      </c>
      <c r="F720" s="2" t="str">
        <f>TEXT(Table1[[#This Row],[transaction_date]],"[$-en-US]mmm")</f>
        <v>Mar</v>
      </c>
      <c r="G720" s="2" t="str">
        <f>"Q" &amp; INT((MONTH(Table1[[#This Row],[transaction_date]])-1)/3)+1 &amp; " " &amp; Table1[[#This Row],[year]]</f>
        <v>Q1 2024</v>
      </c>
      <c r="H720" s="2" t="str">
        <f>TEXT(Table1[[#This Row],[transaction_date]],"[$-en-US]ddd")</f>
        <v>Thu</v>
      </c>
      <c r="I720" t="s">
        <v>1826</v>
      </c>
      <c r="J720" t="s">
        <v>1831</v>
      </c>
      <c r="K720">
        <v>2.41</v>
      </c>
      <c r="L720">
        <v>4.82</v>
      </c>
      <c r="M720">
        <v>0</v>
      </c>
      <c r="N720" s="4">
        <v>2</v>
      </c>
      <c r="O720">
        <v>4.82</v>
      </c>
      <c r="P720">
        <v>75</v>
      </c>
    </row>
    <row r="721" spans="1:16" x14ac:dyDescent="0.25">
      <c r="A721">
        <v>8504</v>
      </c>
      <c r="B721" t="s">
        <v>1816</v>
      </c>
      <c r="C721" s="2">
        <v>45644</v>
      </c>
      <c r="D721">
        <v>2024</v>
      </c>
      <c r="E721" s="2" t="str">
        <f>TEXT(Table1[[#This Row],[transaction_date]],"mm")</f>
        <v>12</v>
      </c>
      <c r="F721" s="2" t="str">
        <f>TEXT(Table1[[#This Row],[transaction_date]],"[$-en-US]mmm")</f>
        <v>Dec</v>
      </c>
      <c r="G721" s="2" t="str">
        <f>"Q" &amp; INT((MONTH(Table1[[#This Row],[transaction_date]])-1)/3)+1 &amp; " " &amp; Table1[[#This Row],[year]]</f>
        <v>Q4 2024</v>
      </c>
      <c r="H721" s="2" t="str">
        <f>TEXT(Table1[[#This Row],[transaction_date]],"[$-en-US]ddd")</f>
        <v>Wed</v>
      </c>
      <c r="I721" t="s">
        <v>1818</v>
      </c>
      <c r="J721" t="s">
        <v>1841</v>
      </c>
      <c r="K721">
        <v>20.329999999999998</v>
      </c>
      <c r="L721">
        <v>20.329999999999998</v>
      </c>
      <c r="M721">
        <v>3.05</v>
      </c>
      <c r="N721" s="4">
        <v>1</v>
      </c>
      <c r="O721">
        <v>17.28</v>
      </c>
      <c r="P721">
        <v>429</v>
      </c>
    </row>
    <row r="722" spans="1:16" x14ac:dyDescent="0.25">
      <c r="A722">
        <v>1510</v>
      </c>
      <c r="B722" t="s">
        <v>1809</v>
      </c>
      <c r="C722" s="2">
        <v>45192</v>
      </c>
      <c r="D722">
        <v>2023</v>
      </c>
      <c r="E722" s="2" t="str">
        <f>TEXT(Table1[[#This Row],[transaction_date]],"mm")</f>
        <v>09</v>
      </c>
      <c r="F722" s="2" t="str">
        <f>TEXT(Table1[[#This Row],[transaction_date]],"[$-en-US]mmm")</f>
        <v>Sep</v>
      </c>
      <c r="G722" s="2" t="str">
        <f>"Q" &amp; INT((MONTH(Table1[[#This Row],[transaction_date]])-1)/3)+1 &amp; " " &amp; Table1[[#This Row],[year]]</f>
        <v>Q3 2023</v>
      </c>
      <c r="H722" s="2" t="str">
        <f>TEXT(Table1[[#This Row],[transaction_date]],"[$-en-US]ddd")</f>
        <v>Sat</v>
      </c>
      <c r="I722" t="s">
        <v>1818</v>
      </c>
      <c r="J722" t="s">
        <v>1846</v>
      </c>
      <c r="K722">
        <v>29.81</v>
      </c>
      <c r="L722">
        <v>119.24</v>
      </c>
      <c r="M722">
        <v>3.64</v>
      </c>
      <c r="N722" s="4">
        <v>4</v>
      </c>
      <c r="O722">
        <v>115.6</v>
      </c>
      <c r="P722">
        <v>82</v>
      </c>
    </row>
    <row r="723" spans="1:16" x14ac:dyDescent="0.25">
      <c r="A723">
        <v>8847</v>
      </c>
      <c r="B723" t="s">
        <v>1810</v>
      </c>
      <c r="C723" s="2">
        <v>45803</v>
      </c>
      <c r="D723">
        <v>2025</v>
      </c>
      <c r="E723" s="2" t="str">
        <f>TEXT(Table1[[#This Row],[transaction_date]],"mm")</f>
        <v>05</v>
      </c>
      <c r="F723" s="2" t="str">
        <f>TEXT(Table1[[#This Row],[transaction_date]],"[$-en-US]mmm")</f>
        <v>May</v>
      </c>
      <c r="G723" s="2" t="str">
        <f>"Q" &amp; INT((MONTH(Table1[[#This Row],[transaction_date]])-1)/3)+1 &amp; " " &amp; Table1[[#This Row],[year]]</f>
        <v>Q2 2025</v>
      </c>
      <c r="H723" s="2" t="str">
        <f>TEXT(Table1[[#This Row],[transaction_date]],"[$-en-US]ddd")</f>
        <v>Mon</v>
      </c>
      <c r="I723" t="s">
        <v>1825</v>
      </c>
      <c r="J723" t="s">
        <v>1837</v>
      </c>
      <c r="K723">
        <v>11.44</v>
      </c>
      <c r="L723">
        <v>57.2</v>
      </c>
      <c r="M723">
        <v>8.58</v>
      </c>
      <c r="N723" s="4">
        <v>5</v>
      </c>
      <c r="O723">
        <v>48.62</v>
      </c>
      <c r="P723">
        <v>18</v>
      </c>
    </row>
    <row r="724" spans="1:16" x14ac:dyDescent="0.25">
      <c r="A724">
        <v>7580</v>
      </c>
      <c r="B724" t="s">
        <v>1816</v>
      </c>
      <c r="C724" s="2">
        <v>45476</v>
      </c>
      <c r="D724">
        <v>2024</v>
      </c>
      <c r="E724" s="2" t="str">
        <f>TEXT(Table1[[#This Row],[transaction_date]],"mm")</f>
        <v>07</v>
      </c>
      <c r="F724" s="2" t="str">
        <f>TEXT(Table1[[#This Row],[transaction_date]],"[$-en-US]mmm")</f>
        <v>Jul</v>
      </c>
      <c r="G724" s="2" t="str">
        <f>"Q" &amp; INT((MONTH(Table1[[#This Row],[transaction_date]])-1)/3)+1 &amp; " " &amp; Table1[[#This Row],[year]]</f>
        <v>Q3 2024</v>
      </c>
      <c r="H724" s="2" t="str">
        <f>TEXT(Table1[[#This Row],[transaction_date]],"[$-en-US]ddd")</f>
        <v>Wed</v>
      </c>
      <c r="I724" t="s">
        <v>1822</v>
      </c>
      <c r="J724" t="s">
        <v>1836</v>
      </c>
      <c r="K724">
        <v>22.98</v>
      </c>
      <c r="L724">
        <v>22.98</v>
      </c>
      <c r="M724">
        <v>3.45</v>
      </c>
      <c r="N724" s="4">
        <v>1</v>
      </c>
      <c r="O724">
        <v>19.53</v>
      </c>
      <c r="P724">
        <v>431</v>
      </c>
    </row>
    <row r="725" spans="1:16" x14ac:dyDescent="0.25">
      <c r="A725">
        <v>2768</v>
      </c>
      <c r="B725" t="s">
        <v>1813</v>
      </c>
      <c r="C725" s="2">
        <v>45525</v>
      </c>
      <c r="D725">
        <v>2024</v>
      </c>
      <c r="E725" s="2" t="str">
        <f>TEXT(Table1[[#This Row],[transaction_date]],"mm")</f>
        <v>08</v>
      </c>
      <c r="F725" s="2" t="str">
        <f>TEXT(Table1[[#This Row],[transaction_date]],"[$-en-US]mmm")</f>
        <v>Aug</v>
      </c>
      <c r="G725" s="2" t="str">
        <f>"Q" &amp; INT((MONTH(Table1[[#This Row],[transaction_date]])-1)/3)+1 &amp; " " &amp; Table1[[#This Row],[year]]</f>
        <v>Q3 2024</v>
      </c>
      <c r="H725" s="2" t="str">
        <f>TEXT(Table1[[#This Row],[transaction_date]],"[$-en-US]ddd")</f>
        <v>Wed</v>
      </c>
      <c r="I725" t="s">
        <v>1825</v>
      </c>
      <c r="J725" t="s">
        <v>1846</v>
      </c>
      <c r="K725">
        <v>10.54</v>
      </c>
      <c r="L725">
        <v>31.62</v>
      </c>
      <c r="M725">
        <v>0</v>
      </c>
      <c r="N725" s="4">
        <v>3</v>
      </c>
      <c r="O725">
        <v>31.62</v>
      </c>
      <c r="P725">
        <v>211</v>
      </c>
    </row>
    <row r="726" spans="1:16" x14ac:dyDescent="0.25">
      <c r="A726">
        <v>8267</v>
      </c>
      <c r="B726" t="s">
        <v>1817</v>
      </c>
      <c r="C726" s="2">
        <v>45202</v>
      </c>
      <c r="D726">
        <v>2023</v>
      </c>
      <c r="E726" s="2" t="str">
        <f>TEXT(Table1[[#This Row],[transaction_date]],"mm")</f>
        <v>10</v>
      </c>
      <c r="F726" s="2" t="str">
        <f>TEXT(Table1[[#This Row],[transaction_date]],"[$-en-US]mmm")</f>
        <v>Oct</v>
      </c>
      <c r="G726" s="2" t="str">
        <f>"Q" &amp; INT((MONTH(Table1[[#This Row],[transaction_date]])-1)/3)+1 &amp; " " &amp; Table1[[#This Row],[year]]</f>
        <v>Q4 2023</v>
      </c>
      <c r="H726" s="2" t="str">
        <f>TEXT(Table1[[#This Row],[transaction_date]],"[$-en-US]ddd")</f>
        <v>Tue</v>
      </c>
      <c r="I726" t="s">
        <v>1824</v>
      </c>
      <c r="J726" t="s">
        <v>1840</v>
      </c>
      <c r="K726">
        <v>17.559999999999999</v>
      </c>
      <c r="L726">
        <v>17.559999999999999</v>
      </c>
      <c r="M726">
        <v>1.76</v>
      </c>
      <c r="N726" s="4">
        <v>1</v>
      </c>
      <c r="O726">
        <v>15.8</v>
      </c>
      <c r="P726">
        <v>322</v>
      </c>
    </row>
    <row r="727" spans="1:16" x14ac:dyDescent="0.25">
      <c r="A727">
        <v>2323</v>
      </c>
      <c r="B727" t="s">
        <v>1814</v>
      </c>
      <c r="C727" s="2">
        <v>45395</v>
      </c>
      <c r="D727">
        <v>2024</v>
      </c>
      <c r="E727" s="2" t="str">
        <f>TEXT(Table1[[#This Row],[transaction_date]],"mm")</f>
        <v>04</v>
      </c>
      <c r="F727" s="2" t="str">
        <f>TEXT(Table1[[#This Row],[transaction_date]],"[$-en-US]mmm")</f>
        <v>Apr</v>
      </c>
      <c r="G727" s="2" t="str">
        <f>"Q" &amp; INT((MONTH(Table1[[#This Row],[transaction_date]])-1)/3)+1 &amp; " " &amp; Table1[[#This Row],[year]]</f>
        <v>Q2 2024</v>
      </c>
      <c r="H727" s="2" t="str">
        <f>TEXT(Table1[[#This Row],[transaction_date]],"[$-en-US]ddd")</f>
        <v>Sat</v>
      </c>
      <c r="I727" t="s">
        <v>1821</v>
      </c>
      <c r="J727" t="s">
        <v>1832</v>
      </c>
      <c r="K727">
        <v>16.23</v>
      </c>
      <c r="L727">
        <v>48.69</v>
      </c>
      <c r="M727">
        <v>9.74</v>
      </c>
      <c r="N727" s="4">
        <v>3</v>
      </c>
      <c r="O727">
        <v>38.950000000000003</v>
      </c>
      <c r="P727">
        <v>319</v>
      </c>
    </row>
    <row r="728" spans="1:16" x14ac:dyDescent="0.25">
      <c r="A728">
        <v>3430</v>
      </c>
      <c r="B728" t="s">
        <v>1813</v>
      </c>
      <c r="C728" s="2">
        <v>45196</v>
      </c>
      <c r="D728">
        <v>2023</v>
      </c>
      <c r="E728" s="2" t="str">
        <f>TEXT(Table1[[#This Row],[transaction_date]],"mm")</f>
        <v>09</v>
      </c>
      <c r="F728" s="2" t="str">
        <f>TEXT(Table1[[#This Row],[transaction_date]],"[$-en-US]mmm")</f>
        <v>Sep</v>
      </c>
      <c r="G728" s="2" t="str">
        <f>"Q" &amp; INT((MONTH(Table1[[#This Row],[transaction_date]])-1)/3)+1 &amp; " " &amp; Table1[[#This Row],[year]]</f>
        <v>Q3 2023</v>
      </c>
      <c r="H728" s="2" t="str">
        <f>TEXT(Table1[[#This Row],[transaction_date]],"[$-en-US]ddd")</f>
        <v>Wed</v>
      </c>
      <c r="I728" t="s">
        <v>1827</v>
      </c>
      <c r="J728" t="s">
        <v>1845</v>
      </c>
      <c r="K728">
        <v>24.42</v>
      </c>
      <c r="L728">
        <v>97.68</v>
      </c>
      <c r="M728">
        <v>0</v>
      </c>
      <c r="N728" s="4">
        <v>4</v>
      </c>
      <c r="O728">
        <v>97.68</v>
      </c>
      <c r="P728">
        <v>452</v>
      </c>
    </row>
    <row r="729" spans="1:16" x14ac:dyDescent="0.25">
      <c r="A729">
        <v>3067</v>
      </c>
      <c r="B729" t="s">
        <v>1814</v>
      </c>
      <c r="C729" s="2">
        <v>45358</v>
      </c>
      <c r="D729">
        <v>2024</v>
      </c>
      <c r="E729" s="2" t="str">
        <f>TEXT(Table1[[#This Row],[transaction_date]],"mm")</f>
        <v>03</v>
      </c>
      <c r="F729" s="2" t="str">
        <f>TEXT(Table1[[#This Row],[transaction_date]],"[$-en-US]mmm")</f>
        <v>Mar</v>
      </c>
      <c r="G729" s="2" t="str">
        <f>"Q" &amp; INT((MONTH(Table1[[#This Row],[transaction_date]])-1)/3)+1 &amp; " " &amp; Table1[[#This Row],[year]]</f>
        <v>Q1 2024</v>
      </c>
      <c r="H729" s="2" t="str">
        <f>TEXT(Table1[[#This Row],[transaction_date]],"[$-en-US]ddd")</f>
        <v>Thu</v>
      </c>
      <c r="I729" t="s">
        <v>1820</v>
      </c>
      <c r="J729" t="s">
        <v>1839</v>
      </c>
      <c r="K729">
        <v>1.69</v>
      </c>
      <c r="L729">
        <v>1.69</v>
      </c>
      <c r="M729">
        <v>0</v>
      </c>
      <c r="N729" s="4">
        <v>1</v>
      </c>
      <c r="O729">
        <v>1.69</v>
      </c>
      <c r="P729">
        <v>320</v>
      </c>
    </row>
    <row r="730" spans="1:16" x14ac:dyDescent="0.25">
      <c r="A730">
        <v>9984</v>
      </c>
      <c r="B730" t="s">
        <v>1817</v>
      </c>
      <c r="C730" s="2">
        <v>45698</v>
      </c>
      <c r="D730">
        <v>2025</v>
      </c>
      <c r="E730" s="2" t="str">
        <f>TEXT(Table1[[#This Row],[transaction_date]],"mm")</f>
        <v>02</v>
      </c>
      <c r="F730" s="2" t="str">
        <f>TEXT(Table1[[#This Row],[transaction_date]],"[$-en-US]mmm")</f>
        <v>Feb</v>
      </c>
      <c r="G730" s="2" t="str">
        <f>"Q" &amp; INT((MONTH(Table1[[#This Row],[transaction_date]])-1)/3)+1 &amp; " " &amp; Table1[[#This Row],[year]]</f>
        <v>Q1 2025</v>
      </c>
      <c r="H730" s="2" t="str">
        <f>TEXT(Table1[[#This Row],[transaction_date]],"[$-en-US]ddd")</f>
        <v>Mon</v>
      </c>
      <c r="I730" t="s">
        <v>1824</v>
      </c>
      <c r="J730" t="s">
        <v>1830</v>
      </c>
      <c r="K730">
        <v>2.31</v>
      </c>
      <c r="L730">
        <v>9.24</v>
      </c>
      <c r="M730">
        <v>3.56</v>
      </c>
      <c r="N730" s="4">
        <v>4</v>
      </c>
      <c r="O730">
        <v>5.68</v>
      </c>
      <c r="P730">
        <v>179</v>
      </c>
    </row>
    <row r="731" spans="1:16" x14ac:dyDescent="0.25">
      <c r="A731">
        <v>9692</v>
      </c>
      <c r="B731" t="s">
        <v>1816</v>
      </c>
      <c r="C731" s="2">
        <v>45374</v>
      </c>
      <c r="D731">
        <v>2024</v>
      </c>
      <c r="E731" s="2" t="str">
        <f>TEXT(Table1[[#This Row],[transaction_date]],"mm")</f>
        <v>03</v>
      </c>
      <c r="F731" s="2" t="str">
        <f>TEXT(Table1[[#This Row],[transaction_date]],"[$-en-US]mmm")</f>
        <v>Mar</v>
      </c>
      <c r="G731" s="2" t="str">
        <f>"Q" &amp; INT((MONTH(Table1[[#This Row],[transaction_date]])-1)/3)+1 &amp; " " &amp; Table1[[#This Row],[year]]</f>
        <v>Q1 2024</v>
      </c>
      <c r="H731" s="2" t="str">
        <f>TEXT(Table1[[#This Row],[transaction_date]],"[$-en-US]ddd")</f>
        <v>Sat</v>
      </c>
      <c r="I731" t="s">
        <v>1822</v>
      </c>
      <c r="J731" t="s">
        <v>1836</v>
      </c>
      <c r="K731">
        <v>18.850000000000001</v>
      </c>
      <c r="L731">
        <v>94.25</v>
      </c>
      <c r="M731">
        <v>18.850000000000001</v>
      </c>
      <c r="N731" s="4">
        <v>5</v>
      </c>
      <c r="O731">
        <v>75.400000000000006</v>
      </c>
      <c r="P731">
        <v>14</v>
      </c>
    </row>
    <row r="732" spans="1:16" x14ac:dyDescent="0.25">
      <c r="A732">
        <v>8433</v>
      </c>
      <c r="B732" t="s">
        <v>1816</v>
      </c>
      <c r="C732" s="2">
        <v>45537</v>
      </c>
      <c r="D732">
        <v>2024</v>
      </c>
      <c r="E732" s="2" t="str">
        <f>TEXT(Table1[[#This Row],[transaction_date]],"mm")</f>
        <v>09</v>
      </c>
      <c r="F732" s="2" t="str">
        <f>TEXT(Table1[[#This Row],[transaction_date]],"[$-en-US]mmm")</f>
        <v>Sep</v>
      </c>
      <c r="G732" s="2" t="str">
        <f>"Q" &amp; INT((MONTH(Table1[[#This Row],[transaction_date]])-1)/3)+1 &amp; " " &amp; Table1[[#This Row],[year]]</f>
        <v>Q3 2024</v>
      </c>
      <c r="H732" s="2" t="str">
        <f>TEXT(Table1[[#This Row],[transaction_date]],"[$-en-US]ddd")</f>
        <v>Mon</v>
      </c>
      <c r="I732" t="s">
        <v>1822</v>
      </c>
      <c r="J732" t="s">
        <v>1845</v>
      </c>
      <c r="K732">
        <v>24.11</v>
      </c>
      <c r="L732">
        <v>96.44</v>
      </c>
      <c r="M732">
        <v>9.64</v>
      </c>
      <c r="N732" s="4">
        <v>4</v>
      </c>
      <c r="O732">
        <v>86.8</v>
      </c>
      <c r="P732">
        <v>330</v>
      </c>
    </row>
    <row r="733" spans="1:16" x14ac:dyDescent="0.25">
      <c r="A733">
        <v>8048</v>
      </c>
      <c r="B733" t="s">
        <v>1811</v>
      </c>
      <c r="C733" s="2">
        <v>45222</v>
      </c>
      <c r="D733">
        <v>2023</v>
      </c>
      <c r="E733" s="2" t="str">
        <f>TEXT(Table1[[#This Row],[transaction_date]],"mm")</f>
        <v>10</v>
      </c>
      <c r="F733" s="2" t="str">
        <f>TEXT(Table1[[#This Row],[transaction_date]],"[$-en-US]mmm")</f>
        <v>Oct</v>
      </c>
      <c r="G733" s="2" t="str">
        <f>"Q" &amp; INT((MONTH(Table1[[#This Row],[transaction_date]])-1)/3)+1 &amp; " " &amp; Table1[[#This Row],[year]]</f>
        <v>Q4 2023</v>
      </c>
      <c r="H733" s="2" t="str">
        <f>TEXT(Table1[[#This Row],[transaction_date]],"[$-en-US]ddd")</f>
        <v>Mon</v>
      </c>
      <c r="I733" t="s">
        <v>1823</v>
      </c>
      <c r="J733" t="s">
        <v>1837</v>
      </c>
      <c r="K733">
        <v>26.97</v>
      </c>
      <c r="L733">
        <v>134.85</v>
      </c>
      <c r="M733">
        <v>0</v>
      </c>
      <c r="N733" s="4">
        <v>5</v>
      </c>
      <c r="O733">
        <v>134.85</v>
      </c>
      <c r="P733">
        <v>236</v>
      </c>
    </row>
    <row r="734" spans="1:16" x14ac:dyDescent="0.25">
      <c r="A734">
        <v>2874</v>
      </c>
      <c r="B734" t="s">
        <v>1815</v>
      </c>
      <c r="C734" s="2">
        <v>45807</v>
      </c>
      <c r="D734">
        <v>2025</v>
      </c>
      <c r="E734" s="2" t="str">
        <f>TEXT(Table1[[#This Row],[transaction_date]],"mm")</f>
        <v>05</v>
      </c>
      <c r="F734" s="2" t="str">
        <f>TEXT(Table1[[#This Row],[transaction_date]],"[$-en-US]mmm")</f>
        <v>May</v>
      </c>
      <c r="G734" s="2" t="str">
        <f>"Q" &amp; INT((MONTH(Table1[[#This Row],[transaction_date]])-1)/3)+1 &amp; " " &amp; Table1[[#This Row],[year]]</f>
        <v>Q2 2025</v>
      </c>
      <c r="H734" s="2" t="str">
        <f>TEXT(Table1[[#This Row],[transaction_date]],"[$-en-US]ddd")</f>
        <v>Fri</v>
      </c>
      <c r="I734" t="s">
        <v>1827</v>
      </c>
      <c r="J734" t="s">
        <v>1838</v>
      </c>
      <c r="K734">
        <v>22.01</v>
      </c>
      <c r="L734">
        <v>110.05</v>
      </c>
      <c r="M734">
        <v>22.01</v>
      </c>
      <c r="N734" s="4">
        <v>5</v>
      </c>
      <c r="O734">
        <v>88.04</v>
      </c>
      <c r="P734">
        <v>161</v>
      </c>
    </row>
    <row r="735" spans="1:16" x14ac:dyDescent="0.25">
      <c r="A735">
        <v>4522</v>
      </c>
      <c r="B735" t="s">
        <v>1816</v>
      </c>
      <c r="C735" s="2">
        <v>45479</v>
      </c>
      <c r="D735">
        <v>2024</v>
      </c>
      <c r="E735" s="2" t="str">
        <f>TEXT(Table1[[#This Row],[transaction_date]],"mm")</f>
        <v>07</v>
      </c>
      <c r="F735" s="2" t="str">
        <f>TEXT(Table1[[#This Row],[transaction_date]],"[$-en-US]mmm")</f>
        <v>Jul</v>
      </c>
      <c r="G735" s="2" t="str">
        <f>"Q" &amp; INT((MONTH(Table1[[#This Row],[transaction_date]])-1)/3)+1 &amp; " " &amp; Table1[[#This Row],[year]]</f>
        <v>Q3 2024</v>
      </c>
      <c r="H735" s="2" t="str">
        <f>TEXT(Table1[[#This Row],[transaction_date]],"[$-en-US]ddd")</f>
        <v>Sat</v>
      </c>
      <c r="I735" t="s">
        <v>1822</v>
      </c>
      <c r="J735" t="s">
        <v>1842</v>
      </c>
      <c r="K735">
        <v>9.1199999999999992</v>
      </c>
      <c r="L735">
        <v>18.239999999999998</v>
      </c>
      <c r="M735">
        <v>1.82</v>
      </c>
      <c r="N735" s="4">
        <v>2</v>
      </c>
      <c r="O735">
        <v>16.420000000000002</v>
      </c>
      <c r="P735">
        <v>15</v>
      </c>
    </row>
    <row r="736" spans="1:16" x14ac:dyDescent="0.25">
      <c r="A736">
        <v>8398</v>
      </c>
      <c r="B736" t="s">
        <v>1810</v>
      </c>
      <c r="C736" s="2">
        <v>45834</v>
      </c>
      <c r="D736">
        <v>2025</v>
      </c>
      <c r="E736" s="2" t="str">
        <f>TEXT(Table1[[#This Row],[transaction_date]],"mm")</f>
        <v>06</v>
      </c>
      <c r="F736" s="2" t="str">
        <f>TEXT(Table1[[#This Row],[transaction_date]],"[$-en-US]mmm")</f>
        <v>Jun</v>
      </c>
      <c r="G736" s="2" t="str">
        <f>"Q" &amp; INT((MONTH(Table1[[#This Row],[transaction_date]])-1)/3)+1 &amp; " " &amp; Table1[[#This Row],[year]]</f>
        <v>Q2 2025</v>
      </c>
      <c r="H736" s="2" t="str">
        <f>TEXT(Table1[[#This Row],[transaction_date]],"[$-en-US]ddd")</f>
        <v>Thu</v>
      </c>
      <c r="I736" t="s">
        <v>1825</v>
      </c>
      <c r="J736" t="s">
        <v>1836</v>
      </c>
      <c r="K736">
        <v>18.25</v>
      </c>
      <c r="L736">
        <v>36.5</v>
      </c>
      <c r="M736">
        <v>0</v>
      </c>
      <c r="N736" s="4">
        <v>2</v>
      </c>
      <c r="O736">
        <v>36.5</v>
      </c>
      <c r="P736">
        <v>442</v>
      </c>
    </row>
    <row r="737" spans="1:16" x14ac:dyDescent="0.25">
      <c r="A737">
        <v>4743</v>
      </c>
      <c r="B737" t="s">
        <v>1816</v>
      </c>
      <c r="C737" s="2">
        <v>45466</v>
      </c>
      <c r="D737">
        <v>2024</v>
      </c>
      <c r="E737" s="2" t="str">
        <f>TEXT(Table1[[#This Row],[transaction_date]],"mm")</f>
        <v>06</v>
      </c>
      <c r="F737" s="2" t="str">
        <f>TEXT(Table1[[#This Row],[transaction_date]],"[$-en-US]mmm")</f>
        <v>Jun</v>
      </c>
      <c r="G737" s="2" t="str">
        <f>"Q" &amp; INT((MONTH(Table1[[#This Row],[transaction_date]])-1)/3)+1 &amp; " " &amp; Table1[[#This Row],[year]]</f>
        <v>Q2 2024</v>
      </c>
      <c r="H737" s="2" t="str">
        <f>TEXT(Table1[[#This Row],[transaction_date]],"[$-en-US]ddd")</f>
        <v>Sun</v>
      </c>
      <c r="I737" t="s">
        <v>1818</v>
      </c>
      <c r="J737" t="s">
        <v>1829</v>
      </c>
      <c r="K737">
        <v>3.51</v>
      </c>
      <c r="L737">
        <v>14.04</v>
      </c>
      <c r="M737">
        <v>2.11</v>
      </c>
      <c r="N737" s="4">
        <v>4</v>
      </c>
      <c r="O737">
        <v>11.93</v>
      </c>
      <c r="P737">
        <v>449</v>
      </c>
    </row>
    <row r="738" spans="1:16" x14ac:dyDescent="0.25">
      <c r="A738">
        <v>6553</v>
      </c>
      <c r="B738" t="s">
        <v>1813</v>
      </c>
      <c r="C738" s="2">
        <v>45787</v>
      </c>
      <c r="D738">
        <v>2025</v>
      </c>
      <c r="E738" s="2" t="str">
        <f>TEXT(Table1[[#This Row],[transaction_date]],"mm")</f>
        <v>05</v>
      </c>
      <c r="F738" s="2" t="str">
        <f>TEXT(Table1[[#This Row],[transaction_date]],"[$-en-US]mmm")</f>
        <v>May</v>
      </c>
      <c r="G738" s="2" t="str">
        <f>"Q" &amp; INT((MONTH(Table1[[#This Row],[transaction_date]])-1)/3)+1 &amp; " " &amp; Table1[[#This Row],[year]]</f>
        <v>Q2 2025</v>
      </c>
      <c r="H738" s="2" t="str">
        <f>TEXT(Table1[[#This Row],[transaction_date]],"[$-en-US]ddd")</f>
        <v>Sat</v>
      </c>
      <c r="I738" t="s">
        <v>1826</v>
      </c>
      <c r="J738" t="s">
        <v>1843</v>
      </c>
      <c r="K738">
        <v>9.76</v>
      </c>
      <c r="L738">
        <v>48.8</v>
      </c>
      <c r="M738">
        <v>4.1100000000000003</v>
      </c>
      <c r="N738" s="4">
        <v>5</v>
      </c>
      <c r="O738">
        <v>44.69</v>
      </c>
      <c r="P738">
        <v>57</v>
      </c>
    </row>
    <row r="739" spans="1:16" x14ac:dyDescent="0.25">
      <c r="A739">
        <v>8430</v>
      </c>
      <c r="B739" t="s">
        <v>1809</v>
      </c>
      <c r="C739" s="2">
        <v>45454</v>
      </c>
      <c r="D739">
        <v>2024</v>
      </c>
      <c r="E739" s="2" t="str">
        <f>TEXT(Table1[[#This Row],[transaction_date]],"mm")</f>
        <v>06</v>
      </c>
      <c r="F739" s="2" t="str">
        <f>TEXT(Table1[[#This Row],[transaction_date]],"[$-en-US]mmm")</f>
        <v>Jun</v>
      </c>
      <c r="G739" s="2" t="str">
        <f>"Q" &amp; INT((MONTH(Table1[[#This Row],[transaction_date]])-1)/3)+1 &amp; " " &amp; Table1[[#This Row],[year]]</f>
        <v>Q2 2024</v>
      </c>
      <c r="H739" s="2" t="str">
        <f>TEXT(Table1[[#This Row],[transaction_date]],"[$-en-US]ddd")</f>
        <v>Tue</v>
      </c>
      <c r="I739" t="s">
        <v>1828</v>
      </c>
      <c r="J739" t="s">
        <v>1844</v>
      </c>
      <c r="K739">
        <v>24.16</v>
      </c>
      <c r="L739">
        <v>24.16</v>
      </c>
      <c r="M739">
        <v>4.83</v>
      </c>
      <c r="N739" s="4">
        <v>1</v>
      </c>
      <c r="O739">
        <v>19.329999999999998</v>
      </c>
      <c r="P739">
        <v>463</v>
      </c>
    </row>
    <row r="740" spans="1:16" x14ac:dyDescent="0.25">
      <c r="A740">
        <v>7815</v>
      </c>
      <c r="B740" t="s">
        <v>1816</v>
      </c>
      <c r="C740" s="2">
        <v>45711</v>
      </c>
      <c r="D740">
        <v>2025</v>
      </c>
      <c r="E740" s="2" t="str">
        <f>TEXT(Table1[[#This Row],[transaction_date]],"mm")</f>
        <v>02</v>
      </c>
      <c r="F740" s="2" t="str">
        <f>TEXT(Table1[[#This Row],[transaction_date]],"[$-en-US]mmm")</f>
        <v>Feb</v>
      </c>
      <c r="G740" s="2" t="str">
        <f>"Q" &amp; INT((MONTH(Table1[[#This Row],[transaction_date]])-1)/3)+1 &amp; " " &amp; Table1[[#This Row],[year]]</f>
        <v>Q1 2025</v>
      </c>
      <c r="H740" s="2" t="str">
        <f>TEXT(Table1[[#This Row],[transaction_date]],"[$-en-US]ddd")</f>
        <v>Sun</v>
      </c>
      <c r="I740" t="s">
        <v>1828</v>
      </c>
      <c r="J740" t="s">
        <v>1844</v>
      </c>
      <c r="K740">
        <v>23.48</v>
      </c>
      <c r="L740">
        <v>70.44</v>
      </c>
      <c r="M740">
        <v>3.71</v>
      </c>
      <c r="N740" s="4">
        <v>3</v>
      </c>
      <c r="O740">
        <v>66.73</v>
      </c>
      <c r="P740">
        <v>73</v>
      </c>
    </row>
    <row r="741" spans="1:16" x14ac:dyDescent="0.25">
      <c r="A741">
        <v>2557</v>
      </c>
      <c r="B741" t="s">
        <v>1811</v>
      </c>
      <c r="C741" s="2">
        <v>45387</v>
      </c>
      <c r="D741">
        <v>2024</v>
      </c>
      <c r="E741" s="2" t="str">
        <f>TEXT(Table1[[#This Row],[transaction_date]],"mm")</f>
        <v>04</v>
      </c>
      <c r="F741" s="2" t="str">
        <f>TEXT(Table1[[#This Row],[transaction_date]],"[$-en-US]mmm")</f>
        <v>Apr</v>
      </c>
      <c r="G741" s="2" t="str">
        <f>"Q" &amp; INT((MONTH(Table1[[#This Row],[transaction_date]])-1)/3)+1 &amp; " " &amp; Table1[[#This Row],[year]]</f>
        <v>Q2 2024</v>
      </c>
      <c r="H741" s="2" t="str">
        <f>TEXT(Table1[[#This Row],[transaction_date]],"[$-en-US]ddd")</f>
        <v>Fri</v>
      </c>
      <c r="I741" t="s">
        <v>1820</v>
      </c>
      <c r="J741" t="s">
        <v>1840</v>
      </c>
      <c r="K741">
        <v>12.23</v>
      </c>
      <c r="L741">
        <v>48.92</v>
      </c>
      <c r="M741">
        <v>2.2400000000000002</v>
      </c>
      <c r="N741" s="4">
        <v>4</v>
      </c>
      <c r="O741">
        <v>46.68</v>
      </c>
      <c r="P741">
        <v>442</v>
      </c>
    </row>
    <row r="742" spans="1:16" x14ac:dyDescent="0.25">
      <c r="A742">
        <v>7992</v>
      </c>
      <c r="B742" t="s">
        <v>1815</v>
      </c>
      <c r="C742" s="2">
        <v>45387</v>
      </c>
      <c r="D742">
        <v>2024</v>
      </c>
      <c r="E742" s="2" t="str">
        <f>TEXT(Table1[[#This Row],[transaction_date]],"mm")</f>
        <v>04</v>
      </c>
      <c r="F742" s="2" t="str">
        <f>TEXT(Table1[[#This Row],[transaction_date]],"[$-en-US]mmm")</f>
        <v>Apr</v>
      </c>
      <c r="G742" s="2" t="str">
        <f>"Q" &amp; INT((MONTH(Table1[[#This Row],[transaction_date]])-1)/3)+1 &amp; " " &amp; Table1[[#This Row],[year]]</f>
        <v>Q2 2024</v>
      </c>
      <c r="H742" s="2" t="str">
        <f>TEXT(Table1[[#This Row],[transaction_date]],"[$-en-US]ddd")</f>
        <v>Fri</v>
      </c>
      <c r="I742" t="s">
        <v>1823</v>
      </c>
      <c r="J742" t="s">
        <v>1842</v>
      </c>
      <c r="K742">
        <v>14.53</v>
      </c>
      <c r="L742">
        <v>43.59</v>
      </c>
      <c r="M742">
        <v>4.0599999999999996</v>
      </c>
      <c r="N742" s="4">
        <v>3</v>
      </c>
      <c r="O742">
        <v>39.53</v>
      </c>
      <c r="P742">
        <v>23</v>
      </c>
    </row>
    <row r="743" spans="1:16" x14ac:dyDescent="0.25">
      <c r="A743">
        <v>5176</v>
      </c>
      <c r="B743" t="s">
        <v>1814</v>
      </c>
      <c r="C743" s="2">
        <v>45435</v>
      </c>
      <c r="D743">
        <v>2024</v>
      </c>
      <c r="E743" s="2" t="str">
        <f>TEXT(Table1[[#This Row],[transaction_date]],"mm")</f>
        <v>05</v>
      </c>
      <c r="F743" s="2" t="str">
        <f>TEXT(Table1[[#This Row],[transaction_date]],"[$-en-US]mmm")</f>
        <v>May</v>
      </c>
      <c r="G743" s="2" t="str">
        <f>"Q" &amp; INT((MONTH(Table1[[#This Row],[transaction_date]])-1)/3)+1 &amp; " " &amp; Table1[[#This Row],[year]]</f>
        <v>Q2 2024</v>
      </c>
      <c r="H743" s="2" t="str">
        <f>TEXT(Table1[[#This Row],[transaction_date]],"[$-en-US]ddd")</f>
        <v>Thu</v>
      </c>
      <c r="I743" t="s">
        <v>1818</v>
      </c>
      <c r="J743" t="s">
        <v>1838</v>
      </c>
      <c r="K743">
        <v>10.3</v>
      </c>
      <c r="L743">
        <v>20.6</v>
      </c>
      <c r="M743">
        <v>3.09</v>
      </c>
      <c r="N743" s="4">
        <v>2</v>
      </c>
      <c r="O743">
        <v>17.510000000000002</v>
      </c>
      <c r="P743">
        <v>98</v>
      </c>
    </row>
    <row r="744" spans="1:16" x14ac:dyDescent="0.25">
      <c r="A744">
        <v>3500</v>
      </c>
      <c r="B744" t="s">
        <v>1810</v>
      </c>
      <c r="C744" s="2">
        <v>45678</v>
      </c>
      <c r="D744">
        <v>2025</v>
      </c>
      <c r="E744" s="2" t="str">
        <f>TEXT(Table1[[#This Row],[transaction_date]],"mm")</f>
        <v>01</v>
      </c>
      <c r="F744" s="2" t="str">
        <f>TEXT(Table1[[#This Row],[transaction_date]],"[$-en-US]mmm")</f>
        <v>Jan</v>
      </c>
      <c r="G744" s="2" t="str">
        <f>"Q" &amp; INT((MONTH(Table1[[#This Row],[transaction_date]])-1)/3)+1 &amp; " " &amp; Table1[[#This Row],[year]]</f>
        <v>Q1 2025</v>
      </c>
      <c r="H744" s="2" t="str">
        <f>TEXT(Table1[[#This Row],[transaction_date]],"[$-en-US]ddd")</f>
        <v>Tue</v>
      </c>
      <c r="I744" t="s">
        <v>1822</v>
      </c>
      <c r="J744" t="s">
        <v>1837</v>
      </c>
      <c r="K744">
        <v>8.9</v>
      </c>
      <c r="L744">
        <v>8.9</v>
      </c>
      <c r="M744">
        <v>1.06</v>
      </c>
      <c r="N744" s="4">
        <v>1</v>
      </c>
      <c r="O744">
        <v>7.84</v>
      </c>
      <c r="P744">
        <v>80</v>
      </c>
    </row>
    <row r="745" spans="1:16" x14ac:dyDescent="0.25">
      <c r="A745">
        <v>8770</v>
      </c>
      <c r="B745" t="s">
        <v>1810</v>
      </c>
      <c r="C745" s="2">
        <v>45197</v>
      </c>
      <c r="D745">
        <v>2023</v>
      </c>
      <c r="E745" s="2" t="str">
        <f>TEXT(Table1[[#This Row],[transaction_date]],"mm")</f>
        <v>09</v>
      </c>
      <c r="F745" s="2" t="str">
        <f>TEXT(Table1[[#This Row],[transaction_date]],"[$-en-US]mmm")</f>
        <v>Sep</v>
      </c>
      <c r="G745" s="2" t="str">
        <f>"Q" &amp; INT((MONTH(Table1[[#This Row],[transaction_date]])-1)/3)+1 &amp; " " &amp; Table1[[#This Row],[year]]</f>
        <v>Q3 2023</v>
      </c>
      <c r="H745" s="2" t="str">
        <f>TEXT(Table1[[#This Row],[transaction_date]],"[$-en-US]ddd")</f>
        <v>Thu</v>
      </c>
      <c r="I745" t="s">
        <v>1827</v>
      </c>
      <c r="J745" t="s">
        <v>1846</v>
      </c>
      <c r="K745">
        <v>16.72</v>
      </c>
      <c r="L745">
        <v>33.44</v>
      </c>
      <c r="M745">
        <v>5.0199999999999996</v>
      </c>
      <c r="N745" s="4">
        <v>2</v>
      </c>
      <c r="O745">
        <v>28.42</v>
      </c>
      <c r="P745">
        <v>281</v>
      </c>
    </row>
    <row r="746" spans="1:16" x14ac:dyDescent="0.25">
      <c r="A746">
        <v>2494</v>
      </c>
      <c r="B746" t="s">
        <v>1811</v>
      </c>
      <c r="C746" s="2">
        <v>45791</v>
      </c>
      <c r="D746">
        <v>2025</v>
      </c>
      <c r="E746" s="2" t="str">
        <f>TEXT(Table1[[#This Row],[transaction_date]],"mm")</f>
        <v>05</v>
      </c>
      <c r="F746" s="2" t="str">
        <f>TEXT(Table1[[#This Row],[transaction_date]],"[$-en-US]mmm")</f>
        <v>May</v>
      </c>
      <c r="G746" s="2" t="str">
        <f>"Q" &amp; INT((MONTH(Table1[[#This Row],[transaction_date]])-1)/3)+1 &amp; " " &amp; Table1[[#This Row],[year]]</f>
        <v>Q2 2025</v>
      </c>
      <c r="H746" s="2" t="str">
        <f>TEXT(Table1[[#This Row],[transaction_date]],"[$-en-US]ddd")</f>
        <v>Wed</v>
      </c>
      <c r="I746" t="s">
        <v>1826</v>
      </c>
      <c r="J746" t="s">
        <v>1834</v>
      </c>
      <c r="K746">
        <v>3.06</v>
      </c>
      <c r="L746">
        <v>6.12</v>
      </c>
      <c r="M746">
        <v>2.77</v>
      </c>
      <c r="N746" s="4">
        <v>2</v>
      </c>
      <c r="O746">
        <v>3.35</v>
      </c>
      <c r="P746">
        <v>313</v>
      </c>
    </row>
    <row r="747" spans="1:16" x14ac:dyDescent="0.25">
      <c r="A747">
        <v>2398</v>
      </c>
      <c r="B747" t="s">
        <v>1811</v>
      </c>
      <c r="C747" s="2">
        <v>45217</v>
      </c>
      <c r="D747">
        <v>2023</v>
      </c>
      <c r="E747" s="2" t="str">
        <f>TEXT(Table1[[#This Row],[transaction_date]],"mm")</f>
        <v>10</v>
      </c>
      <c r="F747" s="2" t="str">
        <f>TEXT(Table1[[#This Row],[transaction_date]],"[$-en-US]mmm")</f>
        <v>Oct</v>
      </c>
      <c r="G747" s="2" t="str">
        <f>"Q" &amp; INT((MONTH(Table1[[#This Row],[transaction_date]])-1)/3)+1 &amp; " " &amp; Table1[[#This Row],[year]]</f>
        <v>Q4 2023</v>
      </c>
      <c r="H747" s="2" t="str">
        <f>TEXT(Table1[[#This Row],[transaction_date]],"[$-en-US]ddd")</f>
        <v>Wed</v>
      </c>
      <c r="I747" t="s">
        <v>1818</v>
      </c>
      <c r="J747" t="s">
        <v>1845</v>
      </c>
      <c r="K747">
        <v>4.0599999999999996</v>
      </c>
      <c r="L747">
        <v>4.0599999999999996</v>
      </c>
      <c r="M747">
        <v>0.41</v>
      </c>
      <c r="N747" s="4">
        <v>1</v>
      </c>
      <c r="O747">
        <v>3.65</v>
      </c>
      <c r="P747">
        <v>27</v>
      </c>
    </row>
    <row r="748" spans="1:16" x14ac:dyDescent="0.25">
      <c r="A748">
        <v>8075</v>
      </c>
      <c r="B748" t="s">
        <v>1812</v>
      </c>
      <c r="C748" s="2">
        <v>45220</v>
      </c>
      <c r="D748">
        <v>2023</v>
      </c>
      <c r="E748" s="2" t="str">
        <f>TEXT(Table1[[#This Row],[transaction_date]],"mm")</f>
        <v>10</v>
      </c>
      <c r="F748" s="2" t="str">
        <f>TEXT(Table1[[#This Row],[transaction_date]],"[$-en-US]mmm")</f>
        <v>Oct</v>
      </c>
      <c r="G748" s="2" t="str">
        <f>"Q" &amp; INT((MONTH(Table1[[#This Row],[transaction_date]])-1)/3)+1 &amp; " " &amp; Table1[[#This Row],[year]]</f>
        <v>Q4 2023</v>
      </c>
      <c r="H748" s="2" t="str">
        <f>TEXT(Table1[[#This Row],[transaction_date]],"[$-en-US]ddd")</f>
        <v>Sat</v>
      </c>
      <c r="I748" t="s">
        <v>1825</v>
      </c>
      <c r="J748" t="s">
        <v>1837</v>
      </c>
      <c r="K748">
        <v>11.3</v>
      </c>
      <c r="L748">
        <v>56.5</v>
      </c>
      <c r="M748">
        <v>0</v>
      </c>
      <c r="N748" s="4">
        <v>5</v>
      </c>
      <c r="O748">
        <v>56.5</v>
      </c>
      <c r="P748">
        <v>170</v>
      </c>
    </row>
    <row r="749" spans="1:16" x14ac:dyDescent="0.25">
      <c r="A749">
        <v>7105</v>
      </c>
      <c r="B749" t="s">
        <v>1810</v>
      </c>
      <c r="C749" s="2">
        <v>45775</v>
      </c>
      <c r="D749">
        <v>2025</v>
      </c>
      <c r="E749" s="2" t="str">
        <f>TEXT(Table1[[#This Row],[transaction_date]],"mm")</f>
        <v>04</v>
      </c>
      <c r="F749" s="2" t="str">
        <f>TEXT(Table1[[#This Row],[transaction_date]],"[$-en-US]mmm")</f>
        <v>Apr</v>
      </c>
      <c r="G749" s="2" t="str">
        <f>"Q" &amp; INT((MONTH(Table1[[#This Row],[transaction_date]])-1)/3)+1 &amp; " " &amp; Table1[[#This Row],[year]]</f>
        <v>Q2 2025</v>
      </c>
      <c r="H749" s="2" t="str">
        <f>TEXT(Table1[[#This Row],[transaction_date]],"[$-en-US]ddd")</f>
        <v>Mon</v>
      </c>
      <c r="I749" t="s">
        <v>1819</v>
      </c>
      <c r="J749" t="s">
        <v>1837</v>
      </c>
      <c r="K749">
        <v>4.8099999999999996</v>
      </c>
      <c r="L749">
        <v>24.05</v>
      </c>
      <c r="M749">
        <v>2.82</v>
      </c>
      <c r="N749" s="4">
        <v>5</v>
      </c>
      <c r="O749">
        <v>21.23</v>
      </c>
      <c r="P749">
        <v>416</v>
      </c>
    </row>
    <row r="750" spans="1:16" x14ac:dyDescent="0.25">
      <c r="A750">
        <v>3131</v>
      </c>
      <c r="B750" t="s">
        <v>1813</v>
      </c>
      <c r="C750" s="2">
        <v>45577</v>
      </c>
      <c r="D750">
        <v>2024</v>
      </c>
      <c r="E750" s="2" t="str">
        <f>TEXT(Table1[[#This Row],[transaction_date]],"mm")</f>
        <v>10</v>
      </c>
      <c r="F750" s="2" t="str">
        <f>TEXT(Table1[[#This Row],[transaction_date]],"[$-en-US]mmm")</f>
        <v>Oct</v>
      </c>
      <c r="G750" s="2" t="str">
        <f>"Q" &amp; INT((MONTH(Table1[[#This Row],[transaction_date]])-1)/3)+1 &amp; " " &amp; Table1[[#This Row],[year]]</f>
        <v>Q4 2024</v>
      </c>
      <c r="H750" s="2" t="str">
        <f>TEXT(Table1[[#This Row],[transaction_date]],"[$-en-US]ddd")</f>
        <v>Sat</v>
      </c>
      <c r="I750" t="s">
        <v>1828</v>
      </c>
      <c r="J750" t="s">
        <v>1834</v>
      </c>
      <c r="K750">
        <v>5.16</v>
      </c>
      <c r="L750">
        <v>10.32</v>
      </c>
      <c r="M750">
        <v>1.55</v>
      </c>
      <c r="N750" s="4">
        <v>2</v>
      </c>
      <c r="O750">
        <v>8.77</v>
      </c>
      <c r="P750">
        <v>458</v>
      </c>
    </row>
    <row r="751" spans="1:16" x14ac:dyDescent="0.25">
      <c r="A751">
        <v>1982</v>
      </c>
      <c r="B751" t="s">
        <v>1812</v>
      </c>
      <c r="C751" s="2">
        <v>45600</v>
      </c>
      <c r="D751">
        <v>2024</v>
      </c>
      <c r="E751" s="2" t="str">
        <f>TEXT(Table1[[#This Row],[transaction_date]],"mm")</f>
        <v>11</v>
      </c>
      <c r="F751" s="2" t="str">
        <f>TEXT(Table1[[#This Row],[transaction_date]],"[$-en-US]mmm")</f>
        <v>Nov</v>
      </c>
      <c r="G751" s="2" t="str">
        <f>"Q" &amp; INT((MONTH(Table1[[#This Row],[transaction_date]])-1)/3)+1 &amp; " " &amp; Table1[[#This Row],[year]]</f>
        <v>Q4 2024</v>
      </c>
      <c r="H751" s="2" t="str">
        <f>TEXT(Table1[[#This Row],[transaction_date]],"[$-en-US]ddd")</f>
        <v>Mon</v>
      </c>
      <c r="I751" t="s">
        <v>1825</v>
      </c>
      <c r="J751" t="s">
        <v>1832</v>
      </c>
      <c r="K751">
        <v>14.14</v>
      </c>
      <c r="L751">
        <v>42.42</v>
      </c>
      <c r="M751">
        <v>4.24</v>
      </c>
      <c r="N751" s="4">
        <v>3</v>
      </c>
      <c r="O751">
        <v>38.18</v>
      </c>
      <c r="P751">
        <v>15</v>
      </c>
    </row>
    <row r="752" spans="1:16" x14ac:dyDescent="0.25">
      <c r="A752">
        <v>6400</v>
      </c>
      <c r="B752" t="s">
        <v>1809</v>
      </c>
      <c r="C752" s="2">
        <v>45665</v>
      </c>
      <c r="D752">
        <v>2025</v>
      </c>
      <c r="E752" s="2" t="str">
        <f>TEXT(Table1[[#This Row],[transaction_date]],"mm")</f>
        <v>01</v>
      </c>
      <c r="F752" s="2" t="str">
        <f>TEXT(Table1[[#This Row],[transaction_date]],"[$-en-US]mmm")</f>
        <v>Jan</v>
      </c>
      <c r="G752" s="2" t="str">
        <f>"Q" &amp; INT((MONTH(Table1[[#This Row],[transaction_date]])-1)/3)+1 &amp; " " &amp; Table1[[#This Row],[year]]</f>
        <v>Q1 2025</v>
      </c>
      <c r="H752" s="2" t="str">
        <f>TEXT(Table1[[#This Row],[transaction_date]],"[$-en-US]ddd")</f>
        <v>Wed</v>
      </c>
      <c r="I752" t="s">
        <v>1822</v>
      </c>
      <c r="J752" t="s">
        <v>1845</v>
      </c>
      <c r="K752">
        <v>25.52</v>
      </c>
      <c r="L752">
        <v>102.08</v>
      </c>
      <c r="M752">
        <v>3.3</v>
      </c>
      <c r="N752" s="4">
        <v>4</v>
      </c>
      <c r="O752">
        <v>98.78</v>
      </c>
      <c r="P752">
        <v>144</v>
      </c>
    </row>
    <row r="753" spans="1:16" x14ac:dyDescent="0.25">
      <c r="A753">
        <v>3002</v>
      </c>
      <c r="B753" t="s">
        <v>1810</v>
      </c>
      <c r="C753" s="2">
        <v>45464</v>
      </c>
      <c r="D753">
        <v>2024</v>
      </c>
      <c r="E753" s="2" t="str">
        <f>TEXT(Table1[[#This Row],[transaction_date]],"mm")</f>
        <v>06</v>
      </c>
      <c r="F753" s="2" t="str">
        <f>TEXT(Table1[[#This Row],[transaction_date]],"[$-en-US]mmm")</f>
        <v>Jun</v>
      </c>
      <c r="G753" s="2" t="str">
        <f>"Q" &amp; INT((MONTH(Table1[[#This Row],[transaction_date]])-1)/3)+1 &amp; " " &amp; Table1[[#This Row],[year]]</f>
        <v>Q2 2024</v>
      </c>
      <c r="H753" s="2" t="str">
        <f>TEXT(Table1[[#This Row],[transaction_date]],"[$-en-US]ddd")</f>
        <v>Fri</v>
      </c>
      <c r="I753" t="s">
        <v>1819</v>
      </c>
      <c r="J753" t="s">
        <v>1836</v>
      </c>
      <c r="K753">
        <v>10.44</v>
      </c>
      <c r="L753">
        <v>10.44</v>
      </c>
      <c r="M753">
        <v>1.57</v>
      </c>
      <c r="N753" s="4">
        <v>1</v>
      </c>
      <c r="O753">
        <v>8.8699999999999992</v>
      </c>
      <c r="P753">
        <v>332</v>
      </c>
    </row>
    <row r="754" spans="1:16" x14ac:dyDescent="0.25">
      <c r="A754">
        <v>6793</v>
      </c>
      <c r="B754" t="s">
        <v>1810</v>
      </c>
      <c r="C754" s="2">
        <v>45823</v>
      </c>
      <c r="D754">
        <v>2025</v>
      </c>
      <c r="E754" s="2" t="str">
        <f>TEXT(Table1[[#This Row],[transaction_date]],"mm")</f>
        <v>06</v>
      </c>
      <c r="F754" s="2" t="str">
        <f>TEXT(Table1[[#This Row],[transaction_date]],"[$-en-US]mmm")</f>
        <v>Jun</v>
      </c>
      <c r="G754" s="2" t="str">
        <f>"Q" &amp; INT((MONTH(Table1[[#This Row],[transaction_date]])-1)/3)+1 &amp; " " &amp; Table1[[#This Row],[year]]</f>
        <v>Q2 2025</v>
      </c>
      <c r="H754" s="2" t="str">
        <f>TEXT(Table1[[#This Row],[transaction_date]],"[$-en-US]ddd")</f>
        <v>Sun</v>
      </c>
      <c r="I754" t="s">
        <v>1828</v>
      </c>
      <c r="J754" t="s">
        <v>1836</v>
      </c>
      <c r="K754">
        <v>12.98</v>
      </c>
      <c r="L754">
        <v>64.900000000000006</v>
      </c>
      <c r="M754">
        <v>1.64</v>
      </c>
      <c r="N754" s="4">
        <v>5</v>
      </c>
      <c r="O754">
        <v>63.26</v>
      </c>
      <c r="P754">
        <v>317</v>
      </c>
    </row>
    <row r="755" spans="1:16" x14ac:dyDescent="0.25">
      <c r="A755">
        <v>7929</v>
      </c>
      <c r="B755" t="s">
        <v>1813</v>
      </c>
      <c r="C755" s="2">
        <v>45819</v>
      </c>
      <c r="D755">
        <v>2025</v>
      </c>
      <c r="E755" s="2" t="str">
        <f>TEXT(Table1[[#This Row],[transaction_date]],"mm")</f>
        <v>06</v>
      </c>
      <c r="F755" s="2" t="str">
        <f>TEXT(Table1[[#This Row],[transaction_date]],"[$-en-US]mmm")</f>
        <v>Jun</v>
      </c>
      <c r="G755" s="2" t="str">
        <f>"Q" &amp; INT((MONTH(Table1[[#This Row],[transaction_date]])-1)/3)+1 &amp; " " &amp; Table1[[#This Row],[year]]</f>
        <v>Q2 2025</v>
      </c>
      <c r="H755" s="2" t="str">
        <f>TEXT(Table1[[#This Row],[transaction_date]],"[$-en-US]ddd")</f>
        <v>Wed</v>
      </c>
      <c r="I755" t="s">
        <v>1821</v>
      </c>
      <c r="J755" t="s">
        <v>1842</v>
      </c>
      <c r="K755">
        <v>7.03</v>
      </c>
      <c r="L755">
        <v>21.09</v>
      </c>
      <c r="M755">
        <v>2.11</v>
      </c>
      <c r="N755" s="4">
        <v>3</v>
      </c>
      <c r="O755">
        <v>18.98</v>
      </c>
      <c r="P755">
        <v>355</v>
      </c>
    </row>
    <row r="756" spans="1:16" x14ac:dyDescent="0.25">
      <c r="A756">
        <v>1842</v>
      </c>
      <c r="B756" t="s">
        <v>1816</v>
      </c>
      <c r="C756" s="2">
        <v>45368</v>
      </c>
      <c r="D756">
        <v>2024</v>
      </c>
      <c r="E756" s="2" t="str">
        <f>TEXT(Table1[[#This Row],[transaction_date]],"mm")</f>
        <v>03</v>
      </c>
      <c r="F756" s="2" t="str">
        <f>TEXT(Table1[[#This Row],[transaction_date]],"[$-en-US]mmm")</f>
        <v>Mar</v>
      </c>
      <c r="G756" s="2" t="str">
        <f>"Q" &amp; INT((MONTH(Table1[[#This Row],[transaction_date]])-1)/3)+1 &amp; " " &amp; Table1[[#This Row],[year]]</f>
        <v>Q1 2024</v>
      </c>
      <c r="H756" s="2" t="str">
        <f>TEXT(Table1[[#This Row],[transaction_date]],"[$-en-US]ddd")</f>
        <v>Sun</v>
      </c>
      <c r="I756" t="s">
        <v>1827</v>
      </c>
      <c r="J756" t="s">
        <v>1834</v>
      </c>
      <c r="K756">
        <v>20.21</v>
      </c>
      <c r="L756">
        <v>40.42</v>
      </c>
      <c r="M756">
        <v>3.37</v>
      </c>
      <c r="N756" s="4">
        <v>2</v>
      </c>
      <c r="O756">
        <v>37.049999999999997</v>
      </c>
      <c r="P756">
        <v>39</v>
      </c>
    </row>
    <row r="757" spans="1:16" x14ac:dyDescent="0.25">
      <c r="A757">
        <v>6119</v>
      </c>
      <c r="B757" t="s">
        <v>1813</v>
      </c>
      <c r="C757" s="2">
        <v>45418</v>
      </c>
      <c r="D757">
        <v>2024</v>
      </c>
      <c r="E757" s="2" t="str">
        <f>TEXT(Table1[[#This Row],[transaction_date]],"mm")</f>
        <v>05</v>
      </c>
      <c r="F757" s="2" t="str">
        <f>TEXT(Table1[[#This Row],[transaction_date]],"[$-en-US]mmm")</f>
        <v>May</v>
      </c>
      <c r="G757" s="2" t="str">
        <f>"Q" &amp; INT((MONTH(Table1[[#This Row],[transaction_date]])-1)/3)+1 &amp; " " &amp; Table1[[#This Row],[year]]</f>
        <v>Q2 2024</v>
      </c>
      <c r="H757" s="2" t="str">
        <f>TEXT(Table1[[#This Row],[transaction_date]],"[$-en-US]ddd")</f>
        <v>Mon</v>
      </c>
      <c r="I757" t="s">
        <v>1822</v>
      </c>
      <c r="J757" t="s">
        <v>1831</v>
      </c>
      <c r="K757">
        <v>24.83</v>
      </c>
      <c r="L757">
        <v>24.83</v>
      </c>
      <c r="M757">
        <v>2.48</v>
      </c>
      <c r="N757" s="4">
        <v>1</v>
      </c>
      <c r="O757">
        <v>22.35</v>
      </c>
      <c r="P757">
        <v>90</v>
      </c>
    </row>
    <row r="758" spans="1:16" x14ac:dyDescent="0.25">
      <c r="A758">
        <v>2697</v>
      </c>
      <c r="B758" t="s">
        <v>1809</v>
      </c>
      <c r="C758" s="2">
        <v>45593</v>
      </c>
      <c r="D758">
        <v>2024</v>
      </c>
      <c r="E758" s="2" t="str">
        <f>TEXT(Table1[[#This Row],[transaction_date]],"mm")</f>
        <v>10</v>
      </c>
      <c r="F758" s="2" t="str">
        <f>TEXT(Table1[[#This Row],[transaction_date]],"[$-en-US]mmm")</f>
        <v>Oct</v>
      </c>
      <c r="G758" s="2" t="str">
        <f>"Q" &amp; INT((MONTH(Table1[[#This Row],[transaction_date]])-1)/3)+1 &amp; " " &amp; Table1[[#This Row],[year]]</f>
        <v>Q4 2024</v>
      </c>
      <c r="H758" s="2" t="str">
        <f>TEXT(Table1[[#This Row],[transaction_date]],"[$-en-US]ddd")</f>
        <v>Mon</v>
      </c>
      <c r="I758" t="s">
        <v>1824</v>
      </c>
      <c r="J758" t="s">
        <v>1846</v>
      </c>
      <c r="K758">
        <v>23.36</v>
      </c>
      <c r="L758">
        <v>116.8</v>
      </c>
      <c r="M758">
        <v>11.68</v>
      </c>
      <c r="N758" s="4">
        <v>5</v>
      </c>
      <c r="O758">
        <v>105.12</v>
      </c>
      <c r="P758">
        <v>194</v>
      </c>
    </row>
    <row r="759" spans="1:16" x14ac:dyDescent="0.25">
      <c r="A759">
        <v>9313</v>
      </c>
      <c r="B759" t="s">
        <v>1815</v>
      </c>
      <c r="C759" s="2">
        <v>45310</v>
      </c>
      <c r="D759">
        <v>2024</v>
      </c>
      <c r="E759" s="2" t="str">
        <f>TEXT(Table1[[#This Row],[transaction_date]],"mm")</f>
        <v>01</v>
      </c>
      <c r="F759" s="2" t="str">
        <f>TEXT(Table1[[#This Row],[transaction_date]],"[$-en-US]mmm")</f>
        <v>Jan</v>
      </c>
      <c r="G759" s="2" t="str">
        <f>"Q" &amp; INT((MONTH(Table1[[#This Row],[transaction_date]])-1)/3)+1 &amp; " " &amp; Table1[[#This Row],[year]]</f>
        <v>Q1 2024</v>
      </c>
      <c r="H759" s="2" t="str">
        <f>TEXT(Table1[[#This Row],[transaction_date]],"[$-en-US]ddd")</f>
        <v>Fri</v>
      </c>
      <c r="I759" t="s">
        <v>1819</v>
      </c>
      <c r="J759" t="s">
        <v>1843</v>
      </c>
      <c r="K759">
        <v>26.72</v>
      </c>
      <c r="L759">
        <v>53.44</v>
      </c>
      <c r="M759">
        <v>10.69</v>
      </c>
      <c r="N759" s="4">
        <v>2</v>
      </c>
      <c r="O759">
        <v>42.75</v>
      </c>
      <c r="P759">
        <v>462</v>
      </c>
    </row>
    <row r="760" spans="1:16" x14ac:dyDescent="0.25">
      <c r="A760">
        <v>3535</v>
      </c>
      <c r="B760" t="s">
        <v>1811</v>
      </c>
      <c r="C760" s="2">
        <v>45655</v>
      </c>
      <c r="D760">
        <v>2024</v>
      </c>
      <c r="E760" s="2" t="str">
        <f>TEXT(Table1[[#This Row],[transaction_date]],"mm")</f>
        <v>12</v>
      </c>
      <c r="F760" s="2" t="str">
        <f>TEXT(Table1[[#This Row],[transaction_date]],"[$-en-US]mmm")</f>
        <v>Dec</v>
      </c>
      <c r="G760" s="2" t="str">
        <f>"Q" &amp; INT((MONTH(Table1[[#This Row],[transaction_date]])-1)/3)+1 &amp; " " &amp; Table1[[#This Row],[year]]</f>
        <v>Q4 2024</v>
      </c>
      <c r="H760" s="2" t="str">
        <f>TEXT(Table1[[#This Row],[transaction_date]],"[$-en-US]ddd")</f>
        <v>Sun</v>
      </c>
      <c r="I760" t="s">
        <v>1828</v>
      </c>
      <c r="J760" t="s">
        <v>1831</v>
      </c>
      <c r="K760">
        <v>12.3</v>
      </c>
      <c r="L760">
        <v>36.9</v>
      </c>
      <c r="M760">
        <v>7.38</v>
      </c>
      <c r="N760" s="4">
        <v>3</v>
      </c>
      <c r="O760">
        <v>29.52</v>
      </c>
      <c r="P760">
        <v>295</v>
      </c>
    </row>
    <row r="761" spans="1:16" x14ac:dyDescent="0.25">
      <c r="A761">
        <v>8900</v>
      </c>
      <c r="B761" t="s">
        <v>1817</v>
      </c>
      <c r="C761" s="2">
        <v>45319</v>
      </c>
      <c r="D761">
        <v>2024</v>
      </c>
      <c r="E761" s="2" t="str">
        <f>TEXT(Table1[[#This Row],[transaction_date]],"mm")</f>
        <v>01</v>
      </c>
      <c r="F761" s="2" t="str">
        <f>TEXT(Table1[[#This Row],[transaction_date]],"[$-en-US]mmm")</f>
        <v>Jan</v>
      </c>
      <c r="G761" s="2" t="str">
        <f>"Q" &amp; INT((MONTH(Table1[[#This Row],[transaction_date]])-1)/3)+1 &amp; " " &amp; Table1[[#This Row],[year]]</f>
        <v>Q1 2024</v>
      </c>
      <c r="H761" s="2" t="str">
        <f>TEXT(Table1[[#This Row],[transaction_date]],"[$-en-US]ddd")</f>
        <v>Sun</v>
      </c>
      <c r="I761" t="s">
        <v>1823</v>
      </c>
      <c r="J761" t="s">
        <v>1832</v>
      </c>
      <c r="K761">
        <v>17.53</v>
      </c>
      <c r="L761">
        <v>52.59</v>
      </c>
      <c r="M761">
        <v>5.26</v>
      </c>
      <c r="N761" s="4">
        <v>3</v>
      </c>
      <c r="O761">
        <v>47.33</v>
      </c>
      <c r="P761">
        <v>467</v>
      </c>
    </row>
    <row r="762" spans="1:16" x14ac:dyDescent="0.25">
      <c r="A762">
        <v>2773</v>
      </c>
      <c r="B762" t="s">
        <v>1816</v>
      </c>
      <c r="C762" s="2">
        <v>45416</v>
      </c>
      <c r="D762">
        <v>2024</v>
      </c>
      <c r="E762" s="2" t="str">
        <f>TEXT(Table1[[#This Row],[transaction_date]],"mm")</f>
        <v>05</v>
      </c>
      <c r="F762" s="2" t="str">
        <f>TEXT(Table1[[#This Row],[transaction_date]],"[$-en-US]mmm")</f>
        <v>May</v>
      </c>
      <c r="G762" s="2" t="str">
        <f>"Q" &amp; INT((MONTH(Table1[[#This Row],[transaction_date]])-1)/3)+1 &amp; " " &amp; Table1[[#This Row],[year]]</f>
        <v>Q2 2024</v>
      </c>
      <c r="H762" s="2" t="str">
        <f>TEXT(Table1[[#This Row],[transaction_date]],"[$-en-US]ddd")</f>
        <v>Sat</v>
      </c>
      <c r="I762" t="s">
        <v>1819</v>
      </c>
      <c r="J762" t="s">
        <v>1839</v>
      </c>
      <c r="K762">
        <v>29.6</v>
      </c>
      <c r="L762">
        <v>148</v>
      </c>
      <c r="M762">
        <v>22.2</v>
      </c>
      <c r="N762" s="4">
        <v>5</v>
      </c>
      <c r="O762">
        <v>125.8</v>
      </c>
      <c r="P762">
        <v>206</v>
      </c>
    </row>
    <row r="763" spans="1:16" x14ac:dyDescent="0.25">
      <c r="A763">
        <v>5564</v>
      </c>
      <c r="B763" t="s">
        <v>1815</v>
      </c>
      <c r="C763" s="2">
        <v>45590</v>
      </c>
      <c r="D763">
        <v>2024</v>
      </c>
      <c r="E763" s="2" t="str">
        <f>TEXT(Table1[[#This Row],[transaction_date]],"mm")</f>
        <v>10</v>
      </c>
      <c r="F763" s="2" t="str">
        <f>TEXT(Table1[[#This Row],[transaction_date]],"[$-en-US]mmm")</f>
        <v>Oct</v>
      </c>
      <c r="G763" s="2" t="str">
        <f>"Q" &amp; INT((MONTH(Table1[[#This Row],[transaction_date]])-1)/3)+1 &amp; " " &amp; Table1[[#This Row],[year]]</f>
        <v>Q4 2024</v>
      </c>
      <c r="H763" s="2" t="str">
        <f>TEXT(Table1[[#This Row],[transaction_date]],"[$-en-US]ddd")</f>
        <v>Fri</v>
      </c>
      <c r="I763" t="s">
        <v>1820</v>
      </c>
      <c r="J763" t="s">
        <v>1830</v>
      </c>
      <c r="K763">
        <v>12.42</v>
      </c>
      <c r="L763">
        <v>62.1</v>
      </c>
      <c r="M763">
        <v>6.21</v>
      </c>
      <c r="N763" s="4">
        <v>5</v>
      </c>
      <c r="O763">
        <v>55.89</v>
      </c>
      <c r="P763">
        <v>162</v>
      </c>
    </row>
    <row r="764" spans="1:16" x14ac:dyDescent="0.25">
      <c r="A764">
        <v>4705</v>
      </c>
      <c r="B764" t="s">
        <v>1812</v>
      </c>
      <c r="C764" s="2">
        <v>45771</v>
      </c>
      <c r="D764">
        <v>2025</v>
      </c>
      <c r="E764" s="2" t="str">
        <f>TEXT(Table1[[#This Row],[transaction_date]],"mm")</f>
        <v>04</v>
      </c>
      <c r="F764" s="2" t="str">
        <f>TEXT(Table1[[#This Row],[transaction_date]],"[$-en-US]mmm")</f>
        <v>Apr</v>
      </c>
      <c r="G764" s="2" t="str">
        <f>"Q" &amp; INT((MONTH(Table1[[#This Row],[transaction_date]])-1)/3)+1 &amp; " " &amp; Table1[[#This Row],[year]]</f>
        <v>Q2 2025</v>
      </c>
      <c r="H764" s="2" t="str">
        <f>TEXT(Table1[[#This Row],[transaction_date]],"[$-en-US]ddd")</f>
        <v>Thu</v>
      </c>
      <c r="I764" t="s">
        <v>1821</v>
      </c>
      <c r="J764" t="s">
        <v>1831</v>
      </c>
      <c r="K764">
        <v>20.2</v>
      </c>
      <c r="L764">
        <v>40.4</v>
      </c>
      <c r="M764">
        <v>8.08</v>
      </c>
      <c r="N764" s="4">
        <v>2</v>
      </c>
      <c r="O764">
        <v>32.32</v>
      </c>
      <c r="P764">
        <v>243</v>
      </c>
    </row>
    <row r="765" spans="1:16" x14ac:dyDescent="0.25">
      <c r="A765">
        <v>8030</v>
      </c>
      <c r="B765" t="s">
        <v>1810</v>
      </c>
      <c r="C765" s="2">
        <v>45801</v>
      </c>
      <c r="D765">
        <v>2025</v>
      </c>
      <c r="E765" s="2" t="str">
        <f>TEXT(Table1[[#This Row],[transaction_date]],"mm")</f>
        <v>05</v>
      </c>
      <c r="F765" s="2" t="str">
        <f>TEXT(Table1[[#This Row],[transaction_date]],"[$-en-US]mmm")</f>
        <v>May</v>
      </c>
      <c r="G765" s="2" t="str">
        <f>"Q" &amp; INT((MONTH(Table1[[#This Row],[transaction_date]])-1)/3)+1 &amp; " " &amp; Table1[[#This Row],[year]]</f>
        <v>Q2 2025</v>
      </c>
      <c r="H765" s="2" t="str">
        <f>TEXT(Table1[[#This Row],[transaction_date]],"[$-en-US]ddd")</f>
        <v>Sat</v>
      </c>
      <c r="I765" t="s">
        <v>1821</v>
      </c>
      <c r="J765" t="s">
        <v>1833</v>
      </c>
      <c r="K765">
        <v>5.46</v>
      </c>
      <c r="L765">
        <v>21.84</v>
      </c>
      <c r="M765">
        <v>4.37</v>
      </c>
      <c r="N765" s="4">
        <v>4</v>
      </c>
      <c r="O765">
        <v>17.47</v>
      </c>
      <c r="P765">
        <v>446</v>
      </c>
    </row>
    <row r="766" spans="1:16" x14ac:dyDescent="0.25">
      <c r="A766">
        <v>1430</v>
      </c>
      <c r="B766" t="s">
        <v>1815</v>
      </c>
      <c r="C766" s="2">
        <v>45618</v>
      </c>
      <c r="D766">
        <v>2024</v>
      </c>
      <c r="E766" s="2" t="str">
        <f>TEXT(Table1[[#This Row],[transaction_date]],"mm")</f>
        <v>11</v>
      </c>
      <c r="F766" s="2" t="str">
        <f>TEXT(Table1[[#This Row],[transaction_date]],"[$-en-US]mmm")</f>
        <v>Nov</v>
      </c>
      <c r="G766" s="2" t="str">
        <f>"Q" &amp; INT((MONTH(Table1[[#This Row],[transaction_date]])-1)/3)+1 &amp; " " &amp; Table1[[#This Row],[year]]</f>
        <v>Q4 2024</v>
      </c>
      <c r="H766" s="2" t="str">
        <f>TEXT(Table1[[#This Row],[transaction_date]],"[$-en-US]ddd")</f>
        <v>Fri</v>
      </c>
      <c r="I766" t="s">
        <v>1819</v>
      </c>
      <c r="J766" t="s">
        <v>1839</v>
      </c>
      <c r="K766">
        <v>21.91</v>
      </c>
      <c r="L766">
        <v>43.82</v>
      </c>
      <c r="M766">
        <v>8.76</v>
      </c>
      <c r="N766" s="4">
        <v>2</v>
      </c>
      <c r="O766">
        <v>35.06</v>
      </c>
      <c r="P766">
        <v>249</v>
      </c>
    </row>
    <row r="767" spans="1:16" x14ac:dyDescent="0.25">
      <c r="A767">
        <v>5381</v>
      </c>
      <c r="B767" t="s">
        <v>1809</v>
      </c>
      <c r="C767" s="2">
        <v>45167</v>
      </c>
      <c r="D767">
        <v>2023</v>
      </c>
      <c r="E767" s="2" t="str">
        <f>TEXT(Table1[[#This Row],[transaction_date]],"mm")</f>
        <v>08</v>
      </c>
      <c r="F767" s="2" t="str">
        <f>TEXT(Table1[[#This Row],[transaction_date]],"[$-en-US]mmm")</f>
        <v>Aug</v>
      </c>
      <c r="G767" s="2" t="str">
        <f>"Q" &amp; INT((MONTH(Table1[[#This Row],[transaction_date]])-1)/3)+1 &amp; " " &amp; Table1[[#This Row],[year]]</f>
        <v>Q3 2023</v>
      </c>
      <c r="H767" s="2" t="str">
        <f>TEXT(Table1[[#This Row],[transaction_date]],"[$-en-US]ddd")</f>
        <v>Tue</v>
      </c>
      <c r="I767" t="s">
        <v>1825</v>
      </c>
      <c r="J767" t="s">
        <v>1830</v>
      </c>
      <c r="K767">
        <v>26.9</v>
      </c>
      <c r="L767">
        <v>107.6</v>
      </c>
      <c r="M767">
        <v>1.72</v>
      </c>
      <c r="N767" s="4">
        <v>4</v>
      </c>
      <c r="O767">
        <v>105.88</v>
      </c>
      <c r="P767">
        <v>356</v>
      </c>
    </row>
    <row r="768" spans="1:16" x14ac:dyDescent="0.25">
      <c r="A768">
        <v>3955</v>
      </c>
      <c r="B768" t="s">
        <v>1810</v>
      </c>
      <c r="C768" s="2">
        <v>45357</v>
      </c>
      <c r="D768">
        <v>2024</v>
      </c>
      <c r="E768" s="2" t="str">
        <f>TEXT(Table1[[#This Row],[transaction_date]],"mm")</f>
        <v>03</v>
      </c>
      <c r="F768" s="2" t="str">
        <f>TEXT(Table1[[#This Row],[transaction_date]],"[$-en-US]mmm")</f>
        <v>Mar</v>
      </c>
      <c r="G768" s="2" t="str">
        <f>"Q" &amp; INT((MONTH(Table1[[#This Row],[transaction_date]])-1)/3)+1 &amp; " " &amp; Table1[[#This Row],[year]]</f>
        <v>Q1 2024</v>
      </c>
      <c r="H768" s="2" t="str">
        <f>TEXT(Table1[[#This Row],[transaction_date]],"[$-en-US]ddd")</f>
        <v>Wed</v>
      </c>
      <c r="I768" t="s">
        <v>1821</v>
      </c>
      <c r="J768" t="s">
        <v>1831</v>
      </c>
      <c r="K768">
        <v>12.15</v>
      </c>
      <c r="L768">
        <v>48.6</v>
      </c>
      <c r="M768">
        <v>4.8600000000000003</v>
      </c>
      <c r="N768" s="4">
        <v>4</v>
      </c>
      <c r="O768">
        <v>43.74</v>
      </c>
      <c r="P768">
        <v>115</v>
      </c>
    </row>
    <row r="769" spans="1:16" x14ac:dyDescent="0.25">
      <c r="A769">
        <v>6062</v>
      </c>
      <c r="B769" t="s">
        <v>1815</v>
      </c>
      <c r="C769" s="2">
        <v>45860</v>
      </c>
      <c r="D769">
        <v>2025</v>
      </c>
      <c r="E769" s="2" t="str">
        <f>TEXT(Table1[[#This Row],[transaction_date]],"mm")</f>
        <v>07</v>
      </c>
      <c r="F769" s="2" t="str">
        <f>TEXT(Table1[[#This Row],[transaction_date]],"[$-en-US]mmm")</f>
        <v>Jul</v>
      </c>
      <c r="G769" s="2" t="str">
        <f>"Q" &amp; INT((MONTH(Table1[[#This Row],[transaction_date]])-1)/3)+1 &amp; " " &amp; Table1[[#This Row],[year]]</f>
        <v>Q3 2025</v>
      </c>
      <c r="H769" s="2" t="str">
        <f>TEXT(Table1[[#This Row],[transaction_date]],"[$-en-US]ddd")</f>
        <v>Tue</v>
      </c>
      <c r="I769" t="s">
        <v>1824</v>
      </c>
      <c r="J769" t="s">
        <v>1845</v>
      </c>
      <c r="K769">
        <v>21.64</v>
      </c>
      <c r="L769">
        <v>43.28</v>
      </c>
      <c r="M769">
        <v>3.31</v>
      </c>
      <c r="N769" s="4">
        <v>2</v>
      </c>
      <c r="O769">
        <v>39.97</v>
      </c>
      <c r="P769">
        <v>137</v>
      </c>
    </row>
    <row r="770" spans="1:16" x14ac:dyDescent="0.25">
      <c r="A770">
        <v>6567</v>
      </c>
      <c r="B770" t="s">
        <v>1815</v>
      </c>
      <c r="C770" s="2">
        <v>45417</v>
      </c>
      <c r="D770">
        <v>2024</v>
      </c>
      <c r="E770" s="2" t="str">
        <f>TEXT(Table1[[#This Row],[transaction_date]],"mm")</f>
        <v>05</v>
      </c>
      <c r="F770" s="2" t="str">
        <f>TEXT(Table1[[#This Row],[transaction_date]],"[$-en-US]mmm")</f>
        <v>May</v>
      </c>
      <c r="G770" s="2" t="str">
        <f>"Q" &amp; INT((MONTH(Table1[[#This Row],[transaction_date]])-1)/3)+1 &amp; " " &amp; Table1[[#This Row],[year]]</f>
        <v>Q2 2024</v>
      </c>
      <c r="H770" s="2" t="str">
        <f>TEXT(Table1[[#This Row],[transaction_date]],"[$-en-US]ddd")</f>
        <v>Sun</v>
      </c>
      <c r="I770" t="s">
        <v>1818</v>
      </c>
      <c r="J770" t="s">
        <v>1845</v>
      </c>
      <c r="K770">
        <v>4.2699999999999996</v>
      </c>
      <c r="L770">
        <v>12.81</v>
      </c>
      <c r="M770">
        <v>2.56</v>
      </c>
      <c r="N770" s="4">
        <v>3</v>
      </c>
      <c r="O770">
        <v>10.25</v>
      </c>
      <c r="P770">
        <v>246</v>
      </c>
    </row>
    <row r="771" spans="1:16" x14ac:dyDescent="0.25">
      <c r="A771">
        <v>1100</v>
      </c>
      <c r="B771" t="s">
        <v>1810</v>
      </c>
      <c r="C771" s="2">
        <v>45285</v>
      </c>
      <c r="D771">
        <v>2023</v>
      </c>
      <c r="E771" s="2" t="str">
        <f>TEXT(Table1[[#This Row],[transaction_date]],"mm")</f>
        <v>12</v>
      </c>
      <c r="F771" s="2" t="str">
        <f>TEXT(Table1[[#This Row],[transaction_date]],"[$-en-US]mmm")</f>
        <v>Dec</v>
      </c>
      <c r="G771" s="2" t="str">
        <f>"Q" &amp; INT((MONTH(Table1[[#This Row],[transaction_date]])-1)/3)+1 &amp; " " &amp; Table1[[#This Row],[year]]</f>
        <v>Q4 2023</v>
      </c>
      <c r="H771" s="2" t="str">
        <f>TEXT(Table1[[#This Row],[transaction_date]],"[$-en-US]ddd")</f>
        <v>Mon</v>
      </c>
      <c r="I771" t="s">
        <v>1826</v>
      </c>
      <c r="J771" t="s">
        <v>1837</v>
      </c>
      <c r="K771">
        <v>3.26</v>
      </c>
      <c r="L771">
        <v>16.3</v>
      </c>
      <c r="M771">
        <v>3.26</v>
      </c>
      <c r="N771" s="4">
        <v>5</v>
      </c>
      <c r="O771">
        <v>13.04</v>
      </c>
      <c r="P771">
        <v>455</v>
      </c>
    </row>
    <row r="772" spans="1:16" x14ac:dyDescent="0.25">
      <c r="A772">
        <v>3347</v>
      </c>
      <c r="B772" t="s">
        <v>1813</v>
      </c>
      <c r="C772" s="2">
        <v>45584</v>
      </c>
      <c r="D772">
        <v>2024</v>
      </c>
      <c r="E772" s="2" t="str">
        <f>TEXT(Table1[[#This Row],[transaction_date]],"mm")</f>
        <v>10</v>
      </c>
      <c r="F772" s="2" t="str">
        <f>TEXT(Table1[[#This Row],[transaction_date]],"[$-en-US]mmm")</f>
        <v>Oct</v>
      </c>
      <c r="G772" s="2" t="str">
        <f>"Q" &amp; INT((MONTH(Table1[[#This Row],[transaction_date]])-1)/3)+1 &amp; " " &amp; Table1[[#This Row],[year]]</f>
        <v>Q4 2024</v>
      </c>
      <c r="H772" s="2" t="str">
        <f>TEXT(Table1[[#This Row],[transaction_date]],"[$-en-US]ddd")</f>
        <v>Sat</v>
      </c>
      <c r="I772" t="s">
        <v>1823</v>
      </c>
      <c r="J772" t="s">
        <v>1842</v>
      </c>
      <c r="K772">
        <v>24.13</v>
      </c>
      <c r="L772">
        <v>120.65</v>
      </c>
      <c r="M772">
        <v>18.100000000000001</v>
      </c>
      <c r="N772" s="4">
        <v>5</v>
      </c>
      <c r="O772">
        <v>102.55</v>
      </c>
      <c r="P772">
        <v>159</v>
      </c>
    </row>
    <row r="773" spans="1:16" x14ac:dyDescent="0.25">
      <c r="A773">
        <v>7566</v>
      </c>
      <c r="B773" t="s">
        <v>1810</v>
      </c>
      <c r="C773" s="2">
        <v>45199</v>
      </c>
      <c r="D773">
        <v>2023</v>
      </c>
      <c r="E773" s="2" t="str">
        <f>TEXT(Table1[[#This Row],[transaction_date]],"mm")</f>
        <v>09</v>
      </c>
      <c r="F773" s="2" t="str">
        <f>TEXT(Table1[[#This Row],[transaction_date]],"[$-en-US]mmm")</f>
        <v>Sep</v>
      </c>
      <c r="G773" s="2" t="str">
        <f>"Q" &amp; INT((MONTH(Table1[[#This Row],[transaction_date]])-1)/3)+1 &amp; " " &amp; Table1[[#This Row],[year]]</f>
        <v>Q3 2023</v>
      </c>
      <c r="H773" s="2" t="str">
        <f>TEXT(Table1[[#This Row],[transaction_date]],"[$-en-US]ddd")</f>
        <v>Sat</v>
      </c>
      <c r="I773" t="s">
        <v>1818</v>
      </c>
      <c r="J773" t="s">
        <v>1845</v>
      </c>
      <c r="K773">
        <v>15.86</v>
      </c>
      <c r="L773">
        <v>63.44</v>
      </c>
      <c r="M773">
        <v>6.34</v>
      </c>
      <c r="N773" s="4">
        <v>4</v>
      </c>
      <c r="O773">
        <v>57.1</v>
      </c>
      <c r="P773">
        <v>240</v>
      </c>
    </row>
    <row r="774" spans="1:16" x14ac:dyDescent="0.25">
      <c r="A774">
        <v>3324</v>
      </c>
      <c r="B774" t="s">
        <v>1816</v>
      </c>
      <c r="C774" s="2">
        <v>45720</v>
      </c>
      <c r="D774">
        <v>2025</v>
      </c>
      <c r="E774" s="2" t="str">
        <f>TEXT(Table1[[#This Row],[transaction_date]],"mm")</f>
        <v>03</v>
      </c>
      <c r="F774" s="2" t="str">
        <f>TEXT(Table1[[#This Row],[transaction_date]],"[$-en-US]mmm")</f>
        <v>Mar</v>
      </c>
      <c r="G774" s="2" t="str">
        <f>"Q" &amp; INT((MONTH(Table1[[#This Row],[transaction_date]])-1)/3)+1 &amp; " " &amp; Table1[[#This Row],[year]]</f>
        <v>Q1 2025</v>
      </c>
      <c r="H774" s="2" t="str">
        <f>TEXT(Table1[[#This Row],[transaction_date]],"[$-en-US]ddd")</f>
        <v>Tue</v>
      </c>
      <c r="I774" t="s">
        <v>1826</v>
      </c>
      <c r="J774" t="s">
        <v>1838</v>
      </c>
      <c r="K774">
        <v>2.0099999999999998</v>
      </c>
      <c r="L774">
        <v>4.0199999999999996</v>
      </c>
      <c r="M774">
        <v>0</v>
      </c>
      <c r="N774" s="4">
        <v>2</v>
      </c>
      <c r="O774">
        <v>4.0199999999999996</v>
      </c>
      <c r="P774">
        <v>472</v>
      </c>
    </row>
    <row r="775" spans="1:16" x14ac:dyDescent="0.25">
      <c r="A775">
        <v>1502</v>
      </c>
      <c r="B775" t="s">
        <v>1814</v>
      </c>
      <c r="C775" s="2">
        <v>45216</v>
      </c>
      <c r="D775">
        <v>2023</v>
      </c>
      <c r="E775" s="2" t="str">
        <f>TEXT(Table1[[#This Row],[transaction_date]],"mm")</f>
        <v>10</v>
      </c>
      <c r="F775" s="2" t="str">
        <f>TEXT(Table1[[#This Row],[transaction_date]],"[$-en-US]mmm")</f>
        <v>Oct</v>
      </c>
      <c r="G775" s="2" t="str">
        <f>"Q" &amp; INT((MONTH(Table1[[#This Row],[transaction_date]])-1)/3)+1 &amp; " " &amp; Table1[[#This Row],[year]]</f>
        <v>Q4 2023</v>
      </c>
      <c r="H775" s="2" t="str">
        <f>TEXT(Table1[[#This Row],[transaction_date]],"[$-en-US]ddd")</f>
        <v>Tue</v>
      </c>
      <c r="I775" t="s">
        <v>1818</v>
      </c>
      <c r="J775" t="s">
        <v>1845</v>
      </c>
      <c r="K775">
        <v>5.89</v>
      </c>
      <c r="L775">
        <v>29.45</v>
      </c>
      <c r="M775">
        <v>0</v>
      </c>
      <c r="N775" s="4">
        <v>5</v>
      </c>
      <c r="O775">
        <v>29.45</v>
      </c>
      <c r="P775">
        <v>26</v>
      </c>
    </row>
    <row r="776" spans="1:16" x14ac:dyDescent="0.25">
      <c r="A776">
        <v>9691</v>
      </c>
      <c r="B776" t="s">
        <v>1815</v>
      </c>
      <c r="C776" s="2">
        <v>45312</v>
      </c>
      <c r="D776">
        <v>2024</v>
      </c>
      <c r="E776" s="2" t="str">
        <f>TEXT(Table1[[#This Row],[transaction_date]],"mm")</f>
        <v>01</v>
      </c>
      <c r="F776" s="2" t="str">
        <f>TEXT(Table1[[#This Row],[transaction_date]],"[$-en-US]mmm")</f>
        <v>Jan</v>
      </c>
      <c r="G776" s="2" t="str">
        <f>"Q" &amp; INT((MONTH(Table1[[#This Row],[transaction_date]])-1)/3)+1 &amp; " " &amp; Table1[[#This Row],[year]]</f>
        <v>Q1 2024</v>
      </c>
      <c r="H776" s="2" t="str">
        <f>TEXT(Table1[[#This Row],[transaction_date]],"[$-en-US]ddd")</f>
        <v>Sun</v>
      </c>
      <c r="I776" t="s">
        <v>1826</v>
      </c>
      <c r="J776" t="s">
        <v>1845</v>
      </c>
      <c r="K776">
        <v>4.67</v>
      </c>
      <c r="L776">
        <v>4.67</v>
      </c>
      <c r="M776">
        <v>0.7</v>
      </c>
      <c r="N776" s="4">
        <v>1</v>
      </c>
      <c r="O776">
        <v>3.97</v>
      </c>
      <c r="P776">
        <v>39</v>
      </c>
    </row>
    <row r="777" spans="1:16" x14ac:dyDescent="0.25">
      <c r="A777">
        <v>7163</v>
      </c>
      <c r="B777" t="s">
        <v>1811</v>
      </c>
      <c r="C777" s="2">
        <v>45471</v>
      </c>
      <c r="D777">
        <v>2024</v>
      </c>
      <c r="E777" s="2" t="str">
        <f>TEXT(Table1[[#This Row],[transaction_date]],"mm")</f>
        <v>06</v>
      </c>
      <c r="F777" s="2" t="str">
        <f>TEXT(Table1[[#This Row],[transaction_date]],"[$-en-US]mmm")</f>
        <v>Jun</v>
      </c>
      <c r="G777" s="2" t="str">
        <f>"Q" &amp; INT((MONTH(Table1[[#This Row],[transaction_date]])-1)/3)+1 &amp; " " &amp; Table1[[#This Row],[year]]</f>
        <v>Q2 2024</v>
      </c>
      <c r="H777" s="2" t="str">
        <f>TEXT(Table1[[#This Row],[transaction_date]],"[$-en-US]ddd")</f>
        <v>Fri</v>
      </c>
      <c r="I777" t="s">
        <v>1824</v>
      </c>
      <c r="J777" t="s">
        <v>1829</v>
      </c>
      <c r="K777">
        <v>25.87</v>
      </c>
      <c r="L777">
        <v>77.61</v>
      </c>
      <c r="M777">
        <v>1.7</v>
      </c>
      <c r="N777" s="4">
        <v>3</v>
      </c>
      <c r="O777">
        <v>75.91</v>
      </c>
      <c r="P777">
        <v>7</v>
      </c>
    </row>
    <row r="778" spans="1:16" x14ac:dyDescent="0.25">
      <c r="A778">
        <v>8432</v>
      </c>
      <c r="B778" t="s">
        <v>1811</v>
      </c>
      <c r="C778" s="2">
        <v>45409</v>
      </c>
      <c r="D778">
        <v>2024</v>
      </c>
      <c r="E778" s="2" t="str">
        <f>TEXT(Table1[[#This Row],[transaction_date]],"mm")</f>
        <v>04</v>
      </c>
      <c r="F778" s="2" t="str">
        <f>TEXT(Table1[[#This Row],[transaction_date]],"[$-en-US]mmm")</f>
        <v>Apr</v>
      </c>
      <c r="G778" s="2" t="str">
        <f>"Q" &amp; INT((MONTH(Table1[[#This Row],[transaction_date]])-1)/3)+1 &amp; " " &amp; Table1[[#This Row],[year]]</f>
        <v>Q2 2024</v>
      </c>
      <c r="H778" s="2" t="str">
        <f>TEXT(Table1[[#This Row],[transaction_date]],"[$-en-US]ddd")</f>
        <v>Sat</v>
      </c>
      <c r="I778" t="s">
        <v>1823</v>
      </c>
      <c r="J778" t="s">
        <v>1837</v>
      </c>
      <c r="K778">
        <v>24.42</v>
      </c>
      <c r="L778">
        <v>73.260000000000005</v>
      </c>
      <c r="M778">
        <v>7.33</v>
      </c>
      <c r="N778" s="4">
        <v>3</v>
      </c>
      <c r="O778">
        <v>65.930000000000007</v>
      </c>
      <c r="P778">
        <v>133</v>
      </c>
    </row>
    <row r="779" spans="1:16" x14ac:dyDescent="0.25">
      <c r="A779">
        <v>3578</v>
      </c>
      <c r="B779" t="s">
        <v>1811</v>
      </c>
      <c r="C779" s="2">
        <v>45432</v>
      </c>
      <c r="D779">
        <v>2024</v>
      </c>
      <c r="E779" s="2" t="str">
        <f>TEXT(Table1[[#This Row],[transaction_date]],"mm")</f>
        <v>05</v>
      </c>
      <c r="F779" s="2" t="str">
        <f>TEXT(Table1[[#This Row],[transaction_date]],"[$-en-US]mmm")</f>
        <v>May</v>
      </c>
      <c r="G779" s="2" t="str">
        <f>"Q" &amp; INT((MONTH(Table1[[#This Row],[transaction_date]])-1)/3)+1 &amp; " " &amp; Table1[[#This Row],[year]]</f>
        <v>Q2 2024</v>
      </c>
      <c r="H779" s="2" t="str">
        <f>TEXT(Table1[[#This Row],[transaction_date]],"[$-en-US]ddd")</f>
        <v>Mon</v>
      </c>
      <c r="I779" t="s">
        <v>1827</v>
      </c>
      <c r="J779" t="s">
        <v>1840</v>
      </c>
      <c r="K779">
        <v>29.53</v>
      </c>
      <c r="L779">
        <v>88.59</v>
      </c>
      <c r="M779">
        <v>4.74</v>
      </c>
      <c r="N779" s="4">
        <v>3</v>
      </c>
      <c r="O779">
        <v>83.85</v>
      </c>
      <c r="P779">
        <v>495</v>
      </c>
    </row>
    <row r="780" spans="1:16" x14ac:dyDescent="0.25">
      <c r="A780">
        <v>6105</v>
      </c>
      <c r="B780" t="s">
        <v>1811</v>
      </c>
      <c r="C780" s="2">
        <v>45705</v>
      </c>
      <c r="D780">
        <v>2025</v>
      </c>
      <c r="E780" s="2" t="str">
        <f>TEXT(Table1[[#This Row],[transaction_date]],"mm")</f>
        <v>02</v>
      </c>
      <c r="F780" s="2" t="str">
        <f>TEXT(Table1[[#This Row],[transaction_date]],"[$-en-US]mmm")</f>
        <v>Feb</v>
      </c>
      <c r="G780" s="2" t="str">
        <f>"Q" &amp; INT((MONTH(Table1[[#This Row],[transaction_date]])-1)/3)+1 &amp; " " &amp; Table1[[#This Row],[year]]</f>
        <v>Q1 2025</v>
      </c>
      <c r="H780" s="2" t="str">
        <f>TEXT(Table1[[#This Row],[transaction_date]],"[$-en-US]ddd")</f>
        <v>Mon</v>
      </c>
      <c r="I780" t="s">
        <v>1828</v>
      </c>
      <c r="J780" t="s">
        <v>1830</v>
      </c>
      <c r="K780">
        <v>7.89</v>
      </c>
      <c r="L780">
        <v>31.56</v>
      </c>
      <c r="M780">
        <v>6.31</v>
      </c>
      <c r="N780" s="4">
        <v>4</v>
      </c>
      <c r="O780">
        <v>25.25</v>
      </c>
      <c r="P780">
        <v>225</v>
      </c>
    </row>
    <row r="781" spans="1:16" x14ac:dyDescent="0.25">
      <c r="A781">
        <v>6314</v>
      </c>
      <c r="B781" t="s">
        <v>1816</v>
      </c>
      <c r="C781" s="2">
        <v>45748</v>
      </c>
      <c r="D781">
        <v>2025</v>
      </c>
      <c r="E781" s="2" t="str">
        <f>TEXT(Table1[[#This Row],[transaction_date]],"mm")</f>
        <v>04</v>
      </c>
      <c r="F781" s="2" t="str">
        <f>TEXT(Table1[[#This Row],[transaction_date]],"[$-en-US]mmm")</f>
        <v>Apr</v>
      </c>
      <c r="G781" s="2" t="str">
        <f>"Q" &amp; INT((MONTH(Table1[[#This Row],[transaction_date]])-1)/3)+1 &amp; " " &amp; Table1[[#This Row],[year]]</f>
        <v>Q2 2025</v>
      </c>
      <c r="H781" s="2" t="str">
        <f>TEXT(Table1[[#This Row],[transaction_date]],"[$-en-US]ddd")</f>
        <v>Tue</v>
      </c>
      <c r="I781" t="s">
        <v>1818</v>
      </c>
      <c r="J781" t="s">
        <v>1829</v>
      </c>
      <c r="K781">
        <v>2.5099999999999998</v>
      </c>
      <c r="L781">
        <v>2.5099999999999998</v>
      </c>
      <c r="M781">
        <v>0.25</v>
      </c>
      <c r="N781" s="4">
        <v>1</v>
      </c>
      <c r="O781">
        <v>2.2599999999999998</v>
      </c>
      <c r="P781">
        <v>237</v>
      </c>
    </row>
    <row r="782" spans="1:16" x14ac:dyDescent="0.25">
      <c r="A782">
        <v>2391</v>
      </c>
      <c r="B782" t="s">
        <v>1814</v>
      </c>
      <c r="C782" s="2">
        <v>45831</v>
      </c>
      <c r="D782">
        <v>2025</v>
      </c>
      <c r="E782" s="2" t="str">
        <f>TEXT(Table1[[#This Row],[transaction_date]],"mm")</f>
        <v>06</v>
      </c>
      <c r="F782" s="2" t="str">
        <f>TEXT(Table1[[#This Row],[transaction_date]],"[$-en-US]mmm")</f>
        <v>Jun</v>
      </c>
      <c r="G782" s="2" t="str">
        <f>"Q" &amp; INT((MONTH(Table1[[#This Row],[transaction_date]])-1)/3)+1 &amp; " " &amp; Table1[[#This Row],[year]]</f>
        <v>Q2 2025</v>
      </c>
      <c r="H782" s="2" t="str">
        <f>TEXT(Table1[[#This Row],[transaction_date]],"[$-en-US]ddd")</f>
        <v>Mon</v>
      </c>
      <c r="I782" t="s">
        <v>1828</v>
      </c>
      <c r="J782" t="s">
        <v>1831</v>
      </c>
      <c r="K782">
        <v>12</v>
      </c>
      <c r="L782">
        <v>24</v>
      </c>
      <c r="M782">
        <v>2.4</v>
      </c>
      <c r="N782" s="4">
        <v>2</v>
      </c>
      <c r="O782">
        <v>21.6</v>
      </c>
      <c r="P782">
        <v>361</v>
      </c>
    </row>
    <row r="783" spans="1:16" x14ac:dyDescent="0.25">
      <c r="A783">
        <v>1861</v>
      </c>
      <c r="B783" t="s">
        <v>1814</v>
      </c>
      <c r="C783" s="2">
        <v>45265</v>
      </c>
      <c r="D783">
        <v>2023</v>
      </c>
      <c r="E783" s="2" t="str">
        <f>TEXT(Table1[[#This Row],[transaction_date]],"mm")</f>
        <v>12</v>
      </c>
      <c r="F783" s="2" t="str">
        <f>TEXT(Table1[[#This Row],[transaction_date]],"[$-en-US]mmm")</f>
        <v>Dec</v>
      </c>
      <c r="G783" s="2" t="str">
        <f>"Q" &amp; INT((MONTH(Table1[[#This Row],[transaction_date]])-1)/3)+1 &amp; " " &amp; Table1[[#This Row],[year]]</f>
        <v>Q4 2023</v>
      </c>
      <c r="H783" s="2" t="str">
        <f>TEXT(Table1[[#This Row],[transaction_date]],"[$-en-US]ddd")</f>
        <v>Tue</v>
      </c>
      <c r="I783" t="s">
        <v>1825</v>
      </c>
      <c r="J783" t="s">
        <v>1844</v>
      </c>
      <c r="K783">
        <v>1.33</v>
      </c>
      <c r="L783">
        <v>5.32</v>
      </c>
      <c r="M783">
        <v>0.53</v>
      </c>
      <c r="N783" s="4">
        <v>4</v>
      </c>
      <c r="O783">
        <v>4.79</v>
      </c>
      <c r="P783">
        <v>474</v>
      </c>
    </row>
    <row r="784" spans="1:16" x14ac:dyDescent="0.25">
      <c r="A784">
        <v>3579</v>
      </c>
      <c r="B784" t="s">
        <v>1816</v>
      </c>
      <c r="C784" s="2">
        <v>45730</v>
      </c>
      <c r="D784">
        <v>2025</v>
      </c>
      <c r="E784" s="2" t="str">
        <f>TEXT(Table1[[#This Row],[transaction_date]],"mm")</f>
        <v>03</v>
      </c>
      <c r="F784" s="2" t="str">
        <f>TEXT(Table1[[#This Row],[transaction_date]],"[$-en-US]mmm")</f>
        <v>Mar</v>
      </c>
      <c r="G784" s="2" t="str">
        <f>"Q" &amp; INT((MONTH(Table1[[#This Row],[transaction_date]])-1)/3)+1 &amp; " " &amp; Table1[[#This Row],[year]]</f>
        <v>Q1 2025</v>
      </c>
      <c r="H784" s="2" t="str">
        <f>TEXT(Table1[[#This Row],[transaction_date]],"[$-en-US]ddd")</f>
        <v>Fri</v>
      </c>
      <c r="I784" t="s">
        <v>1827</v>
      </c>
      <c r="J784" t="s">
        <v>1840</v>
      </c>
      <c r="K784">
        <v>27.6</v>
      </c>
      <c r="L784">
        <v>27.6</v>
      </c>
      <c r="M784">
        <v>2.76</v>
      </c>
      <c r="N784" s="4">
        <v>1</v>
      </c>
      <c r="O784">
        <v>24.84</v>
      </c>
      <c r="P784">
        <v>326</v>
      </c>
    </row>
    <row r="785" spans="1:16" x14ac:dyDescent="0.25">
      <c r="A785">
        <v>1815</v>
      </c>
      <c r="B785" t="s">
        <v>1814</v>
      </c>
      <c r="C785" s="2">
        <v>45668</v>
      </c>
      <c r="D785">
        <v>2025</v>
      </c>
      <c r="E785" s="2" t="str">
        <f>TEXT(Table1[[#This Row],[transaction_date]],"mm")</f>
        <v>01</v>
      </c>
      <c r="F785" s="2" t="str">
        <f>TEXT(Table1[[#This Row],[transaction_date]],"[$-en-US]mmm")</f>
        <v>Jan</v>
      </c>
      <c r="G785" s="2" t="str">
        <f>"Q" &amp; INT((MONTH(Table1[[#This Row],[transaction_date]])-1)/3)+1 &amp; " " &amp; Table1[[#This Row],[year]]</f>
        <v>Q1 2025</v>
      </c>
      <c r="H785" s="2" t="str">
        <f>TEXT(Table1[[#This Row],[transaction_date]],"[$-en-US]ddd")</f>
        <v>Sat</v>
      </c>
      <c r="I785" t="s">
        <v>1822</v>
      </c>
      <c r="J785" t="s">
        <v>1829</v>
      </c>
      <c r="K785">
        <v>24.26</v>
      </c>
      <c r="L785">
        <v>72.78</v>
      </c>
      <c r="M785">
        <v>7.28</v>
      </c>
      <c r="N785" s="4">
        <v>3</v>
      </c>
      <c r="O785">
        <v>65.5</v>
      </c>
      <c r="P785">
        <v>130</v>
      </c>
    </row>
    <row r="786" spans="1:16" x14ac:dyDescent="0.25">
      <c r="A786">
        <v>2336</v>
      </c>
      <c r="B786" t="s">
        <v>1817</v>
      </c>
      <c r="C786" s="2">
        <v>45356</v>
      </c>
      <c r="D786">
        <v>2024</v>
      </c>
      <c r="E786" s="2" t="str">
        <f>TEXT(Table1[[#This Row],[transaction_date]],"mm")</f>
        <v>03</v>
      </c>
      <c r="F786" s="2" t="str">
        <f>TEXT(Table1[[#This Row],[transaction_date]],"[$-en-US]mmm")</f>
        <v>Mar</v>
      </c>
      <c r="G786" s="2" t="str">
        <f>"Q" &amp; INT((MONTH(Table1[[#This Row],[transaction_date]])-1)/3)+1 &amp; " " &amp; Table1[[#This Row],[year]]</f>
        <v>Q1 2024</v>
      </c>
      <c r="H786" s="2" t="str">
        <f>TEXT(Table1[[#This Row],[transaction_date]],"[$-en-US]ddd")</f>
        <v>Tue</v>
      </c>
      <c r="I786" t="s">
        <v>1823</v>
      </c>
      <c r="J786" t="s">
        <v>1843</v>
      </c>
      <c r="K786">
        <v>10.77</v>
      </c>
      <c r="L786">
        <v>53.85</v>
      </c>
      <c r="M786">
        <v>8.08</v>
      </c>
      <c r="N786" s="4">
        <v>5</v>
      </c>
      <c r="O786">
        <v>45.77</v>
      </c>
      <c r="P786">
        <v>353</v>
      </c>
    </row>
    <row r="787" spans="1:16" x14ac:dyDescent="0.25">
      <c r="A787">
        <v>8259</v>
      </c>
      <c r="B787" t="s">
        <v>1810</v>
      </c>
      <c r="C787" s="2">
        <v>45659</v>
      </c>
      <c r="D787">
        <v>2025</v>
      </c>
      <c r="E787" s="2" t="str">
        <f>TEXT(Table1[[#This Row],[transaction_date]],"mm")</f>
        <v>01</v>
      </c>
      <c r="F787" s="2" t="str">
        <f>TEXT(Table1[[#This Row],[transaction_date]],"[$-en-US]mmm")</f>
        <v>Jan</v>
      </c>
      <c r="G787" s="2" t="str">
        <f>"Q" &amp; INT((MONTH(Table1[[#This Row],[transaction_date]])-1)/3)+1 &amp; " " &amp; Table1[[#This Row],[year]]</f>
        <v>Q1 2025</v>
      </c>
      <c r="H787" s="2" t="str">
        <f>TEXT(Table1[[#This Row],[transaction_date]],"[$-en-US]ddd")</f>
        <v>Thu</v>
      </c>
      <c r="I787" t="s">
        <v>1818</v>
      </c>
      <c r="J787" t="s">
        <v>1839</v>
      </c>
      <c r="K787">
        <v>1.34</v>
      </c>
      <c r="L787">
        <v>1.34</v>
      </c>
      <c r="M787">
        <v>0</v>
      </c>
      <c r="N787" s="4">
        <v>1</v>
      </c>
      <c r="O787">
        <v>1.34</v>
      </c>
      <c r="P787">
        <v>50</v>
      </c>
    </row>
    <row r="788" spans="1:16" x14ac:dyDescent="0.25">
      <c r="A788">
        <v>7947</v>
      </c>
      <c r="B788" t="s">
        <v>1813</v>
      </c>
      <c r="C788" s="2">
        <v>45522</v>
      </c>
      <c r="D788">
        <v>2024</v>
      </c>
      <c r="E788" s="2" t="str">
        <f>TEXT(Table1[[#This Row],[transaction_date]],"mm")</f>
        <v>08</v>
      </c>
      <c r="F788" s="2" t="str">
        <f>TEXT(Table1[[#This Row],[transaction_date]],"[$-en-US]mmm")</f>
        <v>Aug</v>
      </c>
      <c r="G788" s="2" t="str">
        <f>"Q" &amp; INT((MONTH(Table1[[#This Row],[transaction_date]])-1)/3)+1 &amp; " " &amp; Table1[[#This Row],[year]]</f>
        <v>Q3 2024</v>
      </c>
      <c r="H788" s="2" t="str">
        <f>TEXT(Table1[[#This Row],[transaction_date]],"[$-en-US]ddd")</f>
        <v>Sun</v>
      </c>
      <c r="I788" t="s">
        <v>1822</v>
      </c>
      <c r="J788" t="s">
        <v>1834</v>
      </c>
      <c r="K788">
        <v>8.2899999999999991</v>
      </c>
      <c r="L788">
        <v>24.87</v>
      </c>
      <c r="M788">
        <v>1.37</v>
      </c>
      <c r="N788" s="4">
        <v>3</v>
      </c>
      <c r="O788">
        <v>23.5</v>
      </c>
      <c r="P788">
        <v>17</v>
      </c>
    </row>
    <row r="789" spans="1:16" x14ac:dyDescent="0.25">
      <c r="A789">
        <v>8242</v>
      </c>
      <c r="B789" t="s">
        <v>1817</v>
      </c>
      <c r="C789" s="2">
        <v>45466</v>
      </c>
      <c r="D789">
        <v>2024</v>
      </c>
      <c r="E789" s="2" t="str">
        <f>TEXT(Table1[[#This Row],[transaction_date]],"mm")</f>
        <v>06</v>
      </c>
      <c r="F789" s="2" t="str">
        <f>TEXT(Table1[[#This Row],[transaction_date]],"[$-en-US]mmm")</f>
        <v>Jun</v>
      </c>
      <c r="G789" s="2" t="str">
        <f>"Q" &amp; INT((MONTH(Table1[[#This Row],[transaction_date]])-1)/3)+1 &amp; " " &amp; Table1[[#This Row],[year]]</f>
        <v>Q2 2024</v>
      </c>
      <c r="H789" s="2" t="str">
        <f>TEXT(Table1[[#This Row],[transaction_date]],"[$-en-US]ddd")</f>
        <v>Sun</v>
      </c>
      <c r="I789" t="s">
        <v>1824</v>
      </c>
      <c r="J789" t="s">
        <v>1846</v>
      </c>
      <c r="K789">
        <v>3.5</v>
      </c>
      <c r="L789">
        <v>3.5</v>
      </c>
      <c r="M789">
        <v>0.35</v>
      </c>
      <c r="N789" s="4">
        <v>1</v>
      </c>
      <c r="O789">
        <v>3.15</v>
      </c>
      <c r="P789">
        <v>309</v>
      </c>
    </row>
    <row r="790" spans="1:16" x14ac:dyDescent="0.25">
      <c r="A790">
        <v>5475</v>
      </c>
      <c r="B790" t="s">
        <v>1811</v>
      </c>
      <c r="C790" s="2">
        <v>45312</v>
      </c>
      <c r="D790">
        <v>2024</v>
      </c>
      <c r="E790" s="2" t="str">
        <f>TEXT(Table1[[#This Row],[transaction_date]],"mm")</f>
        <v>01</v>
      </c>
      <c r="F790" s="2" t="str">
        <f>TEXT(Table1[[#This Row],[transaction_date]],"[$-en-US]mmm")</f>
        <v>Jan</v>
      </c>
      <c r="G790" s="2" t="str">
        <f>"Q" &amp; INT((MONTH(Table1[[#This Row],[transaction_date]])-1)/3)+1 &amp; " " &amp; Table1[[#This Row],[year]]</f>
        <v>Q1 2024</v>
      </c>
      <c r="H790" s="2" t="str">
        <f>TEXT(Table1[[#This Row],[transaction_date]],"[$-en-US]ddd")</f>
        <v>Sun</v>
      </c>
      <c r="I790" t="s">
        <v>1819</v>
      </c>
      <c r="J790" t="s">
        <v>1835</v>
      </c>
      <c r="K790">
        <v>9.5299999999999994</v>
      </c>
      <c r="L790">
        <v>28.59</v>
      </c>
      <c r="M790">
        <v>0</v>
      </c>
      <c r="N790" s="4">
        <v>3</v>
      </c>
      <c r="O790">
        <v>28.59</v>
      </c>
      <c r="P790">
        <v>338</v>
      </c>
    </row>
    <row r="791" spans="1:16" x14ac:dyDescent="0.25">
      <c r="A791">
        <v>9394</v>
      </c>
      <c r="B791" t="s">
        <v>1813</v>
      </c>
      <c r="C791" s="2">
        <v>45233</v>
      </c>
      <c r="D791">
        <v>2023</v>
      </c>
      <c r="E791" s="2" t="str">
        <f>TEXT(Table1[[#This Row],[transaction_date]],"mm")</f>
        <v>11</v>
      </c>
      <c r="F791" s="2" t="str">
        <f>TEXT(Table1[[#This Row],[transaction_date]],"[$-en-US]mmm")</f>
        <v>Nov</v>
      </c>
      <c r="G791" s="2" t="str">
        <f>"Q" &amp; INT((MONTH(Table1[[#This Row],[transaction_date]])-1)/3)+1 &amp; " " &amp; Table1[[#This Row],[year]]</f>
        <v>Q4 2023</v>
      </c>
      <c r="H791" s="2" t="str">
        <f>TEXT(Table1[[#This Row],[transaction_date]],"[$-en-US]ddd")</f>
        <v>Fri</v>
      </c>
      <c r="I791" t="s">
        <v>1826</v>
      </c>
      <c r="J791" t="s">
        <v>1830</v>
      </c>
      <c r="K791">
        <v>8.4499999999999993</v>
      </c>
      <c r="L791">
        <v>25.35</v>
      </c>
      <c r="M791">
        <v>3.8</v>
      </c>
      <c r="N791" s="4">
        <v>3</v>
      </c>
      <c r="O791">
        <v>21.55</v>
      </c>
      <c r="P791">
        <v>399</v>
      </c>
    </row>
    <row r="792" spans="1:16" x14ac:dyDescent="0.25">
      <c r="A792">
        <v>6655</v>
      </c>
      <c r="B792" t="s">
        <v>1815</v>
      </c>
      <c r="C792" s="2">
        <v>45478</v>
      </c>
      <c r="D792">
        <v>2024</v>
      </c>
      <c r="E792" s="2" t="str">
        <f>TEXT(Table1[[#This Row],[transaction_date]],"mm")</f>
        <v>07</v>
      </c>
      <c r="F792" s="2" t="str">
        <f>TEXT(Table1[[#This Row],[transaction_date]],"[$-en-US]mmm")</f>
        <v>Jul</v>
      </c>
      <c r="G792" s="2" t="str">
        <f>"Q" &amp; INT((MONTH(Table1[[#This Row],[transaction_date]])-1)/3)+1 &amp; " " &amp; Table1[[#This Row],[year]]</f>
        <v>Q3 2024</v>
      </c>
      <c r="H792" s="2" t="str">
        <f>TEXT(Table1[[#This Row],[transaction_date]],"[$-en-US]ddd")</f>
        <v>Fri</v>
      </c>
      <c r="I792" t="s">
        <v>1821</v>
      </c>
      <c r="J792" t="s">
        <v>1836</v>
      </c>
      <c r="K792">
        <v>29.87</v>
      </c>
      <c r="L792">
        <v>89.61</v>
      </c>
      <c r="M792">
        <v>17.920000000000002</v>
      </c>
      <c r="N792" s="4">
        <v>3</v>
      </c>
      <c r="O792">
        <v>71.69</v>
      </c>
      <c r="P792">
        <v>132</v>
      </c>
    </row>
    <row r="793" spans="1:16" x14ac:dyDescent="0.25">
      <c r="A793">
        <v>2816</v>
      </c>
      <c r="B793" t="s">
        <v>1813</v>
      </c>
      <c r="C793" s="2">
        <v>45365</v>
      </c>
      <c r="D793">
        <v>2024</v>
      </c>
      <c r="E793" s="2" t="str">
        <f>TEXT(Table1[[#This Row],[transaction_date]],"mm")</f>
        <v>03</v>
      </c>
      <c r="F793" s="2" t="str">
        <f>TEXT(Table1[[#This Row],[transaction_date]],"[$-en-US]mmm")</f>
        <v>Mar</v>
      </c>
      <c r="G793" s="2" t="str">
        <f>"Q" &amp; INT((MONTH(Table1[[#This Row],[transaction_date]])-1)/3)+1 &amp; " " &amp; Table1[[#This Row],[year]]</f>
        <v>Q1 2024</v>
      </c>
      <c r="H793" s="2" t="str">
        <f>TEXT(Table1[[#This Row],[transaction_date]],"[$-en-US]ddd")</f>
        <v>Thu</v>
      </c>
      <c r="I793" t="s">
        <v>1819</v>
      </c>
      <c r="J793" t="s">
        <v>1845</v>
      </c>
      <c r="K793">
        <v>18.690000000000001</v>
      </c>
      <c r="L793">
        <v>37.380000000000003</v>
      </c>
      <c r="M793">
        <v>1.58</v>
      </c>
      <c r="N793" s="4">
        <v>2</v>
      </c>
      <c r="O793">
        <v>35.799999999999997</v>
      </c>
      <c r="P793">
        <v>91</v>
      </c>
    </row>
    <row r="794" spans="1:16" x14ac:dyDescent="0.25">
      <c r="A794">
        <v>8972</v>
      </c>
      <c r="B794" t="s">
        <v>1812</v>
      </c>
      <c r="C794" s="2">
        <v>45554</v>
      </c>
      <c r="D794">
        <v>2024</v>
      </c>
      <c r="E794" s="2" t="str">
        <f>TEXT(Table1[[#This Row],[transaction_date]],"mm")</f>
        <v>09</v>
      </c>
      <c r="F794" s="2" t="str">
        <f>TEXT(Table1[[#This Row],[transaction_date]],"[$-en-US]mmm")</f>
        <v>Sep</v>
      </c>
      <c r="G794" s="2" t="str">
        <f>"Q" &amp; INT((MONTH(Table1[[#This Row],[transaction_date]])-1)/3)+1 &amp; " " &amp; Table1[[#This Row],[year]]</f>
        <v>Q3 2024</v>
      </c>
      <c r="H794" s="2" t="str">
        <f>TEXT(Table1[[#This Row],[transaction_date]],"[$-en-US]ddd")</f>
        <v>Thu</v>
      </c>
      <c r="I794" t="s">
        <v>1820</v>
      </c>
      <c r="J794" t="s">
        <v>1846</v>
      </c>
      <c r="K794">
        <v>21.74</v>
      </c>
      <c r="L794">
        <v>86.96</v>
      </c>
      <c r="M794">
        <v>1.28</v>
      </c>
      <c r="N794" s="4">
        <v>4</v>
      </c>
      <c r="O794">
        <v>85.68</v>
      </c>
      <c r="P794">
        <v>52</v>
      </c>
    </row>
    <row r="795" spans="1:16" x14ac:dyDescent="0.25">
      <c r="A795">
        <v>6053</v>
      </c>
      <c r="B795" t="s">
        <v>1814</v>
      </c>
      <c r="C795" s="2">
        <v>45180</v>
      </c>
      <c r="D795">
        <v>2023</v>
      </c>
      <c r="E795" s="2" t="str">
        <f>TEXT(Table1[[#This Row],[transaction_date]],"mm")</f>
        <v>09</v>
      </c>
      <c r="F795" s="2" t="str">
        <f>TEXT(Table1[[#This Row],[transaction_date]],"[$-en-US]mmm")</f>
        <v>Sep</v>
      </c>
      <c r="G795" s="2" t="str">
        <f>"Q" &amp; INT((MONTH(Table1[[#This Row],[transaction_date]])-1)/3)+1 &amp; " " &amp; Table1[[#This Row],[year]]</f>
        <v>Q3 2023</v>
      </c>
      <c r="H795" s="2" t="str">
        <f>TEXT(Table1[[#This Row],[transaction_date]],"[$-en-US]ddd")</f>
        <v>Mon</v>
      </c>
      <c r="I795" t="s">
        <v>1828</v>
      </c>
      <c r="J795" t="s">
        <v>1839</v>
      </c>
      <c r="K795">
        <v>5.31</v>
      </c>
      <c r="L795">
        <v>21.24</v>
      </c>
      <c r="M795">
        <v>3.66</v>
      </c>
      <c r="N795" s="4">
        <v>4</v>
      </c>
      <c r="O795">
        <v>17.579999999999998</v>
      </c>
      <c r="P795">
        <v>327</v>
      </c>
    </row>
    <row r="796" spans="1:16" x14ac:dyDescent="0.25">
      <c r="A796">
        <v>4612</v>
      </c>
      <c r="B796" t="s">
        <v>1814</v>
      </c>
      <c r="C796" s="2">
        <v>45452</v>
      </c>
      <c r="D796">
        <v>2024</v>
      </c>
      <c r="E796" s="2" t="str">
        <f>TEXT(Table1[[#This Row],[transaction_date]],"mm")</f>
        <v>06</v>
      </c>
      <c r="F796" s="2" t="str">
        <f>TEXT(Table1[[#This Row],[transaction_date]],"[$-en-US]mmm")</f>
        <v>Jun</v>
      </c>
      <c r="G796" s="2" t="str">
        <f>"Q" &amp; INT((MONTH(Table1[[#This Row],[transaction_date]])-1)/3)+1 &amp; " " &amp; Table1[[#This Row],[year]]</f>
        <v>Q2 2024</v>
      </c>
      <c r="H796" s="2" t="str">
        <f>TEXT(Table1[[#This Row],[transaction_date]],"[$-en-US]ddd")</f>
        <v>Sun</v>
      </c>
      <c r="I796" t="s">
        <v>1825</v>
      </c>
      <c r="J796" t="s">
        <v>1832</v>
      </c>
      <c r="K796">
        <v>17.649999999999999</v>
      </c>
      <c r="L796">
        <v>70.599999999999994</v>
      </c>
      <c r="M796">
        <v>7.06</v>
      </c>
      <c r="N796" s="4">
        <v>4</v>
      </c>
      <c r="O796">
        <v>63.54</v>
      </c>
      <c r="P796">
        <v>263</v>
      </c>
    </row>
    <row r="797" spans="1:16" x14ac:dyDescent="0.25">
      <c r="A797">
        <v>1897</v>
      </c>
      <c r="B797" t="s">
        <v>1812</v>
      </c>
      <c r="C797" s="2">
        <v>45150</v>
      </c>
      <c r="D797">
        <v>2023</v>
      </c>
      <c r="E797" s="2" t="str">
        <f>TEXT(Table1[[#This Row],[transaction_date]],"mm")</f>
        <v>08</v>
      </c>
      <c r="F797" s="2" t="str">
        <f>TEXT(Table1[[#This Row],[transaction_date]],"[$-en-US]mmm")</f>
        <v>Aug</v>
      </c>
      <c r="G797" s="2" t="str">
        <f>"Q" &amp; INT((MONTH(Table1[[#This Row],[transaction_date]])-1)/3)+1 &amp; " " &amp; Table1[[#This Row],[year]]</f>
        <v>Q3 2023</v>
      </c>
      <c r="H797" s="2" t="str">
        <f>TEXT(Table1[[#This Row],[transaction_date]],"[$-en-US]ddd")</f>
        <v>Sat</v>
      </c>
      <c r="I797" t="s">
        <v>1821</v>
      </c>
      <c r="J797" t="s">
        <v>1842</v>
      </c>
      <c r="K797">
        <v>7.54</v>
      </c>
      <c r="L797">
        <v>37.700000000000003</v>
      </c>
      <c r="M797">
        <v>3.27</v>
      </c>
      <c r="N797" s="4">
        <v>5</v>
      </c>
      <c r="O797">
        <v>34.43</v>
      </c>
      <c r="P797">
        <v>196</v>
      </c>
    </row>
    <row r="798" spans="1:16" x14ac:dyDescent="0.25">
      <c r="A798">
        <v>4349</v>
      </c>
      <c r="B798" t="s">
        <v>1816</v>
      </c>
      <c r="C798" s="2">
        <v>45379</v>
      </c>
      <c r="D798">
        <v>2024</v>
      </c>
      <c r="E798" s="2" t="str">
        <f>TEXT(Table1[[#This Row],[transaction_date]],"mm")</f>
        <v>03</v>
      </c>
      <c r="F798" s="2" t="str">
        <f>TEXT(Table1[[#This Row],[transaction_date]],"[$-en-US]mmm")</f>
        <v>Mar</v>
      </c>
      <c r="G798" s="2" t="str">
        <f>"Q" &amp; INT((MONTH(Table1[[#This Row],[transaction_date]])-1)/3)+1 &amp; " " &amp; Table1[[#This Row],[year]]</f>
        <v>Q1 2024</v>
      </c>
      <c r="H798" s="2" t="str">
        <f>TEXT(Table1[[#This Row],[transaction_date]],"[$-en-US]ddd")</f>
        <v>Thu</v>
      </c>
      <c r="I798" t="s">
        <v>1822</v>
      </c>
      <c r="J798" t="s">
        <v>1838</v>
      </c>
      <c r="K798">
        <v>2.59</v>
      </c>
      <c r="L798">
        <v>10.36</v>
      </c>
      <c r="M798">
        <v>1.55</v>
      </c>
      <c r="N798" s="4">
        <v>4</v>
      </c>
      <c r="O798">
        <v>8.81</v>
      </c>
      <c r="P798">
        <v>490</v>
      </c>
    </row>
    <row r="799" spans="1:16" x14ac:dyDescent="0.25">
      <c r="A799">
        <v>4460</v>
      </c>
      <c r="B799" t="s">
        <v>1810</v>
      </c>
      <c r="C799" s="2">
        <v>45741</v>
      </c>
      <c r="D799">
        <v>2025</v>
      </c>
      <c r="E799" s="2" t="str">
        <f>TEXT(Table1[[#This Row],[transaction_date]],"mm")</f>
        <v>03</v>
      </c>
      <c r="F799" s="2" t="str">
        <f>TEXT(Table1[[#This Row],[transaction_date]],"[$-en-US]mmm")</f>
        <v>Mar</v>
      </c>
      <c r="G799" s="2" t="str">
        <f>"Q" &amp; INT((MONTH(Table1[[#This Row],[transaction_date]])-1)/3)+1 &amp; " " &amp; Table1[[#This Row],[year]]</f>
        <v>Q1 2025</v>
      </c>
      <c r="H799" s="2" t="str">
        <f>TEXT(Table1[[#This Row],[transaction_date]],"[$-en-US]ddd")</f>
        <v>Tue</v>
      </c>
      <c r="I799" t="s">
        <v>1822</v>
      </c>
      <c r="J799" t="s">
        <v>1842</v>
      </c>
      <c r="K799">
        <v>23.04</v>
      </c>
      <c r="L799">
        <v>92.16</v>
      </c>
      <c r="M799">
        <v>18.43</v>
      </c>
      <c r="N799" s="4">
        <v>4</v>
      </c>
      <c r="O799">
        <v>73.73</v>
      </c>
      <c r="P799">
        <v>148</v>
      </c>
    </row>
    <row r="800" spans="1:16" x14ac:dyDescent="0.25">
      <c r="A800">
        <v>3248</v>
      </c>
      <c r="B800" t="s">
        <v>1810</v>
      </c>
      <c r="C800" s="2">
        <v>45738</v>
      </c>
      <c r="D800">
        <v>2025</v>
      </c>
      <c r="E800" s="2" t="str">
        <f>TEXT(Table1[[#This Row],[transaction_date]],"mm")</f>
        <v>03</v>
      </c>
      <c r="F800" s="2" t="str">
        <f>TEXT(Table1[[#This Row],[transaction_date]],"[$-en-US]mmm")</f>
        <v>Mar</v>
      </c>
      <c r="G800" s="2" t="str">
        <f>"Q" &amp; INT((MONTH(Table1[[#This Row],[transaction_date]])-1)/3)+1 &amp; " " &amp; Table1[[#This Row],[year]]</f>
        <v>Q1 2025</v>
      </c>
      <c r="H800" s="2" t="str">
        <f>TEXT(Table1[[#This Row],[transaction_date]],"[$-en-US]ddd")</f>
        <v>Sat</v>
      </c>
      <c r="I800" t="s">
        <v>1818</v>
      </c>
      <c r="J800" t="s">
        <v>1836</v>
      </c>
      <c r="K800">
        <v>9.66</v>
      </c>
      <c r="L800">
        <v>19.32</v>
      </c>
      <c r="M800">
        <v>0</v>
      </c>
      <c r="N800" s="4">
        <v>2</v>
      </c>
      <c r="O800">
        <v>19.32</v>
      </c>
      <c r="P800">
        <v>199</v>
      </c>
    </row>
    <row r="801" spans="1:16" x14ac:dyDescent="0.25">
      <c r="A801">
        <v>5186</v>
      </c>
      <c r="B801" t="s">
        <v>1816</v>
      </c>
      <c r="C801" s="2">
        <v>45369</v>
      </c>
      <c r="D801">
        <v>2024</v>
      </c>
      <c r="E801" s="2" t="str">
        <f>TEXT(Table1[[#This Row],[transaction_date]],"mm")</f>
        <v>03</v>
      </c>
      <c r="F801" s="2" t="str">
        <f>TEXT(Table1[[#This Row],[transaction_date]],"[$-en-US]mmm")</f>
        <v>Mar</v>
      </c>
      <c r="G801" s="2" t="str">
        <f>"Q" &amp; INT((MONTH(Table1[[#This Row],[transaction_date]])-1)/3)+1 &amp; " " &amp; Table1[[#This Row],[year]]</f>
        <v>Q1 2024</v>
      </c>
      <c r="H801" s="2" t="str">
        <f>TEXT(Table1[[#This Row],[transaction_date]],"[$-en-US]ddd")</f>
        <v>Mon</v>
      </c>
      <c r="I801" t="s">
        <v>1828</v>
      </c>
      <c r="J801" t="s">
        <v>1842</v>
      </c>
      <c r="K801">
        <v>22.31</v>
      </c>
      <c r="L801">
        <v>89.24</v>
      </c>
      <c r="M801">
        <v>17.850000000000001</v>
      </c>
      <c r="N801" s="4">
        <v>4</v>
      </c>
      <c r="O801">
        <v>71.39</v>
      </c>
      <c r="P801">
        <v>71</v>
      </c>
    </row>
    <row r="802" spans="1:16" x14ac:dyDescent="0.25">
      <c r="A802">
        <v>6375</v>
      </c>
      <c r="B802" t="s">
        <v>1815</v>
      </c>
      <c r="C802" s="2">
        <v>45238</v>
      </c>
      <c r="D802">
        <v>2023</v>
      </c>
      <c r="E802" s="2" t="str">
        <f>TEXT(Table1[[#This Row],[transaction_date]],"mm")</f>
        <v>11</v>
      </c>
      <c r="F802" s="2" t="str">
        <f>TEXT(Table1[[#This Row],[transaction_date]],"[$-en-US]mmm")</f>
        <v>Nov</v>
      </c>
      <c r="G802" s="2" t="str">
        <f>"Q" &amp; INT((MONTH(Table1[[#This Row],[transaction_date]])-1)/3)+1 &amp; " " &amp; Table1[[#This Row],[year]]</f>
        <v>Q4 2023</v>
      </c>
      <c r="H802" s="2" t="str">
        <f>TEXT(Table1[[#This Row],[transaction_date]],"[$-en-US]ddd")</f>
        <v>Wed</v>
      </c>
      <c r="I802" t="s">
        <v>1824</v>
      </c>
      <c r="J802" t="s">
        <v>1834</v>
      </c>
      <c r="K802">
        <v>12.26</v>
      </c>
      <c r="L802">
        <v>49.04</v>
      </c>
      <c r="M802">
        <v>4.9000000000000004</v>
      </c>
      <c r="N802" s="4">
        <v>4</v>
      </c>
      <c r="O802">
        <v>44.14</v>
      </c>
      <c r="P802">
        <v>405</v>
      </c>
    </row>
    <row r="803" spans="1:16" x14ac:dyDescent="0.25">
      <c r="A803">
        <v>1126</v>
      </c>
      <c r="B803" t="s">
        <v>1810</v>
      </c>
      <c r="C803" s="2">
        <v>45531</v>
      </c>
      <c r="D803">
        <v>2024</v>
      </c>
      <c r="E803" s="2" t="str">
        <f>TEXT(Table1[[#This Row],[transaction_date]],"mm")</f>
        <v>08</v>
      </c>
      <c r="F803" s="2" t="str">
        <f>TEXT(Table1[[#This Row],[transaction_date]],"[$-en-US]mmm")</f>
        <v>Aug</v>
      </c>
      <c r="G803" s="2" t="str">
        <f>"Q" &amp; INT((MONTH(Table1[[#This Row],[transaction_date]])-1)/3)+1 &amp; " " &amp; Table1[[#This Row],[year]]</f>
        <v>Q3 2024</v>
      </c>
      <c r="H803" s="2" t="str">
        <f>TEXT(Table1[[#This Row],[transaction_date]],"[$-en-US]ddd")</f>
        <v>Tue</v>
      </c>
      <c r="I803" t="s">
        <v>1828</v>
      </c>
      <c r="J803" t="s">
        <v>1839</v>
      </c>
      <c r="K803">
        <v>10.83</v>
      </c>
      <c r="L803">
        <v>10.83</v>
      </c>
      <c r="M803">
        <v>1.08</v>
      </c>
      <c r="N803" s="4">
        <v>1</v>
      </c>
      <c r="O803">
        <v>9.75</v>
      </c>
      <c r="P803">
        <v>172</v>
      </c>
    </row>
    <row r="804" spans="1:16" x14ac:dyDescent="0.25">
      <c r="A804">
        <v>8055</v>
      </c>
      <c r="B804" t="s">
        <v>1809</v>
      </c>
      <c r="C804" s="2">
        <v>45281</v>
      </c>
      <c r="D804">
        <v>2023</v>
      </c>
      <c r="E804" s="2" t="str">
        <f>TEXT(Table1[[#This Row],[transaction_date]],"mm")</f>
        <v>12</v>
      </c>
      <c r="F804" s="2" t="str">
        <f>TEXT(Table1[[#This Row],[transaction_date]],"[$-en-US]mmm")</f>
        <v>Dec</v>
      </c>
      <c r="G804" s="2" t="str">
        <f>"Q" &amp; INT((MONTH(Table1[[#This Row],[transaction_date]])-1)/3)+1 &amp; " " &amp; Table1[[#This Row],[year]]</f>
        <v>Q4 2023</v>
      </c>
      <c r="H804" s="2" t="str">
        <f>TEXT(Table1[[#This Row],[transaction_date]],"[$-en-US]ddd")</f>
        <v>Thu</v>
      </c>
      <c r="I804" t="s">
        <v>1820</v>
      </c>
      <c r="J804" t="s">
        <v>1844</v>
      </c>
      <c r="K804">
        <v>28.25</v>
      </c>
      <c r="L804">
        <v>113</v>
      </c>
      <c r="M804">
        <v>0</v>
      </c>
      <c r="N804" s="4">
        <v>4</v>
      </c>
      <c r="O804">
        <v>113</v>
      </c>
      <c r="P804">
        <v>445</v>
      </c>
    </row>
    <row r="805" spans="1:16" x14ac:dyDescent="0.25">
      <c r="A805">
        <v>3116</v>
      </c>
      <c r="B805" t="s">
        <v>1817</v>
      </c>
      <c r="C805" s="2">
        <v>45440</v>
      </c>
      <c r="D805">
        <v>2024</v>
      </c>
      <c r="E805" s="2" t="str">
        <f>TEXT(Table1[[#This Row],[transaction_date]],"mm")</f>
        <v>05</v>
      </c>
      <c r="F805" s="2" t="str">
        <f>TEXT(Table1[[#This Row],[transaction_date]],"[$-en-US]mmm")</f>
        <v>May</v>
      </c>
      <c r="G805" s="2" t="str">
        <f>"Q" &amp; INT((MONTH(Table1[[#This Row],[transaction_date]])-1)/3)+1 &amp; " " &amp; Table1[[#This Row],[year]]</f>
        <v>Q2 2024</v>
      </c>
      <c r="H805" s="2" t="str">
        <f>TEXT(Table1[[#This Row],[transaction_date]],"[$-en-US]ddd")</f>
        <v>Tue</v>
      </c>
      <c r="I805" t="s">
        <v>1819</v>
      </c>
      <c r="J805" t="s">
        <v>1840</v>
      </c>
      <c r="K805">
        <v>15.17</v>
      </c>
      <c r="L805">
        <v>30.34</v>
      </c>
      <c r="M805">
        <v>1.18</v>
      </c>
      <c r="N805" s="4">
        <v>2</v>
      </c>
      <c r="O805">
        <v>29.16</v>
      </c>
      <c r="P805">
        <v>9</v>
      </c>
    </row>
    <row r="806" spans="1:16" x14ac:dyDescent="0.25">
      <c r="A806">
        <v>9725</v>
      </c>
      <c r="B806" t="s">
        <v>1811</v>
      </c>
      <c r="C806" s="2">
        <v>45691</v>
      </c>
      <c r="D806">
        <v>2025</v>
      </c>
      <c r="E806" s="2" t="str">
        <f>TEXT(Table1[[#This Row],[transaction_date]],"mm")</f>
        <v>02</v>
      </c>
      <c r="F806" s="2" t="str">
        <f>TEXT(Table1[[#This Row],[transaction_date]],"[$-en-US]mmm")</f>
        <v>Feb</v>
      </c>
      <c r="G806" s="2" t="str">
        <f>"Q" &amp; INT((MONTH(Table1[[#This Row],[transaction_date]])-1)/3)+1 &amp; " " &amp; Table1[[#This Row],[year]]</f>
        <v>Q1 2025</v>
      </c>
      <c r="H806" s="2" t="str">
        <f>TEXT(Table1[[#This Row],[transaction_date]],"[$-en-US]ddd")</f>
        <v>Mon</v>
      </c>
      <c r="I806" t="s">
        <v>1818</v>
      </c>
      <c r="J806" t="s">
        <v>1835</v>
      </c>
      <c r="K806">
        <v>27.23</v>
      </c>
      <c r="L806">
        <v>27.23</v>
      </c>
      <c r="M806">
        <v>2.72</v>
      </c>
      <c r="N806" s="4">
        <v>1</v>
      </c>
      <c r="O806">
        <v>24.51</v>
      </c>
      <c r="P806">
        <v>420</v>
      </c>
    </row>
    <row r="807" spans="1:16" x14ac:dyDescent="0.25">
      <c r="A807">
        <v>4770</v>
      </c>
      <c r="B807" t="s">
        <v>1811</v>
      </c>
      <c r="C807" s="2">
        <v>45533</v>
      </c>
      <c r="D807">
        <v>2024</v>
      </c>
      <c r="E807" s="2" t="str">
        <f>TEXT(Table1[[#This Row],[transaction_date]],"mm")</f>
        <v>08</v>
      </c>
      <c r="F807" s="2" t="str">
        <f>TEXT(Table1[[#This Row],[transaction_date]],"[$-en-US]mmm")</f>
        <v>Aug</v>
      </c>
      <c r="G807" s="2" t="str">
        <f>"Q" &amp; INT((MONTH(Table1[[#This Row],[transaction_date]])-1)/3)+1 &amp; " " &amp; Table1[[#This Row],[year]]</f>
        <v>Q3 2024</v>
      </c>
      <c r="H807" s="2" t="str">
        <f>TEXT(Table1[[#This Row],[transaction_date]],"[$-en-US]ddd")</f>
        <v>Thu</v>
      </c>
      <c r="I807" t="s">
        <v>1824</v>
      </c>
      <c r="J807" t="s">
        <v>1842</v>
      </c>
      <c r="K807">
        <v>4.3</v>
      </c>
      <c r="L807">
        <v>4.3</v>
      </c>
      <c r="M807">
        <v>4.22</v>
      </c>
      <c r="N807" s="4">
        <v>1</v>
      </c>
      <c r="O807">
        <v>0.08</v>
      </c>
      <c r="P807">
        <v>304</v>
      </c>
    </row>
    <row r="808" spans="1:16" x14ac:dyDescent="0.25">
      <c r="A808">
        <v>6802</v>
      </c>
      <c r="B808" t="s">
        <v>1812</v>
      </c>
      <c r="C808" s="2">
        <v>45200</v>
      </c>
      <c r="D808">
        <v>2023</v>
      </c>
      <c r="E808" s="2" t="str">
        <f>TEXT(Table1[[#This Row],[transaction_date]],"mm")</f>
        <v>10</v>
      </c>
      <c r="F808" s="2" t="str">
        <f>TEXT(Table1[[#This Row],[transaction_date]],"[$-en-US]mmm")</f>
        <v>Oct</v>
      </c>
      <c r="G808" s="2" t="str">
        <f>"Q" &amp; INT((MONTH(Table1[[#This Row],[transaction_date]])-1)/3)+1 &amp; " " &amp; Table1[[#This Row],[year]]</f>
        <v>Q4 2023</v>
      </c>
      <c r="H808" s="2" t="str">
        <f>TEXT(Table1[[#This Row],[transaction_date]],"[$-en-US]ddd")</f>
        <v>Sun</v>
      </c>
      <c r="I808" t="s">
        <v>1822</v>
      </c>
      <c r="J808" t="s">
        <v>1836</v>
      </c>
      <c r="K808">
        <v>4.49</v>
      </c>
      <c r="L808">
        <v>13.47</v>
      </c>
      <c r="M808">
        <v>2.02</v>
      </c>
      <c r="N808" s="4">
        <v>3</v>
      </c>
      <c r="O808">
        <v>11.45</v>
      </c>
      <c r="P808">
        <v>350</v>
      </c>
    </row>
    <row r="809" spans="1:16" x14ac:dyDescent="0.25">
      <c r="A809">
        <v>7505</v>
      </c>
      <c r="B809" t="s">
        <v>1817</v>
      </c>
      <c r="C809" s="2">
        <v>45814</v>
      </c>
      <c r="D809">
        <v>2025</v>
      </c>
      <c r="E809" s="2" t="str">
        <f>TEXT(Table1[[#This Row],[transaction_date]],"mm")</f>
        <v>06</v>
      </c>
      <c r="F809" s="2" t="str">
        <f>TEXT(Table1[[#This Row],[transaction_date]],"[$-en-US]mmm")</f>
        <v>Jun</v>
      </c>
      <c r="G809" s="2" t="str">
        <f>"Q" &amp; INT((MONTH(Table1[[#This Row],[transaction_date]])-1)/3)+1 &amp; " " &amp; Table1[[#This Row],[year]]</f>
        <v>Q2 2025</v>
      </c>
      <c r="H809" s="2" t="str">
        <f>TEXT(Table1[[#This Row],[transaction_date]],"[$-en-US]ddd")</f>
        <v>Fri</v>
      </c>
      <c r="I809" t="s">
        <v>1818</v>
      </c>
      <c r="J809" t="s">
        <v>1835</v>
      </c>
      <c r="K809">
        <v>2.82</v>
      </c>
      <c r="L809">
        <v>8.4600000000000009</v>
      </c>
      <c r="M809">
        <v>0.85</v>
      </c>
      <c r="N809" s="4">
        <v>3</v>
      </c>
      <c r="O809">
        <v>7.61</v>
      </c>
      <c r="P809">
        <v>140</v>
      </c>
    </row>
    <row r="810" spans="1:16" x14ac:dyDescent="0.25">
      <c r="A810">
        <v>1693</v>
      </c>
      <c r="B810" t="s">
        <v>1811</v>
      </c>
      <c r="C810" s="2">
        <v>45483</v>
      </c>
      <c r="D810">
        <v>2024</v>
      </c>
      <c r="E810" s="2" t="str">
        <f>TEXT(Table1[[#This Row],[transaction_date]],"mm")</f>
        <v>07</v>
      </c>
      <c r="F810" s="2" t="str">
        <f>TEXT(Table1[[#This Row],[transaction_date]],"[$-en-US]mmm")</f>
        <v>Jul</v>
      </c>
      <c r="G810" s="2" t="str">
        <f>"Q" &amp; INT((MONTH(Table1[[#This Row],[transaction_date]])-1)/3)+1 &amp; " " &amp; Table1[[#This Row],[year]]</f>
        <v>Q3 2024</v>
      </c>
      <c r="H810" s="2" t="str">
        <f>TEXT(Table1[[#This Row],[transaction_date]],"[$-en-US]ddd")</f>
        <v>Wed</v>
      </c>
      <c r="I810" t="s">
        <v>1822</v>
      </c>
      <c r="J810" t="s">
        <v>1831</v>
      </c>
      <c r="K810">
        <v>13.71</v>
      </c>
      <c r="L810">
        <v>27.42</v>
      </c>
      <c r="M810">
        <v>5.48</v>
      </c>
      <c r="N810" s="4">
        <v>2</v>
      </c>
      <c r="O810">
        <v>21.94</v>
      </c>
      <c r="P810">
        <v>473</v>
      </c>
    </row>
    <row r="811" spans="1:16" x14ac:dyDescent="0.25">
      <c r="A811">
        <v>1307</v>
      </c>
      <c r="B811" t="s">
        <v>1809</v>
      </c>
      <c r="C811" s="2">
        <v>45502</v>
      </c>
      <c r="D811">
        <v>2024</v>
      </c>
      <c r="E811" s="2" t="str">
        <f>TEXT(Table1[[#This Row],[transaction_date]],"mm")</f>
        <v>07</v>
      </c>
      <c r="F811" s="2" t="str">
        <f>TEXT(Table1[[#This Row],[transaction_date]],"[$-en-US]mmm")</f>
        <v>Jul</v>
      </c>
      <c r="G811" s="2" t="str">
        <f>"Q" &amp; INT((MONTH(Table1[[#This Row],[transaction_date]])-1)/3)+1 &amp; " " &amp; Table1[[#This Row],[year]]</f>
        <v>Q3 2024</v>
      </c>
      <c r="H811" s="2" t="str">
        <f>TEXT(Table1[[#This Row],[transaction_date]],"[$-en-US]ddd")</f>
        <v>Mon</v>
      </c>
      <c r="I811" t="s">
        <v>1823</v>
      </c>
      <c r="J811" t="s">
        <v>1836</v>
      </c>
      <c r="K811">
        <v>1.44</v>
      </c>
      <c r="L811">
        <v>2.88</v>
      </c>
      <c r="M811">
        <v>1.03</v>
      </c>
      <c r="N811" s="4">
        <v>2</v>
      </c>
      <c r="O811">
        <v>1.85</v>
      </c>
      <c r="P811">
        <v>249</v>
      </c>
    </row>
    <row r="812" spans="1:16" x14ac:dyDescent="0.25">
      <c r="A812">
        <v>2275</v>
      </c>
      <c r="B812" t="s">
        <v>1809</v>
      </c>
      <c r="C812" s="2">
        <v>45814</v>
      </c>
      <c r="D812">
        <v>2025</v>
      </c>
      <c r="E812" s="2" t="str">
        <f>TEXT(Table1[[#This Row],[transaction_date]],"mm")</f>
        <v>06</v>
      </c>
      <c r="F812" s="2" t="str">
        <f>TEXT(Table1[[#This Row],[transaction_date]],"[$-en-US]mmm")</f>
        <v>Jun</v>
      </c>
      <c r="G812" s="2" t="str">
        <f>"Q" &amp; INT((MONTH(Table1[[#This Row],[transaction_date]])-1)/3)+1 &amp; " " &amp; Table1[[#This Row],[year]]</f>
        <v>Q2 2025</v>
      </c>
      <c r="H812" s="2" t="str">
        <f>TEXT(Table1[[#This Row],[transaction_date]],"[$-en-US]ddd")</f>
        <v>Fri</v>
      </c>
      <c r="I812" t="s">
        <v>1823</v>
      </c>
      <c r="J812" t="s">
        <v>1838</v>
      </c>
      <c r="K812">
        <v>21.1</v>
      </c>
      <c r="L812">
        <v>84.4</v>
      </c>
      <c r="M812">
        <v>0</v>
      </c>
      <c r="N812" s="4">
        <v>4</v>
      </c>
      <c r="O812">
        <v>84.4</v>
      </c>
      <c r="P812">
        <v>405</v>
      </c>
    </row>
    <row r="813" spans="1:16" x14ac:dyDescent="0.25">
      <c r="A813">
        <v>6129</v>
      </c>
      <c r="B813" t="s">
        <v>1811</v>
      </c>
      <c r="C813" s="2">
        <v>45592</v>
      </c>
      <c r="D813">
        <v>2024</v>
      </c>
      <c r="E813" s="2" t="str">
        <f>TEXT(Table1[[#This Row],[transaction_date]],"mm")</f>
        <v>10</v>
      </c>
      <c r="F813" s="2" t="str">
        <f>TEXT(Table1[[#This Row],[transaction_date]],"[$-en-US]mmm")</f>
        <v>Oct</v>
      </c>
      <c r="G813" s="2" t="str">
        <f>"Q" &amp; INT((MONTH(Table1[[#This Row],[transaction_date]])-1)/3)+1 &amp; " " &amp; Table1[[#This Row],[year]]</f>
        <v>Q4 2024</v>
      </c>
      <c r="H813" s="2" t="str">
        <f>TEXT(Table1[[#This Row],[transaction_date]],"[$-en-US]ddd")</f>
        <v>Sun</v>
      </c>
      <c r="I813" t="s">
        <v>1820</v>
      </c>
      <c r="J813" t="s">
        <v>1841</v>
      </c>
      <c r="K813">
        <v>16.16</v>
      </c>
      <c r="L813">
        <v>48.48</v>
      </c>
      <c r="M813">
        <v>9.6999999999999993</v>
      </c>
      <c r="N813" s="4">
        <v>3</v>
      </c>
      <c r="O813">
        <v>38.78</v>
      </c>
      <c r="P813">
        <v>210</v>
      </c>
    </row>
    <row r="814" spans="1:16" x14ac:dyDescent="0.25">
      <c r="A814">
        <v>8033</v>
      </c>
      <c r="B814" t="s">
        <v>1815</v>
      </c>
      <c r="C814" s="2">
        <v>45590</v>
      </c>
      <c r="D814">
        <v>2024</v>
      </c>
      <c r="E814" s="2" t="str">
        <f>TEXT(Table1[[#This Row],[transaction_date]],"mm")</f>
        <v>10</v>
      </c>
      <c r="F814" s="2" t="str">
        <f>TEXT(Table1[[#This Row],[transaction_date]],"[$-en-US]mmm")</f>
        <v>Oct</v>
      </c>
      <c r="G814" s="2" t="str">
        <f>"Q" &amp; INT((MONTH(Table1[[#This Row],[transaction_date]])-1)/3)+1 &amp; " " &amp; Table1[[#This Row],[year]]</f>
        <v>Q4 2024</v>
      </c>
      <c r="H814" s="2" t="str">
        <f>TEXT(Table1[[#This Row],[transaction_date]],"[$-en-US]ddd")</f>
        <v>Fri</v>
      </c>
      <c r="I814" t="s">
        <v>1824</v>
      </c>
      <c r="J814" t="s">
        <v>1835</v>
      </c>
      <c r="K814">
        <v>18.739999999999998</v>
      </c>
      <c r="L814">
        <v>74.959999999999994</v>
      </c>
      <c r="M814">
        <v>11.24</v>
      </c>
      <c r="N814" s="4">
        <v>4</v>
      </c>
      <c r="O814">
        <v>63.72</v>
      </c>
      <c r="P814">
        <v>45</v>
      </c>
    </row>
    <row r="815" spans="1:16" x14ac:dyDescent="0.25">
      <c r="A815">
        <v>7626</v>
      </c>
      <c r="B815" t="s">
        <v>1812</v>
      </c>
      <c r="C815" s="2">
        <v>45696</v>
      </c>
      <c r="D815">
        <v>2025</v>
      </c>
      <c r="E815" s="2" t="str">
        <f>TEXT(Table1[[#This Row],[transaction_date]],"mm")</f>
        <v>02</v>
      </c>
      <c r="F815" s="2" t="str">
        <f>TEXT(Table1[[#This Row],[transaction_date]],"[$-en-US]mmm")</f>
        <v>Feb</v>
      </c>
      <c r="G815" s="2" t="str">
        <f>"Q" &amp; INT((MONTH(Table1[[#This Row],[transaction_date]])-1)/3)+1 &amp; " " &amp; Table1[[#This Row],[year]]</f>
        <v>Q1 2025</v>
      </c>
      <c r="H815" s="2" t="str">
        <f>TEXT(Table1[[#This Row],[transaction_date]],"[$-en-US]ddd")</f>
        <v>Sat</v>
      </c>
      <c r="I815" t="s">
        <v>1818</v>
      </c>
      <c r="J815" t="s">
        <v>1831</v>
      </c>
      <c r="K815">
        <v>6.56</v>
      </c>
      <c r="L815">
        <v>13.12</v>
      </c>
      <c r="M815">
        <v>2.4500000000000002</v>
      </c>
      <c r="N815" s="4">
        <v>2</v>
      </c>
      <c r="O815">
        <v>10.67</v>
      </c>
      <c r="P815">
        <v>271</v>
      </c>
    </row>
    <row r="816" spans="1:16" x14ac:dyDescent="0.25">
      <c r="A816">
        <v>7843</v>
      </c>
      <c r="B816" t="s">
        <v>1810</v>
      </c>
      <c r="C816" s="2">
        <v>45369</v>
      </c>
      <c r="D816">
        <v>2024</v>
      </c>
      <c r="E816" s="2" t="str">
        <f>TEXT(Table1[[#This Row],[transaction_date]],"mm")</f>
        <v>03</v>
      </c>
      <c r="F816" s="2" t="str">
        <f>TEXT(Table1[[#This Row],[transaction_date]],"[$-en-US]mmm")</f>
        <v>Mar</v>
      </c>
      <c r="G816" s="2" t="str">
        <f>"Q" &amp; INT((MONTH(Table1[[#This Row],[transaction_date]])-1)/3)+1 &amp; " " &amp; Table1[[#This Row],[year]]</f>
        <v>Q1 2024</v>
      </c>
      <c r="H816" s="2" t="str">
        <f>TEXT(Table1[[#This Row],[transaction_date]],"[$-en-US]ddd")</f>
        <v>Mon</v>
      </c>
      <c r="I816" t="s">
        <v>1827</v>
      </c>
      <c r="J816" t="s">
        <v>1834</v>
      </c>
      <c r="K816">
        <v>23.33</v>
      </c>
      <c r="L816">
        <v>93.32</v>
      </c>
      <c r="M816">
        <v>14</v>
      </c>
      <c r="N816" s="4">
        <v>4</v>
      </c>
      <c r="O816">
        <v>79.319999999999993</v>
      </c>
      <c r="P816">
        <v>337</v>
      </c>
    </row>
    <row r="817" spans="1:16" x14ac:dyDescent="0.25">
      <c r="A817">
        <v>2887</v>
      </c>
      <c r="B817" t="s">
        <v>1815</v>
      </c>
      <c r="C817" s="2">
        <v>45459</v>
      </c>
      <c r="D817">
        <v>2024</v>
      </c>
      <c r="E817" s="2" t="str">
        <f>TEXT(Table1[[#This Row],[transaction_date]],"mm")</f>
        <v>06</v>
      </c>
      <c r="F817" s="2" t="str">
        <f>TEXT(Table1[[#This Row],[transaction_date]],"[$-en-US]mmm")</f>
        <v>Jun</v>
      </c>
      <c r="G817" s="2" t="str">
        <f>"Q" &amp; INT((MONTH(Table1[[#This Row],[transaction_date]])-1)/3)+1 &amp; " " &amp; Table1[[#This Row],[year]]</f>
        <v>Q2 2024</v>
      </c>
      <c r="H817" s="2" t="str">
        <f>TEXT(Table1[[#This Row],[transaction_date]],"[$-en-US]ddd")</f>
        <v>Sun</v>
      </c>
      <c r="I817" t="s">
        <v>1820</v>
      </c>
      <c r="J817" t="s">
        <v>1846</v>
      </c>
      <c r="K817">
        <v>20.86</v>
      </c>
      <c r="L817">
        <v>41.72</v>
      </c>
      <c r="M817">
        <v>4.17</v>
      </c>
      <c r="N817" s="4">
        <v>2</v>
      </c>
      <c r="O817">
        <v>37.549999999999997</v>
      </c>
      <c r="P817">
        <v>495</v>
      </c>
    </row>
    <row r="818" spans="1:16" x14ac:dyDescent="0.25">
      <c r="A818">
        <v>1341</v>
      </c>
      <c r="B818" t="s">
        <v>1811</v>
      </c>
      <c r="C818" s="2">
        <v>45397</v>
      </c>
      <c r="D818">
        <v>2024</v>
      </c>
      <c r="E818" s="2" t="str">
        <f>TEXT(Table1[[#This Row],[transaction_date]],"mm")</f>
        <v>04</v>
      </c>
      <c r="F818" s="2" t="str">
        <f>TEXT(Table1[[#This Row],[transaction_date]],"[$-en-US]mmm")</f>
        <v>Apr</v>
      </c>
      <c r="G818" s="2" t="str">
        <f>"Q" &amp; INT((MONTH(Table1[[#This Row],[transaction_date]])-1)/3)+1 &amp; " " &amp; Table1[[#This Row],[year]]</f>
        <v>Q2 2024</v>
      </c>
      <c r="H818" s="2" t="str">
        <f>TEXT(Table1[[#This Row],[transaction_date]],"[$-en-US]ddd")</f>
        <v>Mon</v>
      </c>
      <c r="I818" t="s">
        <v>1825</v>
      </c>
      <c r="J818" t="s">
        <v>1840</v>
      </c>
      <c r="K818">
        <v>19.690000000000001</v>
      </c>
      <c r="L818">
        <v>19.690000000000001</v>
      </c>
      <c r="M818">
        <v>1.97</v>
      </c>
      <c r="N818" s="4">
        <v>1</v>
      </c>
      <c r="O818">
        <v>17.72</v>
      </c>
      <c r="P818">
        <v>145</v>
      </c>
    </row>
    <row r="819" spans="1:16" x14ac:dyDescent="0.25">
      <c r="A819">
        <v>3815</v>
      </c>
      <c r="B819" t="s">
        <v>1814</v>
      </c>
      <c r="C819" s="2">
        <v>45767</v>
      </c>
      <c r="D819">
        <v>2025</v>
      </c>
      <c r="E819" s="2" t="str">
        <f>TEXT(Table1[[#This Row],[transaction_date]],"mm")</f>
        <v>04</v>
      </c>
      <c r="F819" s="2" t="str">
        <f>TEXT(Table1[[#This Row],[transaction_date]],"[$-en-US]mmm")</f>
        <v>Apr</v>
      </c>
      <c r="G819" s="2" t="str">
        <f>"Q" &amp; INT((MONTH(Table1[[#This Row],[transaction_date]])-1)/3)+1 &amp; " " &amp; Table1[[#This Row],[year]]</f>
        <v>Q2 2025</v>
      </c>
      <c r="H819" s="2" t="str">
        <f>TEXT(Table1[[#This Row],[transaction_date]],"[$-en-US]ddd")</f>
        <v>Sun</v>
      </c>
      <c r="I819" t="s">
        <v>1822</v>
      </c>
      <c r="J819" t="s">
        <v>1837</v>
      </c>
      <c r="K819">
        <v>4.0199999999999996</v>
      </c>
      <c r="L819">
        <v>4.0199999999999996</v>
      </c>
      <c r="M819">
        <v>0.8</v>
      </c>
      <c r="N819" s="4">
        <v>1</v>
      </c>
      <c r="O819">
        <v>3.22</v>
      </c>
      <c r="P819">
        <v>26</v>
      </c>
    </row>
    <row r="820" spans="1:16" x14ac:dyDescent="0.25">
      <c r="A820">
        <v>6928</v>
      </c>
      <c r="B820" t="s">
        <v>1812</v>
      </c>
      <c r="C820" s="2">
        <v>45213</v>
      </c>
      <c r="D820">
        <v>2023</v>
      </c>
      <c r="E820" s="2" t="str">
        <f>TEXT(Table1[[#This Row],[transaction_date]],"mm")</f>
        <v>10</v>
      </c>
      <c r="F820" s="2" t="str">
        <f>TEXT(Table1[[#This Row],[transaction_date]],"[$-en-US]mmm")</f>
        <v>Oct</v>
      </c>
      <c r="G820" s="2" t="str">
        <f>"Q" &amp; INT((MONTH(Table1[[#This Row],[transaction_date]])-1)/3)+1 &amp; " " &amp; Table1[[#This Row],[year]]</f>
        <v>Q4 2023</v>
      </c>
      <c r="H820" s="2" t="str">
        <f>TEXT(Table1[[#This Row],[transaction_date]],"[$-en-US]ddd")</f>
        <v>Sat</v>
      </c>
      <c r="I820" t="s">
        <v>1820</v>
      </c>
      <c r="J820" t="s">
        <v>1832</v>
      </c>
      <c r="K820">
        <v>23.58</v>
      </c>
      <c r="L820">
        <v>47.16</v>
      </c>
      <c r="M820">
        <v>1.95</v>
      </c>
      <c r="N820" s="4">
        <v>2</v>
      </c>
      <c r="O820">
        <v>45.21</v>
      </c>
      <c r="P820">
        <v>166</v>
      </c>
    </row>
    <row r="821" spans="1:16" x14ac:dyDescent="0.25">
      <c r="A821">
        <v>8155</v>
      </c>
      <c r="B821" t="s">
        <v>1812</v>
      </c>
      <c r="C821" s="2">
        <v>45800</v>
      </c>
      <c r="D821">
        <v>2025</v>
      </c>
      <c r="E821" s="2" t="str">
        <f>TEXT(Table1[[#This Row],[transaction_date]],"mm")</f>
        <v>05</v>
      </c>
      <c r="F821" s="2" t="str">
        <f>TEXT(Table1[[#This Row],[transaction_date]],"[$-en-US]mmm")</f>
        <v>May</v>
      </c>
      <c r="G821" s="2" t="str">
        <f>"Q" &amp; INT((MONTH(Table1[[#This Row],[transaction_date]])-1)/3)+1 &amp; " " &amp; Table1[[#This Row],[year]]</f>
        <v>Q2 2025</v>
      </c>
      <c r="H821" s="2" t="str">
        <f>TEXT(Table1[[#This Row],[transaction_date]],"[$-en-US]ddd")</f>
        <v>Fri</v>
      </c>
      <c r="I821" t="s">
        <v>1820</v>
      </c>
      <c r="J821" t="s">
        <v>1836</v>
      </c>
      <c r="K821">
        <v>3.12</v>
      </c>
      <c r="L821">
        <v>6.24</v>
      </c>
      <c r="M821">
        <v>4.5599999999999996</v>
      </c>
      <c r="N821" s="4">
        <v>2</v>
      </c>
      <c r="O821">
        <v>1.68</v>
      </c>
      <c r="P821">
        <v>299</v>
      </c>
    </row>
    <row r="822" spans="1:16" x14ac:dyDescent="0.25">
      <c r="A822">
        <v>2734</v>
      </c>
      <c r="B822" t="s">
        <v>1811</v>
      </c>
      <c r="C822" s="2">
        <v>45333</v>
      </c>
      <c r="D822">
        <v>2024</v>
      </c>
      <c r="E822" s="2" t="str">
        <f>TEXT(Table1[[#This Row],[transaction_date]],"mm")</f>
        <v>02</v>
      </c>
      <c r="F822" s="2" t="str">
        <f>TEXT(Table1[[#This Row],[transaction_date]],"[$-en-US]mmm")</f>
        <v>Feb</v>
      </c>
      <c r="G822" s="2" t="str">
        <f>"Q" &amp; INT((MONTH(Table1[[#This Row],[transaction_date]])-1)/3)+1 &amp; " " &amp; Table1[[#This Row],[year]]</f>
        <v>Q1 2024</v>
      </c>
      <c r="H822" s="2" t="str">
        <f>TEXT(Table1[[#This Row],[transaction_date]],"[$-en-US]ddd")</f>
        <v>Sun</v>
      </c>
      <c r="I822" t="s">
        <v>1820</v>
      </c>
      <c r="J822" t="s">
        <v>1837</v>
      </c>
      <c r="K822">
        <v>12.22</v>
      </c>
      <c r="L822">
        <v>24.44</v>
      </c>
      <c r="M822">
        <v>0</v>
      </c>
      <c r="N822" s="4">
        <v>2</v>
      </c>
      <c r="O822">
        <v>24.44</v>
      </c>
      <c r="P822">
        <v>69</v>
      </c>
    </row>
    <row r="823" spans="1:16" x14ac:dyDescent="0.25">
      <c r="A823">
        <v>8138</v>
      </c>
      <c r="B823" t="s">
        <v>1817</v>
      </c>
      <c r="C823" s="2">
        <v>45602</v>
      </c>
      <c r="D823">
        <v>2024</v>
      </c>
      <c r="E823" s="2" t="str">
        <f>TEXT(Table1[[#This Row],[transaction_date]],"mm")</f>
        <v>11</v>
      </c>
      <c r="F823" s="2" t="str">
        <f>TEXT(Table1[[#This Row],[transaction_date]],"[$-en-US]mmm")</f>
        <v>Nov</v>
      </c>
      <c r="G823" s="2" t="str">
        <f>"Q" &amp; INT((MONTH(Table1[[#This Row],[transaction_date]])-1)/3)+1 &amp; " " &amp; Table1[[#This Row],[year]]</f>
        <v>Q4 2024</v>
      </c>
      <c r="H823" s="2" t="str">
        <f>TEXT(Table1[[#This Row],[transaction_date]],"[$-en-US]ddd")</f>
        <v>Wed</v>
      </c>
      <c r="I823" t="s">
        <v>1823</v>
      </c>
      <c r="J823" t="s">
        <v>1833</v>
      </c>
      <c r="K823">
        <v>6.85</v>
      </c>
      <c r="L823">
        <v>20.55</v>
      </c>
      <c r="M823">
        <v>0</v>
      </c>
      <c r="N823" s="4">
        <v>3</v>
      </c>
      <c r="O823">
        <v>20.55</v>
      </c>
      <c r="P823">
        <v>65</v>
      </c>
    </row>
    <row r="824" spans="1:16" x14ac:dyDescent="0.25">
      <c r="A824">
        <v>7560</v>
      </c>
      <c r="B824" t="s">
        <v>1815</v>
      </c>
      <c r="C824" s="2">
        <v>45551</v>
      </c>
      <c r="D824">
        <v>2024</v>
      </c>
      <c r="E824" s="2" t="str">
        <f>TEXT(Table1[[#This Row],[transaction_date]],"mm")</f>
        <v>09</v>
      </c>
      <c r="F824" s="2" t="str">
        <f>TEXT(Table1[[#This Row],[transaction_date]],"[$-en-US]mmm")</f>
        <v>Sep</v>
      </c>
      <c r="G824" s="2" t="str">
        <f>"Q" &amp; INT((MONTH(Table1[[#This Row],[transaction_date]])-1)/3)+1 &amp; " " &amp; Table1[[#This Row],[year]]</f>
        <v>Q3 2024</v>
      </c>
      <c r="H824" s="2" t="str">
        <f>TEXT(Table1[[#This Row],[transaction_date]],"[$-en-US]ddd")</f>
        <v>Mon</v>
      </c>
      <c r="I824" t="s">
        <v>1826</v>
      </c>
      <c r="J824" t="s">
        <v>1841</v>
      </c>
      <c r="K824">
        <v>25.69</v>
      </c>
      <c r="L824">
        <v>25.69</v>
      </c>
      <c r="M824">
        <v>5.14</v>
      </c>
      <c r="N824" s="4">
        <v>1</v>
      </c>
      <c r="O824">
        <v>20.55</v>
      </c>
      <c r="P824">
        <v>234</v>
      </c>
    </row>
    <row r="825" spans="1:16" x14ac:dyDescent="0.25">
      <c r="A825">
        <v>2288</v>
      </c>
      <c r="B825" t="s">
        <v>1816</v>
      </c>
      <c r="C825" s="2">
        <v>45452</v>
      </c>
      <c r="D825">
        <v>2024</v>
      </c>
      <c r="E825" s="2" t="str">
        <f>TEXT(Table1[[#This Row],[transaction_date]],"mm")</f>
        <v>06</v>
      </c>
      <c r="F825" s="2" t="str">
        <f>TEXT(Table1[[#This Row],[transaction_date]],"[$-en-US]mmm")</f>
        <v>Jun</v>
      </c>
      <c r="G825" s="2" t="str">
        <f>"Q" &amp; INT((MONTH(Table1[[#This Row],[transaction_date]])-1)/3)+1 &amp; " " &amp; Table1[[#This Row],[year]]</f>
        <v>Q2 2024</v>
      </c>
      <c r="H825" s="2" t="str">
        <f>TEXT(Table1[[#This Row],[transaction_date]],"[$-en-US]ddd")</f>
        <v>Sun</v>
      </c>
      <c r="I825" t="s">
        <v>1820</v>
      </c>
      <c r="J825" t="s">
        <v>1838</v>
      </c>
      <c r="K825">
        <v>5.54</v>
      </c>
      <c r="L825">
        <v>27.7</v>
      </c>
      <c r="M825">
        <v>4.88</v>
      </c>
      <c r="N825" s="4">
        <v>5</v>
      </c>
      <c r="O825">
        <v>22.82</v>
      </c>
      <c r="P825">
        <v>406</v>
      </c>
    </row>
    <row r="826" spans="1:16" x14ac:dyDescent="0.25">
      <c r="A826">
        <v>6083</v>
      </c>
      <c r="B826" t="s">
        <v>1817</v>
      </c>
      <c r="C826" s="2">
        <v>45724</v>
      </c>
      <c r="D826">
        <v>2025</v>
      </c>
      <c r="E826" s="2" t="str">
        <f>TEXT(Table1[[#This Row],[transaction_date]],"mm")</f>
        <v>03</v>
      </c>
      <c r="F826" s="2" t="str">
        <f>TEXT(Table1[[#This Row],[transaction_date]],"[$-en-US]mmm")</f>
        <v>Mar</v>
      </c>
      <c r="G826" s="2" t="str">
        <f>"Q" &amp; INT((MONTH(Table1[[#This Row],[transaction_date]])-1)/3)+1 &amp; " " &amp; Table1[[#This Row],[year]]</f>
        <v>Q1 2025</v>
      </c>
      <c r="H826" s="2" t="str">
        <f>TEXT(Table1[[#This Row],[transaction_date]],"[$-en-US]ddd")</f>
        <v>Sat</v>
      </c>
      <c r="I826" t="s">
        <v>1819</v>
      </c>
      <c r="J826" t="s">
        <v>1830</v>
      </c>
      <c r="K826">
        <v>15.18</v>
      </c>
      <c r="L826">
        <v>75.900000000000006</v>
      </c>
      <c r="M826">
        <v>7.59</v>
      </c>
      <c r="N826" s="4">
        <v>5</v>
      </c>
      <c r="O826">
        <v>68.31</v>
      </c>
      <c r="P826">
        <v>110</v>
      </c>
    </row>
    <row r="827" spans="1:16" x14ac:dyDescent="0.25">
      <c r="A827">
        <v>6562</v>
      </c>
      <c r="B827" t="s">
        <v>1814</v>
      </c>
      <c r="C827" s="2">
        <v>45317</v>
      </c>
      <c r="D827">
        <v>2024</v>
      </c>
      <c r="E827" s="2" t="str">
        <f>TEXT(Table1[[#This Row],[transaction_date]],"mm")</f>
        <v>01</v>
      </c>
      <c r="F827" s="2" t="str">
        <f>TEXT(Table1[[#This Row],[transaction_date]],"[$-en-US]mmm")</f>
        <v>Jan</v>
      </c>
      <c r="G827" s="2" t="str">
        <f>"Q" &amp; INT((MONTH(Table1[[#This Row],[transaction_date]])-1)/3)+1 &amp; " " &amp; Table1[[#This Row],[year]]</f>
        <v>Q1 2024</v>
      </c>
      <c r="H827" s="2" t="str">
        <f>TEXT(Table1[[#This Row],[transaction_date]],"[$-en-US]ddd")</f>
        <v>Fri</v>
      </c>
      <c r="I827" t="s">
        <v>1818</v>
      </c>
      <c r="J827" t="s">
        <v>1830</v>
      </c>
      <c r="K827">
        <v>8.18</v>
      </c>
      <c r="L827">
        <v>16.36</v>
      </c>
      <c r="M827">
        <v>4.79</v>
      </c>
      <c r="N827" s="4">
        <v>2</v>
      </c>
      <c r="O827">
        <v>11.57</v>
      </c>
      <c r="P827">
        <v>222</v>
      </c>
    </row>
    <row r="828" spans="1:16" x14ac:dyDescent="0.25">
      <c r="A828">
        <v>6456</v>
      </c>
      <c r="B828" t="s">
        <v>1815</v>
      </c>
      <c r="C828" s="2">
        <v>45750</v>
      </c>
      <c r="D828">
        <v>2025</v>
      </c>
      <c r="E828" s="2" t="str">
        <f>TEXT(Table1[[#This Row],[transaction_date]],"mm")</f>
        <v>04</v>
      </c>
      <c r="F828" s="2" t="str">
        <f>TEXT(Table1[[#This Row],[transaction_date]],"[$-en-US]mmm")</f>
        <v>Apr</v>
      </c>
      <c r="G828" s="2" t="str">
        <f>"Q" &amp; INT((MONTH(Table1[[#This Row],[transaction_date]])-1)/3)+1 &amp; " " &amp; Table1[[#This Row],[year]]</f>
        <v>Q2 2025</v>
      </c>
      <c r="H828" s="2" t="str">
        <f>TEXT(Table1[[#This Row],[transaction_date]],"[$-en-US]ddd")</f>
        <v>Thu</v>
      </c>
      <c r="I828" t="s">
        <v>1821</v>
      </c>
      <c r="J828" t="s">
        <v>1840</v>
      </c>
      <c r="K828">
        <v>29.74</v>
      </c>
      <c r="L828">
        <v>29.74</v>
      </c>
      <c r="M828">
        <v>2.97</v>
      </c>
      <c r="N828" s="4">
        <v>1</v>
      </c>
      <c r="O828">
        <v>26.77</v>
      </c>
      <c r="P828">
        <v>375</v>
      </c>
    </row>
    <row r="829" spans="1:16" x14ac:dyDescent="0.25">
      <c r="A829">
        <v>3754</v>
      </c>
      <c r="B829" t="s">
        <v>1810</v>
      </c>
      <c r="C829" s="2">
        <v>45204</v>
      </c>
      <c r="D829">
        <v>2023</v>
      </c>
      <c r="E829" s="2" t="str">
        <f>TEXT(Table1[[#This Row],[transaction_date]],"mm")</f>
        <v>10</v>
      </c>
      <c r="F829" s="2" t="str">
        <f>TEXT(Table1[[#This Row],[transaction_date]],"[$-en-US]mmm")</f>
        <v>Oct</v>
      </c>
      <c r="G829" s="2" t="str">
        <f>"Q" &amp; INT((MONTH(Table1[[#This Row],[transaction_date]])-1)/3)+1 &amp; " " &amp; Table1[[#This Row],[year]]</f>
        <v>Q4 2023</v>
      </c>
      <c r="H829" s="2" t="str">
        <f>TEXT(Table1[[#This Row],[transaction_date]],"[$-en-US]ddd")</f>
        <v>Thu</v>
      </c>
      <c r="I829" t="s">
        <v>1821</v>
      </c>
      <c r="J829" t="s">
        <v>1845</v>
      </c>
      <c r="K829">
        <v>14.11</v>
      </c>
      <c r="L829">
        <v>14.11</v>
      </c>
      <c r="M829">
        <v>4.01</v>
      </c>
      <c r="N829" s="4">
        <v>1</v>
      </c>
      <c r="O829">
        <v>10.1</v>
      </c>
      <c r="P829">
        <v>123</v>
      </c>
    </row>
    <row r="830" spans="1:16" x14ac:dyDescent="0.25">
      <c r="A830">
        <v>9363</v>
      </c>
      <c r="B830" t="s">
        <v>1812</v>
      </c>
      <c r="C830" s="2">
        <v>45636</v>
      </c>
      <c r="D830">
        <v>2024</v>
      </c>
      <c r="E830" s="2" t="str">
        <f>TEXT(Table1[[#This Row],[transaction_date]],"mm")</f>
        <v>12</v>
      </c>
      <c r="F830" s="2" t="str">
        <f>TEXT(Table1[[#This Row],[transaction_date]],"[$-en-US]mmm")</f>
        <v>Dec</v>
      </c>
      <c r="G830" s="2" t="str">
        <f>"Q" &amp; INT((MONTH(Table1[[#This Row],[transaction_date]])-1)/3)+1 &amp; " " &amp; Table1[[#This Row],[year]]</f>
        <v>Q4 2024</v>
      </c>
      <c r="H830" s="2" t="str">
        <f>TEXT(Table1[[#This Row],[transaction_date]],"[$-en-US]ddd")</f>
        <v>Tue</v>
      </c>
      <c r="I830" t="s">
        <v>1820</v>
      </c>
      <c r="J830" t="s">
        <v>1841</v>
      </c>
      <c r="K830">
        <v>9.57</v>
      </c>
      <c r="L830">
        <v>28.71</v>
      </c>
      <c r="M830">
        <v>2.92</v>
      </c>
      <c r="N830" s="4">
        <v>3</v>
      </c>
      <c r="O830">
        <v>25.79</v>
      </c>
      <c r="P830">
        <v>331</v>
      </c>
    </row>
    <row r="831" spans="1:16" x14ac:dyDescent="0.25">
      <c r="A831">
        <v>2868</v>
      </c>
      <c r="B831" t="s">
        <v>1814</v>
      </c>
      <c r="C831" s="2">
        <v>45557</v>
      </c>
      <c r="D831">
        <v>2024</v>
      </c>
      <c r="E831" s="2" t="str">
        <f>TEXT(Table1[[#This Row],[transaction_date]],"mm")</f>
        <v>09</v>
      </c>
      <c r="F831" s="2" t="str">
        <f>TEXT(Table1[[#This Row],[transaction_date]],"[$-en-US]mmm")</f>
        <v>Sep</v>
      </c>
      <c r="G831" s="2" t="str">
        <f>"Q" &amp; INT((MONTH(Table1[[#This Row],[transaction_date]])-1)/3)+1 &amp; " " &amp; Table1[[#This Row],[year]]</f>
        <v>Q3 2024</v>
      </c>
      <c r="H831" s="2" t="str">
        <f>TEXT(Table1[[#This Row],[transaction_date]],"[$-en-US]ddd")</f>
        <v>Sun</v>
      </c>
      <c r="I831" t="s">
        <v>1825</v>
      </c>
      <c r="J831" t="s">
        <v>1837</v>
      </c>
      <c r="K831">
        <v>22.66</v>
      </c>
      <c r="L831">
        <v>113.3</v>
      </c>
      <c r="M831">
        <v>11.33</v>
      </c>
      <c r="N831" s="4">
        <v>5</v>
      </c>
      <c r="O831">
        <v>101.97</v>
      </c>
      <c r="P831">
        <v>12</v>
      </c>
    </row>
    <row r="832" spans="1:16" x14ac:dyDescent="0.25">
      <c r="A832">
        <v>9355</v>
      </c>
      <c r="B832" t="s">
        <v>1811</v>
      </c>
      <c r="C832" s="2">
        <v>45295</v>
      </c>
      <c r="D832">
        <v>2024</v>
      </c>
      <c r="E832" s="2" t="str">
        <f>TEXT(Table1[[#This Row],[transaction_date]],"mm")</f>
        <v>01</v>
      </c>
      <c r="F832" s="2" t="str">
        <f>TEXT(Table1[[#This Row],[transaction_date]],"[$-en-US]mmm")</f>
        <v>Jan</v>
      </c>
      <c r="G832" s="2" t="str">
        <f>"Q" &amp; INT((MONTH(Table1[[#This Row],[transaction_date]])-1)/3)+1 &amp; " " &amp; Table1[[#This Row],[year]]</f>
        <v>Q1 2024</v>
      </c>
      <c r="H832" s="2" t="str">
        <f>TEXT(Table1[[#This Row],[transaction_date]],"[$-en-US]ddd")</f>
        <v>Thu</v>
      </c>
      <c r="I832" t="s">
        <v>1821</v>
      </c>
      <c r="J832" t="s">
        <v>1835</v>
      </c>
      <c r="K832">
        <v>19.170000000000002</v>
      </c>
      <c r="L832">
        <v>57.51</v>
      </c>
      <c r="M832">
        <v>0</v>
      </c>
      <c r="N832" s="4">
        <v>3</v>
      </c>
      <c r="O832">
        <v>57.51</v>
      </c>
      <c r="P832">
        <v>360</v>
      </c>
    </row>
    <row r="833" spans="1:16" x14ac:dyDescent="0.25">
      <c r="A833">
        <v>6724</v>
      </c>
      <c r="B833" t="s">
        <v>1809</v>
      </c>
      <c r="C833" s="2">
        <v>45417</v>
      </c>
      <c r="D833">
        <v>2024</v>
      </c>
      <c r="E833" s="2" t="str">
        <f>TEXT(Table1[[#This Row],[transaction_date]],"mm")</f>
        <v>05</v>
      </c>
      <c r="F833" s="2" t="str">
        <f>TEXT(Table1[[#This Row],[transaction_date]],"[$-en-US]mmm")</f>
        <v>May</v>
      </c>
      <c r="G833" s="2" t="str">
        <f>"Q" &amp; INT((MONTH(Table1[[#This Row],[transaction_date]])-1)/3)+1 &amp; " " &amp; Table1[[#This Row],[year]]</f>
        <v>Q2 2024</v>
      </c>
      <c r="H833" s="2" t="str">
        <f>TEXT(Table1[[#This Row],[transaction_date]],"[$-en-US]ddd")</f>
        <v>Sun</v>
      </c>
      <c r="I833" t="s">
        <v>1821</v>
      </c>
      <c r="J833" t="s">
        <v>1832</v>
      </c>
      <c r="K833">
        <v>1.94</v>
      </c>
      <c r="L833">
        <v>9.6999999999999993</v>
      </c>
      <c r="M833">
        <v>0</v>
      </c>
      <c r="N833" s="4">
        <v>5</v>
      </c>
      <c r="O833">
        <v>9.6999999999999993</v>
      </c>
      <c r="P833">
        <v>218</v>
      </c>
    </row>
    <row r="834" spans="1:16" x14ac:dyDescent="0.25">
      <c r="A834">
        <v>3419</v>
      </c>
      <c r="B834" t="s">
        <v>1810</v>
      </c>
      <c r="C834" s="2">
        <v>45328</v>
      </c>
      <c r="D834">
        <v>2024</v>
      </c>
      <c r="E834" s="2" t="str">
        <f>TEXT(Table1[[#This Row],[transaction_date]],"mm")</f>
        <v>02</v>
      </c>
      <c r="F834" s="2" t="str">
        <f>TEXT(Table1[[#This Row],[transaction_date]],"[$-en-US]mmm")</f>
        <v>Feb</v>
      </c>
      <c r="G834" s="2" t="str">
        <f>"Q" &amp; INT((MONTH(Table1[[#This Row],[transaction_date]])-1)/3)+1 &amp; " " &amp; Table1[[#This Row],[year]]</f>
        <v>Q1 2024</v>
      </c>
      <c r="H834" s="2" t="str">
        <f>TEXT(Table1[[#This Row],[transaction_date]],"[$-en-US]ddd")</f>
        <v>Tue</v>
      </c>
      <c r="I834" t="s">
        <v>1824</v>
      </c>
      <c r="J834" t="s">
        <v>1843</v>
      </c>
      <c r="K834">
        <v>18.98</v>
      </c>
      <c r="L834">
        <v>18.98</v>
      </c>
      <c r="M834">
        <v>4.78</v>
      </c>
      <c r="N834" s="4">
        <v>1</v>
      </c>
      <c r="O834">
        <v>14.2</v>
      </c>
      <c r="P834">
        <v>171</v>
      </c>
    </row>
    <row r="835" spans="1:16" x14ac:dyDescent="0.25">
      <c r="A835">
        <v>2684</v>
      </c>
      <c r="B835" t="s">
        <v>1816</v>
      </c>
      <c r="C835" s="2">
        <v>45258</v>
      </c>
      <c r="D835">
        <v>2023</v>
      </c>
      <c r="E835" s="2" t="str">
        <f>TEXT(Table1[[#This Row],[transaction_date]],"mm")</f>
        <v>11</v>
      </c>
      <c r="F835" s="2" t="str">
        <f>TEXT(Table1[[#This Row],[transaction_date]],"[$-en-US]mmm")</f>
        <v>Nov</v>
      </c>
      <c r="G835" s="2" t="str">
        <f>"Q" &amp; INT((MONTH(Table1[[#This Row],[transaction_date]])-1)/3)+1 &amp; " " &amp; Table1[[#This Row],[year]]</f>
        <v>Q4 2023</v>
      </c>
      <c r="H835" s="2" t="str">
        <f>TEXT(Table1[[#This Row],[transaction_date]],"[$-en-US]ddd")</f>
        <v>Tue</v>
      </c>
      <c r="I835" t="s">
        <v>1818</v>
      </c>
      <c r="J835" t="s">
        <v>1846</v>
      </c>
      <c r="K835">
        <v>11.59</v>
      </c>
      <c r="L835">
        <v>46.36</v>
      </c>
      <c r="M835">
        <v>6.95</v>
      </c>
      <c r="N835" s="4">
        <v>4</v>
      </c>
      <c r="O835">
        <v>39.409999999999997</v>
      </c>
      <c r="P835">
        <v>316</v>
      </c>
    </row>
    <row r="836" spans="1:16" x14ac:dyDescent="0.25">
      <c r="A836">
        <v>5193</v>
      </c>
      <c r="B836" t="s">
        <v>1816</v>
      </c>
      <c r="C836" s="2">
        <v>45298</v>
      </c>
      <c r="D836">
        <v>2024</v>
      </c>
      <c r="E836" s="2" t="str">
        <f>TEXT(Table1[[#This Row],[transaction_date]],"mm")</f>
        <v>01</v>
      </c>
      <c r="F836" s="2" t="str">
        <f>TEXT(Table1[[#This Row],[transaction_date]],"[$-en-US]mmm")</f>
        <v>Jan</v>
      </c>
      <c r="G836" s="2" t="str">
        <f>"Q" &amp; INT((MONTH(Table1[[#This Row],[transaction_date]])-1)/3)+1 &amp; " " &amp; Table1[[#This Row],[year]]</f>
        <v>Q1 2024</v>
      </c>
      <c r="H836" s="2" t="str">
        <f>TEXT(Table1[[#This Row],[transaction_date]],"[$-en-US]ddd")</f>
        <v>Sun</v>
      </c>
      <c r="I836" t="s">
        <v>1825</v>
      </c>
      <c r="J836" t="s">
        <v>1831</v>
      </c>
      <c r="K836">
        <v>17.25</v>
      </c>
      <c r="L836">
        <v>17.25</v>
      </c>
      <c r="M836">
        <v>3.45</v>
      </c>
      <c r="N836" s="4">
        <v>1</v>
      </c>
      <c r="O836">
        <v>13.8</v>
      </c>
      <c r="P836">
        <v>396</v>
      </c>
    </row>
    <row r="837" spans="1:16" x14ac:dyDescent="0.25">
      <c r="A837">
        <v>3842</v>
      </c>
      <c r="B837" t="s">
        <v>1816</v>
      </c>
      <c r="C837" s="2">
        <v>45612</v>
      </c>
      <c r="D837">
        <v>2024</v>
      </c>
      <c r="E837" s="2" t="str">
        <f>TEXT(Table1[[#This Row],[transaction_date]],"mm")</f>
        <v>11</v>
      </c>
      <c r="F837" s="2" t="str">
        <f>TEXT(Table1[[#This Row],[transaction_date]],"[$-en-US]mmm")</f>
        <v>Nov</v>
      </c>
      <c r="G837" s="2" t="str">
        <f>"Q" &amp; INT((MONTH(Table1[[#This Row],[transaction_date]])-1)/3)+1 &amp; " " &amp; Table1[[#This Row],[year]]</f>
        <v>Q4 2024</v>
      </c>
      <c r="H837" s="2" t="str">
        <f>TEXT(Table1[[#This Row],[transaction_date]],"[$-en-US]ddd")</f>
        <v>Sat</v>
      </c>
      <c r="I837" t="s">
        <v>1820</v>
      </c>
      <c r="J837" t="s">
        <v>1831</v>
      </c>
      <c r="K837">
        <v>19.809999999999999</v>
      </c>
      <c r="L837">
        <v>19.809999999999999</v>
      </c>
      <c r="M837">
        <v>0</v>
      </c>
      <c r="N837" s="4">
        <v>1</v>
      </c>
      <c r="O837">
        <v>19.809999999999999</v>
      </c>
      <c r="P837">
        <v>377</v>
      </c>
    </row>
    <row r="838" spans="1:16" x14ac:dyDescent="0.25">
      <c r="A838">
        <v>3504</v>
      </c>
      <c r="B838" t="s">
        <v>1817</v>
      </c>
      <c r="C838" s="2">
        <v>45735</v>
      </c>
      <c r="D838">
        <v>2025</v>
      </c>
      <c r="E838" s="2" t="str">
        <f>TEXT(Table1[[#This Row],[transaction_date]],"mm")</f>
        <v>03</v>
      </c>
      <c r="F838" s="2" t="str">
        <f>TEXT(Table1[[#This Row],[transaction_date]],"[$-en-US]mmm")</f>
        <v>Mar</v>
      </c>
      <c r="G838" s="2" t="str">
        <f>"Q" &amp; INT((MONTH(Table1[[#This Row],[transaction_date]])-1)/3)+1 &amp; " " &amp; Table1[[#This Row],[year]]</f>
        <v>Q1 2025</v>
      </c>
      <c r="H838" s="2" t="str">
        <f>TEXT(Table1[[#This Row],[transaction_date]],"[$-en-US]ddd")</f>
        <v>Wed</v>
      </c>
      <c r="I838" t="s">
        <v>1822</v>
      </c>
      <c r="J838" t="s">
        <v>1833</v>
      </c>
      <c r="K838">
        <v>15.59</v>
      </c>
      <c r="L838">
        <v>46.77</v>
      </c>
      <c r="M838">
        <v>1.25</v>
      </c>
      <c r="N838" s="4">
        <v>3</v>
      </c>
      <c r="O838">
        <v>45.52</v>
      </c>
      <c r="P838">
        <v>216</v>
      </c>
    </row>
    <row r="839" spans="1:16" x14ac:dyDescent="0.25">
      <c r="A839">
        <v>2234</v>
      </c>
      <c r="B839" t="s">
        <v>1816</v>
      </c>
      <c r="C839" s="2">
        <v>45282</v>
      </c>
      <c r="D839">
        <v>2023</v>
      </c>
      <c r="E839" s="2" t="str">
        <f>TEXT(Table1[[#This Row],[transaction_date]],"mm")</f>
        <v>12</v>
      </c>
      <c r="F839" s="2" t="str">
        <f>TEXT(Table1[[#This Row],[transaction_date]],"[$-en-US]mmm")</f>
        <v>Dec</v>
      </c>
      <c r="G839" s="2" t="str">
        <f>"Q" &amp; INT((MONTH(Table1[[#This Row],[transaction_date]])-1)/3)+1 &amp; " " &amp; Table1[[#This Row],[year]]</f>
        <v>Q4 2023</v>
      </c>
      <c r="H839" s="2" t="str">
        <f>TEXT(Table1[[#This Row],[transaction_date]],"[$-en-US]ddd")</f>
        <v>Fri</v>
      </c>
      <c r="I839" t="s">
        <v>1828</v>
      </c>
      <c r="J839" t="s">
        <v>1845</v>
      </c>
      <c r="K839">
        <v>16.260000000000002</v>
      </c>
      <c r="L839">
        <v>81.3</v>
      </c>
      <c r="M839">
        <v>0</v>
      </c>
      <c r="N839" s="4">
        <v>5</v>
      </c>
      <c r="O839">
        <v>81.3</v>
      </c>
      <c r="P839">
        <v>62</v>
      </c>
    </row>
    <row r="840" spans="1:16" x14ac:dyDescent="0.25">
      <c r="A840">
        <v>9095</v>
      </c>
      <c r="B840" t="s">
        <v>1810</v>
      </c>
      <c r="C840" s="2">
        <v>45505</v>
      </c>
      <c r="D840">
        <v>2024</v>
      </c>
      <c r="E840" s="2" t="str">
        <f>TEXT(Table1[[#This Row],[transaction_date]],"mm")</f>
        <v>08</v>
      </c>
      <c r="F840" s="2" t="str">
        <f>TEXT(Table1[[#This Row],[transaction_date]],"[$-en-US]mmm")</f>
        <v>Aug</v>
      </c>
      <c r="G840" s="2" t="str">
        <f>"Q" &amp; INT((MONTH(Table1[[#This Row],[transaction_date]])-1)/3)+1 &amp; " " &amp; Table1[[#This Row],[year]]</f>
        <v>Q3 2024</v>
      </c>
      <c r="H840" s="2" t="str">
        <f>TEXT(Table1[[#This Row],[transaction_date]],"[$-en-US]ddd")</f>
        <v>Thu</v>
      </c>
      <c r="I840" t="s">
        <v>1823</v>
      </c>
      <c r="J840" t="s">
        <v>1831</v>
      </c>
      <c r="K840">
        <v>14.1</v>
      </c>
      <c r="L840">
        <v>42.3</v>
      </c>
      <c r="M840">
        <v>8.4600000000000009</v>
      </c>
      <c r="N840" s="4">
        <v>3</v>
      </c>
      <c r="O840">
        <v>33.840000000000003</v>
      </c>
      <c r="P840">
        <v>188</v>
      </c>
    </row>
    <row r="841" spans="1:16" x14ac:dyDescent="0.25">
      <c r="A841">
        <v>8354</v>
      </c>
      <c r="B841" t="s">
        <v>1813</v>
      </c>
      <c r="C841" s="2">
        <v>45674</v>
      </c>
      <c r="D841">
        <v>2025</v>
      </c>
      <c r="E841" s="2" t="str">
        <f>TEXT(Table1[[#This Row],[transaction_date]],"mm")</f>
        <v>01</v>
      </c>
      <c r="F841" s="2" t="str">
        <f>TEXT(Table1[[#This Row],[transaction_date]],"[$-en-US]mmm")</f>
        <v>Jan</v>
      </c>
      <c r="G841" s="2" t="str">
        <f>"Q" &amp; INT((MONTH(Table1[[#This Row],[transaction_date]])-1)/3)+1 &amp; " " &amp; Table1[[#This Row],[year]]</f>
        <v>Q1 2025</v>
      </c>
      <c r="H841" s="2" t="str">
        <f>TEXT(Table1[[#This Row],[transaction_date]],"[$-en-US]ddd")</f>
        <v>Fri</v>
      </c>
      <c r="I841" t="s">
        <v>1819</v>
      </c>
      <c r="J841" t="s">
        <v>1842</v>
      </c>
      <c r="K841">
        <v>27.03</v>
      </c>
      <c r="L841">
        <v>108.12</v>
      </c>
      <c r="M841">
        <v>1.66</v>
      </c>
      <c r="N841" s="4">
        <v>4</v>
      </c>
      <c r="O841">
        <v>106.46</v>
      </c>
      <c r="P841">
        <v>147</v>
      </c>
    </row>
    <row r="842" spans="1:16" x14ac:dyDescent="0.25">
      <c r="A842">
        <v>6295</v>
      </c>
      <c r="B842" t="s">
        <v>1809</v>
      </c>
      <c r="C842" s="2">
        <v>45816</v>
      </c>
      <c r="D842">
        <v>2025</v>
      </c>
      <c r="E842" s="2" t="str">
        <f>TEXT(Table1[[#This Row],[transaction_date]],"mm")</f>
        <v>06</v>
      </c>
      <c r="F842" s="2" t="str">
        <f>TEXT(Table1[[#This Row],[transaction_date]],"[$-en-US]mmm")</f>
        <v>Jun</v>
      </c>
      <c r="G842" s="2" t="str">
        <f>"Q" &amp; INT((MONTH(Table1[[#This Row],[transaction_date]])-1)/3)+1 &amp; " " &amp; Table1[[#This Row],[year]]</f>
        <v>Q2 2025</v>
      </c>
      <c r="H842" s="2" t="str">
        <f>TEXT(Table1[[#This Row],[transaction_date]],"[$-en-US]ddd")</f>
        <v>Sun</v>
      </c>
      <c r="I842" t="s">
        <v>1825</v>
      </c>
      <c r="J842" t="s">
        <v>1845</v>
      </c>
      <c r="K842">
        <v>26.36</v>
      </c>
      <c r="L842">
        <v>52.72</v>
      </c>
      <c r="M842">
        <v>7.91</v>
      </c>
      <c r="N842" s="4">
        <v>2</v>
      </c>
      <c r="O842">
        <v>44.81</v>
      </c>
      <c r="P842">
        <v>266</v>
      </c>
    </row>
    <row r="843" spans="1:16" x14ac:dyDescent="0.25">
      <c r="A843">
        <v>6179</v>
      </c>
      <c r="B843" t="s">
        <v>1812</v>
      </c>
      <c r="C843" s="2">
        <v>45262</v>
      </c>
      <c r="D843">
        <v>2023</v>
      </c>
      <c r="E843" s="2" t="str">
        <f>TEXT(Table1[[#This Row],[transaction_date]],"mm")</f>
        <v>12</v>
      </c>
      <c r="F843" s="2" t="str">
        <f>TEXT(Table1[[#This Row],[transaction_date]],"[$-en-US]mmm")</f>
        <v>Dec</v>
      </c>
      <c r="G843" s="2" t="str">
        <f>"Q" &amp; INT((MONTH(Table1[[#This Row],[transaction_date]])-1)/3)+1 &amp; " " &amp; Table1[[#This Row],[year]]</f>
        <v>Q4 2023</v>
      </c>
      <c r="H843" s="2" t="str">
        <f>TEXT(Table1[[#This Row],[transaction_date]],"[$-en-US]ddd")</f>
        <v>Sat</v>
      </c>
      <c r="I843" t="s">
        <v>1823</v>
      </c>
      <c r="J843" t="s">
        <v>1831</v>
      </c>
      <c r="K843">
        <v>14.73</v>
      </c>
      <c r="L843">
        <v>29.46</v>
      </c>
      <c r="M843">
        <v>0</v>
      </c>
      <c r="N843" s="4">
        <v>2</v>
      </c>
      <c r="O843">
        <v>29.46</v>
      </c>
      <c r="P843">
        <v>215</v>
      </c>
    </row>
    <row r="844" spans="1:16" x14ac:dyDescent="0.25">
      <c r="A844">
        <v>8682</v>
      </c>
      <c r="B844" t="s">
        <v>1812</v>
      </c>
      <c r="C844" s="2">
        <v>45488</v>
      </c>
      <c r="D844">
        <v>2024</v>
      </c>
      <c r="E844" s="2" t="str">
        <f>TEXT(Table1[[#This Row],[transaction_date]],"mm")</f>
        <v>07</v>
      </c>
      <c r="F844" s="2" t="str">
        <f>TEXT(Table1[[#This Row],[transaction_date]],"[$-en-US]mmm")</f>
        <v>Jul</v>
      </c>
      <c r="G844" s="2" t="str">
        <f>"Q" &amp; INT((MONTH(Table1[[#This Row],[transaction_date]])-1)/3)+1 &amp; " " &amp; Table1[[#This Row],[year]]</f>
        <v>Q3 2024</v>
      </c>
      <c r="H844" s="2" t="str">
        <f>TEXT(Table1[[#This Row],[transaction_date]],"[$-en-US]ddd")</f>
        <v>Mon</v>
      </c>
      <c r="I844" t="s">
        <v>1824</v>
      </c>
      <c r="J844" t="s">
        <v>1832</v>
      </c>
      <c r="K844">
        <v>15.09</v>
      </c>
      <c r="L844">
        <v>45.27</v>
      </c>
      <c r="M844">
        <v>4.53</v>
      </c>
      <c r="N844" s="4">
        <v>3</v>
      </c>
      <c r="O844">
        <v>40.74</v>
      </c>
      <c r="P844">
        <v>340</v>
      </c>
    </row>
    <row r="845" spans="1:16" x14ac:dyDescent="0.25">
      <c r="A845">
        <v>5961</v>
      </c>
      <c r="B845" t="s">
        <v>1814</v>
      </c>
      <c r="C845" s="2">
        <v>45763</v>
      </c>
      <c r="D845">
        <v>2025</v>
      </c>
      <c r="E845" s="2" t="str">
        <f>TEXT(Table1[[#This Row],[transaction_date]],"mm")</f>
        <v>04</v>
      </c>
      <c r="F845" s="2" t="str">
        <f>TEXT(Table1[[#This Row],[transaction_date]],"[$-en-US]mmm")</f>
        <v>Apr</v>
      </c>
      <c r="G845" s="2" t="str">
        <f>"Q" &amp; INT((MONTH(Table1[[#This Row],[transaction_date]])-1)/3)+1 &amp; " " &amp; Table1[[#This Row],[year]]</f>
        <v>Q2 2025</v>
      </c>
      <c r="H845" s="2" t="str">
        <f>TEXT(Table1[[#This Row],[transaction_date]],"[$-en-US]ddd")</f>
        <v>Wed</v>
      </c>
      <c r="I845" t="s">
        <v>1824</v>
      </c>
      <c r="J845" t="s">
        <v>1841</v>
      </c>
      <c r="K845">
        <v>5.97</v>
      </c>
      <c r="L845">
        <v>17.91</v>
      </c>
      <c r="M845">
        <v>1.79</v>
      </c>
      <c r="N845" s="4">
        <v>3</v>
      </c>
      <c r="O845">
        <v>16.12</v>
      </c>
      <c r="P845">
        <v>133</v>
      </c>
    </row>
    <row r="846" spans="1:16" x14ac:dyDescent="0.25">
      <c r="A846">
        <v>5500</v>
      </c>
      <c r="B846" t="s">
        <v>1816</v>
      </c>
      <c r="C846" s="2">
        <v>45604</v>
      </c>
      <c r="D846">
        <v>2024</v>
      </c>
      <c r="E846" s="2" t="str">
        <f>TEXT(Table1[[#This Row],[transaction_date]],"mm")</f>
        <v>11</v>
      </c>
      <c r="F846" s="2" t="str">
        <f>TEXT(Table1[[#This Row],[transaction_date]],"[$-en-US]mmm")</f>
        <v>Nov</v>
      </c>
      <c r="G846" s="2" t="str">
        <f>"Q" &amp; INT((MONTH(Table1[[#This Row],[transaction_date]])-1)/3)+1 &amp; " " &amp; Table1[[#This Row],[year]]</f>
        <v>Q4 2024</v>
      </c>
      <c r="H846" s="2" t="str">
        <f>TEXT(Table1[[#This Row],[transaction_date]],"[$-en-US]ddd")</f>
        <v>Fri</v>
      </c>
      <c r="I846" t="s">
        <v>1826</v>
      </c>
      <c r="J846" t="s">
        <v>1840</v>
      </c>
      <c r="K846">
        <v>11.23</v>
      </c>
      <c r="L846">
        <v>22.46</v>
      </c>
      <c r="M846">
        <v>4.7</v>
      </c>
      <c r="N846" s="4">
        <v>2</v>
      </c>
      <c r="O846">
        <v>17.760000000000002</v>
      </c>
      <c r="P846">
        <v>233</v>
      </c>
    </row>
    <row r="847" spans="1:16" x14ac:dyDescent="0.25">
      <c r="A847">
        <v>1920</v>
      </c>
      <c r="B847" t="s">
        <v>1810</v>
      </c>
      <c r="C847" s="2">
        <v>45418</v>
      </c>
      <c r="D847">
        <v>2024</v>
      </c>
      <c r="E847" s="2" t="str">
        <f>TEXT(Table1[[#This Row],[transaction_date]],"mm")</f>
        <v>05</v>
      </c>
      <c r="F847" s="2" t="str">
        <f>TEXT(Table1[[#This Row],[transaction_date]],"[$-en-US]mmm")</f>
        <v>May</v>
      </c>
      <c r="G847" s="2" t="str">
        <f>"Q" &amp; INT((MONTH(Table1[[#This Row],[transaction_date]])-1)/3)+1 &amp; " " &amp; Table1[[#This Row],[year]]</f>
        <v>Q2 2024</v>
      </c>
      <c r="H847" s="2" t="str">
        <f>TEXT(Table1[[#This Row],[transaction_date]],"[$-en-US]ddd")</f>
        <v>Mon</v>
      </c>
      <c r="I847" t="s">
        <v>1826</v>
      </c>
      <c r="J847" t="s">
        <v>1835</v>
      </c>
      <c r="K847">
        <v>25.33</v>
      </c>
      <c r="L847">
        <v>50.66</v>
      </c>
      <c r="M847">
        <v>10.130000000000001</v>
      </c>
      <c r="N847" s="4">
        <v>2</v>
      </c>
      <c r="O847">
        <v>40.53</v>
      </c>
      <c r="P847">
        <v>354</v>
      </c>
    </row>
    <row r="848" spans="1:16" x14ac:dyDescent="0.25">
      <c r="A848">
        <v>9312</v>
      </c>
      <c r="B848" t="s">
        <v>1817</v>
      </c>
      <c r="C848" s="2">
        <v>45202</v>
      </c>
      <c r="D848">
        <v>2023</v>
      </c>
      <c r="E848" s="2" t="str">
        <f>TEXT(Table1[[#This Row],[transaction_date]],"mm")</f>
        <v>10</v>
      </c>
      <c r="F848" s="2" t="str">
        <f>TEXT(Table1[[#This Row],[transaction_date]],"[$-en-US]mmm")</f>
        <v>Oct</v>
      </c>
      <c r="G848" s="2" t="str">
        <f>"Q" &amp; INT((MONTH(Table1[[#This Row],[transaction_date]])-1)/3)+1 &amp; " " &amp; Table1[[#This Row],[year]]</f>
        <v>Q4 2023</v>
      </c>
      <c r="H848" s="2" t="str">
        <f>TEXT(Table1[[#This Row],[transaction_date]],"[$-en-US]ddd")</f>
        <v>Tue</v>
      </c>
      <c r="I848" t="s">
        <v>1819</v>
      </c>
      <c r="J848" t="s">
        <v>1840</v>
      </c>
      <c r="K848">
        <v>17.649999999999999</v>
      </c>
      <c r="L848">
        <v>52.95</v>
      </c>
      <c r="M848">
        <v>7.94</v>
      </c>
      <c r="N848" s="4">
        <v>3</v>
      </c>
      <c r="O848">
        <v>45.01</v>
      </c>
      <c r="P848">
        <v>225</v>
      </c>
    </row>
    <row r="849" spans="1:16" x14ac:dyDescent="0.25">
      <c r="A849">
        <v>6085</v>
      </c>
      <c r="B849" t="s">
        <v>1811</v>
      </c>
      <c r="C849" s="2">
        <v>45503</v>
      </c>
      <c r="D849">
        <v>2024</v>
      </c>
      <c r="E849" s="2" t="str">
        <f>TEXT(Table1[[#This Row],[transaction_date]],"mm")</f>
        <v>07</v>
      </c>
      <c r="F849" s="2" t="str">
        <f>TEXT(Table1[[#This Row],[transaction_date]],"[$-en-US]mmm")</f>
        <v>Jul</v>
      </c>
      <c r="G849" s="2" t="str">
        <f>"Q" &amp; INT((MONTH(Table1[[#This Row],[transaction_date]])-1)/3)+1 &amp; " " &amp; Table1[[#This Row],[year]]</f>
        <v>Q3 2024</v>
      </c>
      <c r="H849" s="2" t="str">
        <f>TEXT(Table1[[#This Row],[transaction_date]],"[$-en-US]ddd")</f>
        <v>Tue</v>
      </c>
      <c r="I849" t="s">
        <v>1820</v>
      </c>
      <c r="J849" t="s">
        <v>1831</v>
      </c>
      <c r="K849">
        <v>20.29</v>
      </c>
      <c r="L849">
        <v>20.29</v>
      </c>
      <c r="M849">
        <v>4.0599999999999996</v>
      </c>
      <c r="N849" s="4">
        <v>1</v>
      </c>
      <c r="O849">
        <v>16.23</v>
      </c>
      <c r="P849">
        <v>500</v>
      </c>
    </row>
    <row r="850" spans="1:16" x14ac:dyDescent="0.25">
      <c r="A850">
        <v>8404</v>
      </c>
      <c r="B850" t="s">
        <v>1816</v>
      </c>
      <c r="C850" s="2">
        <v>45174</v>
      </c>
      <c r="D850">
        <v>2023</v>
      </c>
      <c r="E850" s="2" t="str">
        <f>TEXT(Table1[[#This Row],[transaction_date]],"mm")</f>
        <v>09</v>
      </c>
      <c r="F850" s="2" t="str">
        <f>TEXT(Table1[[#This Row],[transaction_date]],"[$-en-US]mmm")</f>
        <v>Sep</v>
      </c>
      <c r="G850" s="2" t="str">
        <f>"Q" &amp; INT((MONTH(Table1[[#This Row],[transaction_date]])-1)/3)+1 &amp; " " &amp; Table1[[#This Row],[year]]</f>
        <v>Q3 2023</v>
      </c>
      <c r="H850" s="2" t="str">
        <f>TEXT(Table1[[#This Row],[transaction_date]],"[$-en-US]ddd")</f>
        <v>Tue</v>
      </c>
      <c r="I850" t="s">
        <v>1828</v>
      </c>
      <c r="J850" t="s">
        <v>1831</v>
      </c>
      <c r="K850">
        <v>16.47</v>
      </c>
      <c r="L850">
        <v>32.94</v>
      </c>
      <c r="M850">
        <v>3.29</v>
      </c>
      <c r="N850" s="4">
        <v>2</v>
      </c>
      <c r="O850">
        <v>29.65</v>
      </c>
      <c r="P850">
        <v>62</v>
      </c>
    </row>
    <row r="851" spans="1:16" x14ac:dyDescent="0.25">
      <c r="A851">
        <v>1932</v>
      </c>
      <c r="B851" t="s">
        <v>1813</v>
      </c>
      <c r="C851" s="2">
        <v>45431</v>
      </c>
      <c r="D851">
        <v>2024</v>
      </c>
      <c r="E851" s="2" t="str">
        <f>TEXT(Table1[[#This Row],[transaction_date]],"mm")</f>
        <v>05</v>
      </c>
      <c r="F851" s="2" t="str">
        <f>TEXT(Table1[[#This Row],[transaction_date]],"[$-en-US]mmm")</f>
        <v>May</v>
      </c>
      <c r="G851" s="2" t="str">
        <f>"Q" &amp; INT((MONTH(Table1[[#This Row],[transaction_date]])-1)/3)+1 &amp; " " &amp; Table1[[#This Row],[year]]</f>
        <v>Q2 2024</v>
      </c>
      <c r="H851" s="2" t="str">
        <f>TEXT(Table1[[#This Row],[transaction_date]],"[$-en-US]ddd")</f>
        <v>Sun</v>
      </c>
      <c r="I851" t="s">
        <v>1825</v>
      </c>
      <c r="J851" t="s">
        <v>1837</v>
      </c>
      <c r="K851">
        <v>5.52</v>
      </c>
      <c r="L851">
        <v>16.559999999999999</v>
      </c>
      <c r="M851">
        <v>0</v>
      </c>
      <c r="N851" s="4">
        <v>3</v>
      </c>
      <c r="O851">
        <v>16.559999999999999</v>
      </c>
      <c r="P851">
        <v>496</v>
      </c>
    </row>
    <row r="852" spans="1:16" x14ac:dyDescent="0.25">
      <c r="A852">
        <v>5703</v>
      </c>
      <c r="B852" t="s">
        <v>1814</v>
      </c>
      <c r="C852" s="2">
        <v>45204</v>
      </c>
      <c r="D852">
        <v>2023</v>
      </c>
      <c r="E852" s="2" t="str">
        <f>TEXT(Table1[[#This Row],[transaction_date]],"mm")</f>
        <v>10</v>
      </c>
      <c r="F852" s="2" t="str">
        <f>TEXT(Table1[[#This Row],[transaction_date]],"[$-en-US]mmm")</f>
        <v>Oct</v>
      </c>
      <c r="G852" s="2" t="str">
        <f>"Q" &amp; INT((MONTH(Table1[[#This Row],[transaction_date]])-1)/3)+1 &amp; " " &amp; Table1[[#This Row],[year]]</f>
        <v>Q4 2023</v>
      </c>
      <c r="H852" s="2" t="str">
        <f>TEXT(Table1[[#This Row],[transaction_date]],"[$-en-US]ddd")</f>
        <v>Thu</v>
      </c>
      <c r="I852" t="s">
        <v>1828</v>
      </c>
      <c r="J852" t="s">
        <v>1838</v>
      </c>
      <c r="K852">
        <v>20.329999999999998</v>
      </c>
      <c r="L852">
        <v>101.65</v>
      </c>
      <c r="M852">
        <v>15.25</v>
      </c>
      <c r="N852" s="4">
        <v>5</v>
      </c>
      <c r="O852">
        <v>86.4</v>
      </c>
      <c r="P852">
        <v>409</v>
      </c>
    </row>
    <row r="853" spans="1:16" x14ac:dyDescent="0.25">
      <c r="A853">
        <v>2479</v>
      </c>
      <c r="B853" t="s">
        <v>1809</v>
      </c>
      <c r="C853" s="2">
        <v>45622</v>
      </c>
      <c r="D853">
        <v>2024</v>
      </c>
      <c r="E853" s="2" t="str">
        <f>TEXT(Table1[[#This Row],[transaction_date]],"mm")</f>
        <v>11</v>
      </c>
      <c r="F853" s="2" t="str">
        <f>TEXT(Table1[[#This Row],[transaction_date]],"[$-en-US]mmm")</f>
        <v>Nov</v>
      </c>
      <c r="G853" s="2" t="str">
        <f>"Q" &amp; INT((MONTH(Table1[[#This Row],[transaction_date]])-1)/3)+1 &amp; " " &amp; Table1[[#This Row],[year]]</f>
        <v>Q4 2024</v>
      </c>
      <c r="H853" s="2" t="str">
        <f>TEXT(Table1[[#This Row],[transaction_date]],"[$-en-US]ddd")</f>
        <v>Tue</v>
      </c>
      <c r="I853" t="s">
        <v>1828</v>
      </c>
      <c r="J853" t="s">
        <v>1840</v>
      </c>
      <c r="K853">
        <v>20.65</v>
      </c>
      <c r="L853">
        <v>41.3</v>
      </c>
      <c r="M853">
        <v>2.61</v>
      </c>
      <c r="N853" s="4">
        <v>2</v>
      </c>
      <c r="O853">
        <v>38.69</v>
      </c>
      <c r="P853">
        <v>59</v>
      </c>
    </row>
    <row r="854" spans="1:16" x14ac:dyDescent="0.25">
      <c r="A854">
        <v>9307</v>
      </c>
      <c r="B854" t="s">
        <v>1817</v>
      </c>
      <c r="C854" s="2">
        <v>45443</v>
      </c>
      <c r="D854">
        <v>2024</v>
      </c>
      <c r="E854" s="2" t="str">
        <f>TEXT(Table1[[#This Row],[transaction_date]],"mm")</f>
        <v>05</v>
      </c>
      <c r="F854" s="2" t="str">
        <f>TEXT(Table1[[#This Row],[transaction_date]],"[$-en-US]mmm")</f>
        <v>May</v>
      </c>
      <c r="G854" s="2" t="str">
        <f>"Q" &amp; INT((MONTH(Table1[[#This Row],[transaction_date]])-1)/3)+1 &amp; " " &amp; Table1[[#This Row],[year]]</f>
        <v>Q2 2024</v>
      </c>
      <c r="H854" s="2" t="str">
        <f>TEXT(Table1[[#This Row],[transaction_date]],"[$-en-US]ddd")</f>
        <v>Fri</v>
      </c>
      <c r="I854" t="s">
        <v>1828</v>
      </c>
      <c r="J854" t="s">
        <v>1833</v>
      </c>
      <c r="K854">
        <v>10.45</v>
      </c>
      <c r="L854">
        <v>10.45</v>
      </c>
      <c r="M854">
        <v>3.11</v>
      </c>
      <c r="N854" s="4">
        <v>1</v>
      </c>
      <c r="O854">
        <v>7.34</v>
      </c>
      <c r="P854">
        <v>311</v>
      </c>
    </row>
    <row r="855" spans="1:16" x14ac:dyDescent="0.25">
      <c r="A855">
        <v>1672</v>
      </c>
      <c r="B855" t="s">
        <v>1813</v>
      </c>
      <c r="C855" s="2">
        <v>45494</v>
      </c>
      <c r="D855">
        <v>2024</v>
      </c>
      <c r="E855" s="2" t="str">
        <f>TEXT(Table1[[#This Row],[transaction_date]],"mm")</f>
        <v>07</v>
      </c>
      <c r="F855" s="2" t="str">
        <f>TEXT(Table1[[#This Row],[transaction_date]],"[$-en-US]mmm")</f>
        <v>Jul</v>
      </c>
      <c r="G855" s="2" t="str">
        <f>"Q" &amp; INT((MONTH(Table1[[#This Row],[transaction_date]])-1)/3)+1 &amp; " " &amp; Table1[[#This Row],[year]]</f>
        <v>Q3 2024</v>
      </c>
      <c r="H855" s="2" t="str">
        <f>TEXT(Table1[[#This Row],[transaction_date]],"[$-en-US]ddd")</f>
        <v>Sun</v>
      </c>
      <c r="I855" t="s">
        <v>1822</v>
      </c>
      <c r="J855" t="s">
        <v>1844</v>
      </c>
      <c r="K855">
        <v>27.33</v>
      </c>
      <c r="L855">
        <v>27.33</v>
      </c>
      <c r="M855">
        <v>5.47</v>
      </c>
      <c r="N855" s="4">
        <v>1</v>
      </c>
      <c r="O855">
        <v>21.86</v>
      </c>
      <c r="P855">
        <v>184</v>
      </c>
    </row>
    <row r="856" spans="1:16" x14ac:dyDescent="0.25">
      <c r="A856">
        <v>4084</v>
      </c>
      <c r="B856" t="s">
        <v>1812</v>
      </c>
      <c r="C856" s="2">
        <v>45394</v>
      </c>
      <c r="D856">
        <v>2024</v>
      </c>
      <c r="E856" s="2" t="str">
        <f>TEXT(Table1[[#This Row],[transaction_date]],"mm")</f>
        <v>04</v>
      </c>
      <c r="F856" s="2" t="str">
        <f>TEXT(Table1[[#This Row],[transaction_date]],"[$-en-US]mmm")</f>
        <v>Apr</v>
      </c>
      <c r="G856" s="2" t="str">
        <f>"Q" &amp; INT((MONTH(Table1[[#This Row],[transaction_date]])-1)/3)+1 &amp; " " &amp; Table1[[#This Row],[year]]</f>
        <v>Q2 2024</v>
      </c>
      <c r="H856" s="2" t="str">
        <f>TEXT(Table1[[#This Row],[transaction_date]],"[$-en-US]ddd")</f>
        <v>Fri</v>
      </c>
      <c r="I856" t="s">
        <v>1822</v>
      </c>
      <c r="J856" t="s">
        <v>1836</v>
      </c>
      <c r="K856">
        <v>1.34</v>
      </c>
      <c r="L856">
        <v>4.0199999999999996</v>
      </c>
      <c r="M856">
        <v>0.6</v>
      </c>
      <c r="N856" s="4">
        <v>3</v>
      </c>
      <c r="O856">
        <v>3.42</v>
      </c>
      <c r="P856">
        <v>176</v>
      </c>
    </row>
    <row r="857" spans="1:16" x14ac:dyDescent="0.25">
      <c r="A857">
        <v>8792</v>
      </c>
      <c r="B857" t="s">
        <v>1813</v>
      </c>
      <c r="C857" s="2">
        <v>45534</v>
      </c>
      <c r="D857">
        <v>2024</v>
      </c>
      <c r="E857" s="2" t="str">
        <f>TEXT(Table1[[#This Row],[transaction_date]],"mm")</f>
        <v>08</v>
      </c>
      <c r="F857" s="2" t="str">
        <f>TEXT(Table1[[#This Row],[transaction_date]],"[$-en-US]mmm")</f>
        <v>Aug</v>
      </c>
      <c r="G857" s="2" t="str">
        <f>"Q" &amp; INT((MONTH(Table1[[#This Row],[transaction_date]])-1)/3)+1 &amp; " " &amp; Table1[[#This Row],[year]]</f>
        <v>Q3 2024</v>
      </c>
      <c r="H857" s="2" t="str">
        <f>TEXT(Table1[[#This Row],[transaction_date]],"[$-en-US]ddd")</f>
        <v>Fri</v>
      </c>
      <c r="I857" t="s">
        <v>1827</v>
      </c>
      <c r="J857" t="s">
        <v>1842</v>
      </c>
      <c r="K857">
        <v>22.1</v>
      </c>
      <c r="L857">
        <v>44.2</v>
      </c>
      <c r="M857">
        <v>4.42</v>
      </c>
      <c r="N857" s="4">
        <v>2</v>
      </c>
      <c r="O857">
        <v>39.78</v>
      </c>
      <c r="P857">
        <v>227</v>
      </c>
    </row>
    <row r="858" spans="1:16" x14ac:dyDescent="0.25">
      <c r="A858">
        <v>3471</v>
      </c>
      <c r="B858" t="s">
        <v>1814</v>
      </c>
      <c r="C858" s="2">
        <v>45193</v>
      </c>
      <c r="D858">
        <v>2023</v>
      </c>
      <c r="E858" s="2" t="str">
        <f>TEXT(Table1[[#This Row],[transaction_date]],"mm")</f>
        <v>09</v>
      </c>
      <c r="F858" s="2" t="str">
        <f>TEXT(Table1[[#This Row],[transaction_date]],"[$-en-US]mmm")</f>
        <v>Sep</v>
      </c>
      <c r="G858" s="2" t="str">
        <f>"Q" &amp; INT((MONTH(Table1[[#This Row],[transaction_date]])-1)/3)+1 &amp; " " &amp; Table1[[#This Row],[year]]</f>
        <v>Q3 2023</v>
      </c>
      <c r="H858" s="2" t="str">
        <f>TEXT(Table1[[#This Row],[transaction_date]],"[$-en-US]ddd")</f>
        <v>Sun</v>
      </c>
      <c r="I858" t="s">
        <v>1825</v>
      </c>
      <c r="J858" t="s">
        <v>1830</v>
      </c>
      <c r="K858">
        <v>5.04</v>
      </c>
      <c r="L858">
        <v>20.16</v>
      </c>
      <c r="M858">
        <v>4.03</v>
      </c>
      <c r="N858" s="4">
        <v>4</v>
      </c>
      <c r="O858">
        <v>16.13</v>
      </c>
      <c r="P858">
        <v>300</v>
      </c>
    </row>
    <row r="859" spans="1:16" x14ac:dyDescent="0.25">
      <c r="A859">
        <v>8381</v>
      </c>
      <c r="B859" t="s">
        <v>1817</v>
      </c>
      <c r="C859" s="2">
        <v>45225</v>
      </c>
      <c r="D859">
        <v>2023</v>
      </c>
      <c r="E859" s="2" t="str">
        <f>TEXT(Table1[[#This Row],[transaction_date]],"mm")</f>
        <v>10</v>
      </c>
      <c r="F859" s="2" t="str">
        <f>TEXT(Table1[[#This Row],[transaction_date]],"[$-en-US]mmm")</f>
        <v>Oct</v>
      </c>
      <c r="G859" s="2" t="str">
        <f>"Q" &amp; INT((MONTH(Table1[[#This Row],[transaction_date]])-1)/3)+1 &amp; " " &amp; Table1[[#This Row],[year]]</f>
        <v>Q4 2023</v>
      </c>
      <c r="H859" s="2" t="str">
        <f>TEXT(Table1[[#This Row],[transaction_date]],"[$-en-US]ddd")</f>
        <v>Thu</v>
      </c>
      <c r="I859" t="s">
        <v>1826</v>
      </c>
      <c r="J859" t="s">
        <v>1845</v>
      </c>
      <c r="K859">
        <v>29.6</v>
      </c>
      <c r="L859">
        <v>148</v>
      </c>
      <c r="M859">
        <v>1.03</v>
      </c>
      <c r="N859" s="4">
        <v>5</v>
      </c>
      <c r="O859">
        <v>146.97</v>
      </c>
      <c r="P859">
        <v>33</v>
      </c>
    </row>
    <row r="860" spans="1:16" x14ac:dyDescent="0.25">
      <c r="A860">
        <v>6626</v>
      </c>
      <c r="B860" t="s">
        <v>1814</v>
      </c>
      <c r="C860" s="2">
        <v>45699</v>
      </c>
      <c r="D860">
        <v>2025</v>
      </c>
      <c r="E860" s="2" t="str">
        <f>TEXT(Table1[[#This Row],[transaction_date]],"mm")</f>
        <v>02</v>
      </c>
      <c r="F860" s="2" t="str">
        <f>TEXT(Table1[[#This Row],[transaction_date]],"[$-en-US]mmm")</f>
        <v>Feb</v>
      </c>
      <c r="G860" s="2" t="str">
        <f>"Q" &amp; INT((MONTH(Table1[[#This Row],[transaction_date]])-1)/3)+1 &amp; " " &amp; Table1[[#This Row],[year]]</f>
        <v>Q1 2025</v>
      </c>
      <c r="H860" s="2" t="str">
        <f>TEXT(Table1[[#This Row],[transaction_date]],"[$-en-US]ddd")</f>
        <v>Tue</v>
      </c>
      <c r="I860" t="s">
        <v>1821</v>
      </c>
      <c r="J860" t="s">
        <v>1835</v>
      </c>
      <c r="K860">
        <v>14.39</v>
      </c>
      <c r="L860">
        <v>71.95</v>
      </c>
      <c r="M860">
        <v>14.39</v>
      </c>
      <c r="N860" s="4">
        <v>5</v>
      </c>
      <c r="O860">
        <v>57.56</v>
      </c>
      <c r="P860">
        <v>290</v>
      </c>
    </row>
    <row r="861" spans="1:16" x14ac:dyDescent="0.25">
      <c r="A861">
        <v>2381</v>
      </c>
      <c r="B861" t="s">
        <v>1811</v>
      </c>
      <c r="C861" s="2">
        <v>45536</v>
      </c>
      <c r="D861">
        <v>2024</v>
      </c>
      <c r="E861" s="2" t="str">
        <f>TEXT(Table1[[#This Row],[transaction_date]],"mm")</f>
        <v>09</v>
      </c>
      <c r="F861" s="2" t="str">
        <f>TEXT(Table1[[#This Row],[transaction_date]],"[$-en-US]mmm")</f>
        <v>Sep</v>
      </c>
      <c r="G861" s="2" t="str">
        <f>"Q" &amp; INT((MONTH(Table1[[#This Row],[transaction_date]])-1)/3)+1 &amp; " " &amp; Table1[[#This Row],[year]]</f>
        <v>Q3 2024</v>
      </c>
      <c r="H861" s="2" t="str">
        <f>TEXT(Table1[[#This Row],[transaction_date]],"[$-en-US]ddd")</f>
        <v>Sun</v>
      </c>
      <c r="I861" t="s">
        <v>1821</v>
      </c>
      <c r="J861" t="s">
        <v>1838</v>
      </c>
      <c r="K861">
        <v>15.22</v>
      </c>
      <c r="L861">
        <v>76.099999999999994</v>
      </c>
      <c r="M861">
        <v>2.2200000000000002</v>
      </c>
      <c r="N861" s="4">
        <v>5</v>
      </c>
      <c r="O861">
        <v>73.88</v>
      </c>
      <c r="P861">
        <v>421</v>
      </c>
    </row>
    <row r="862" spans="1:16" x14ac:dyDescent="0.25">
      <c r="A862">
        <v>3827</v>
      </c>
      <c r="B862" t="s">
        <v>1810</v>
      </c>
      <c r="C862" s="2">
        <v>45175</v>
      </c>
      <c r="D862">
        <v>2023</v>
      </c>
      <c r="E862" s="2" t="str">
        <f>TEXT(Table1[[#This Row],[transaction_date]],"mm")</f>
        <v>09</v>
      </c>
      <c r="F862" s="2" t="str">
        <f>TEXT(Table1[[#This Row],[transaction_date]],"[$-en-US]mmm")</f>
        <v>Sep</v>
      </c>
      <c r="G862" s="2" t="str">
        <f>"Q" &amp; INT((MONTH(Table1[[#This Row],[transaction_date]])-1)/3)+1 &amp; " " &amp; Table1[[#This Row],[year]]</f>
        <v>Q3 2023</v>
      </c>
      <c r="H862" s="2" t="str">
        <f>TEXT(Table1[[#This Row],[transaction_date]],"[$-en-US]ddd")</f>
        <v>Wed</v>
      </c>
      <c r="I862" t="s">
        <v>1828</v>
      </c>
      <c r="J862" t="s">
        <v>1834</v>
      </c>
      <c r="K862">
        <v>23.94</v>
      </c>
      <c r="L862">
        <v>23.94</v>
      </c>
      <c r="M862">
        <v>3.59</v>
      </c>
      <c r="N862" s="4">
        <v>1</v>
      </c>
      <c r="O862">
        <v>20.350000000000001</v>
      </c>
      <c r="P862">
        <v>78</v>
      </c>
    </row>
    <row r="863" spans="1:16" x14ac:dyDescent="0.25">
      <c r="A863">
        <v>5059</v>
      </c>
      <c r="B863" t="s">
        <v>1813</v>
      </c>
      <c r="C863" s="2">
        <v>45694</v>
      </c>
      <c r="D863">
        <v>2025</v>
      </c>
      <c r="E863" s="2" t="str">
        <f>TEXT(Table1[[#This Row],[transaction_date]],"mm")</f>
        <v>02</v>
      </c>
      <c r="F863" s="2" t="str">
        <f>TEXT(Table1[[#This Row],[transaction_date]],"[$-en-US]mmm")</f>
        <v>Feb</v>
      </c>
      <c r="G863" s="2" t="str">
        <f>"Q" &amp; INT((MONTH(Table1[[#This Row],[transaction_date]])-1)/3)+1 &amp; " " &amp; Table1[[#This Row],[year]]</f>
        <v>Q1 2025</v>
      </c>
      <c r="H863" s="2" t="str">
        <f>TEXT(Table1[[#This Row],[transaction_date]],"[$-en-US]ddd")</f>
        <v>Thu</v>
      </c>
      <c r="I863" t="s">
        <v>1819</v>
      </c>
      <c r="J863" t="s">
        <v>1838</v>
      </c>
      <c r="K863">
        <v>6.19</v>
      </c>
      <c r="L863">
        <v>24.76</v>
      </c>
      <c r="M863">
        <v>1.48</v>
      </c>
      <c r="N863" s="4">
        <v>4</v>
      </c>
      <c r="O863">
        <v>23.28</v>
      </c>
      <c r="P863">
        <v>464</v>
      </c>
    </row>
    <row r="864" spans="1:16" x14ac:dyDescent="0.25">
      <c r="A864">
        <v>8172</v>
      </c>
      <c r="B864" t="s">
        <v>1814</v>
      </c>
      <c r="C864" s="2">
        <v>45486</v>
      </c>
      <c r="D864">
        <v>2024</v>
      </c>
      <c r="E864" s="2" t="str">
        <f>TEXT(Table1[[#This Row],[transaction_date]],"mm")</f>
        <v>07</v>
      </c>
      <c r="F864" s="2" t="str">
        <f>TEXT(Table1[[#This Row],[transaction_date]],"[$-en-US]mmm")</f>
        <v>Jul</v>
      </c>
      <c r="G864" s="2" t="str">
        <f>"Q" &amp; INT((MONTH(Table1[[#This Row],[transaction_date]])-1)/3)+1 &amp; " " &amp; Table1[[#This Row],[year]]</f>
        <v>Q3 2024</v>
      </c>
      <c r="H864" s="2" t="str">
        <f>TEXT(Table1[[#This Row],[transaction_date]],"[$-en-US]ddd")</f>
        <v>Sat</v>
      </c>
      <c r="I864" t="s">
        <v>1828</v>
      </c>
      <c r="J864" t="s">
        <v>1842</v>
      </c>
      <c r="K864">
        <v>22.61</v>
      </c>
      <c r="L864">
        <v>113.05</v>
      </c>
      <c r="M864">
        <v>2.74</v>
      </c>
      <c r="N864" s="4">
        <v>5</v>
      </c>
      <c r="O864">
        <v>110.31</v>
      </c>
      <c r="P864">
        <v>297</v>
      </c>
    </row>
    <row r="865" spans="1:16" x14ac:dyDescent="0.25">
      <c r="A865">
        <v>9586</v>
      </c>
      <c r="B865" t="s">
        <v>1814</v>
      </c>
      <c r="C865" s="2">
        <v>45551</v>
      </c>
      <c r="D865">
        <v>2024</v>
      </c>
      <c r="E865" s="2" t="str">
        <f>TEXT(Table1[[#This Row],[transaction_date]],"mm")</f>
        <v>09</v>
      </c>
      <c r="F865" s="2" t="str">
        <f>TEXT(Table1[[#This Row],[transaction_date]],"[$-en-US]mmm")</f>
        <v>Sep</v>
      </c>
      <c r="G865" s="2" t="str">
        <f>"Q" &amp; INT((MONTH(Table1[[#This Row],[transaction_date]])-1)/3)+1 &amp; " " &amp; Table1[[#This Row],[year]]</f>
        <v>Q3 2024</v>
      </c>
      <c r="H865" s="2" t="str">
        <f>TEXT(Table1[[#This Row],[transaction_date]],"[$-en-US]ddd")</f>
        <v>Mon</v>
      </c>
      <c r="I865" t="s">
        <v>1823</v>
      </c>
      <c r="J865" t="s">
        <v>1845</v>
      </c>
      <c r="K865">
        <v>11.81</v>
      </c>
      <c r="L865">
        <v>11.81</v>
      </c>
      <c r="M865">
        <v>1.77</v>
      </c>
      <c r="N865" s="4">
        <v>1</v>
      </c>
      <c r="O865">
        <v>10.039999999999999</v>
      </c>
      <c r="P865">
        <v>375</v>
      </c>
    </row>
    <row r="866" spans="1:16" x14ac:dyDescent="0.25">
      <c r="A866">
        <v>3600</v>
      </c>
      <c r="B866" t="s">
        <v>1811</v>
      </c>
      <c r="C866" s="2">
        <v>45427</v>
      </c>
      <c r="D866">
        <v>2024</v>
      </c>
      <c r="E866" s="2" t="str">
        <f>TEXT(Table1[[#This Row],[transaction_date]],"mm")</f>
        <v>05</v>
      </c>
      <c r="F866" s="2" t="str">
        <f>TEXT(Table1[[#This Row],[transaction_date]],"[$-en-US]mmm")</f>
        <v>May</v>
      </c>
      <c r="G866" s="2" t="str">
        <f>"Q" &amp; INT((MONTH(Table1[[#This Row],[transaction_date]])-1)/3)+1 &amp; " " &amp; Table1[[#This Row],[year]]</f>
        <v>Q2 2024</v>
      </c>
      <c r="H866" s="2" t="str">
        <f>TEXT(Table1[[#This Row],[transaction_date]],"[$-en-US]ddd")</f>
        <v>Wed</v>
      </c>
      <c r="I866" t="s">
        <v>1824</v>
      </c>
      <c r="J866" t="s">
        <v>1840</v>
      </c>
      <c r="K866">
        <v>10.26</v>
      </c>
      <c r="L866">
        <v>20.52</v>
      </c>
      <c r="M866">
        <v>3.08</v>
      </c>
      <c r="N866" s="4">
        <v>2</v>
      </c>
      <c r="O866">
        <v>17.440000000000001</v>
      </c>
      <c r="P866">
        <v>449</v>
      </c>
    </row>
    <row r="867" spans="1:16" x14ac:dyDescent="0.25">
      <c r="A867">
        <v>7108</v>
      </c>
      <c r="B867" t="s">
        <v>1811</v>
      </c>
      <c r="C867" s="2">
        <v>45857</v>
      </c>
      <c r="D867">
        <v>2025</v>
      </c>
      <c r="E867" s="2" t="str">
        <f>TEXT(Table1[[#This Row],[transaction_date]],"mm")</f>
        <v>07</v>
      </c>
      <c r="F867" s="2" t="str">
        <f>TEXT(Table1[[#This Row],[transaction_date]],"[$-en-US]mmm")</f>
        <v>Jul</v>
      </c>
      <c r="G867" s="2" t="str">
        <f>"Q" &amp; INT((MONTH(Table1[[#This Row],[transaction_date]])-1)/3)+1 &amp; " " &amp; Table1[[#This Row],[year]]</f>
        <v>Q3 2025</v>
      </c>
      <c r="H867" s="2" t="str">
        <f>TEXT(Table1[[#This Row],[transaction_date]],"[$-en-US]ddd")</f>
        <v>Sat</v>
      </c>
      <c r="I867" t="s">
        <v>1818</v>
      </c>
      <c r="J867" t="s">
        <v>1829</v>
      </c>
      <c r="K867">
        <v>13.16</v>
      </c>
      <c r="L867">
        <v>39.479999999999997</v>
      </c>
      <c r="M867">
        <v>2.16</v>
      </c>
      <c r="N867" s="4">
        <v>3</v>
      </c>
      <c r="O867">
        <v>37.32</v>
      </c>
      <c r="P867">
        <v>466</v>
      </c>
    </row>
    <row r="868" spans="1:16" x14ac:dyDescent="0.25">
      <c r="A868">
        <v>5634</v>
      </c>
      <c r="B868" t="s">
        <v>1810</v>
      </c>
      <c r="C868" s="2">
        <v>45445</v>
      </c>
      <c r="D868">
        <v>2024</v>
      </c>
      <c r="E868" s="2" t="str">
        <f>TEXT(Table1[[#This Row],[transaction_date]],"mm")</f>
        <v>06</v>
      </c>
      <c r="F868" s="2" t="str">
        <f>TEXT(Table1[[#This Row],[transaction_date]],"[$-en-US]mmm")</f>
        <v>Jun</v>
      </c>
      <c r="G868" s="2" t="str">
        <f>"Q" &amp; INT((MONTH(Table1[[#This Row],[transaction_date]])-1)/3)+1 &amp; " " &amp; Table1[[#This Row],[year]]</f>
        <v>Q2 2024</v>
      </c>
      <c r="H868" s="2" t="str">
        <f>TEXT(Table1[[#This Row],[transaction_date]],"[$-en-US]ddd")</f>
        <v>Sun</v>
      </c>
      <c r="I868" t="s">
        <v>1823</v>
      </c>
      <c r="J868" t="s">
        <v>1842</v>
      </c>
      <c r="K868">
        <v>6.61</v>
      </c>
      <c r="L868">
        <v>33.049999999999997</v>
      </c>
      <c r="M868">
        <v>3.4</v>
      </c>
      <c r="N868" s="4">
        <v>5</v>
      </c>
      <c r="O868">
        <v>29.65</v>
      </c>
      <c r="P868">
        <v>321</v>
      </c>
    </row>
    <row r="869" spans="1:16" x14ac:dyDescent="0.25">
      <c r="A869">
        <v>7697</v>
      </c>
      <c r="B869" t="s">
        <v>1811</v>
      </c>
      <c r="C869" s="2">
        <v>45746</v>
      </c>
      <c r="D869">
        <v>2025</v>
      </c>
      <c r="E869" s="2" t="str">
        <f>TEXT(Table1[[#This Row],[transaction_date]],"mm")</f>
        <v>03</v>
      </c>
      <c r="F869" s="2" t="str">
        <f>TEXT(Table1[[#This Row],[transaction_date]],"[$-en-US]mmm")</f>
        <v>Mar</v>
      </c>
      <c r="G869" s="2" t="str">
        <f>"Q" &amp; INT((MONTH(Table1[[#This Row],[transaction_date]])-1)/3)+1 &amp; " " &amp; Table1[[#This Row],[year]]</f>
        <v>Q1 2025</v>
      </c>
      <c r="H869" s="2" t="str">
        <f>TEXT(Table1[[#This Row],[transaction_date]],"[$-en-US]ddd")</f>
        <v>Sun</v>
      </c>
      <c r="I869" t="s">
        <v>1827</v>
      </c>
      <c r="J869" t="s">
        <v>1832</v>
      </c>
      <c r="K869">
        <v>24.97</v>
      </c>
      <c r="L869">
        <v>74.91</v>
      </c>
      <c r="M869">
        <v>11.24</v>
      </c>
      <c r="N869" s="4">
        <v>3</v>
      </c>
      <c r="O869">
        <v>63.67</v>
      </c>
      <c r="P869">
        <v>350</v>
      </c>
    </row>
    <row r="870" spans="1:16" x14ac:dyDescent="0.25">
      <c r="A870">
        <v>6543</v>
      </c>
      <c r="B870" t="s">
        <v>1816</v>
      </c>
      <c r="C870" s="2">
        <v>45672</v>
      </c>
      <c r="D870">
        <v>2025</v>
      </c>
      <c r="E870" s="2" t="str">
        <f>TEXT(Table1[[#This Row],[transaction_date]],"mm")</f>
        <v>01</v>
      </c>
      <c r="F870" s="2" t="str">
        <f>TEXT(Table1[[#This Row],[transaction_date]],"[$-en-US]mmm")</f>
        <v>Jan</v>
      </c>
      <c r="G870" s="2" t="str">
        <f>"Q" &amp; INT((MONTH(Table1[[#This Row],[transaction_date]])-1)/3)+1 &amp; " " &amp; Table1[[#This Row],[year]]</f>
        <v>Q1 2025</v>
      </c>
      <c r="H870" s="2" t="str">
        <f>TEXT(Table1[[#This Row],[transaction_date]],"[$-en-US]ddd")</f>
        <v>Wed</v>
      </c>
      <c r="I870" t="s">
        <v>1819</v>
      </c>
      <c r="J870" t="s">
        <v>1831</v>
      </c>
      <c r="K870">
        <v>11.19</v>
      </c>
      <c r="L870">
        <v>55.95</v>
      </c>
      <c r="M870">
        <v>11.19</v>
      </c>
      <c r="N870" s="4">
        <v>5</v>
      </c>
      <c r="O870">
        <v>44.76</v>
      </c>
      <c r="P870">
        <v>73</v>
      </c>
    </row>
    <row r="871" spans="1:16" x14ac:dyDescent="0.25">
      <c r="A871">
        <v>1857</v>
      </c>
      <c r="B871" t="s">
        <v>1810</v>
      </c>
      <c r="C871" s="2">
        <v>45758</v>
      </c>
      <c r="D871">
        <v>2025</v>
      </c>
      <c r="E871" s="2" t="str">
        <f>TEXT(Table1[[#This Row],[transaction_date]],"mm")</f>
        <v>04</v>
      </c>
      <c r="F871" s="2" t="str">
        <f>TEXT(Table1[[#This Row],[transaction_date]],"[$-en-US]mmm")</f>
        <v>Apr</v>
      </c>
      <c r="G871" s="2" t="str">
        <f>"Q" &amp; INT((MONTH(Table1[[#This Row],[transaction_date]])-1)/3)+1 &amp; " " &amp; Table1[[#This Row],[year]]</f>
        <v>Q2 2025</v>
      </c>
      <c r="H871" s="2" t="str">
        <f>TEXT(Table1[[#This Row],[transaction_date]],"[$-en-US]ddd")</f>
        <v>Fri</v>
      </c>
      <c r="I871" t="s">
        <v>1826</v>
      </c>
      <c r="J871" t="s">
        <v>1833</v>
      </c>
      <c r="K871">
        <v>12.94</v>
      </c>
      <c r="L871">
        <v>51.76</v>
      </c>
      <c r="M871">
        <v>1.87</v>
      </c>
      <c r="N871" s="4">
        <v>4</v>
      </c>
      <c r="O871">
        <v>49.89</v>
      </c>
      <c r="P871">
        <v>471</v>
      </c>
    </row>
    <row r="872" spans="1:16" x14ac:dyDescent="0.25">
      <c r="A872">
        <v>6482</v>
      </c>
      <c r="B872" t="s">
        <v>1810</v>
      </c>
      <c r="C872" s="2">
        <v>45196</v>
      </c>
      <c r="D872">
        <v>2023</v>
      </c>
      <c r="E872" s="2" t="str">
        <f>TEXT(Table1[[#This Row],[transaction_date]],"mm")</f>
        <v>09</v>
      </c>
      <c r="F872" s="2" t="str">
        <f>TEXT(Table1[[#This Row],[transaction_date]],"[$-en-US]mmm")</f>
        <v>Sep</v>
      </c>
      <c r="G872" s="2" t="str">
        <f>"Q" &amp; INT((MONTH(Table1[[#This Row],[transaction_date]])-1)/3)+1 &amp; " " &amp; Table1[[#This Row],[year]]</f>
        <v>Q3 2023</v>
      </c>
      <c r="H872" s="2" t="str">
        <f>TEXT(Table1[[#This Row],[transaction_date]],"[$-en-US]ddd")</f>
        <v>Wed</v>
      </c>
      <c r="I872" t="s">
        <v>1820</v>
      </c>
      <c r="J872" t="s">
        <v>1843</v>
      </c>
      <c r="K872">
        <v>18.78</v>
      </c>
      <c r="L872">
        <v>93.9</v>
      </c>
      <c r="M872">
        <v>9.39</v>
      </c>
      <c r="N872" s="4">
        <v>5</v>
      </c>
      <c r="O872">
        <v>84.51</v>
      </c>
      <c r="P872">
        <v>425</v>
      </c>
    </row>
    <row r="873" spans="1:16" x14ac:dyDescent="0.25">
      <c r="A873">
        <v>6401</v>
      </c>
      <c r="B873" t="s">
        <v>1813</v>
      </c>
      <c r="C873" s="2">
        <v>45218</v>
      </c>
      <c r="D873">
        <v>2023</v>
      </c>
      <c r="E873" s="2" t="str">
        <f>TEXT(Table1[[#This Row],[transaction_date]],"mm")</f>
        <v>10</v>
      </c>
      <c r="F873" s="2" t="str">
        <f>TEXT(Table1[[#This Row],[transaction_date]],"[$-en-US]mmm")</f>
        <v>Oct</v>
      </c>
      <c r="G873" s="2" t="str">
        <f>"Q" &amp; INT((MONTH(Table1[[#This Row],[transaction_date]])-1)/3)+1 &amp; " " &amp; Table1[[#This Row],[year]]</f>
        <v>Q4 2023</v>
      </c>
      <c r="H873" s="2" t="str">
        <f>TEXT(Table1[[#This Row],[transaction_date]],"[$-en-US]ddd")</f>
        <v>Thu</v>
      </c>
      <c r="I873" t="s">
        <v>1819</v>
      </c>
      <c r="J873" t="s">
        <v>1846</v>
      </c>
      <c r="K873">
        <v>27.77</v>
      </c>
      <c r="L873">
        <v>55.54</v>
      </c>
      <c r="M873">
        <v>8.33</v>
      </c>
      <c r="N873" s="4">
        <v>2</v>
      </c>
      <c r="O873">
        <v>47.21</v>
      </c>
      <c r="P873">
        <v>245</v>
      </c>
    </row>
    <row r="874" spans="1:16" x14ac:dyDescent="0.25">
      <c r="A874">
        <v>7333</v>
      </c>
      <c r="B874" t="s">
        <v>1816</v>
      </c>
      <c r="C874" s="2">
        <v>45365</v>
      </c>
      <c r="D874">
        <v>2024</v>
      </c>
      <c r="E874" s="2" t="str">
        <f>TEXT(Table1[[#This Row],[transaction_date]],"mm")</f>
        <v>03</v>
      </c>
      <c r="F874" s="2" t="str">
        <f>TEXT(Table1[[#This Row],[transaction_date]],"[$-en-US]mmm")</f>
        <v>Mar</v>
      </c>
      <c r="G874" s="2" t="str">
        <f>"Q" &amp; INT((MONTH(Table1[[#This Row],[transaction_date]])-1)/3)+1 &amp; " " &amp; Table1[[#This Row],[year]]</f>
        <v>Q1 2024</v>
      </c>
      <c r="H874" s="2" t="str">
        <f>TEXT(Table1[[#This Row],[transaction_date]],"[$-en-US]ddd")</f>
        <v>Thu</v>
      </c>
      <c r="I874" t="s">
        <v>1825</v>
      </c>
      <c r="J874" t="s">
        <v>1837</v>
      </c>
      <c r="K874">
        <v>16.16</v>
      </c>
      <c r="L874">
        <v>80.8</v>
      </c>
      <c r="M874">
        <v>16.16</v>
      </c>
      <c r="N874" s="4">
        <v>5</v>
      </c>
      <c r="O874">
        <v>64.64</v>
      </c>
      <c r="P874">
        <v>496</v>
      </c>
    </row>
    <row r="875" spans="1:16" x14ac:dyDescent="0.25">
      <c r="A875">
        <v>5128</v>
      </c>
      <c r="B875" t="s">
        <v>1814</v>
      </c>
      <c r="C875" s="2">
        <v>45707</v>
      </c>
      <c r="D875">
        <v>2025</v>
      </c>
      <c r="E875" s="2" t="str">
        <f>TEXT(Table1[[#This Row],[transaction_date]],"mm")</f>
        <v>02</v>
      </c>
      <c r="F875" s="2" t="str">
        <f>TEXT(Table1[[#This Row],[transaction_date]],"[$-en-US]mmm")</f>
        <v>Feb</v>
      </c>
      <c r="G875" s="2" t="str">
        <f>"Q" &amp; INT((MONTH(Table1[[#This Row],[transaction_date]])-1)/3)+1 &amp; " " &amp; Table1[[#This Row],[year]]</f>
        <v>Q1 2025</v>
      </c>
      <c r="H875" s="2" t="str">
        <f>TEXT(Table1[[#This Row],[transaction_date]],"[$-en-US]ddd")</f>
        <v>Wed</v>
      </c>
      <c r="I875" t="s">
        <v>1818</v>
      </c>
      <c r="J875" t="s">
        <v>1846</v>
      </c>
      <c r="K875">
        <v>4.72</v>
      </c>
      <c r="L875">
        <v>9.44</v>
      </c>
      <c r="M875">
        <v>0</v>
      </c>
      <c r="N875" s="4">
        <v>2</v>
      </c>
      <c r="O875">
        <v>9.44</v>
      </c>
      <c r="P875">
        <v>355</v>
      </c>
    </row>
    <row r="876" spans="1:16" x14ac:dyDescent="0.25">
      <c r="A876">
        <v>3463</v>
      </c>
      <c r="B876" t="s">
        <v>1817</v>
      </c>
      <c r="C876" s="2">
        <v>45403</v>
      </c>
      <c r="D876">
        <v>2024</v>
      </c>
      <c r="E876" s="2" t="str">
        <f>TEXT(Table1[[#This Row],[transaction_date]],"mm")</f>
        <v>04</v>
      </c>
      <c r="F876" s="2" t="str">
        <f>TEXT(Table1[[#This Row],[transaction_date]],"[$-en-US]mmm")</f>
        <v>Apr</v>
      </c>
      <c r="G876" s="2" t="str">
        <f>"Q" &amp; INT((MONTH(Table1[[#This Row],[transaction_date]])-1)/3)+1 &amp; " " &amp; Table1[[#This Row],[year]]</f>
        <v>Q2 2024</v>
      </c>
      <c r="H876" s="2" t="str">
        <f>TEXT(Table1[[#This Row],[transaction_date]],"[$-en-US]ddd")</f>
        <v>Sun</v>
      </c>
      <c r="I876" t="s">
        <v>1826</v>
      </c>
      <c r="J876" t="s">
        <v>1841</v>
      </c>
      <c r="K876">
        <v>4.7699999999999996</v>
      </c>
      <c r="L876">
        <v>9.5399999999999991</v>
      </c>
      <c r="M876">
        <v>0</v>
      </c>
      <c r="N876" s="4">
        <v>2</v>
      </c>
      <c r="O876">
        <v>9.5399999999999991</v>
      </c>
      <c r="P876">
        <v>40</v>
      </c>
    </row>
    <row r="877" spans="1:16" x14ac:dyDescent="0.25">
      <c r="A877">
        <v>2335</v>
      </c>
      <c r="B877" t="s">
        <v>1809</v>
      </c>
      <c r="C877" s="2">
        <v>45597</v>
      </c>
      <c r="D877">
        <v>2024</v>
      </c>
      <c r="E877" s="2" t="str">
        <f>TEXT(Table1[[#This Row],[transaction_date]],"mm")</f>
        <v>11</v>
      </c>
      <c r="F877" s="2" t="str">
        <f>TEXT(Table1[[#This Row],[transaction_date]],"[$-en-US]mmm")</f>
        <v>Nov</v>
      </c>
      <c r="G877" s="2" t="str">
        <f>"Q" &amp; INT((MONTH(Table1[[#This Row],[transaction_date]])-1)/3)+1 &amp; " " &amp; Table1[[#This Row],[year]]</f>
        <v>Q4 2024</v>
      </c>
      <c r="H877" s="2" t="str">
        <f>TEXT(Table1[[#This Row],[transaction_date]],"[$-en-US]ddd")</f>
        <v>Fri</v>
      </c>
      <c r="I877" t="s">
        <v>1819</v>
      </c>
      <c r="J877" t="s">
        <v>1839</v>
      </c>
      <c r="K877">
        <v>22.95</v>
      </c>
      <c r="L877">
        <v>91.8</v>
      </c>
      <c r="M877">
        <v>1.1299999999999999</v>
      </c>
      <c r="N877" s="4">
        <v>4</v>
      </c>
      <c r="O877">
        <v>90.67</v>
      </c>
      <c r="P877">
        <v>21</v>
      </c>
    </row>
    <row r="878" spans="1:16" x14ac:dyDescent="0.25">
      <c r="A878">
        <v>3317</v>
      </c>
      <c r="B878" t="s">
        <v>1810</v>
      </c>
      <c r="C878" s="2">
        <v>45857</v>
      </c>
      <c r="D878">
        <v>2025</v>
      </c>
      <c r="E878" s="2" t="str">
        <f>TEXT(Table1[[#This Row],[transaction_date]],"mm")</f>
        <v>07</v>
      </c>
      <c r="F878" s="2" t="str">
        <f>TEXT(Table1[[#This Row],[transaction_date]],"[$-en-US]mmm")</f>
        <v>Jul</v>
      </c>
      <c r="G878" s="2" t="str">
        <f>"Q" &amp; INT((MONTH(Table1[[#This Row],[transaction_date]])-1)/3)+1 &amp; " " &amp; Table1[[#This Row],[year]]</f>
        <v>Q3 2025</v>
      </c>
      <c r="H878" s="2" t="str">
        <f>TEXT(Table1[[#This Row],[transaction_date]],"[$-en-US]ddd")</f>
        <v>Sat</v>
      </c>
      <c r="I878" t="s">
        <v>1824</v>
      </c>
      <c r="J878" t="s">
        <v>1840</v>
      </c>
      <c r="K878">
        <v>4.4400000000000004</v>
      </c>
      <c r="L878">
        <v>17.760000000000002</v>
      </c>
      <c r="M878">
        <v>2.21</v>
      </c>
      <c r="N878" s="4">
        <v>4</v>
      </c>
      <c r="O878">
        <v>15.55</v>
      </c>
      <c r="P878">
        <v>129</v>
      </c>
    </row>
    <row r="879" spans="1:16" x14ac:dyDescent="0.25">
      <c r="A879">
        <v>6731</v>
      </c>
      <c r="B879" t="s">
        <v>1815</v>
      </c>
      <c r="C879" s="2">
        <v>45385</v>
      </c>
      <c r="D879">
        <v>2024</v>
      </c>
      <c r="E879" s="2" t="str">
        <f>TEXT(Table1[[#This Row],[transaction_date]],"mm")</f>
        <v>04</v>
      </c>
      <c r="F879" s="2" t="str">
        <f>TEXT(Table1[[#This Row],[transaction_date]],"[$-en-US]mmm")</f>
        <v>Apr</v>
      </c>
      <c r="G879" s="2" t="str">
        <f>"Q" &amp; INT((MONTH(Table1[[#This Row],[transaction_date]])-1)/3)+1 &amp; " " &amp; Table1[[#This Row],[year]]</f>
        <v>Q2 2024</v>
      </c>
      <c r="H879" s="2" t="str">
        <f>TEXT(Table1[[#This Row],[transaction_date]],"[$-en-US]ddd")</f>
        <v>Wed</v>
      </c>
      <c r="I879" t="s">
        <v>1819</v>
      </c>
      <c r="J879" t="s">
        <v>1846</v>
      </c>
      <c r="K879">
        <v>6.95</v>
      </c>
      <c r="L879">
        <v>34.75</v>
      </c>
      <c r="M879">
        <v>6.95</v>
      </c>
      <c r="N879" s="4">
        <v>5</v>
      </c>
      <c r="O879">
        <v>27.8</v>
      </c>
      <c r="P879">
        <v>461</v>
      </c>
    </row>
    <row r="880" spans="1:16" x14ac:dyDescent="0.25">
      <c r="A880">
        <v>7421</v>
      </c>
      <c r="B880" t="s">
        <v>1816</v>
      </c>
      <c r="C880" s="2">
        <v>45245</v>
      </c>
      <c r="D880">
        <v>2023</v>
      </c>
      <c r="E880" s="2" t="str">
        <f>TEXT(Table1[[#This Row],[transaction_date]],"mm")</f>
        <v>11</v>
      </c>
      <c r="F880" s="2" t="str">
        <f>TEXT(Table1[[#This Row],[transaction_date]],"[$-en-US]mmm")</f>
        <v>Nov</v>
      </c>
      <c r="G880" s="2" t="str">
        <f>"Q" &amp; INT((MONTH(Table1[[#This Row],[transaction_date]])-1)/3)+1 &amp; " " &amp; Table1[[#This Row],[year]]</f>
        <v>Q4 2023</v>
      </c>
      <c r="H880" s="2" t="str">
        <f>TEXT(Table1[[#This Row],[transaction_date]],"[$-en-US]ddd")</f>
        <v>Wed</v>
      </c>
      <c r="I880" t="s">
        <v>1818</v>
      </c>
      <c r="J880" t="s">
        <v>1842</v>
      </c>
      <c r="K880">
        <v>25.52</v>
      </c>
      <c r="L880">
        <v>51.04</v>
      </c>
      <c r="M880">
        <v>2.39</v>
      </c>
      <c r="N880" s="4">
        <v>2</v>
      </c>
      <c r="O880">
        <v>48.65</v>
      </c>
      <c r="P880">
        <v>482</v>
      </c>
    </row>
    <row r="881" spans="1:16" x14ac:dyDescent="0.25">
      <c r="A881">
        <v>2388</v>
      </c>
      <c r="B881" t="s">
        <v>1811</v>
      </c>
      <c r="C881" s="2">
        <v>45385</v>
      </c>
      <c r="D881">
        <v>2024</v>
      </c>
      <c r="E881" s="2" t="str">
        <f>TEXT(Table1[[#This Row],[transaction_date]],"mm")</f>
        <v>04</v>
      </c>
      <c r="F881" s="2" t="str">
        <f>TEXT(Table1[[#This Row],[transaction_date]],"[$-en-US]mmm")</f>
        <v>Apr</v>
      </c>
      <c r="G881" s="2" t="str">
        <f>"Q" &amp; INT((MONTH(Table1[[#This Row],[transaction_date]])-1)/3)+1 &amp; " " &amp; Table1[[#This Row],[year]]</f>
        <v>Q2 2024</v>
      </c>
      <c r="H881" s="2" t="str">
        <f>TEXT(Table1[[#This Row],[transaction_date]],"[$-en-US]ddd")</f>
        <v>Wed</v>
      </c>
      <c r="I881" t="s">
        <v>1827</v>
      </c>
      <c r="J881" t="s">
        <v>1834</v>
      </c>
      <c r="K881">
        <v>17.53</v>
      </c>
      <c r="L881">
        <v>87.65</v>
      </c>
      <c r="M881">
        <v>1.87</v>
      </c>
      <c r="N881" s="4">
        <v>5</v>
      </c>
      <c r="O881">
        <v>85.78</v>
      </c>
      <c r="P881">
        <v>50</v>
      </c>
    </row>
    <row r="882" spans="1:16" x14ac:dyDescent="0.25">
      <c r="A882">
        <v>7171</v>
      </c>
      <c r="B882" t="s">
        <v>1817</v>
      </c>
      <c r="C882" s="2">
        <v>45644</v>
      </c>
      <c r="D882">
        <v>2024</v>
      </c>
      <c r="E882" s="2" t="str">
        <f>TEXT(Table1[[#This Row],[transaction_date]],"mm")</f>
        <v>12</v>
      </c>
      <c r="F882" s="2" t="str">
        <f>TEXT(Table1[[#This Row],[transaction_date]],"[$-en-US]mmm")</f>
        <v>Dec</v>
      </c>
      <c r="G882" s="2" t="str">
        <f>"Q" &amp; INT((MONTH(Table1[[#This Row],[transaction_date]])-1)/3)+1 &amp; " " &amp; Table1[[#This Row],[year]]</f>
        <v>Q4 2024</v>
      </c>
      <c r="H882" s="2" t="str">
        <f>TEXT(Table1[[#This Row],[transaction_date]],"[$-en-US]ddd")</f>
        <v>Wed</v>
      </c>
      <c r="I882" t="s">
        <v>1826</v>
      </c>
      <c r="J882" t="s">
        <v>1835</v>
      </c>
      <c r="K882">
        <v>1.1200000000000001</v>
      </c>
      <c r="L882">
        <v>5.6</v>
      </c>
      <c r="M882">
        <v>1.1200000000000001</v>
      </c>
      <c r="N882" s="4">
        <v>5</v>
      </c>
      <c r="O882">
        <v>4.4800000000000004</v>
      </c>
      <c r="P882">
        <v>371</v>
      </c>
    </row>
    <row r="883" spans="1:16" x14ac:dyDescent="0.25">
      <c r="A883">
        <v>6381</v>
      </c>
      <c r="B883" t="s">
        <v>1810</v>
      </c>
      <c r="C883" s="2">
        <v>45776</v>
      </c>
      <c r="D883">
        <v>2025</v>
      </c>
      <c r="E883" s="2" t="str">
        <f>TEXT(Table1[[#This Row],[transaction_date]],"mm")</f>
        <v>04</v>
      </c>
      <c r="F883" s="2" t="str">
        <f>TEXT(Table1[[#This Row],[transaction_date]],"[$-en-US]mmm")</f>
        <v>Apr</v>
      </c>
      <c r="G883" s="2" t="str">
        <f>"Q" &amp; INT((MONTH(Table1[[#This Row],[transaction_date]])-1)/3)+1 &amp; " " &amp; Table1[[#This Row],[year]]</f>
        <v>Q2 2025</v>
      </c>
      <c r="H883" s="2" t="str">
        <f>TEXT(Table1[[#This Row],[transaction_date]],"[$-en-US]ddd")</f>
        <v>Tue</v>
      </c>
      <c r="I883" t="s">
        <v>1828</v>
      </c>
      <c r="J883" t="s">
        <v>1833</v>
      </c>
      <c r="K883">
        <v>6.36</v>
      </c>
      <c r="L883">
        <v>31.8</v>
      </c>
      <c r="M883">
        <v>6.36</v>
      </c>
      <c r="N883" s="4">
        <v>5</v>
      </c>
      <c r="O883">
        <v>25.44</v>
      </c>
      <c r="P883">
        <v>344</v>
      </c>
    </row>
    <row r="884" spans="1:16" x14ac:dyDescent="0.25">
      <c r="A884">
        <v>3093</v>
      </c>
      <c r="B884" t="s">
        <v>1816</v>
      </c>
      <c r="C884" s="2">
        <v>45665</v>
      </c>
      <c r="D884">
        <v>2025</v>
      </c>
      <c r="E884" s="2" t="str">
        <f>TEXT(Table1[[#This Row],[transaction_date]],"mm")</f>
        <v>01</v>
      </c>
      <c r="F884" s="2" t="str">
        <f>TEXT(Table1[[#This Row],[transaction_date]],"[$-en-US]mmm")</f>
        <v>Jan</v>
      </c>
      <c r="G884" s="2" t="str">
        <f>"Q" &amp; INT((MONTH(Table1[[#This Row],[transaction_date]])-1)/3)+1 &amp; " " &amp; Table1[[#This Row],[year]]</f>
        <v>Q1 2025</v>
      </c>
      <c r="H884" s="2" t="str">
        <f>TEXT(Table1[[#This Row],[transaction_date]],"[$-en-US]ddd")</f>
        <v>Wed</v>
      </c>
      <c r="I884" t="s">
        <v>1821</v>
      </c>
      <c r="J884" t="s">
        <v>1830</v>
      </c>
      <c r="K884">
        <v>15.9</v>
      </c>
      <c r="L884">
        <v>31.8</v>
      </c>
      <c r="M884">
        <v>4.7699999999999996</v>
      </c>
      <c r="N884" s="4">
        <v>2</v>
      </c>
      <c r="O884">
        <v>27.03</v>
      </c>
      <c r="P884">
        <v>208</v>
      </c>
    </row>
    <row r="885" spans="1:16" x14ac:dyDescent="0.25">
      <c r="A885">
        <v>9624</v>
      </c>
      <c r="B885" t="s">
        <v>1809</v>
      </c>
      <c r="C885" s="2">
        <v>45217</v>
      </c>
      <c r="D885">
        <v>2023</v>
      </c>
      <c r="E885" s="2" t="str">
        <f>TEXT(Table1[[#This Row],[transaction_date]],"mm")</f>
        <v>10</v>
      </c>
      <c r="F885" s="2" t="str">
        <f>TEXT(Table1[[#This Row],[transaction_date]],"[$-en-US]mmm")</f>
        <v>Oct</v>
      </c>
      <c r="G885" s="2" t="str">
        <f>"Q" &amp; INT((MONTH(Table1[[#This Row],[transaction_date]])-1)/3)+1 &amp; " " &amp; Table1[[#This Row],[year]]</f>
        <v>Q4 2023</v>
      </c>
      <c r="H885" s="2" t="str">
        <f>TEXT(Table1[[#This Row],[transaction_date]],"[$-en-US]ddd")</f>
        <v>Wed</v>
      </c>
      <c r="I885" t="s">
        <v>1828</v>
      </c>
      <c r="J885" t="s">
        <v>1846</v>
      </c>
      <c r="K885">
        <v>4.93</v>
      </c>
      <c r="L885">
        <v>24.65</v>
      </c>
      <c r="M885">
        <v>0</v>
      </c>
      <c r="N885" s="4">
        <v>5</v>
      </c>
      <c r="O885">
        <v>24.65</v>
      </c>
      <c r="P885">
        <v>390</v>
      </c>
    </row>
    <row r="886" spans="1:16" x14ac:dyDescent="0.25">
      <c r="A886">
        <v>7937</v>
      </c>
      <c r="B886" t="s">
        <v>1814</v>
      </c>
      <c r="C886" s="2">
        <v>45539</v>
      </c>
      <c r="D886">
        <v>2024</v>
      </c>
      <c r="E886" s="2" t="str">
        <f>TEXT(Table1[[#This Row],[transaction_date]],"mm")</f>
        <v>09</v>
      </c>
      <c r="F886" s="2" t="str">
        <f>TEXT(Table1[[#This Row],[transaction_date]],"[$-en-US]mmm")</f>
        <v>Sep</v>
      </c>
      <c r="G886" s="2" t="str">
        <f>"Q" &amp; INT((MONTH(Table1[[#This Row],[transaction_date]])-1)/3)+1 &amp; " " &amp; Table1[[#This Row],[year]]</f>
        <v>Q3 2024</v>
      </c>
      <c r="H886" s="2" t="str">
        <f>TEXT(Table1[[#This Row],[transaction_date]],"[$-en-US]ddd")</f>
        <v>Wed</v>
      </c>
      <c r="I886" t="s">
        <v>1827</v>
      </c>
      <c r="J886" t="s">
        <v>1840</v>
      </c>
      <c r="K886">
        <v>10.51</v>
      </c>
      <c r="L886">
        <v>10.51</v>
      </c>
      <c r="M886">
        <v>1.58</v>
      </c>
      <c r="N886" s="4">
        <v>1</v>
      </c>
      <c r="O886">
        <v>8.93</v>
      </c>
      <c r="P886">
        <v>59</v>
      </c>
    </row>
    <row r="887" spans="1:16" x14ac:dyDescent="0.25">
      <c r="A887">
        <v>6928</v>
      </c>
      <c r="B887" t="s">
        <v>1813</v>
      </c>
      <c r="C887" s="2">
        <v>45159</v>
      </c>
      <c r="D887">
        <v>2023</v>
      </c>
      <c r="E887" s="2" t="str">
        <f>TEXT(Table1[[#This Row],[transaction_date]],"mm")</f>
        <v>08</v>
      </c>
      <c r="F887" s="2" t="str">
        <f>TEXT(Table1[[#This Row],[transaction_date]],"[$-en-US]mmm")</f>
        <v>Aug</v>
      </c>
      <c r="G887" s="2" t="str">
        <f>"Q" &amp; INT((MONTH(Table1[[#This Row],[transaction_date]])-1)/3)+1 &amp; " " &amp; Table1[[#This Row],[year]]</f>
        <v>Q3 2023</v>
      </c>
      <c r="H887" s="2" t="str">
        <f>TEXT(Table1[[#This Row],[transaction_date]],"[$-en-US]ddd")</f>
        <v>Mon</v>
      </c>
      <c r="I887" t="s">
        <v>1824</v>
      </c>
      <c r="J887" t="s">
        <v>1838</v>
      </c>
      <c r="K887">
        <v>7.54</v>
      </c>
      <c r="L887">
        <v>30.16</v>
      </c>
      <c r="M887">
        <v>3.02</v>
      </c>
      <c r="N887" s="4">
        <v>4</v>
      </c>
      <c r="O887">
        <v>27.14</v>
      </c>
      <c r="P887">
        <v>208</v>
      </c>
    </row>
    <row r="888" spans="1:16" x14ac:dyDescent="0.25">
      <c r="A888">
        <v>6940</v>
      </c>
      <c r="B888" t="s">
        <v>1817</v>
      </c>
      <c r="C888" s="2">
        <v>45384</v>
      </c>
      <c r="D888">
        <v>2024</v>
      </c>
      <c r="E888" s="2" t="str">
        <f>TEXT(Table1[[#This Row],[transaction_date]],"mm")</f>
        <v>04</v>
      </c>
      <c r="F888" s="2" t="str">
        <f>TEXT(Table1[[#This Row],[transaction_date]],"[$-en-US]mmm")</f>
        <v>Apr</v>
      </c>
      <c r="G888" s="2" t="str">
        <f>"Q" &amp; INT((MONTH(Table1[[#This Row],[transaction_date]])-1)/3)+1 &amp; " " &amp; Table1[[#This Row],[year]]</f>
        <v>Q2 2024</v>
      </c>
      <c r="H888" s="2" t="str">
        <f>TEXT(Table1[[#This Row],[transaction_date]],"[$-en-US]ddd")</f>
        <v>Tue</v>
      </c>
      <c r="I888" t="s">
        <v>1819</v>
      </c>
      <c r="J888" t="s">
        <v>1845</v>
      </c>
      <c r="K888">
        <v>6.19</v>
      </c>
      <c r="L888">
        <v>18.57</v>
      </c>
      <c r="M888">
        <v>0</v>
      </c>
      <c r="N888" s="4">
        <v>3</v>
      </c>
      <c r="O888">
        <v>18.57</v>
      </c>
      <c r="P888">
        <v>345</v>
      </c>
    </row>
    <row r="889" spans="1:16" x14ac:dyDescent="0.25">
      <c r="A889">
        <v>3953</v>
      </c>
      <c r="B889" t="s">
        <v>1809</v>
      </c>
      <c r="C889" s="2">
        <v>45311</v>
      </c>
      <c r="D889">
        <v>2024</v>
      </c>
      <c r="E889" s="2" t="str">
        <f>TEXT(Table1[[#This Row],[transaction_date]],"mm")</f>
        <v>01</v>
      </c>
      <c r="F889" s="2" t="str">
        <f>TEXT(Table1[[#This Row],[transaction_date]],"[$-en-US]mmm")</f>
        <v>Jan</v>
      </c>
      <c r="G889" s="2" t="str">
        <f>"Q" &amp; INT((MONTH(Table1[[#This Row],[transaction_date]])-1)/3)+1 &amp; " " &amp; Table1[[#This Row],[year]]</f>
        <v>Q1 2024</v>
      </c>
      <c r="H889" s="2" t="str">
        <f>TEXT(Table1[[#This Row],[transaction_date]],"[$-en-US]ddd")</f>
        <v>Sat</v>
      </c>
      <c r="I889" t="s">
        <v>1821</v>
      </c>
      <c r="J889" t="s">
        <v>1837</v>
      </c>
      <c r="K889">
        <v>20.09</v>
      </c>
      <c r="L889">
        <v>100.45</v>
      </c>
      <c r="M889">
        <v>20.09</v>
      </c>
      <c r="N889" s="4">
        <v>5</v>
      </c>
      <c r="O889">
        <v>80.36</v>
      </c>
      <c r="P889">
        <v>43</v>
      </c>
    </row>
    <row r="890" spans="1:16" x14ac:dyDescent="0.25">
      <c r="A890">
        <v>6598</v>
      </c>
      <c r="B890" t="s">
        <v>1812</v>
      </c>
      <c r="C890" s="2">
        <v>45740</v>
      </c>
      <c r="D890">
        <v>2025</v>
      </c>
      <c r="E890" s="2" t="str">
        <f>TEXT(Table1[[#This Row],[transaction_date]],"mm")</f>
        <v>03</v>
      </c>
      <c r="F890" s="2" t="str">
        <f>TEXT(Table1[[#This Row],[transaction_date]],"[$-en-US]mmm")</f>
        <v>Mar</v>
      </c>
      <c r="G890" s="2" t="str">
        <f>"Q" &amp; INT((MONTH(Table1[[#This Row],[transaction_date]])-1)/3)+1 &amp; " " &amp; Table1[[#This Row],[year]]</f>
        <v>Q1 2025</v>
      </c>
      <c r="H890" s="2" t="str">
        <f>TEXT(Table1[[#This Row],[transaction_date]],"[$-en-US]ddd")</f>
        <v>Mon</v>
      </c>
      <c r="I890" t="s">
        <v>1821</v>
      </c>
      <c r="J890" t="s">
        <v>1846</v>
      </c>
      <c r="K890">
        <v>2.87</v>
      </c>
      <c r="L890">
        <v>5.74</v>
      </c>
      <c r="M890">
        <v>0.86</v>
      </c>
      <c r="N890" s="4">
        <v>2</v>
      </c>
      <c r="O890">
        <v>4.88</v>
      </c>
      <c r="P890">
        <v>499</v>
      </c>
    </row>
    <row r="891" spans="1:16" x14ac:dyDescent="0.25">
      <c r="A891">
        <v>8967</v>
      </c>
      <c r="B891" t="s">
        <v>1817</v>
      </c>
      <c r="C891" s="2">
        <v>45294</v>
      </c>
      <c r="D891">
        <v>2024</v>
      </c>
      <c r="E891" s="2" t="str">
        <f>TEXT(Table1[[#This Row],[transaction_date]],"mm")</f>
        <v>01</v>
      </c>
      <c r="F891" s="2" t="str">
        <f>TEXT(Table1[[#This Row],[transaction_date]],"[$-en-US]mmm")</f>
        <v>Jan</v>
      </c>
      <c r="G891" s="2" t="str">
        <f>"Q" &amp; INT((MONTH(Table1[[#This Row],[transaction_date]])-1)/3)+1 &amp; " " &amp; Table1[[#This Row],[year]]</f>
        <v>Q1 2024</v>
      </c>
      <c r="H891" s="2" t="str">
        <f>TEXT(Table1[[#This Row],[transaction_date]],"[$-en-US]ddd")</f>
        <v>Wed</v>
      </c>
      <c r="I891" t="s">
        <v>1824</v>
      </c>
      <c r="J891" t="s">
        <v>1836</v>
      </c>
      <c r="K891">
        <v>7.74</v>
      </c>
      <c r="L891">
        <v>7.74</v>
      </c>
      <c r="M891">
        <v>1.1599999999999999</v>
      </c>
      <c r="N891" s="4">
        <v>1</v>
      </c>
      <c r="O891">
        <v>6.58</v>
      </c>
      <c r="P891">
        <v>217</v>
      </c>
    </row>
    <row r="892" spans="1:16" x14ac:dyDescent="0.25">
      <c r="A892">
        <v>4711</v>
      </c>
      <c r="B892" t="s">
        <v>1814</v>
      </c>
      <c r="C892" s="2">
        <v>45251</v>
      </c>
      <c r="D892">
        <v>2023</v>
      </c>
      <c r="E892" s="2" t="str">
        <f>TEXT(Table1[[#This Row],[transaction_date]],"mm")</f>
        <v>11</v>
      </c>
      <c r="F892" s="2" t="str">
        <f>TEXT(Table1[[#This Row],[transaction_date]],"[$-en-US]mmm")</f>
        <v>Nov</v>
      </c>
      <c r="G892" s="2" t="str">
        <f>"Q" &amp; INT((MONTH(Table1[[#This Row],[transaction_date]])-1)/3)+1 &amp; " " &amp; Table1[[#This Row],[year]]</f>
        <v>Q4 2023</v>
      </c>
      <c r="H892" s="2" t="str">
        <f>TEXT(Table1[[#This Row],[transaction_date]],"[$-en-US]ddd")</f>
        <v>Tue</v>
      </c>
      <c r="I892" t="s">
        <v>1823</v>
      </c>
      <c r="J892" t="s">
        <v>1836</v>
      </c>
      <c r="K892">
        <v>14.79</v>
      </c>
      <c r="L892">
        <v>44.37</v>
      </c>
      <c r="M892">
        <v>4.4400000000000004</v>
      </c>
      <c r="N892" s="4">
        <v>3</v>
      </c>
      <c r="O892">
        <v>39.93</v>
      </c>
      <c r="P892">
        <v>308</v>
      </c>
    </row>
    <row r="893" spans="1:16" x14ac:dyDescent="0.25">
      <c r="A893">
        <v>3538</v>
      </c>
      <c r="B893" t="s">
        <v>1810</v>
      </c>
      <c r="C893" s="2">
        <v>45204</v>
      </c>
      <c r="D893">
        <v>2023</v>
      </c>
      <c r="E893" s="2" t="str">
        <f>TEXT(Table1[[#This Row],[transaction_date]],"mm")</f>
        <v>10</v>
      </c>
      <c r="F893" s="2" t="str">
        <f>TEXT(Table1[[#This Row],[transaction_date]],"[$-en-US]mmm")</f>
        <v>Oct</v>
      </c>
      <c r="G893" s="2" t="str">
        <f>"Q" &amp; INT((MONTH(Table1[[#This Row],[transaction_date]])-1)/3)+1 &amp; " " &amp; Table1[[#This Row],[year]]</f>
        <v>Q4 2023</v>
      </c>
      <c r="H893" s="2" t="str">
        <f>TEXT(Table1[[#This Row],[transaction_date]],"[$-en-US]ddd")</f>
        <v>Thu</v>
      </c>
      <c r="I893" t="s">
        <v>1826</v>
      </c>
      <c r="J893" t="s">
        <v>1841</v>
      </c>
      <c r="K893">
        <v>4.12</v>
      </c>
      <c r="L893">
        <v>16.48</v>
      </c>
      <c r="M893">
        <v>1.65</v>
      </c>
      <c r="N893" s="4">
        <v>4</v>
      </c>
      <c r="O893">
        <v>14.83</v>
      </c>
      <c r="P893">
        <v>128</v>
      </c>
    </row>
    <row r="894" spans="1:16" x14ac:dyDescent="0.25">
      <c r="A894">
        <v>5846</v>
      </c>
      <c r="B894" t="s">
        <v>1817</v>
      </c>
      <c r="C894" s="2">
        <v>45800</v>
      </c>
      <c r="D894">
        <v>2025</v>
      </c>
      <c r="E894" s="2" t="str">
        <f>TEXT(Table1[[#This Row],[transaction_date]],"mm")</f>
        <v>05</v>
      </c>
      <c r="F894" s="2" t="str">
        <f>TEXT(Table1[[#This Row],[transaction_date]],"[$-en-US]mmm")</f>
        <v>May</v>
      </c>
      <c r="G894" s="2" t="str">
        <f>"Q" &amp; INT((MONTH(Table1[[#This Row],[transaction_date]])-1)/3)+1 &amp; " " &amp; Table1[[#This Row],[year]]</f>
        <v>Q2 2025</v>
      </c>
      <c r="H894" s="2" t="str">
        <f>TEXT(Table1[[#This Row],[transaction_date]],"[$-en-US]ddd")</f>
        <v>Fri</v>
      </c>
      <c r="I894" t="s">
        <v>1823</v>
      </c>
      <c r="J894" t="s">
        <v>1841</v>
      </c>
      <c r="K894">
        <v>3.88</v>
      </c>
      <c r="L894">
        <v>3.88</v>
      </c>
      <c r="M894">
        <v>0.39</v>
      </c>
      <c r="N894" s="4">
        <v>1</v>
      </c>
      <c r="O894">
        <v>3.49</v>
      </c>
      <c r="P894">
        <v>27</v>
      </c>
    </row>
    <row r="895" spans="1:16" x14ac:dyDescent="0.25">
      <c r="A895">
        <v>2657</v>
      </c>
      <c r="B895" t="s">
        <v>1815</v>
      </c>
      <c r="C895" s="2">
        <v>45539</v>
      </c>
      <c r="D895">
        <v>2024</v>
      </c>
      <c r="E895" s="2" t="str">
        <f>TEXT(Table1[[#This Row],[transaction_date]],"mm")</f>
        <v>09</v>
      </c>
      <c r="F895" s="2" t="str">
        <f>TEXT(Table1[[#This Row],[transaction_date]],"[$-en-US]mmm")</f>
        <v>Sep</v>
      </c>
      <c r="G895" s="2" t="str">
        <f>"Q" &amp; INT((MONTH(Table1[[#This Row],[transaction_date]])-1)/3)+1 &amp; " " &amp; Table1[[#This Row],[year]]</f>
        <v>Q3 2024</v>
      </c>
      <c r="H895" s="2" t="str">
        <f>TEXT(Table1[[#This Row],[transaction_date]],"[$-en-US]ddd")</f>
        <v>Wed</v>
      </c>
      <c r="I895" t="s">
        <v>1825</v>
      </c>
      <c r="J895" t="s">
        <v>1836</v>
      </c>
      <c r="K895">
        <v>20.69</v>
      </c>
      <c r="L895">
        <v>103.45</v>
      </c>
      <c r="M895">
        <v>3.49</v>
      </c>
      <c r="N895" s="4">
        <v>5</v>
      </c>
      <c r="O895">
        <v>99.96</v>
      </c>
      <c r="P895">
        <v>78</v>
      </c>
    </row>
    <row r="896" spans="1:16" x14ac:dyDescent="0.25">
      <c r="A896">
        <v>9843</v>
      </c>
      <c r="B896" t="s">
        <v>1809</v>
      </c>
      <c r="C896" s="2">
        <v>45793</v>
      </c>
      <c r="D896">
        <v>2025</v>
      </c>
      <c r="E896" s="2" t="str">
        <f>TEXT(Table1[[#This Row],[transaction_date]],"mm")</f>
        <v>05</v>
      </c>
      <c r="F896" s="2" t="str">
        <f>TEXT(Table1[[#This Row],[transaction_date]],"[$-en-US]mmm")</f>
        <v>May</v>
      </c>
      <c r="G896" s="2" t="str">
        <f>"Q" &amp; INT((MONTH(Table1[[#This Row],[transaction_date]])-1)/3)+1 &amp; " " &amp; Table1[[#This Row],[year]]</f>
        <v>Q2 2025</v>
      </c>
      <c r="H896" s="2" t="str">
        <f>TEXT(Table1[[#This Row],[transaction_date]],"[$-en-US]ddd")</f>
        <v>Fri</v>
      </c>
      <c r="I896" t="s">
        <v>1823</v>
      </c>
      <c r="J896" t="s">
        <v>1844</v>
      </c>
      <c r="K896">
        <v>23.98</v>
      </c>
      <c r="L896">
        <v>95.92</v>
      </c>
      <c r="M896">
        <v>0</v>
      </c>
      <c r="N896" s="4">
        <v>4</v>
      </c>
      <c r="O896">
        <v>95.92</v>
      </c>
      <c r="P896">
        <v>103</v>
      </c>
    </row>
    <row r="897" spans="1:16" x14ac:dyDescent="0.25">
      <c r="A897">
        <v>9626</v>
      </c>
      <c r="B897" t="s">
        <v>1813</v>
      </c>
      <c r="C897" s="2">
        <v>45174</v>
      </c>
      <c r="D897">
        <v>2023</v>
      </c>
      <c r="E897" s="2" t="str">
        <f>TEXT(Table1[[#This Row],[transaction_date]],"mm")</f>
        <v>09</v>
      </c>
      <c r="F897" s="2" t="str">
        <f>TEXT(Table1[[#This Row],[transaction_date]],"[$-en-US]mmm")</f>
        <v>Sep</v>
      </c>
      <c r="G897" s="2" t="str">
        <f>"Q" &amp; INT((MONTH(Table1[[#This Row],[transaction_date]])-1)/3)+1 &amp; " " &amp; Table1[[#This Row],[year]]</f>
        <v>Q3 2023</v>
      </c>
      <c r="H897" s="2" t="str">
        <f>TEXT(Table1[[#This Row],[transaction_date]],"[$-en-US]ddd")</f>
        <v>Tue</v>
      </c>
      <c r="I897" t="s">
        <v>1828</v>
      </c>
      <c r="J897" t="s">
        <v>1844</v>
      </c>
      <c r="K897">
        <v>16.72</v>
      </c>
      <c r="L897">
        <v>50.16</v>
      </c>
      <c r="M897">
        <v>4.96</v>
      </c>
      <c r="N897" s="4">
        <v>3</v>
      </c>
      <c r="O897">
        <v>45.2</v>
      </c>
      <c r="P897">
        <v>414</v>
      </c>
    </row>
    <row r="898" spans="1:16" x14ac:dyDescent="0.25">
      <c r="A898">
        <v>6517</v>
      </c>
      <c r="B898" t="s">
        <v>1809</v>
      </c>
      <c r="C898" s="2">
        <v>45825</v>
      </c>
      <c r="D898">
        <v>2025</v>
      </c>
      <c r="E898" s="2" t="str">
        <f>TEXT(Table1[[#This Row],[transaction_date]],"mm")</f>
        <v>06</v>
      </c>
      <c r="F898" s="2" t="str">
        <f>TEXT(Table1[[#This Row],[transaction_date]],"[$-en-US]mmm")</f>
        <v>Jun</v>
      </c>
      <c r="G898" s="2" t="str">
        <f>"Q" &amp; INT((MONTH(Table1[[#This Row],[transaction_date]])-1)/3)+1 &amp; " " &amp; Table1[[#This Row],[year]]</f>
        <v>Q2 2025</v>
      </c>
      <c r="H898" s="2" t="str">
        <f>TEXT(Table1[[#This Row],[transaction_date]],"[$-en-US]ddd")</f>
        <v>Tue</v>
      </c>
      <c r="I898" t="s">
        <v>1821</v>
      </c>
      <c r="J898" t="s">
        <v>1837</v>
      </c>
      <c r="K898">
        <v>25.72</v>
      </c>
      <c r="L898">
        <v>77.16</v>
      </c>
      <c r="M898">
        <v>1.1299999999999999</v>
      </c>
      <c r="N898" s="4">
        <v>3</v>
      </c>
      <c r="O898">
        <v>76.03</v>
      </c>
      <c r="P898">
        <v>226</v>
      </c>
    </row>
    <row r="899" spans="1:16" x14ac:dyDescent="0.25">
      <c r="A899">
        <v>3147</v>
      </c>
      <c r="B899" t="s">
        <v>1810</v>
      </c>
      <c r="C899" s="2">
        <v>45608</v>
      </c>
      <c r="D899">
        <v>2024</v>
      </c>
      <c r="E899" s="2" t="str">
        <f>TEXT(Table1[[#This Row],[transaction_date]],"mm")</f>
        <v>11</v>
      </c>
      <c r="F899" s="2" t="str">
        <f>TEXT(Table1[[#This Row],[transaction_date]],"[$-en-US]mmm")</f>
        <v>Nov</v>
      </c>
      <c r="G899" s="2" t="str">
        <f>"Q" &amp; INT((MONTH(Table1[[#This Row],[transaction_date]])-1)/3)+1 &amp; " " &amp; Table1[[#This Row],[year]]</f>
        <v>Q4 2024</v>
      </c>
      <c r="H899" s="2" t="str">
        <f>TEXT(Table1[[#This Row],[transaction_date]],"[$-en-US]ddd")</f>
        <v>Tue</v>
      </c>
      <c r="I899" t="s">
        <v>1823</v>
      </c>
      <c r="J899" t="s">
        <v>1838</v>
      </c>
      <c r="K899">
        <v>15.24</v>
      </c>
      <c r="L899">
        <v>30.48</v>
      </c>
      <c r="M899">
        <v>0</v>
      </c>
      <c r="N899" s="4">
        <v>2</v>
      </c>
      <c r="O899">
        <v>30.48</v>
      </c>
      <c r="P899">
        <v>68</v>
      </c>
    </row>
    <row r="900" spans="1:16" x14ac:dyDescent="0.25">
      <c r="A900">
        <v>7172</v>
      </c>
      <c r="B900" t="s">
        <v>1812</v>
      </c>
      <c r="C900" s="2">
        <v>45264</v>
      </c>
      <c r="D900">
        <v>2023</v>
      </c>
      <c r="E900" s="2" t="str">
        <f>TEXT(Table1[[#This Row],[transaction_date]],"mm")</f>
        <v>12</v>
      </c>
      <c r="F900" s="2" t="str">
        <f>TEXT(Table1[[#This Row],[transaction_date]],"[$-en-US]mmm")</f>
        <v>Dec</v>
      </c>
      <c r="G900" s="2" t="str">
        <f>"Q" &amp; INT((MONTH(Table1[[#This Row],[transaction_date]])-1)/3)+1 &amp; " " &amp; Table1[[#This Row],[year]]</f>
        <v>Q4 2023</v>
      </c>
      <c r="H900" s="2" t="str">
        <f>TEXT(Table1[[#This Row],[transaction_date]],"[$-en-US]ddd")</f>
        <v>Mon</v>
      </c>
      <c r="I900" t="s">
        <v>1828</v>
      </c>
      <c r="J900" t="s">
        <v>1846</v>
      </c>
      <c r="K900">
        <v>20.57</v>
      </c>
      <c r="L900">
        <v>102.85</v>
      </c>
      <c r="M900">
        <v>10.29</v>
      </c>
      <c r="N900" s="4">
        <v>5</v>
      </c>
      <c r="O900">
        <v>92.56</v>
      </c>
      <c r="P900">
        <v>337</v>
      </c>
    </row>
    <row r="901" spans="1:16" x14ac:dyDescent="0.25">
      <c r="A901">
        <v>3658</v>
      </c>
      <c r="B901" t="s">
        <v>1810</v>
      </c>
      <c r="C901" s="2">
        <v>45285</v>
      </c>
      <c r="D901">
        <v>2023</v>
      </c>
      <c r="E901" s="2" t="str">
        <f>TEXT(Table1[[#This Row],[transaction_date]],"mm")</f>
        <v>12</v>
      </c>
      <c r="F901" s="2" t="str">
        <f>TEXT(Table1[[#This Row],[transaction_date]],"[$-en-US]mmm")</f>
        <v>Dec</v>
      </c>
      <c r="G901" s="2" t="str">
        <f>"Q" &amp; INT((MONTH(Table1[[#This Row],[transaction_date]])-1)/3)+1 &amp; " " &amp; Table1[[#This Row],[year]]</f>
        <v>Q4 2023</v>
      </c>
      <c r="H901" s="2" t="str">
        <f>TEXT(Table1[[#This Row],[transaction_date]],"[$-en-US]ddd")</f>
        <v>Mon</v>
      </c>
      <c r="I901" t="s">
        <v>1825</v>
      </c>
      <c r="J901" t="s">
        <v>1844</v>
      </c>
      <c r="K901">
        <v>12.34</v>
      </c>
      <c r="L901">
        <v>12.34</v>
      </c>
      <c r="M901">
        <v>3.71</v>
      </c>
      <c r="N901" s="4">
        <v>1</v>
      </c>
      <c r="O901">
        <v>8.6300000000000008</v>
      </c>
      <c r="P901">
        <v>253</v>
      </c>
    </row>
    <row r="902" spans="1:16" x14ac:dyDescent="0.25">
      <c r="A902">
        <v>3712</v>
      </c>
      <c r="B902" t="s">
        <v>1814</v>
      </c>
      <c r="C902" s="2">
        <v>45705</v>
      </c>
      <c r="D902">
        <v>2025</v>
      </c>
      <c r="E902" s="2" t="str">
        <f>TEXT(Table1[[#This Row],[transaction_date]],"mm")</f>
        <v>02</v>
      </c>
      <c r="F902" s="2" t="str">
        <f>TEXT(Table1[[#This Row],[transaction_date]],"[$-en-US]mmm")</f>
        <v>Feb</v>
      </c>
      <c r="G902" s="2" t="str">
        <f>"Q" &amp; INT((MONTH(Table1[[#This Row],[transaction_date]])-1)/3)+1 &amp; " " &amp; Table1[[#This Row],[year]]</f>
        <v>Q1 2025</v>
      </c>
      <c r="H902" s="2" t="str">
        <f>TEXT(Table1[[#This Row],[transaction_date]],"[$-en-US]ddd")</f>
        <v>Mon</v>
      </c>
      <c r="I902" t="s">
        <v>1822</v>
      </c>
      <c r="J902" t="s">
        <v>1840</v>
      </c>
      <c r="K902">
        <v>18.11</v>
      </c>
      <c r="L902">
        <v>18.11</v>
      </c>
      <c r="M902">
        <v>2.72</v>
      </c>
      <c r="N902" s="4">
        <v>1</v>
      </c>
      <c r="O902">
        <v>15.39</v>
      </c>
      <c r="P902">
        <v>65</v>
      </c>
    </row>
    <row r="903" spans="1:16" x14ac:dyDescent="0.25">
      <c r="A903">
        <v>8170</v>
      </c>
      <c r="B903" t="s">
        <v>1815</v>
      </c>
      <c r="C903" s="2">
        <v>45178</v>
      </c>
      <c r="D903">
        <v>2023</v>
      </c>
      <c r="E903" s="2" t="str">
        <f>TEXT(Table1[[#This Row],[transaction_date]],"mm")</f>
        <v>09</v>
      </c>
      <c r="F903" s="2" t="str">
        <f>TEXT(Table1[[#This Row],[transaction_date]],"[$-en-US]mmm")</f>
        <v>Sep</v>
      </c>
      <c r="G903" s="2" t="str">
        <f>"Q" &amp; INT((MONTH(Table1[[#This Row],[transaction_date]])-1)/3)+1 &amp; " " &amp; Table1[[#This Row],[year]]</f>
        <v>Q3 2023</v>
      </c>
      <c r="H903" s="2" t="str">
        <f>TEXT(Table1[[#This Row],[transaction_date]],"[$-en-US]ddd")</f>
        <v>Sat</v>
      </c>
      <c r="I903" t="s">
        <v>1823</v>
      </c>
      <c r="J903" t="s">
        <v>1832</v>
      </c>
      <c r="K903">
        <v>3.81</v>
      </c>
      <c r="L903">
        <v>15.24</v>
      </c>
      <c r="M903">
        <v>1.52</v>
      </c>
      <c r="N903" s="4">
        <v>4</v>
      </c>
      <c r="O903">
        <v>13.72</v>
      </c>
      <c r="P903">
        <v>176</v>
      </c>
    </row>
    <row r="904" spans="1:16" x14ac:dyDescent="0.25">
      <c r="A904">
        <v>7731</v>
      </c>
      <c r="B904" t="s">
        <v>1816</v>
      </c>
      <c r="C904" s="2">
        <v>45427</v>
      </c>
      <c r="D904">
        <v>2024</v>
      </c>
      <c r="E904" s="2" t="str">
        <f>TEXT(Table1[[#This Row],[transaction_date]],"mm")</f>
        <v>05</v>
      </c>
      <c r="F904" s="2" t="str">
        <f>TEXT(Table1[[#This Row],[transaction_date]],"[$-en-US]mmm")</f>
        <v>May</v>
      </c>
      <c r="G904" s="2" t="str">
        <f>"Q" &amp; INT((MONTH(Table1[[#This Row],[transaction_date]])-1)/3)+1 &amp; " " &amp; Table1[[#This Row],[year]]</f>
        <v>Q2 2024</v>
      </c>
      <c r="H904" s="2" t="str">
        <f>TEXT(Table1[[#This Row],[transaction_date]],"[$-en-US]ddd")</f>
        <v>Wed</v>
      </c>
      <c r="I904" t="s">
        <v>1818</v>
      </c>
      <c r="J904" t="s">
        <v>1834</v>
      </c>
      <c r="K904">
        <v>7.79</v>
      </c>
      <c r="L904">
        <v>15.58</v>
      </c>
      <c r="M904">
        <v>0</v>
      </c>
      <c r="N904" s="4">
        <v>2</v>
      </c>
      <c r="O904">
        <v>15.58</v>
      </c>
      <c r="P904">
        <v>159</v>
      </c>
    </row>
    <row r="905" spans="1:16" x14ac:dyDescent="0.25">
      <c r="A905">
        <v>4891</v>
      </c>
      <c r="B905" t="s">
        <v>1809</v>
      </c>
      <c r="C905" s="2">
        <v>45490</v>
      </c>
      <c r="D905">
        <v>2024</v>
      </c>
      <c r="E905" s="2" t="str">
        <f>TEXT(Table1[[#This Row],[transaction_date]],"mm")</f>
        <v>07</v>
      </c>
      <c r="F905" s="2" t="str">
        <f>TEXT(Table1[[#This Row],[transaction_date]],"[$-en-US]mmm")</f>
        <v>Jul</v>
      </c>
      <c r="G905" s="2" t="str">
        <f>"Q" &amp; INT((MONTH(Table1[[#This Row],[transaction_date]])-1)/3)+1 &amp; " " &amp; Table1[[#This Row],[year]]</f>
        <v>Q3 2024</v>
      </c>
      <c r="H905" s="2" t="str">
        <f>TEXT(Table1[[#This Row],[transaction_date]],"[$-en-US]ddd")</f>
        <v>Wed</v>
      </c>
      <c r="I905" t="s">
        <v>1826</v>
      </c>
      <c r="J905" t="s">
        <v>1846</v>
      </c>
      <c r="K905">
        <v>5.91</v>
      </c>
      <c r="L905">
        <v>17.73</v>
      </c>
      <c r="M905">
        <v>2.84</v>
      </c>
      <c r="N905" s="4">
        <v>3</v>
      </c>
      <c r="O905">
        <v>14.89</v>
      </c>
      <c r="P905">
        <v>275</v>
      </c>
    </row>
    <row r="906" spans="1:16" x14ac:dyDescent="0.25">
      <c r="A906">
        <v>5668</v>
      </c>
      <c r="B906" t="s">
        <v>1812</v>
      </c>
      <c r="C906" s="2">
        <v>45729</v>
      </c>
      <c r="D906">
        <v>2025</v>
      </c>
      <c r="E906" s="2" t="str">
        <f>TEXT(Table1[[#This Row],[transaction_date]],"mm")</f>
        <v>03</v>
      </c>
      <c r="F906" s="2" t="str">
        <f>TEXT(Table1[[#This Row],[transaction_date]],"[$-en-US]mmm")</f>
        <v>Mar</v>
      </c>
      <c r="G906" s="2" t="str">
        <f>"Q" &amp; INT((MONTH(Table1[[#This Row],[transaction_date]])-1)/3)+1 &amp; " " &amp; Table1[[#This Row],[year]]</f>
        <v>Q1 2025</v>
      </c>
      <c r="H906" s="2" t="str">
        <f>TEXT(Table1[[#This Row],[transaction_date]],"[$-en-US]ddd")</f>
        <v>Thu</v>
      </c>
      <c r="I906" t="s">
        <v>1824</v>
      </c>
      <c r="J906" t="s">
        <v>1844</v>
      </c>
      <c r="K906">
        <v>8.7200000000000006</v>
      </c>
      <c r="L906">
        <v>34.880000000000003</v>
      </c>
      <c r="M906">
        <v>1.0900000000000001</v>
      </c>
      <c r="N906" s="4">
        <v>4</v>
      </c>
      <c r="O906">
        <v>33.79</v>
      </c>
      <c r="P906">
        <v>356</v>
      </c>
    </row>
    <row r="907" spans="1:16" x14ac:dyDescent="0.25">
      <c r="A907">
        <v>8355</v>
      </c>
      <c r="B907" t="s">
        <v>1816</v>
      </c>
      <c r="C907" s="2">
        <v>45326</v>
      </c>
      <c r="D907">
        <v>2024</v>
      </c>
      <c r="E907" s="2" t="str">
        <f>TEXT(Table1[[#This Row],[transaction_date]],"mm")</f>
        <v>02</v>
      </c>
      <c r="F907" s="2" t="str">
        <f>TEXT(Table1[[#This Row],[transaction_date]],"[$-en-US]mmm")</f>
        <v>Feb</v>
      </c>
      <c r="G907" s="2" t="str">
        <f>"Q" &amp; INT((MONTH(Table1[[#This Row],[transaction_date]])-1)/3)+1 &amp; " " &amp; Table1[[#This Row],[year]]</f>
        <v>Q1 2024</v>
      </c>
      <c r="H907" s="2" t="str">
        <f>TEXT(Table1[[#This Row],[transaction_date]],"[$-en-US]ddd")</f>
        <v>Sun</v>
      </c>
      <c r="I907" t="s">
        <v>1821</v>
      </c>
      <c r="J907" t="s">
        <v>1836</v>
      </c>
      <c r="K907">
        <v>17.59</v>
      </c>
      <c r="L907">
        <v>52.77</v>
      </c>
      <c r="M907">
        <v>3.76</v>
      </c>
      <c r="N907" s="4">
        <v>3</v>
      </c>
      <c r="O907">
        <v>49.01</v>
      </c>
      <c r="P907">
        <v>413</v>
      </c>
    </row>
    <row r="908" spans="1:16" x14ac:dyDescent="0.25">
      <c r="A908">
        <v>9749</v>
      </c>
      <c r="B908" t="s">
        <v>1817</v>
      </c>
      <c r="C908" s="2">
        <v>45330</v>
      </c>
      <c r="D908">
        <v>2024</v>
      </c>
      <c r="E908" s="2" t="str">
        <f>TEXT(Table1[[#This Row],[transaction_date]],"mm")</f>
        <v>02</v>
      </c>
      <c r="F908" s="2" t="str">
        <f>TEXT(Table1[[#This Row],[transaction_date]],"[$-en-US]mmm")</f>
        <v>Feb</v>
      </c>
      <c r="G908" s="2" t="str">
        <f>"Q" &amp; INT((MONTH(Table1[[#This Row],[transaction_date]])-1)/3)+1 &amp; " " &amp; Table1[[#This Row],[year]]</f>
        <v>Q1 2024</v>
      </c>
      <c r="H908" s="2" t="str">
        <f>TEXT(Table1[[#This Row],[transaction_date]],"[$-en-US]ddd")</f>
        <v>Thu</v>
      </c>
      <c r="I908" t="s">
        <v>1822</v>
      </c>
      <c r="J908" t="s">
        <v>1845</v>
      </c>
      <c r="K908">
        <v>24.52</v>
      </c>
      <c r="L908">
        <v>122.6</v>
      </c>
      <c r="M908">
        <v>24.52</v>
      </c>
      <c r="N908" s="4">
        <v>5</v>
      </c>
      <c r="O908">
        <v>98.08</v>
      </c>
      <c r="P908">
        <v>341</v>
      </c>
    </row>
    <row r="909" spans="1:16" x14ac:dyDescent="0.25">
      <c r="A909">
        <v>6070</v>
      </c>
      <c r="B909" t="s">
        <v>1814</v>
      </c>
      <c r="C909" s="2">
        <v>45773</v>
      </c>
      <c r="D909">
        <v>2025</v>
      </c>
      <c r="E909" s="2" t="str">
        <f>TEXT(Table1[[#This Row],[transaction_date]],"mm")</f>
        <v>04</v>
      </c>
      <c r="F909" s="2" t="str">
        <f>TEXT(Table1[[#This Row],[transaction_date]],"[$-en-US]mmm")</f>
        <v>Apr</v>
      </c>
      <c r="G909" s="2" t="str">
        <f>"Q" &amp; INT((MONTH(Table1[[#This Row],[transaction_date]])-1)/3)+1 &amp; " " &amp; Table1[[#This Row],[year]]</f>
        <v>Q2 2025</v>
      </c>
      <c r="H909" s="2" t="str">
        <f>TEXT(Table1[[#This Row],[transaction_date]],"[$-en-US]ddd")</f>
        <v>Sat</v>
      </c>
      <c r="I909" t="s">
        <v>1822</v>
      </c>
      <c r="J909" t="s">
        <v>1830</v>
      </c>
      <c r="K909">
        <v>15.4</v>
      </c>
      <c r="L909">
        <v>30.8</v>
      </c>
      <c r="M909">
        <v>1.86</v>
      </c>
      <c r="N909" s="4">
        <v>2</v>
      </c>
      <c r="O909">
        <v>28.94</v>
      </c>
      <c r="P909">
        <v>433</v>
      </c>
    </row>
    <row r="910" spans="1:16" x14ac:dyDescent="0.25">
      <c r="A910">
        <v>8684</v>
      </c>
      <c r="B910" t="s">
        <v>1814</v>
      </c>
      <c r="C910" s="2">
        <v>45847</v>
      </c>
      <c r="D910">
        <v>2025</v>
      </c>
      <c r="E910" s="2" t="str">
        <f>TEXT(Table1[[#This Row],[transaction_date]],"mm")</f>
        <v>07</v>
      </c>
      <c r="F910" s="2" t="str">
        <f>TEXT(Table1[[#This Row],[transaction_date]],"[$-en-US]mmm")</f>
        <v>Jul</v>
      </c>
      <c r="G910" s="2" t="str">
        <f>"Q" &amp; INT((MONTH(Table1[[#This Row],[transaction_date]])-1)/3)+1 &amp; " " &amp; Table1[[#This Row],[year]]</f>
        <v>Q3 2025</v>
      </c>
      <c r="H910" s="2" t="str">
        <f>TEXT(Table1[[#This Row],[transaction_date]],"[$-en-US]ddd")</f>
        <v>Wed</v>
      </c>
      <c r="I910" t="s">
        <v>1818</v>
      </c>
      <c r="J910" t="s">
        <v>1838</v>
      </c>
      <c r="K910">
        <v>12.65</v>
      </c>
      <c r="L910">
        <v>63.25</v>
      </c>
      <c r="M910">
        <v>0</v>
      </c>
      <c r="N910" s="4">
        <v>5</v>
      </c>
      <c r="O910">
        <v>63.25</v>
      </c>
      <c r="P910">
        <v>115</v>
      </c>
    </row>
    <row r="911" spans="1:16" x14ac:dyDescent="0.25">
      <c r="A911">
        <v>4178</v>
      </c>
      <c r="B911" t="s">
        <v>1809</v>
      </c>
      <c r="C911" s="2">
        <v>45430</v>
      </c>
      <c r="D911">
        <v>2024</v>
      </c>
      <c r="E911" s="2" t="str">
        <f>TEXT(Table1[[#This Row],[transaction_date]],"mm")</f>
        <v>05</v>
      </c>
      <c r="F911" s="2" t="str">
        <f>TEXT(Table1[[#This Row],[transaction_date]],"[$-en-US]mmm")</f>
        <v>May</v>
      </c>
      <c r="G911" s="2" t="str">
        <f>"Q" &amp; INT((MONTH(Table1[[#This Row],[transaction_date]])-1)/3)+1 &amp; " " &amp; Table1[[#This Row],[year]]</f>
        <v>Q2 2024</v>
      </c>
      <c r="H911" s="2" t="str">
        <f>TEXT(Table1[[#This Row],[transaction_date]],"[$-en-US]ddd")</f>
        <v>Sat</v>
      </c>
      <c r="I911" t="s">
        <v>1824</v>
      </c>
      <c r="J911" t="s">
        <v>1832</v>
      </c>
      <c r="K911">
        <v>2.94</v>
      </c>
      <c r="L911">
        <v>8.82</v>
      </c>
      <c r="M911">
        <v>0.88</v>
      </c>
      <c r="N911" s="4">
        <v>3</v>
      </c>
      <c r="O911">
        <v>7.94</v>
      </c>
      <c r="P911">
        <v>410</v>
      </c>
    </row>
    <row r="912" spans="1:16" x14ac:dyDescent="0.25">
      <c r="A912">
        <v>8218</v>
      </c>
      <c r="B912" t="s">
        <v>1817</v>
      </c>
      <c r="C912" s="2">
        <v>45503</v>
      </c>
      <c r="D912">
        <v>2024</v>
      </c>
      <c r="E912" s="2" t="str">
        <f>TEXT(Table1[[#This Row],[transaction_date]],"mm")</f>
        <v>07</v>
      </c>
      <c r="F912" s="2" t="str">
        <f>TEXT(Table1[[#This Row],[transaction_date]],"[$-en-US]mmm")</f>
        <v>Jul</v>
      </c>
      <c r="G912" s="2" t="str">
        <f>"Q" &amp; INT((MONTH(Table1[[#This Row],[transaction_date]])-1)/3)+1 &amp; " " &amp; Table1[[#This Row],[year]]</f>
        <v>Q3 2024</v>
      </c>
      <c r="H912" s="2" t="str">
        <f>TEXT(Table1[[#This Row],[transaction_date]],"[$-en-US]ddd")</f>
        <v>Tue</v>
      </c>
      <c r="I912" t="s">
        <v>1822</v>
      </c>
      <c r="J912" t="s">
        <v>1842</v>
      </c>
      <c r="K912">
        <v>15.62</v>
      </c>
      <c r="L912">
        <v>46.86</v>
      </c>
      <c r="M912">
        <v>0</v>
      </c>
      <c r="N912" s="4">
        <v>3</v>
      </c>
      <c r="O912">
        <v>46.86</v>
      </c>
      <c r="P912">
        <v>153</v>
      </c>
    </row>
    <row r="913" spans="1:16" x14ac:dyDescent="0.25">
      <c r="A913">
        <v>5616</v>
      </c>
      <c r="B913" t="s">
        <v>1810</v>
      </c>
      <c r="C913" s="2">
        <v>45749</v>
      </c>
      <c r="D913">
        <v>2025</v>
      </c>
      <c r="E913" s="2" t="str">
        <f>TEXT(Table1[[#This Row],[transaction_date]],"mm")</f>
        <v>04</v>
      </c>
      <c r="F913" s="2" t="str">
        <f>TEXT(Table1[[#This Row],[transaction_date]],"[$-en-US]mmm")</f>
        <v>Apr</v>
      </c>
      <c r="G913" s="2" t="str">
        <f>"Q" &amp; INT((MONTH(Table1[[#This Row],[transaction_date]])-1)/3)+1 &amp; " " &amp; Table1[[#This Row],[year]]</f>
        <v>Q2 2025</v>
      </c>
      <c r="H913" s="2" t="str">
        <f>TEXT(Table1[[#This Row],[transaction_date]],"[$-en-US]ddd")</f>
        <v>Wed</v>
      </c>
      <c r="I913" t="s">
        <v>1822</v>
      </c>
      <c r="J913" t="s">
        <v>1843</v>
      </c>
      <c r="K913">
        <v>12.66</v>
      </c>
      <c r="L913">
        <v>50.64</v>
      </c>
      <c r="M913">
        <v>0</v>
      </c>
      <c r="N913" s="4">
        <v>4</v>
      </c>
      <c r="O913">
        <v>50.64</v>
      </c>
      <c r="P913">
        <v>319</v>
      </c>
    </row>
    <row r="914" spans="1:16" x14ac:dyDescent="0.25">
      <c r="A914">
        <v>7256</v>
      </c>
      <c r="B914" t="s">
        <v>1810</v>
      </c>
      <c r="C914" s="2">
        <v>45535</v>
      </c>
      <c r="D914">
        <v>2024</v>
      </c>
      <c r="E914" s="2" t="str">
        <f>TEXT(Table1[[#This Row],[transaction_date]],"mm")</f>
        <v>08</v>
      </c>
      <c r="F914" s="2" t="str">
        <f>TEXT(Table1[[#This Row],[transaction_date]],"[$-en-US]mmm")</f>
        <v>Aug</v>
      </c>
      <c r="G914" s="2" t="str">
        <f>"Q" &amp; INT((MONTH(Table1[[#This Row],[transaction_date]])-1)/3)+1 &amp; " " &amp; Table1[[#This Row],[year]]</f>
        <v>Q3 2024</v>
      </c>
      <c r="H914" s="2" t="str">
        <f>TEXT(Table1[[#This Row],[transaction_date]],"[$-en-US]ddd")</f>
        <v>Sat</v>
      </c>
      <c r="I914" t="s">
        <v>1825</v>
      </c>
      <c r="J914" t="s">
        <v>1839</v>
      </c>
      <c r="K914">
        <v>26.01</v>
      </c>
      <c r="L914">
        <v>130.05000000000001</v>
      </c>
      <c r="M914">
        <v>26.01</v>
      </c>
      <c r="N914" s="4">
        <v>5</v>
      </c>
      <c r="O914">
        <v>104.04</v>
      </c>
      <c r="P914">
        <v>295</v>
      </c>
    </row>
    <row r="915" spans="1:16" x14ac:dyDescent="0.25">
      <c r="A915">
        <v>9641</v>
      </c>
      <c r="B915" t="s">
        <v>1813</v>
      </c>
      <c r="C915" s="2">
        <v>45470</v>
      </c>
      <c r="D915">
        <v>2024</v>
      </c>
      <c r="E915" s="2" t="str">
        <f>TEXT(Table1[[#This Row],[transaction_date]],"mm")</f>
        <v>06</v>
      </c>
      <c r="F915" s="2" t="str">
        <f>TEXT(Table1[[#This Row],[transaction_date]],"[$-en-US]mmm")</f>
        <v>Jun</v>
      </c>
      <c r="G915" s="2" t="str">
        <f>"Q" &amp; INT((MONTH(Table1[[#This Row],[transaction_date]])-1)/3)+1 &amp; " " &amp; Table1[[#This Row],[year]]</f>
        <v>Q2 2024</v>
      </c>
      <c r="H915" s="2" t="str">
        <f>TEXT(Table1[[#This Row],[transaction_date]],"[$-en-US]ddd")</f>
        <v>Thu</v>
      </c>
      <c r="I915" t="s">
        <v>1826</v>
      </c>
      <c r="J915" t="s">
        <v>1831</v>
      </c>
      <c r="K915">
        <v>25.72</v>
      </c>
      <c r="L915">
        <v>128.6</v>
      </c>
      <c r="M915">
        <v>3.91</v>
      </c>
      <c r="N915" s="4">
        <v>5</v>
      </c>
      <c r="O915">
        <v>124.69</v>
      </c>
      <c r="P915">
        <v>464</v>
      </c>
    </row>
    <row r="916" spans="1:16" x14ac:dyDescent="0.25">
      <c r="A916">
        <v>3655</v>
      </c>
      <c r="B916" t="s">
        <v>1815</v>
      </c>
      <c r="C916" s="2">
        <v>45779</v>
      </c>
      <c r="D916">
        <v>2025</v>
      </c>
      <c r="E916" s="2" t="str">
        <f>TEXT(Table1[[#This Row],[transaction_date]],"mm")</f>
        <v>05</v>
      </c>
      <c r="F916" s="2" t="str">
        <f>TEXT(Table1[[#This Row],[transaction_date]],"[$-en-US]mmm")</f>
        <v>May</v>
      </c>
      <c r="G916" s="2" t="str">
        <f>"Q" &amp; INT((MONTH(Table1[[#This Row],[transaction_date]])-1)/3)+1 &amp; " " &amp; Table1[[#This Row],[year]]</f>
        <v>Q2 2025</v>
      </c>
      <c r="H916" s="2" t="str">
        <f>TEXT(Table1[[#This Row],[transaction_date]],"[$-en-US]ddd")</f>
        <v>Fri</v>
      </c>
      <c r="I916" t="s">
        <v>1827</v>
      </c>
      <c r="J916" t="s">
        <v>1843</v>
      </c>
      <c r="K916">
        <v>14.4</v>
      </c>
      <c r="L916">
        <v>43.2</v>
      </c>
      <c r="M916">
        <v>0</v>
      </c>
      <c r="N916" s="4">
        <v>3</v>
      </c>
      <c r="O916">
        <v>43.2</v>
      </c>
      <c r="P916">
        <v>123</v>
      </c>
    </row>
    <row r="917" spans="1:16" x14ac:dyDescent="0.25">
      <c r="A917">
        <v>4271</v>
      </c>
      <c r="B917" t="s">
        <v>1814</v>
      </c>
      <c r="C917" s="2">
        <v>45767</v>
      </c>
      <c r="D917">
        <v>2025</v>
      </c>
      <c r="E917" s="2" t="str">
        <f>TEXT(Table1[[#This Row],[transaction_date]],"mm")</f>
        <v>04</v>
      </c>
      <c r="F917" s="2" t="str">
        <f>TEXT(Table1[[#This Row],[transaction_date]],"[$-en-US]mmm")</f>
        <v>Apr</v>
      </c>
      <c r="G917" s="2" t="str">
        <f>"Q" &amp; INT((MONTH(Table1[[#This Row],[transaction_date]])-1)/3)+1 &amp; " " &amp; Table1[[#This Row],[year]]</f>
        <v>Q2 2025</v>
      </c>
      <c r="H917" s="2" t="str">
        <f>TEXT(Table1[[#This Row],[transaction_date]],"[$-en-US]ddd")</f>
        <v>Sun</v>
      </c>
      <c r="I917" t="s">
        <v>1821</v>
      </c>
      <c r="J917" t="s">
        <v>1830</v>
      </c>
      <c r="K917">
        <v>25.94</v>
      </c>
      <c r="L917">
        <v>77.819999999999993</v>
      </c>
      <c r="M917">
        <v>0</v>
      </c>
      <c r="N917" s="4">
        <v>3</v>
      </c>
      <c r="O917">
        <v>77.819999999999993</v>
      </c>
      <c r="P917">
        <v>466</v>
      </c>
    </row>
    <row r="918" spans="1:16" x14ac:dyDescent="0.25">
      <c r="A918">
        <v>3267</v>
      </c>
      <c r="B918" t="s">
        <v>1817</v>
      </c>
      <c r="C918" s="2">
        <v>45823</v>
      </c>
      <c r="D918">
        <v>2025</v>
      </c>
      <c r="E918" s="2" t="str">
        <f>TEXT(Table1[[#This Row],[transaction_date]],"mm")</f>
        <v>06</v>
      </c>
      <c r="F918" s="2" t="str">
        <f>TEXT(Table1[[#This Row],[transaction_date]],"[$-en-US]mmm")</f>
        <v>Jun</v>
      </c>
      <c r="G918" s="2" t="str">
        <f>"Q" &amp; INT((MONTH(Table1[[#This Row],[transaction_date]])-1)/3)+1 &amp; " " &amp; Table1[[#This Row],[year]]</f>
        <v>Q2 2025</v>
      </c>
      <c r="H918" s="2" t="str">
        <f>TEXT(Table1[[#This Row],[transaction_date]],"[$-en-US]ddd")</f>
        <v>Sun</v>
      </c>
      <c r="I918" t="s">
        <v>1821</v>
      </c>
      <c r="J918" t="s">
        <v>1829</v>
      </c>
      <c r="K918">
        <v>19.73</v>
      </c>
      <c r="L918">
        <v>59.19</v>
      </c>
      <c r="M918">
        <v>5.92</v>
      </c>
      <c r="N918" s="4">
        <v>3</v>
      </c>
      <c r="O918">
        <v>53.27</v>
      </c>
      <c r="P918">
        <v>131</v>
      </c>
    </row>
    <row r="919" spans="1:16" x14ac:dyDescent="0.25">
      <c r="A919">
        <v>5096</v>
      </c>
      <c r="B919" t="s">
        <v>1817</v>
      </c>
      <c r="C919" s="2">
        <v>45185</v>
      </c>
      <c r="D919">
        <v>2023</v>
      </c>
      <c r="E919" s="2" t="str">
        <f>TEXT(Table1[[#This Row],[transaction_date]],"mm")</f>
        <v>09</v>
      </c>
      <c r="F919" s="2" t="str">
        <f>TEXT(Table1[[#This Row],[transaction_date]],"[$-en-US]mmm")</f>
        <v>Sep</v>
      </c>
      <c r="G919" s="2" t="str">
        <f>"Q" &amp; INT((MONTH(Table1[[#This Row],[transaction_date]])-1)/3)+1 &amp; " " &amp; Table1[[#This Row],[year]]</f>
        <v>Q3 2023</v>
      </c>
      <c r="H919" s="2" t="str">
        <f>TEXT(Table1[[#This Row],[transaction_date]],"[$-en-US]ddd")</f>
        <v>Sat</v>
      </c>
      <c r="I919" t="s">
        <v>1819</v>
      </c>
      <c r="J919" t="s">
        <v>1841</v>
      </c>
      <c r="K919">
        <v>1.79</v>
      </c>
      <c r="L919">
        <v>3.58</v>
      </c>
      <c r="M919">
        <v>0.36</v>
      </c>
      <c r="N919" s="4">
        <v>2</v>
      </c>
      <c r="O919">
        <v>3.22</v>
      </c>
      <c r="P919">
        <v>408</v>
      </c>
    </row>
    <row r="920" spans="1:16" x14ac:dyDescent="0.25">
      <c r="A920">
        <v>8873</v>
      </c>
      <c r="B920" t="s">
        <v>1813</v>
      </c>
      <c r="C920" s="2">
        <v>45823</v>
      </c>
      <c r="D920">
        <v>2025</v>
      </c>
      <c r="E920" s="2" t="str">
        <f>TEXT(Table1[[#This Row],[transaction_date]],"mm")</f>
        <v>06</v>
      </c>
      <c r="F920" s="2" t="str">
        <f>TEXT(Table1[[#This Row],[transaction_date]],"[$-en-US]mmm")</f>
        <v>Jun</v>
      </c>
      <c r="G920" s="2" t="str">
        <f>"Q" &amp; INT((MONTH(Table1[[#This Row],[transaction_date]])-1)/3)+1 &amp; " " &amp; Table1[[#This Row],[year]]</f>
        <v>Q2 2025</v>
      </c>
      <c r="H920" s="2" t="str">
        <f>TEXT(Table1[[#This Row],[transaction_date]],"[$-en-US]ddd")</f>
        <v>Sun</v>
      </c>
      <c r="I920" t="s">
        <v>1827</v>
      </c>
      <c r="J920" t="s">
        <v>1830</v>
      </c>
      <c r="K920">
        <v>19.75</v>
      </c>
      <c r="L920">
        <v>79</v>
      </c>
      <c r="M920">
        <v>15.8</v>
      </c>
      <c r="N920" s="4">
        <v>4</v>
      </c>
      <c r="O920">
        <v>63.2</v>
      </c>
      <c r="P920">
        <v>18</v>
      </c>
    </row>
    <row r="921" spans="1:16" x14ac:dyDescent="0.25">
      <c r="A921">
        <v>7081</v>
      </c>
      <c r="B921" t="s">
        <v>1814</v>
      </c>
      <c r="C921" s="2">
        <v>45575</v>
      </c>
      <c r="D921">
        <v>2024</v>
      </c>
      <c r="E921" s="2" t="str">
        <f>TEXT(Table1[[#This Row],[transaction_date]],"mm")</f>
        <v>10</v>
      </c>
      <c r="F921" s="2" t="str">
        <f>TEXT(Table1[[#This Row],[transaction_date]],"[$-en-US]mmm")</f>
        <v>Oct</v>
      </c>
      <c r="G921" s="2" t="str">
        <f>"Q" &amp; INT((MONTH(Table1[[#This Row],[transaction_date]])-1)/3)+1 &amp; " " &amp; Table1[[#This Row],[year]]</f>
        <v>Q4 2024</v>
      </c>
      <c r="H921" s="2" t="str">
        <f>TEXT(Table1[[#This Row],[transaction_date]],"[$-en-US]ddd")</f>
        <v>Thu</v>
      </c>
      <c r="I921" t="s">
        <v>1825</v>
      </c>
      <c r="J921" t="s">
        <v>1839</v>
      </c>
      <c r="K921">
        <v>23.89</v>
      </c>
      <c r="L921">
        <v>71.67</v>
      </c>
      <c r="M921">
        <v>0</v>
      </c>
      <c r="N921" s="4">
        <v>3</v>
      </c>
      <c r="O921">
        <v>71.67</v>
      </c>
      <c r="P921">
        <v>142</v>
      </c>
    </row>
    <row r="922" spans="1:16" x14ac:dyDescent="0.25">
      <c r="A922">
        <v>2680</v>
      </c>
      <c r="B922" t="s">
        <v>1815</v>
      </c>
      <c r="C922" s="2">
        <v>45697</v>
      </c>
      <c r="D922">
        <v>2025</v>
      </c>
      <c r="E922" s="2" t="str">
        <f>TEXT(Table1[[#This Row],[transaction_date]],"mm")</f>
        <v>02</v>
      </c>
      <c r="F922" s="2" t="str">
        <f>TEXT(Table1[[#This Row],[transaction_date]],"[$-en-US]mmm")</f>
        <v>Feb</v>
      </c>
      <c r="G922" s="2" t="str">
        <f>"Q" &amp; INT((MONTH(Table1[[#This Row],[transaction_date]])-1)/3)+1 &amp; " " &amp; Table1[[#This Row],[year]]</f>
        <v>Q1 2025</v>
      </c>
      <c r="H922" s="2" t="str">
        <f>TEXT(Table1[[#This Row],[transaction_date]],"[$-en-US]ddd")</f>
        <v>Sun</v>
      </c>
      <c r="I922" t="s">
        <v>1828</v>
      </c>
      <c r="J922" t="s">
        <v>1839</v>
      </c>
      <c r="K922">
        <v>25.92</v>
      </c>
      <c r="L922">
        <v>25.92</v>
      </c>
      <c r="M922">
        <v>2.19</v>
      </c>
      <c r="N922" s="4">
        <v>1</v>
      </c>
      <c r="O922">
        <v>23.73</v>
      </c>
      <c r="P922">
        <v>42</v>
      </c>
    </row>
    <row r="923" spans="1:16" x14ac:dyDescent="0.25">
      <c r="A923">
        <v>9452</v>
      </c>
      <c r="B923" t="s">
        <v>1809</v>
      </c>
      <c r="C923" s="2">
        <v>45806</v>
      </c>
      <c r="D923">
        <v>2025</v>
      </c>
      <c r="E923" s="2" t="str">
        <f>TEXT(Table1[[#This Row],[transaction_date]],"mm")</f>
        <v>05</v>
      </c>
      <c r="F923" s="2" t="str">
        <f>TEXT(Table1[[#This Row],[transaction_date]],"[$-en-US]mmm")</f>
        <v>May</v>
      </c>
      <c r="G923" s="2" t="str">
        <f>"Q" &amp; INT((MONTH(Table1[[#This Row],[transaction_date]])-1)/3)+1 &amp; " " &amp; Table1[[#This Row],[year]]</f>
        <v>Q2 2025</v>
      </c>
      <c r="H923" s="2" t="str">
        <f>TEXT(Table1[[#This Row],[transaction_date]],"[$-en-US]ddd")</f>
        <v>Thu</v>
      </c>
      <c r="I923" t="s">
        <v>1821</v>
      </c>
      <c r="J923" t="s">
        <v>1833</v>
      </c>
      <c r="K923">
        <v>12.5</v>
      </c>
      <c r="L923">
        <v>12.5</v>
      </c>
      <c r="M923">
        <v>2.5</v>
      </c>
      <c r="N923" s="4">
        <v>1</v>
      </c>
      <c r="O923">
        <v>10</v>
      </c>
      <c r="P923">
        <v>429</v>
      </c>
    </row>
    <row r="924" spans="1:16" x14ac:dyDescent="0.25">
      <c r="A924">
        <v>3042</v>
      </c>
      <c r="B924" t="s">
        <v>1809</v>
      </c>
      <c r="C924" s="2">
        <v>45366</v>
      </c>
      <c r="D924">
        <v>2024</v>
      </c>
      <c r="E924" s="2" t="str">
        <f>TEXT(Table1[[#This Row],[transaction_date]],"mm")</f>
        <v>03</v>
      </c>
      <c r="F924" s="2" t="str">
        <f>TEXT(Table1[[#This Row],[transaction_date]],"[$-en-US]mmm")</f>
        <v>Mar</v>
      </c>
      <c r="G924" s="2" t="str">
        <f>"Q" &amp; INT((MONTH(Table1[[#This Row],[transaction_date]])-1)/3)+1 &amp; " " &amp; Table1[[#This Row],[year]]</f>
        <v>Q1 2024</v>
      </c>
      <c r="H924" s="2" t="str">
        <f>TEXT(Table1[[#This Row],[transaction_date]],"[$-en-US]ddd")</f>
        <v>Fri</v>
      </c>
      <c r="I924" t="s">
        <v>1824</v>
      </c>
      <c r="J924" t="s">
        <v>1844</v>
      </c>
      <c r="K924">
        <v>16.13</v>
      </c>
      <c r="L924">
        <v>16.13</v>
      </c>
      <c r="M924">
        <v>1.61</v>
      </c>
      <c r="N924" s="4">
        <v>1</v>
      </c>
      <c r="O924">
        <v>14.52</v>
      </c>
      <c r="P924">
        <v>424</v>
      </c>
    </row>
    <row r="925" spans="1:16" x14ac:dyDescent="0.25">
      <c r="A925">
        <v>2374</v>
      </c>
      <c r="B925" t="s">
        <v>1809</v>
      </c>
      <c r="C925" s="2">
        <v>45737</v>
      </c>
      <c r="D925">
        <v>2025</v>
      </c>
      <c r="E925" s="2" t="str">
        <f>TEXT(Table1[[#This Row],[transaction_date]],"mm")</f>
        <v>03</v>
      </c>
      <c r="F925" s="2" t="str">
        <f>TEXT(Table1[[#This Row],[transaction_date]],"[$-en-US]mmm")</f>
        <v>Mar</v>
      </c>
      <c r="G925" s="2" t="str">
        <f>"Q" &amp; INT((MONTH(Table1[[#This Row],[transaction_date]])-1)/3)+1 &amp; " " &amp; Table1[[#This Row],[year]]</f>
        <v>Q1 2025</v>
      </c>
      <c r="H925" s="2" t="str">
        <f>TEXT(Table1[[#This Row],[transaction_date]],"[$-en-US]ddd")</f>
        <v>Fri</v>
      </c>
      <c r="I925" t="s">
        <v>1820</v>
      </c>
      <c r="J925" t="s">
        <v>1846</v>
      </c>
      <c r="K925">
        <v>10.54</v>
      </c>
      <c r="L925">
        <v>31.62</v>
      </c>
      <c r="M925">
        <v>0</v>
      </c>
      <c r="N925" s="4">
        <v>3</v>
      </c>
      <c r="O925">
        <v>31.62</v>
      </c>
      <c r="P925">
        <v>299</v>
      </c>
    </row>
    <row r="926" spans="1:16" x14ac:dyDescent="0.25">
      <c r="A926">
        <v>3626</v>
      </c>
      <c r="B926" t="s">
        <v>1817</v>
      </c>
      <c r="C926" s="2">
        <v>45356</v>
      </c>
      <c r="D926">
        <v>2024</v>
      </c>
      <c r="E926" s="2" t="str">
        <f>TEXT(Table1[[#This Row],[transaction_date]],"mm")</f>
        <v>03</v>
      </c>
      <c r="F926" s="2" t="str">
        <f>TEXT(Table1[[#This Row],[transaction_date]],"[$-en-US]mmm")</f>
        <v>Mar</v>
      </c>
      <c r="G926" s="2" t="str">
        <f>"Q" &amp; INT((MONTH(Table1[[#This Row],[transaction_date]])-1)/3)+1 &amp; " " &amp; Table1[[#This Row],[year]]</f>
        <v>Q1 2024</v>
      </c>
      <c r="H926" s="2" t="str">
        <f>TEXT(Table1[[#This Row],[transaction_date]],"[$-en-US]ddd")</f>
        <v>Tue</v>
      </c>
      <c r="I926" t="s">
        <v>1821</v>
      </c>
      <c r="J926" t="s">
        <v>1843</v>
      </c>
      <c r="K926">
        <v>4.09</v>
      </c>
      <c r="L926">
        <v>8.18</v>
      </c>
      <c r="M926">
        <v>0.82</v>
      </c>
      <c r="N926" s="4">
        <v>2</v>
      </c>
      <c r="O926">
        <v>7.36</v>
      </c>
      <c r="P926">
        <v>109</v>
      </c>
    </row>
    <row r="927" spans="1:16" x14ac:dyDescent="0.25">
      <c r="A927">
        <v>8361</v>
      </c>
      <c r="B927" t="s">
        <v>1812</v>
      </c>
      <c r="C927" s="2">
        <v>45848</v>
      </c>
      <c r="D927">
        <v>2025</v>
      </c>
      <c r="E927" s="2" t="str">
        <f>TEXT(Table1[[#This Row],[transaction_date]],"mm")</f>
        <v>07</v>
      </c>
      <c r="F927" s="2" t="str">
        <f>TEXT(Table1[[#This Row],[transaction_date]],"[$-en-US]mmm")</f>
        <v>Jul</v>
      </c>
      <c r="G927" s="2" t="str">
        <f>"Q" &amp; INT((MONTH(Table1[[#This Row],[transaction_date]])-1)/3)+1 &amp; " " &amp; Table1[[#This Row],[year]]</f>
        <v>Q3 2025</v>
      </c>
      <c r="H927" s="2" t="str">
        <f>TEXT(Table1[[#This Row],[transaction_date]],"[$-en-US]ddd")</f>
        <v>Thu</v>
      </c>
      <c r="I927" t="s">
        <v>1826</v>
      </c>
      <c r="J927" t="s">
        <v>1840</v>
      </c>
      <c r="K927">
        <v>16.46</v>
      </c>
      <c r="L927">
        <v>65.84</v>
      </c>
      <c r="M927">
        <v>9.8800000000000008</v>
      </c>
      <c r="N927" s="4">
        <v>4</v>
      </c>
      <c r="O927">
        <v>55.96</v>
      </c>
      <c r="P927">
        <v>358</v>
      </c>
    </row>
    <row r="928" spans="1:16" x14ac:dyDescent="0.25">
      <c r="A928">
        <v>9410</v>
      </c>
      <c r="B928" t="s">
        <v>1810</v>
      </c>
      <c r="C928" s="2">
        <v>45259</v>
      </c>
      <c r="D928">
        <v>2023</v>
      </c>
      <c r="E928" s="2" t="str">
        <f>TEXT(Table1[[#This Row],[transaction_date]],"mm")</f>
        <v>11</v>
      </c>
      <c r="F928" s="2" t="str">
        <f>TEXT(Table1[[#This Row],[transaction_date]],"[$-en-US]mmm")</f>
        <v>Nov</v>
      </c>
      <c r="G928" s="2" t="str">
        <f>"Q" &amp; INT((MONTH(Table1[[#This Row],[transaction_date]])-1)/3)+1 &amp; " " &amp; Table1[[#This Row],[year]]</f>
        <v>Q4 2023</v>
      </c>
      <c r="H928" s="2" t="str">
        <f>TEXT(Table1[[#This Row],[transaction_date]],"[$-en-US]ddd")</f>
        <v>Wed</v>
      </c>
      <c r="I928" t="s">
        <v>1821</v>
      </c>
      <c r="J928" t="s">
        <v>1845</v>
      </c>
      <c r="K928">
        <v>28.93</v>
      </c>
      <c r="L928">
        <v>57.86</v>
      </c>
      <c r="M928">
        <v>8.68</v>
      </c>
      <c r="N928" s="4">
        <v>2</v>
      </c>
      <c r="O928">
        <v>49.18</v>
      </c>
      <c r="P928">
        <v>450</v>
      </c>
    </row>
    <row r="929" spans="1:16" x14ac:dyDescent="0.25">
      <c r="A929">
        <v>8167</v>
      </c>
      <c r="B929" t="s">
        <v>1813</v>
      </c>
      <c r="C929" s="2">
        <v>45216</v>
      </c>
      <c r="D929">
        <v>2023</v>
      </c>
      <c r="E929" s="2" t="str">
        <f>TEXT(Table1[[#This Row],[transaction_date]],"mm")</f>
        <v>10</v>
      </c>
      <c r="F929" s="2" t="str">
        <f>TEXT(Table1[[#This Row],[transaction_date]],"[$-en-US]mmm")</f>
        <v>Oct</v>
      </c>
      <c r="G929" s="2" t="str">
        <f>"Q" &amp; INT((MONTH(Table1[[#This Row],[transaction_date]])-1)/3)+1 &amp; " " &amp; Table1[[#This Row],[year]]</f>
        <v>Q4 2023</v>
      </c>
      <c r="H929" s="2" t="str">
        <f>TEXT(Table1[[#This Row],[transaction_date]],"[$-en-US]ddd")</f>
        <v>Tue</v>
      </c>
      <c r="I929" t="s">
        <v>1822</v>
      </c>
      <c r="J929" t="s">
        <v>1838</v>
      </c>
      <c r="K929">
        <v>19.71</v>
      </c>
      <c r="L929">
        <v>19.71</v>
      </c>
      <c r="M929">
        <v>0</v>
      </c>
      <c r="N929" s="4">
        <v>1</v>
      </c>
      <c r="O929">
        <v>19.71</v>
      </c>
      <c r="P929">
        <v>463</v>
      </c>
    </row>
    <row r="930" spans="1:16" x14ac:dyDescent="0.25">
      <c r="A930">
        <v>4637</v>
      </c>
      <c r="B930" t="s">
        <v>1815</v>
      </c>
      <c r="C930" s="2">
        <v>45779</v>
      </c>
      <c r="D930">
        <v>2025</v>
      </c>
      <c r="E930" s="2" t="str">
        <f>TEXT(Table1[[#This Row],[transaction_date]],"mm")</f>
        <v>05</v>
      </c>
      <c r="F930" s="2" t="str">
        <f>TEXT(Table1[[#This Row],[transaction_date]],"[$-en-US]mmm")</f>
        <v>May</v>
      </c>
      <c r="G930" s="2" t="str">
        <f>"Q" &amp; INT((MONTH(Table1[[#This Row],[transaction_date]])-1)/3)+1 &amp; " " &amp; Table1[[#This Row],[year]]</f>
        <v>Q2 2025</v>
      </c>
      <c r="H930" s="2" t="str">
        <f>TEXT(Table1[[#This Row],[transaction_date]],"[$-en-US]ddd")</f>
        <v>Fri</v>
      </c>
      <c r="I930" t="s">
        <v>1823</v>
      </c>
      <c r="J930" t="s">
        <v>1834</v>
      </c>
      <c r="K930">
        <v>17.02</v>
      </c>
      <c r="L930">
        <v>51.06</v>
      </c>
      <c r="M930">
        <v>0</v>
      </c>
      <c r="N930" s="4">
        <v>3</v>
      </c>
      <c r="O930">
        <v>51.06</v>
      </c>
      <c r="P930">
        <v>158</v>
      </c>
    </row>
    <row r="931" spans="1:16" x14ac:dyDescent="0.25">
      <c r="A931">
        <v>8391</v>
      </c>
      <c r="B931" t="s">
        <v>1809</v>
      </c>
      <c r="C931" s="2">
        <v>45832</v>
      </c>
      <c r="D931">
        <v>2025</v>
      </c>
      <c r="E931" s="2" t="str">
        <f>TEXT(Table1[[#This Row],[transaction_date]],"mm")</f>
        <v>06</v>
      </c>
      <c r="F931" s="2" t="str">
        <f>TEXT(Table1[[#This Row],[transaction_date]],"[$-en-US]mmm")</f>
        <v>Jun</v>
      </c>
      <c r="G931" s="2" t="str">
        <f>"Q" &amp; INT((MONTH(Table1[[#This Row],[transaction_date]])-1)/3)+1 &amp; " " &amp; Table1[[#This Row],[year]]</f>
        <v>Q2 2025</v>
      </c>
      <c r="H931" s="2" t="str">
        <f>TEXT(Table1[[#This Row],[transaction_date]],"[$-en-US]ddd")</f>
        <v>Tue</v>
      </c>
      <c r="I931" t="s">
        <v>1827</v>
      </c>
      <c r="J931" t="s">
        <v>1834</v>
      </c>
      <c r="K931">
        <v>12.26</v>
      </c>
      <c r="L931">
        <v>49.04</v>
      </c>
      <c r="M931">
        <v>7.36</v>
      </c>
      <c r="N931" s="4">
        <v>4</v>
      </c>
      <c r="O931">
        <v>41.68</v>
      </c>
      <c r="P931">
        <v>465</v>
      </c>
    </row>
    <row r="932" spans="1:16" x14ac:dyDescent="0.25">
      <c r="A932">
        <v>6727</v>
      </c>
      <c r="B932" t="s">
        <v>1814</v>
      </c>
      <c r="C932" s="2">
        <v>45867</v>
      </c>
      <c r="D932">
        <v>2025</v>
      </c>
      <c r="E932" s="2" t="str">
        <f>TEXT(Table1[[#This Row],[transaction_date]],"mm")</f>
        <v>07</v>
      </c>
      <c r="F932" s="2" t="str">
        <f>TEXT(Table1[[#This Row],[transaction_date]],"[$-en-US]mmm")</f>
        <v>Jul</v>
      </c>
      <c r="G932" s="2" t="str">
        <f>"Q" &amp; INT((MONTH(Table1[[#This Row],[transaction_date]])-1)/3)+1 &amp; " " &amp; Table1[[#This Row],[year]]</f>
        <v>Q3 2025</v>
      </c>
      <c r="H932" s="2" t="str">
        <f>TEXT(Table1[[#This Row],[transaction_date]],"[$-en-US]ddd")</f>
        <v>Tue</v>
      </c>
      <c r="I932" t="s">
        <v>1819</v>
      </c>
      <c r="J932" t="s">
        <v>1834</v>
      </c>
      <c r="K932">
        <v>7.09</v>
      </c>
      <c r="L932">
        <v>21.27</v>
      </c>
      <c r="M932">
        <v>2.13</v>
      </c>
      <c r="N932" s="4">
        <v>3</v>
      </c>
      <c r="O932">
        <v>19.14</v>
      </c>
      <c r="P932">
        <v>455</v>
      </c>
    </row>
    <row r="933" spans="1:16" x14ac:dyDescent="0.25">
      <c r="A933">
        <v>1436</v>
      </c>
      <c r="B933" t="s">
        <v>1816</v>
      </c>
      <c r="C933" s="2">
        <v>45467</v>
      </c>
      <c r="D933">
        <v>2024</v>
      </c>
      <c r="E933" s="2" t="str">
        <f>TEXT(Table1[[#This Row],[transaction_date]],"mm")</f>
        <v>06</v>
      </c>
      <c r="F933" s="2" t="str">
        <f>TEXT(Table1[[#This Row],[transaction_date]],"[$-en-US]mmm")</f>
        <v>Jun</v>
      </c>
      <c r="G933" s="2" t="str">
        <f>"Q" &amp; INT((MONTH(Table1[[#This Row],[transaction_date]])-1)/3)+1 &amp; " " &amp; Table1[[#This Row],[year]]</f>
        <v>Q2 2024</v>
      </c>
      <c r="H933" s="2" t="str">
        <f>TEXT(Table1[[#This Row],[transaction_date]],"[$-en-US]ddd")</f>
        <v>Mon</v>
      </c>
      <c r="I933" t="s">
        <v>1823</v>
      </c>
      <c r="J933" t="s">
        <v>1830</v>
      </c>
      <c r="K933">
        <v>8.94</v>
      </c>
      <c r="L933">
        <v>8.94</v>
      </c>
      <c r="M933">
        <v>0.89</v>
      </c>
      <c r="N933" s="4">
        <v>1</v>
      </c>
      <c r="O933">
        <v>8.0500000000000007</v>
      </c>
      <c r="P933">
        <v>41</v>
      </c>
    </row>
    <row r="934" spans="1:16" x14ac:dyDescent="0.25">
      <c r="A934">
        <v>1872</v>
      </c>
      <c r="B934" t="s">
        <v>1812</v>
      </c>
      <c r="C934" s="2">
        <v>45452</v>
      </c>
      <c r="D934">
        <v>2024</v>
      </c>
      <c r="E934" s="2" t="str">
        <f>TEXT(Table1[[#This Row],[transaction_date]],"mm")</f>
        <v>06</v>
      </c>
      <c r="F934" s="2" t="str">
        <f>TEXT(Table1[[#This Row],[transaction_date]],"[$-en-US]mmm")</f>
        <v>Jun</v>
      </c>
      <c r="G934" s="2" t="str">
        <f>"Q" &amp; INT((MONTH(Table1[[#This Row],[transaction_date]])-1)/3)+1 &amp; " " &amp; Table1[[#This Row],[year]]</f>
        <v>Q2 2024</v>
      </c>
      <c r="H934" s="2" t="str">
        <f>TEXT(Table1[[#This Row],[transaction_date]],"[$-en-US]ddd")</f>
        <v>Sun</v>
      </c>
      <c r="I934" t="s">
        <v>1822</v>
      </c>
      <c r="J934" t="s">
        <v>1830</v>
      </c>
      <c r="K934">
        <v>24.9</v>
      </c>
      <c r="L934">
        <v>24.9</v>
      </c>
      <c r="M934">
        <v>1.27</v>
      </c>
      <c r="N934" s="4">
        <v>1</v>
      </c>
      <c r="O934">
        <v>23.63</v>
      </c>
      <c r="P934">
        <v>357</v>
      </c>
    </row>
    <row r="935" spans="1:16" x14ac:dyDescent="0.25">
      <c r="A935">
        <v>9224</v>
      </c>
      <c r="B935" t="s">
        <v>1812</v>
      </c>
      <c r="C935" s="2">
        <v>45435</v>
      </c>
      <c r="D935">
        <v>2024</v>
      </c>
      <c r="E935" s="2" t="str">
        <f>TEXT(Table1[[#This Row],[transaction_date]],"mm")</f>
        <v>05</v>
      </c>
      <c r="F935" s="2" t="str">
        <f>TEXT(Table1[[#This Row],[transaction_date]],"[$-en-US]mmm")</f>
        <v>May</v>
      </c>
      <c r="G935" s="2" t="str">
        <f>"Q" &amp; INT((MONTH(Table1[[#This Row],[transaction_date]])-1)/3)+1 &amp; " " &amp; Table1[[#This Row],[year]]</f>
        <v>Q2 2024</v>
      </c>
      <c r="H935" s="2" t="str">
        <f>TEXT(Table1[[#This Row],[transaction_date]],"[$-en-US]ddd")</f>
        <v>Thu</v>
      </c>
      <c r="I935" t="s">
        <v>1824</v>
      </c>
      <c r="J935" t="s">
        <v>1831</v>
      </c>
      <c r="K935">
        <v>14.13</v>
      </c>
      <c r="L935">
        <v>42.39</v>
      </c>
      <c r="M935">
        <v>0</v>
      </c>
      <c r="N935" s="4">
        <v>3</v>
      </c>
      <c r="O935">
        <v>42.39</v>
      </c>
      <c r="P935">
        <v>14</v>
      </c>
    </row>
    <row r="936" spans="1:16" x14ac:dyDescent="0.25">
      <c r="A936">
        <v>4862</v>
      </c>
      <c r="B936" t="s">
        <v>1811</v>
      </c>
      <c r="C936" s="2">
        <v>45444</v>
      </c>
      <c r="D936">
        <v>2024</v>
      </c>
      <c r="E936" s="2" t="str">
        <f>TEXT(Table1[[#This Row],[transaction_date]],"mm")</f>
        <v>06</v>
      </c>
      <c r="F936" s="2" t="str">
        <f>TEXT(Table1[[#This Row],[transaction_date]],"[$-en-US]mmm")</f>
        <v>Jun</v>
      </c>
      <c r="G936" s="2" t="str">
        <f>"Q" &amp; INT((MONTH(Table1[[#This Row],[transaction_date]])-1)/3)+1 &amp; " " &amp; Table1[[#This Row],[year]]</f>
        <v>Q2 2024</v>
      </c>
      <c r="H936" s="2" t="str">
        <f>TEXT(Table1[[#This Row],[transaction_date]],"[$-en-US]ddd")</f>
        <v>Sat</v>
      </c>
      <c r="I936" t="s">
        <v>1823</v>
      </c>
      <c r="J936" t="s">
        <v>1837</v>
      </c>
      <c r="K936">
        <v>1.08</v>
      </c>
      <c r="L936">
        <v>2.16</v>
      </c>
      <c r="M936">
        <v>0.32</v>
      </c>
      <c r="N936" s="4">
        <v>2</v>
      </c>
      <c r="O936">
        <v>1.84</v>
      </c>
      <c r="P936">
        <v>102</v>
      </c>
    </row>
    <row r="937" spans="1:16" x14ac:dyDescent="0.25">
      <c r="A937">
        <v>2337</v>
      </c>
      <c r="B937" t="s">
        <v>1809</v>
      </c>
      <c r="C937" s="2">
        <v>45436</v>
      </c>
      <c r="D937">
        <v>2024</v>
      </c>
      <c r="E937" s="2" t="str">
        <f>TEXT(Table1[[#This Row],[transaction_date]],"mm")</f>
        <v>05</v>
      </c>
      <c r="F937" s="2" t="str">
        <f>TEXT(Table1[[#This Row],[transaction_date]],"[$-en-US]mmm")</f>
        <v>May</v>
      </c>
      <c r="G937" s="2" t="str">
        <f>"Q" &amp; INT((MONTH(Table1[[#This Row],[transaction_date]])-1)/3)+1 &amp; " " &amp; Table1[[#This Row],[year]]</f>
        <v>Q2 2024</v>
      </c>
      <c r="H937" s="2" t="str">
        <f>TEXT(Table1[[#This Row],[transaction_date]],"[$-en-US]ddd")</f>
        <v>Fri</v>
      </c>
      <c r="I937" t="s">
        <v>1819</v>
      </c>
      <c r="J937" t="s">
        <v>1835</v>
      </c>
      <c r="K937">
        <v>15.96</v>
      </c>
      <c r="L937">
        <v>31.92</v>
      </c>
      <c r="M937">
        <v>3.74</v>
      </c>
      <c r="N937" s="4">
        <v>2</v>
      </c>
      <c r="O937">
        <v>28.18</v>
      </c>
      <c r="P937">
        <v>496</v>
      </c>
    </row>
    <row r="938" spans="1:16" x14ac:dyDescent="0.25">
      <c r="A938">
        <v>4678</v>
      </c>
      <c r="B938" t="s">
        <v>1816</v>
      </c>
      <c r="C938" s="2">
        <v>45166</v>
      </c>
      <c r="D938">
        <v>2023</v>
      </c>
      <c r="E938" s="2" t="str">
        <f>TEXT(Table1[[#This Row],[transaction_date]],"mm")</f>
        <v>08</v>
      </c>
      <c r="F938" s="2" t="str">
        <f>TEXT(Table1[[#This Row],[transaction_date]],"[$-en-US]mmm")</f>
        <v>Aug</v>
      </c>
      <c r="G938" s="2" t="str">
        <f>"Q" &amp; INT((MONTH(Table1[[#This Row],[transaction_date]])-1)/3)+1 &amp; " " &amp; Table1[[#This Row],[year]]</f>
        <v>Q3 2023</v>
      </c>
      <c r="H938" s="2" t="str">
        <f>TEXT(Table1[[#This Row],[transaction_date]],"[$-en-US]ddd")</f>
        <v>Mon</v>
      </c>
      <c r="I938" t="s">
        <v>1828</v>
      </c>
      <c r="J938" t="s">
        <v>1845</v>
      </c>
      <c r="K938">
        <v>8.5500000000000007</v>
      </c>
      <c r="L938">
        <v>17.100000000000001</v>
      </c>
      <c r="M938">
        <v>2.56</v>
      </c>
      <c r="N938" s="4">
        <v>2</v>
      </c>
      <c r="O938">
        <v>14.54</v>
      </c>
      <c r="P938">
        <v>351</v>
      </c>
    </row>
    <row r="939" spans="1:16" x14ac:dyDescent="0.25">
      <c r="A939">
        <v>6221</v>
      </c>
      <c r="B939" t="s">
        <v>1817</v>
      </c>
      <c r="C939" s="2">
        <v>45867</v>
      </c>
      <c r="D939">
        <v>2025</v>
      </c>
      <c r="E939" s="2" t="str">
        <f>TEXT(Table1[[#This Row],[transaction_date]],"mm")</f>
        <v>07</v>
      </c>
      <c r="F939" s="2" t="str">
        <f>TEXT(Table1[[#This Row],[transaction_date]],"[$-en-US]mmm")</f>
        <v>Jul</v>
      </c>
      <c r="G939" s="2" t="str">
        <f>"Q" &amp; INT((MONTH(Table1[[#This Row],[transaction_date]])-1)/3)+1 &amp; " " &amp; Table1[[#This Row],[year]]</f>
        <v>Q3 2025</v>
      </c>
      <c r="H939" s="2" t="str">
        <f>TEXT(Table1[[#This Row],[transaction_date]],"[$-en-US]ddd")</f>
        <v>Tue</v>
      </c>
      <c r="I939" t="s">
        <v>1819</v>
      </c>
      <c r="J939" t="s">
        <v>1830</v>
      </c>
      <c r="K939">
        <v>6.26</v>
      </c>
      <c r="L939">
        <v>18.78</v>
      </c>
      <c r="M939">
        <v>1.9</v>
      </c>
      <c r="N939" s="4">
        <v>3</v>
      </c>
      <c r="O939">
        <v>16.88</v>
      </c>
      <c r="P939">
        <v>448</v>
      </c>
    </row>
    <row r="940" spans="1:16" x14ac:dyDescent="0.25">
      <c r="A940">
        <v>2623</v>
      </c>
      <c r="B940" t="s">
        <v>1815</v>
      </c>
      <c r="C940" s="2">
        <v>45796</v>
      </c>
      <c r="D940">
        <v>2025</v>
      </c>
      <c r="E940" s="2" t="str">
        <f>TEXT(Table1[[#This Row],[transaction_date]],"mm")</f>
        <v>05</v>
      </c>
      <c r="F940" s="2" t="str">
        <f>TEXT(Table1[[#This Row],[transaction_date]],"[$-en-US]mmm")</f>
        <v>May</v>
      </c>
      <c r="G940" s="2" t="str">
        <f>"Q" &amp; INT((MONTH(Table1[[#This Row],[transaction_date]])-1)/3)+1 &amp; " " &amp; Table1[[#This Row],[year]]</f>
        <v>Q2 2025</v>
      </c>
      <c r="H940" s="2" t="str">
        <f>TEXT(Table1[[#This Row],[transaction_date]],"[$-en-US]ddd")</f>
        <v>Mon</v>
      </c>
      <c r="I940" t="s">
        <v>1827</v>
      </c>
      <c r="J940" t="s">
        <v>1834</v>
      </c>
      <c r="K940">
        <v>29.24</v>
      </c>
      <c r="L940">
        <v>29.24</v>
      </c>
      <c r="M940">
        <v>0</v>
      </c>
      <c r="N940" s="4">
        <v>1</v>
      </c>
      <c r="O940">
        <v>29.24</v>
      </c>
      <c r="P940">
        <v>101</v>
      </c>
    </row>
    <row r="941" spans="1:16" x14ac:dyDescent="0.25">
      <c r="A941">
        <v>6493</v>
      </c>
      <c r="B941" t="s">
        <v>1811</v>
      </c>
      <c r="C941" s="2">
        <v>45759</v>
      </c>
      <c r="D941">
        <v>2025</v>
      </c>
      <c r="E941" s="2" t="str">
        <f>TEXT(Table1[[#This Row],[transaction_date]],"mm")</f>
        <v>04</v>
      </c>
      <c r="F941" s="2" t="str">
        <f>TEXT(Table1[[#This Row],[transaction_date]],"[$-en-US]mmm")</f>
        <v>Apr</v>
      </c>
      <c r="G941" s="2" t="str">
        <f>"Q" &amp; INT((MONTH(Table1[[#This Row],[transaction_date]])-1)/3)+1 &amp; " " &amp; Table1[[#This Row],[year]]</f>
        <v>Q2 2025</v>
      </c>
      <c r="H941" s="2" t="str">
        <f>TEXT(Table1[[#This Row],[transaction_date]],"[$-en-US]ddd")</f>
        <v>Sat</v>
      </c>
      <c r="I941" t="s">
        <v>1818</v>
      </c>
      <c r="J941" t="s">
        <v>1836</v>
      </c>
      <c r="K941">
        <v>13.43</v>
      </c>
      <c r="L941">
        <v>67.150000000000006</v>
      </c>
      <c r="M941">
        <v>4.83</v>
      </c>
      <c r="N941" s="4">
        <v>5</v>
      </c>
      <c r="O941">
        <v>62.32</v>
      </c>
      <c r="P941">
        <v>133</v>
      </c>
    </row>
    <row r="942" spans="1:16" x14ac:dyDescent="0.25">
      <c r="A942">
        <v>3392</v>
      </c>
      <c r="B942" t="s">
        <v>1811</v>
      </c>
      <c r="C942" s="2">
        <v>45251</v>
      </c>
      <c r="D942">
        <v>2023</v>
      </c>
      <c r="E942" s="2" t="str">
        <f>TEXT(Table1[[#This Row],[transaction_date]],"mm")</f>
        <v>11</v>
      </c>
      <c r="F942" s="2" t="str">
        <f>TEXT(Table1[[#This Row],[transaction_date]],"[$-en-US]mmm")</f>
        <v>Nov</v>
      </c>
      <c r="G942" s="2" t="str">
        <f>"Q" &amp; INT((MONTH(Table1[[#This Row],[transaction_date]])-1)/3)+1 &amp; " " &amp; Table1[[#This Row],[year]]</f>
        <v>Q4 2023</v>
      </c>
      <c r="H942" s="2" t="str">
        <f>TEXT(Table1[[#This Row],[transaction_date]],"[$-en-US]ddd")</f>
        <v>Tue</v>
      </c>
      <c r="I942" t="s">
        <v>1824</v>
      </c>
      <c r="J942" t="s">
        <v>1846</v>
      </c>
      <c r="K942">
        <v>21.83</v>
      </c>
      <c r="L942">
        <v>21.83</v>
      </c>
      <c r="M942">
        <v>0</v>
      </c>
      <c r="N942" s="4">
        <v>1</v>
      </c>
      <c r="O942">
        <v>21.83</v>
      </c>
      <c r="P942">
        <v>222</v>
      </c>
    </row>
    <row r="943" spans="1:16" x14ac:dyDescent="0.25">
      <c r="A943">
        <v>1627</v>
      </c>
      <c r="B943" t="s">
        <v>1813</v>
      </c>
      <c r="C943" s="2">
        <v>45367</v>
      </c>
      <c r="D943">
        <v>2024</v>
      </c>
      <c r="E943" s="2" t="str">
        <f>TEXT(Table1[[#This Row],[transaction_date]],"mm")</f>
        <v>03</v>
      </c>
      <c r="F943" s="2" t="str">
        <f>TEXT(Table1[[#This Row],[transaction_date]],"[$-en-US]mmm")</f>
        <v>Mar</v>
      </c>
      <c r="G943" s="2" t="str">
        <f>"Q" &amp; INT((MONTH(Table1[[#This Row],[transaction_date]])-1)/3)+1 &amp; " " &amp; Table1[[#This Row],[year]]</f>
        <v>Q1 2024</v>
      </c>
      <c r="H943" s="2" t="str">
        <f>TEXT(Table1[[#This Row],[transaction_date]],"[$-en-US]ddd")</f>
        <v>Sat</v>
      </c>
      <c r="I943" t="s">
        <v>1819</v>
      </c>
      <c r="J943" t="s">
        <v>1834</v>
      </c>
      <c r="K943">
        <v>6.52</v>
      </c>
      <c r="L943">
        <v>13.04</v>
      </c>
      <c r="M943">
        <v>1.96</v>
      </c>
      <c r="N943" s="4">
        <v>2</v>
      </c>
      <c r="O943">
        <v>11.08</v>
      </c>
      <c r="P943">
        <v>441</v>
      </c>
    </row>
    <row r="944" spans="1:16" x14ac:dyDescent="0.25">
      <c r="A944">
        <v>8740</v>
      </c>
      <c r="B944" t="s">
        <v>1813</v>
      </c>
      <c r="C944" s="2">
        <v>45685</v>
      </c>
      <c r="D944">
        <v>2025</v>
      </c>
      <c r="E944" s="2" t="str">
        <f>TEXT(Table1[[#This Row],[transaction_date]],"mm")</f>
        <v>01</v>
      </c>
      <c r="F944" s="2" t="str">
        <f>TEXT(Table1[[#This Row],[transaction_date]],"[$-en-US]mmm")</f>
        <v>Jan</v>
      </c>
      <c r="G944" s="2" t="str">
        <f>"Q" &amp; INT((MONTH(Table1[[#This Row],[transaction_date]])-1)/3)+1 &amp; " " &amp; Table1[[#This Row],[year]]</f>
        <v>Q1 2025</v>
      </c>
      <c r="H944" s="2" t="str">
        <f>TEXT(Table1[[#This Row],[transaction_date]],"[$-en-US]ddd")</f>
        <v>Tue</v>
      </c>
      <c r="I944" t="s">
        <v>1821</v>
      </c>
      <c r="J944" t="s">
        <v>1841</v>
      </c>
      <c r="K944">
        <v>25.82</v>
      </c>
      <c r="L944">
        <v>103.28</v>
      </c>
      <c r="M944">
        <v>15.49</v>
      </c>
      <c r="N944" s="4">
        <v>4</v>
      </c>
      <c r="O944">
        <v>87.79</v>
      </c>
      <c r="P944">
        <v>307</v>
      </c>
    </row>
    <row r="945" spans="1:16" x14ac:dyDescent="0.25">
      <c r="A945">
        <v>3273</v>
      </c>
      <c r="B945" t="s">
        <v>1817</v>
      </c>
      <c r="C945" s="2">
        <v>45734</v>
      </c>
      <c r="D945">
        <v>2025</v>
      </c>
      <c r="E945" s="2" t="str">
        <f>TEXT(Table1[[#This Row],[transaction_date]],"mm")</f>
        <v>03</v>
      </c>
      <c r="F945" s="2" t="str">
        <f>TEXT(Table1[[#This Row],[transaction_date]],"[$-en-US]mmm")</f>
        <v>Mar</v>
      </c>
      <c r="G945" s="2" t="str">
        <f>"Q" &amp; INT((MONTH(Table1[[#This Row],[transaction_date]])-1)/3)+1 &amp; " " &amp; Table1[[#This Row],[year]]</f>
        <v>Q1 2025</v>
      </c>
      <c r="H945" s="2" t="str">
        <f>TEXT(Table1[[#This Row],[transaction_date]],"[$-en-US]ddd")</f>
        <v>Tue</v>
      </c>
      <c r="I945" t="s">
        <v>1821</v>
      </c>
      <c r="J945" t="s">
        <v>1835</v>
      </c>
      <c r="K945">
        <v>23.97</v>
      </c>
      <c r="L945">
        <v>95.88</v>
      </c>
      <c r="M945">
        <v>14.38</v>
      </c>
      <c r="N945" s="4">
        <v>4</v>
      </c>
      <c r="O945">
        <v>81.5</v>
      </c>
      <c r="P945">
        <v>14</v>
      </c>
    </row>
    <row r="946" spans="1:16" x14ac:dyDescent="0.25">
      <c r="A946">
        <v>8685</v>
      </c>
      <c r="B946" t="s">
        <v>1817</v>
      </c>
      <c r="C946" s="2">
        <v>45493</v>
      </c>
      <c r="D946">
        <v>2024</v>
      </c>
      <c r="E946" s="2" t="str">
        <f>TEXT(Table1[[#This Row],[transaction_date]],"mm")</f>
        <v>07</v>
      </c>
      <c r="F946" s="2" t="str">
        <f>TEXT(Table1[[#This Row],[transaction_date]],"[$-en-US]mmm")</f>
        <v>Jul</v>
      </c>
      <c r="G946" s="2" t="str">
        <f>"Q" &amp; INT((MONTH(Table1[[#This Row],[transaction_date]])-1)/3)+1 &amp; " " &amp; Table1[[#This Row],[year]]</f>
        <v>Q3 2024</v>
      </c>
      <c r="H946" s="2" t="str">
        <f>TEXT(Table1[[#This Row],[transaction_date]],"[$-en-US]ddd")</f>
        <v>Sat</v>
      </c>
      <c r="I946" t="s">
        <v>1824</v>
      </c>
      <c r="J946" t="s">
        <v>1837</v>
      </c>
      <c r="K946">
        <v>11.71</v>
      </c>
      <c r="L946">
        <v>23.42</v>
      </c>
      <c r="M946">
        <v>1.04</v>
      </c>
      <c r="N946" s="4">
        <v>2</v>
      </c>
      <c r="O946">
        <v>22.38</v>
      </c>
      <c r="P946">
        <v>350</v>
      </c>
    </row>
    <row r="947" spans="1:16" x14ac:dyDescent="0.25">
      <c r="A947">
        <v>1086</v>
      </c>
      <c r="B947" t="s">
        <v>1811</v>
      </c>
      <c r="C947" s="2">
        <v>45848</v>
      </c>
      <c r="D947">
        <v>2025</v>
      </c>
      <c r="E947" s="2" t="str">
        <f>TEXT(Table1[[#This Row],[transaction_date]],"mm")</f>
        <v>07</v>
      </c>
      <c r="F947" s="2" t="str">
        <f>TEXT(Table1[[#This Row],[transaction_date]],"[$-en-US]mmm")</f>
        <v>Jul</v>
      </c>
      <c r="G947" s="2" t="str">
        <f>"Q" &amp; INT((MONTH(Table1[[#This Row],[transaction_date]])-1)/3)+1 &amp; " " &amp; Table1[[#This Row],[year]]</f>
        <v>Q3 2025</v>
      </c>
      <c r="H947" s="2" t="str">
        <f>TEXT(Table1[[#This Row],[transaction_date]],"[$-en-US]ddd")</f>
        <v>Thu</v>
      </c>
      <c r="I947" t="s">
        <v>1822</v>
      </c>
      <c r="J947" t="s">
        <v>1836</v>
      </c>
      <c r="K947">
        <v>21.68</v>
      </c>
      <c r="L947">
        <v>43.36</v>
      </c>
      <c r="M947">
        <v>0</v>
      </c>
      <c r="N947" s="4">
        <v>2</v>
      </c>
      <c r="O947">
        <v>43.36</v>
      </c>
      <c r="P947">
        <v>362</v>
      </c>
    </row>
    <row r="948" spans="1:16" x14ac:dyDescent="0.25">
      <c r="A948">
        <v>2298</v>
      </c>
      <c r="B948" t="s">
        <v>1814</v>
      </c>
      <c r="C948" s="2">
        <v>45159</v>
      </c>
      <c r="D948">
        <v>2023</v>
      </c>
      <c r="E948" s="2" t="str">
        <f>TEXT(Table1[[#This Row],[transaction_date]],"mm")</f>
        <v>08</v>
      </c>
      <c r="F948" s="2" t="str">
        <f>TEXT(Table1[[#This Row],[transaction_date]],"[$-en-US]mmm")</f>
        <v>Aug</v>
      </c>
      <c r="G948" s="2" t="str">
        <f>"Q" &amp; INT((MONTH(Table1[[#This Row],[transaction_date]])-1)/3)+1 &amp; " " &amp; Table1[[#This Row],[year]]</f>
        <v>Q3 2023</v>
      </c>
      <c r="H948" s="2" t="str">
        <f>TEXT(Table1[[#This Row],[transaction_date]],"[$-en-US]ddd")</f>
        <v>Mon</v>
      </c>
      <c r="I948" t="s">
        <v>1819</v>
      </c>
      <c r="J948" t="s">
        <v>1846</v>
      </c>
      <c r="K948">
        <v>2.69</v>
      </c>
      <c r="L948">
        <v>13.45</v>
      </c>
      <c r="M948">
        <v>1.34</v>
      </c>
      <c r="N948" s="4">
        <v>5</v>
      </c>
      <c r="O948">
        <v>12.11</v>
      </c>
      <c r="P948">
        <v>170</v>
      </c>
    </row>
    <row r="949" spans="1:16" x14ac:dyDescent="0.25">
      <c r="A949">
        <v>5193</v>
      </c>
      <c r="B949" t="s">
        <v>1816</v>
      </c>
      <c r="C949" s="2">
        <v>45312</v>
      </c>
      <c r="D949">
        <v>2024</v>
      </c>
      <c r="E949" s="2" t="str">
        <f>TEXT(Table1[[#This Row],[transaction_date]],"mm")</f>
        <v>01</v>
      </c>
      <c r="F949" s="2" t="str">
        <f>TEXT(Table1[[#This Row],[transaction_date]],"[$-en-US]mmm")</f>
        <v>Jan</v>
      </c>
      <c r="G949" s="2" t="str">
        <f>"Q" &amp; INT((MONTH(Table1[[#This Row],[transaction_date]])-1)/3)+1 &amp; " " &amp; Table1[[#This Row],[year]]</f>
        <v>Q1 2024</v>
      </c>
      <c r="H949" s="2" t="str">
        <f>TEXT(Table1[[#This Row],[transaction_date]],"[$-en-US]ddd")</f>
        <v>Sun</v>
      </c>
      <c r="I949" t="s">
        <v>1824</v>
      </c>
      <c r="J949" t="s">
        <v>1840</v>
      </c>
      <c r="K949">
        <v>8.35</v>
      </c>
      <c r="L949">
        <v>8.35</v>
      </c>
      <c r="M949">
        <v>1.25</v>
      </c>
      <c r="N949" s="4">
        <v>1</v>
      </c>
      <c r="O949">
        <v>7.1</v>
      </c>
      <c r="P949">
        <v>317</v>
      </c>
    </row>
    <row r="950" spans="1:16" x14ac:dyDescent="0.25">
      <c r="A950">
        <v>3449</v>
      </c>
      <c r="B950" t="s">
        <v>1812</v>
      </c>
      <c r="C950" s="2">
        <v>45571</v>
      </c>
      <c r="D950">
        <v>2024</v>
      </c>
      <c r="E950" s="2" t="str">
        <f>TEXT(Table1[[#This Row],[transaction_date]],"mm")</f>
        <v>10</v>
      </c>
      <c r="F950" s="2" t="str">
        <f>TEXT(Table1[[#This Row],[transaction_date]],"[$-en-US]mmm")</f>
        <v>Oct</v>
      </c>
      <c r="G950" s="2" t="str">
        <f>"Q" &amp; INT((MONTH(Table1[[#This Row],[transaction_date]])-1)/3)+1 &amp; " " &amp; Table1[[#This Row],[year]]</f>
        <v>Q4 2024</v>
      </c>
      <c r="H950" s="2" t="str">
        <f>TEXT(Table1[[#This Row],[transaction_date]],"[$-en-US]ddd")</f>
        <v>Sun</v>
      </c>
      <c r="I950" t="s">
        <v>1823</v>
      </c>
      <c r="J950" t="s">
        <v>1833</v>
      </c>
      <c r="K950">
        <v>29.06</v>
      </c>
      <c r="L950">
        <v>58.12</v>
      </c>
      <c r="M950">
        <v>1.72</v>
      </c>
      <c r="N950" s="4">
        <v>2</v>
      </c>
      <c r="O950">
        <v>56.4</v>
      </c>
      <c r="P950">
        <v>286</v>
      </c>
    </row>
    <row r="951" spans="1:16" x14ac:dyDescent="0.25">
      <c r="A951">
        <v>9647</v>
      </c>
      <c r="B951" t="s">
        <v>1811</v>
      </c>
      <c r="C951" s="2">
        <v>45473</v>
      </c>
      <c r="D951">
        <v>2024</v>
      </c>
      <c r="E951" s="2" t="str">
        <f>TEXT(Table1[[#This Row],[transaction_date]],"mm")</f>
        <v>06</v>
      </c>
      <c r="F951" s="2" t="str">
        <f>TEXT(Table1[[#This Row],[transaction_date]],"[$-en-US]mmm")</f>
        <v>Jun</v>
      </c>
      <c r="G951" s="2" t="str">
        <f>"Q" &amp; INT((MONTH(Table1[[#This Row],[transaction_date]])-1)/3)+1 &amp; " " &amp; Table1[[#This Row],[year]]</f>
        <v>Q2 2024</v>
      </c>
      <c r="H951" s="2" t="str">
        <f>TEXT(Table1[[#This Row],[transaction_date]],"[$-en-US]ddd")</f>
        <v>Sun</v>
      </c>
      <c r="I951" t="s">
        <v>1827</v>
      </c>
      <c r="J951" t="s">
        <v>1845</v>
      </c>
      <c r="K951">
        <v>26.45</v>
      </c>
      <c r="L951">
        <v>79.349999999999994</v>
      </c>
      <c r="M951">
        <v>11.9</v>
      </c>
      <c r="N951" s="4">
        <v>3</v>
      </c>
      <c r="O951">
        <v>67.45</v>
      </c>
      <c r="P951">
        <v>67</v>
      </c>
    </row>
    <row r="952" spans="1:16" x14ac:dyDescent="0.25">
      <c r="A952">
        <v>2821</v>
      </c>
      <c r="B952" t="s">
        <v>1810</v>
      </c>
      <c r="C952" s="2">
        <v>45747</v>
      </c>
      <c r="D952">
        <v>2025</v>
      </c>
      <c r="E952" s="2" t="str">
        <f>TEXT(Table1[[#This Row],[transaction_date]],"mm")</f>
        <v>03</v>
      </c>
      <c r="F952" s="2" t="str">
        <f>TEXT(Table1[[#This Row],[transaction_date]],"[$-en-US]mmm")</f>
        <v>Mar</v>
      </c>
      <c r="G952" s="2" t="str">
        <f>"Q" &amp; INT((MONTH(Table1[[#This Row],[transaction_date]])-1)/3)+1 &amp; " " &amp; Table1[[#This Row],[year]]</f>
        <v>Q1 2025</v>
      </c>
      <c r="H952" s="2" t="str">
        <f>TEXT(Table1[[#This Row],[transaction_date]],"[$-en-US]ddd")</f>
        <v>Mon</v>
      </c>
      <c r="I952" t="s">
        <v>1821</v>
      </c>
      <c r="J952" t="s">
        <v>1841</v>
      </c>
      <c r="K952">
        <v>4.38</v>
      </c>
      <c r="L952">
        <v>13.14</v>
      </c>
      <c r="M952">
        <v>1.31</v>
      </c>
      <c r="N952" s="4">
        <v>3</v>
      </c>
      <c r="O952">
        <v>11.83</v>
      </c>
      <c r="P952">
        <v>22</v>
      </c>
    </row>
    <row r="953" spans="1:16" x14ac:dyDescent="0.25">
      <c r="A953">
        <v>5720</v>
      </c>
      <c r="B953" t="s">
        <v>1814</v>
      </c>
      <c r="C953" s="2">
        <v>45329</v>
      </c>
      <c r="D953">
        <v>2024</v>
      </c>
      <c r="E953" s="2" t="str">
        <f>TEXT(Table1[[#This Row],[transaction_date]],"mm")</f>
        <v>02</v>
      </c>
      <c r="F953" s="2" t="str">
        <f>TEXT(Table1[[#This Row],[transaction_date]],"[$-en-US]mmm")</f>
        <v>Feb</v>
      </c>
      <c r="G953" s="2" t="str">
        <f>"Q" &amp; INT((MONTH(Table1[[#This Row],[transaction_date]])-1)/3)+1 &amp; " " &amp; Table1[[#This Row],[year]]</f>
        <v>Q1 2024</v>
      </c>
      <c r="H953" s="2" t="str">
        <f>TEXT(Table1[[#This Row],[transaction_date]],"[$-en-US]ddd")</f>
        <v>Wed</v>
      </c>
      <c r="I953" t="s">
        <v>1822</v>
      </c>
      <c r="J953" t="s">
        <v>1830</v>
      </c>
      <c r="K953">
        <v>27.17</v>
      </c>
      <c r="L953">
        <v>81.510000000000005</v>
      </c>
      <c r="M953">
        <v>2.25</v>
      </c>
      <c r="N953" s="4">
        <v>3</v>
      </c>
      <c r="O953">
        <v>79.260000000000005</v>
      </c>
      <c r="P953">
        <v>134</v>
      </c>
    </row>
    <row r="954" spans="1:16" x14ac:dyDescent="0.25">
      <c r="A954">
        <v>5934</v>
      </c>
      <c r="B954" t="s">
        <v>1811</v>
      </c>
      <c r="C954" s="2">
        <v>45239</v>
      </c>
      <c r="D954">
        <v>2023</v>
      </c>
      <c r="E954" s="2" t="str">
        <f>TEXT(Table1[[#This Row],[transaction_date]],"mm")</f>
        <v>11</v>
      </c>
      <c r="F954" s="2" t="str">
        <f>TEXT(Table1[[#This Row],[transaction_date]],"[$-en-US]mmm")</f>
        <v>Nov</v>
      </c>
      <c r="G954" s="2" t="str">
        <f>"Q" &amp; INT((MONTH(Table1[[#This Row],[transaction_date]])-1)/3)+1 &amp; " " &amp; Table1[[#This Row],[year]]</f>
        <v>Q4 2023</v>
      </c>
      <c r="H954" s="2" t="str">
        <f>TEXT(Table1[[#This Row],[transaction_date]],"[$-en-US]ddd")</f>
        <v>Thu</v>
      </c>
      <c r="I954" t="s">
        <v>1822</v>
      </c>
      <c r="J954" t="s">
        <v>1845</v>
      </c>
      <c r="K954">
        <v>17.100000000000001</v>
      </c>
      <c r="L954">
        <v>34.200000000000003</v>
      </c>
      <c r="M954">
        <v>1.76</v>
      </c>
      <c r="N954" s="4">
        <v>2</v>
      </c>
      <c r="O954">
        <v>32.44</v>
      </c>
      <c r="P954">
        <v>472</v>
      </c>
    </row>
    <row r="955" spans="1:16" x14ac:dyDescent="0.25">
      <c r="A955">
        <v>1782</v>
      </c>
      <c r="B955" t="s">
        <v>1815</v>
      </c>
      <c r="C955" s="2">
        <v>45330</v>
      </c>
      <c r="D955">
        <v>2024</v>
      </c>
      <c r="E955" s="2" t="str">
        <f>TEXT(Table1[[#This Row],[transaction_date]],"mm")</f>
        <v>02</v>
      </c>
      <c r="F955" s="2" t="str">
        <f>TEXT(Table1[[#This Row],[transaction_date]],"[$-en-US]mmm")</f>
        <v>Feb</v>
      </c>
      <c r="G955" s="2" t="str">
        <f>"Q" &amp; INT((MONTH(Table1[[#This Row],[transaction_date]])-1)/3)+1 &amp; " " &amp; Table1[[#This Row],[year]]</f>
        <v>Q1 2024</v>
      </c>
      <c r="H955" s="2" t="str">
        <f>TEXT(Table1[[#This Row],[transaction_date]],"[$-en-US]ddd")</f>
        <v>Thu</v>
      </c>
      <c r="I955" t="s">
        <v>1820</v>
      </c>
      <c r="J955" t="s">
        <v>1835</v>
      </c>
      <c r="K955">
        <v>14.63</v>
      </c>
      <c r="L955">
        <v>14.63</v>
      </c>
      <c r="M955">
        <v>1.46</v>
      </c>
      <c r="N955" s="4">
        <v>1</v>
      </c>
      <c r="O955">
        <v>13.17</v>
      </c>
      <c r="P955">
        <v>83</v>
      </c>
    </row>
    <row r="956" spans="1:16" x14ac:dyDescent="0.25">
      <c r="A956">
        <v>7878</v>
      </c>
      <c r="B956" t="s">
        <v>1809</v>
      </c>
      <c r="C956" s="2">
        <v>45641</v>
      </c>
      <c r="D956">
        <v>2024</v>
      </c>
      <c r="E956" s="2" t="str">
        <f>TEXT(Table1[[#This Row],[transaction_date]],"mm")</f>
        <v>12</v>
      </c>
      <c r="F956" s="2" t="str">
        <f>TEXT(Table1[[#This Row],[transaction_date]],"[$-en-US]mmm")</f>
        <v>Dec</v>
      </c>
      <c r="G956" s="2" t="str">
        <f>"Q" &amp; INT((MONTH(Table1[[#This Row],[transaction_date]])-1)/3)+1 &amp; " " &amp; Table1[[#This Row],[year]]</f>
        <v>Q4 2024</v>
      </c>
      <c r="H956" s="2" t="str">
        <f>TEXT(Table1[[#This Row],[transaction_date]],"[$-en-US]ddd")</f>
        <v>Sun</v>
      </c>
      <c r="I956" t="s">
        <v>1828</v>
      </c>
      <c r="J956" t="s">
        <v>1840</v>
      </c>
      <c r="K956">
        <v>11.33</v>
      </c>
      <c r="L956">
        <v>45.32</v>
      </c>
      <c r="M956">
        <v>4.53</v>
      </c>
      <c r="N956" s="4">
        <v>4</v>
      </c>
      <c r="O956">
        <v>40.79</v>
      </c>
      <c r="P956">
        <v>363</v>
      </c>
    </row>
    <row r="957" spans="1:16" x14ac:dyDescent="0.25">
      <c r="A957">
        <v>8489</v>
      </c>
      <c r="B957" t="s">
        <v>1813</v>
      </c>
      <c r="C957" s="2">
        <v>45193</v>
      </c>
      <c r="D957">
        <v>2023</v>
      </c>
      <c r="E957" s="2" t="str">
        <f>TEXT(Table1[[#This Row],[transaction_date]],"mm")</f>
        <v>09</v>
      </c>
      <c r="F957" s="2" t="str">
        <f>TEXT(Table1[[#This Row],[transaction_date]],"[$-en-US]mmm")</f>
        <v>Sep</v>
      </c>
      <c r="G957" s="2" t="str">
        <f>"Q" &amp; INT((MONTH(Table1[[#This Row],[transaction_date]])-1)/3)+1 &amp; " " &amp; Table1[[#This Row],[year]]</f>
        <v>Q3 2023</v>
      </c>
      <c r="H957" s="2" t="str">
        <f>TEXT(Table1[[#This Row],[transaction_date]],"[$-en-US]ddd")</f>
        <v>Sun</v>
      </c>
      <c r="I957" t="s">
        <v>1819</v>
      </c>
      <c r="J957" t="s">
        <v>1841</v>
      </c>
      <c r="K957">
        <v>11.13</v>
      </c>
      <c r="L957">
        <v>11.13</v>
      </c>
      <c r="M957">
        <v>2.23</v>
      </c>
      <c r="N957" s="4">
        <v>1</v>
      </c>
      <c r="O957">
        <v>8.9</v>
      </c>
      <c r="P957">
        <v>104</v>
      </c>
    </row>
    <row r="958" spans="1:16" x14ac:dyDescent="0.25">
      <c r="A958">
        <v>2816</v>
      </c>
      <c r="B958" t="s">
        <v>1811</v>
      </c>
      <c r="C958" s="2">
        <v>45794</v>
      </c>
      <c r="D958">
        <v>2025</v>
      </c>
      <c r="E958" s="2" t="str">
        <f>TEXT(Table1[[#This Row],[transaction_date]],"mm")</f>
        <v>05</v>
      </c>
      <c r="F958" s="2" t="str">
        <f>TEXT(Table1[[#This Row],[transaction_date]],"[$-en-US]mmm")</f>
        <v>May</v>
      </c>
      <c r="G958" s="2" t="str">
        <f>"Q" &amp; INT((MONTH(Table1[[#This Row],[transaction_date]])-1)/3)+1 &amp; " " &amp; Table1[[#This Row],[year]]</f>
        <v>Q2 2025</v>
      </c>
      <c r="H958" s="2" t="str">
        <f>TEXT(Table1[[#This Row],[transaction_date]],"[$-en-US]ddd")</f>
        <v>Sat</v>
      </c>
      <c r="I958" t="s">
        <v>1827</v>
      </c>
      <c r="J958" t="s">
        <v>1829</v>
      </c>
      <c r="K958">
        <v>26.83</v>
      </c>
      <c r="L958">
        <v>134.15</v>
      </c>
      <c r="M958">
        <v>4.99</v>
      </c>
      <c r="N958" s="4">
        <v>5</v>
      </c>
      <c r="O958">
        <v>129.16</v>
      </c>
      <c r="P958">
        <v>299</v>
      </c>
    </row>
    <row r="959" spans="1:16" x14ac:dyDescent="0.25">
      <c r="A959">
        <v>9189</v>
      </c>
      <c r="B959" t="s">
        <v>1815</v>
      </c>
      <c r="C959" s="2">
        <v>45608</v>
      </c>
      <c r="D959">
        <v>2024</v>
      </c>
      <c r="E959" s="2" t="str">
        <f>TEXT(Table1[[#This Row],[transaction_date]],"mm")</f>
        <v>11</v>
      </c>
      <c r="F959" s="2" t="str">
        <f>TEXT(Table1[[#This Row],[transaction_date]],"[$-en-US]mmm")</f>
        <v>Nov</v>
      </c>
      <c r="G959" s="2" t="str">
        <f>"Q" &amp; INT((MONTH(Table1[[#This Row],[transaction_date]])-1)/3)+1 &amp; " " &amp; Table1[[#This Row],[year]]</f>
        <v>Q4 2024</v>
      </c>
      <c r="H959" s="2" t="str">
        <f>TEXT(Table1[[#This Row],[transaction_date]],"[$-en-US]ddd")</f>
        <v>Tue</v>
      </c>
      <c r="I959" t="s">
        <v>1827</v>
      </c>
      <c r="J959" t="s">
        <v>1835</v>
      </c>
      <c r="K959">
        <v>27.68</v>
      </c>
      <c r="L959">
        <v>110.72</v>
      </c>
      <c r="M959">
        <v>0</v>
      </c>
      <c r="N959" s="4">
        <v>4</v>
      </c>
      <c r="O959">
        <v>110.72</v>
      </c>
      <c r="P959">
        <v>126</v>
      </c>
    </row>
    <row r="960" spans="1:16" x14ac:dyDescent="0.25">
      <c r="A960">
        <v>9782</v>
      </c>
      <c r="B960" t="s">
        <v>1809</v>
      </c>
      <c r="C960" s="2">
        <v>45157</v>
      </c>
      <c r="D960">
        <v>2023</v>
      </c>
      <c r="E960" s="2" t="str">
        <f>TEXT(Table1[[#This Row],[transaction_date]],"mm")</f>
        <v>08</v>
      </c>
      <c r="F960" s="2" t="str">
        <f>TEXT(Table1[[#This Row],[transaction_date]],"[$-en-US]mmm")</f>
        <v>Aug</v>
      </c>
      <c r="G960" s="2" t="str">
        <f>"Q" &amp; INT((MONTH(Table1[[#This Row],[transaction_date]])-1)/3)+1 &amp; " " &amp; Table1[[#This Row],[year]]</f>
        <v>Q3 2023</v>
      </c>
      <c r="H960" s="2" t="str">
        <f>TEXT(Table1[[#This Row],[transaction_date]],"[$-en-US]ddd")</f>
        <v>Sat</v>
      </c>
      <c r="I960" t="s">
        <v>1822</v>
      </c>
      <c r="J960" t="s">
        <v>1839</v>
      </c>
      <c r="K960">
        <v>20.75</v>
      </c>
      <c r="L960">
        <v>62.25</v>
      </c>
      <c r="M960">
        <v>6.23</v>
      </c>
      <c r="N960" s="4">
        <v>3</v>
      </c>
      <c r="O960">
        <v>56.02</v>
      </c>
      <c r="P960">
        <v>348</v>
      </c>
    </row>
    <row r="961" spans="1:16" x14ac:dyDescent="0.25">
      <c r="A961">
        <v>9443</v>
      </c>
      <c r="B961" t="s">
        <v>1816</v>
      </c>
      <c r="C961" s="2">
        <v>45591</v>
      </c>
      <c r="D961">
        <v>2024</v>
      </c>
      <c r="E961" s="2" t="str">
        <f>TEXT(Table1[[#This Row],[transaction_date]],"mm")</f>
        <v>10</v>
      </c>
      <c r="F961" s="2" t="str">
        <f>TEXT(Table1[[#This Row],[transaction_date]],"[$-en-US]mmm")</f>
        <v>Oct</v>
      </c>
      <c r="G961" s="2" t="str">
        <f>"Q" &amp; INT((MONTH(Table1[[#This Row],[transaction_date]])-1)/3)+1 &amp; " " &amp; Table1[[#This Row],[year]]</f>
        <v>Q4 2024</v>
      </c>
      <c r="H961" s="2" t="str">
        <f>TEXT(Table1[[#This Row],[transaction_date]],"[$-en-US]ddd")</f>
        <v>Sat</v>
      </c>
      <c r="I961" t="s">
        <v>1824</v>
      </c>
      <c r="J961" t="s">
        <v>1846</v>
      </c>
      <c r="K961">
        <v>5.45</v>
      </c>
      <c r="L961">
        <v>16.350000000000001</v>
      </c>
      <c r="M961">
        <v>0</v>
      </c>
      <c r="N961" s="4">
        <v>3</v>
      </c>
      <c r="O961">
        <v>16.350000000000001</v>
      </c>
      <c r="P961">
        <v>41</v>
      </c>
    </row>
    <row r="962" spans="1:16" x14ac:dyDescent="0.25">
      <c r="A962">
        <v>4963</v>
      </c>
      <c r="B962" t="s">
        <v>1813</v>
      </c>
      <c r="C962" s="2">
        <v>45703</v>
      </c>
      <c r="D962">
        <v>2025</v>
      </c>
      <c r="E962" s="2" t="str">
        <f>TEXT(Table1[[#This Row],[transaction_date]],"mm")</f>
        <v>02</v>
      </c>
      <c r="F962" s="2" t="str">
        <f>TEXT(Table1[[#This Row],[transaction_date]],"[$-en-US]mmm")</f>
        <v>Feb</v>
      </c>
      <c r="G962" s="2" t="str">
        <f>"Q" &amp; INT((MONTH(Table1[[#This Row],[transaction_date]])-1)/3)+1 &amp; " " &amp; Table1[[#This Row],[year]]</f>
        <v>Q1 2025</v>
      </c>
      <c r="H962" s="2" t="str">
        <f>TEXT(Table1[[#This Row],[transaction_date]],"[$-en-US]ddd")</f>
        <v>Sat</v>
      </c>
      <c r="I962" t="s">
        <v>1828</v>
      </c>
      <c r="J962" t="s">
        <v>1829</v>
      </c>
      <c r="K962">
        <v>20.07</v>
      </c>
      <c r="L962">
        <v>100.35</v>
      </c>
      <c r="M962">
        <v>0</v>
      </c>
      <c r="N962" s="4">
        <v>5</v>
      </c>
      <c r="O962">
        <v>100.35</v>
      </c>
      <c r="P962">
        <v>168</v>
      </c>
    </row>
    <row r="963" spans="1:16" x14ac:dyDescent="0.25">
      <c r="A963">
        <v>3352</v>
      </c>
      <c r="B963" t="s">
        <v>1813</v>
      </c>
      <c r="C963" s="2">
        <v>45371</v>
      </c>
      <c r="D963">
        <v>2024</v>
      </c>
      <c r="E963" s="2" t="str">
        <f>TEXT(Table1[[#This Row],[transaction_date]],"mm")</f>
        <v>03</v>
      </c>
      <c r="F963" s="2" t="str">
        <f>TEXT(Table1[[#This Row],[transaction_date]],"[$-en-US]mmm")</f>
        <v>Mar</v>
      </c>
      <c r="G963" s="2" t="str">
        <f>"Q" &amp; INT((MONTH(Table1[[#This Row],[transaction_date]])-1)/3)+1 &amp; " " &amp; Table1[[#This Row],[year]]</f>
        <v>Q1 2024</v>
      </c>
      <c r="H963" s="2" t="str">
        <f>TEXT(Table1[[#This Row],[transaction_date]],"[$-en-US]ddd")</f>
        <v>Wed</v>
      </c>
      <c r="I963" t="s">
        <v>1822</v>
      </c>
      <c r="J963" t="s">
        <v>1841</v>
      </c>
      <c r="K963">
        <v>26.03</v>
      </c>
      <c r="L963">
        <v>52.06</v>
      </c>
      <c r="M963">
        <v>7.81</v>
      </c>
      <c r="N963" s="4">
        <v>2</v>
      </c>
      <c r="O963">
        <v>44.25</v>
      </c>
      <c r="P963">
        <v>410</v>
      </c>
    </row>
    <row r="964" spans="1:16" x14ac:dyDescent="0.25">
      <c r="A964">
        <v>8032</v>
      </c>
      <c r="B964" t="s">
        <v>1815</v>
      </c>
      <c r="C964" s="2">
        <v>45146</v>
      </c>
      <c r="D964">
        <v>2023</v>
      </c>
      <c r="E964" s="2" t="str">
        <f>TEXT(Table1[[#This Row],[transaction_date]],"mm")</f>
        <v>08</v>
      </c>
      <c r="F964" s="2" t="str">
        <f>TEXT(Table1[[#This Row],[transaction_date]],"[$-en-US]mmm")</f>
        <v>Aug</v>
      </c>
      <c r="G964" s="2" t="str">
        <f>"Q" &amp; INT((MONTH(Table1[[#This Row],[transaction_date]])-1)/3)+1 &amp; " " &amp; Table1[[#This Row],[year]]</f>
        <v>Q3 2023</v>
      </c>
      <c r="H964" s="2" t="str">
        <f>TEXT(Table1[[#This Row],[transaction_date]],"[$-en-US]ddd")</f>
        <v>Tue</v>
      </c>
      <c r="I964" t="s">
        <v>1819</v>
      </c>
      <c r="J964" t="s">
        <v>1831</v>
      </c>
      <c r="K964">
        <v>12.05</v>
      </c>
      <c r="L964">
        <v>60.25</v>
      </c>
      <c r="M964">
        <v>12.05</v>
      </c>
      <c r="N964" s="4">
        <v>5</v>
      </c>
      <c r="O964">
        <v>48.2</v>
      </c>
      <c r="P964">
        <v>204</v>
      </c>
    </row>
    <row r="965" spans="1:16" x14ac:dyDescent="0.25">
      <c r="A965">
        <v>6780</v>
      </c>
      <c r="B965" t="s">
        <v>1817</v>
      </c>
      <c r="C965" s="2">
        <v>45331</v>
      </c>
      <c r="D965">
        <v>2024</v>
      </c>
      <c r="E965" s="2" t="str">
        <f>TEXT(Table1[[#This Row],[transaction_date]],"mm")</f>
        <v>02</v>
      </c>
      <c r="F965" s="2" t="str">
        <f>TEXT(Table1[[#This Row],[transaction_date]],"[$-en-US]mmm")</f>
        <v>Feb</v>
      </c>
      <c r="G965" s="2" t="str">
        <f>"Q" &amp; INT((MONTH(Table1[[#This Row],[transaction_date]])-1)/3)+1 &amp; " " &amp; Table1[[#This Row],[year]]</f>
        <v>Q1 2024</v>
      </c>
      <c r="H965" s="2" t="str">
        <f>TEXT(Table1[[#This Row],[transaction_date]],"[$-en-US]ddd")</f>
        <v>Fri</v>
      </c>
      <c r="I965" t="s">
        <v>1821</v>
      </c>
      <c r="J965" t="s">
        <v>1842</v>
      </c>
      <c r="K965">
        <v>25.71</v>
      </c>
      <c r="L965">
        <v>25.71</v>
      </c>
      <c r="M965">
        <v>2.57</v>
      </c>
      <c r="N965" s="4">
        <v>1</v>
      </c>
      <c r="O965">
        <v>23.14</v>
      </c>
      <c r="P965">
        <v>83</v>
      </c>
    </row>
    <row r="966" spans="1:16" x14ac:dyDescent="0.25">
      <c r="A966">
        <v>7825</v>
      </c>
      <c r="B966" t="s">
        <v>1814</v>
      </c>
      <c r="C966" s="2">
        <v>45290</v>
      </c>
      <c r="D966">
        <v>2023</v>
      </c>
      <c r="E966" s="2" t="str">
        <f>TEXT(Table1[[#This Row],[transaction_date]],"mm")</f>
        <v>12</v>
      </c>
      <c r="F966" s="2" t="str">
        <f>TEXT(Table1[[#This Row],[transaction_date]],"[$-en-US]mmm")</f>
        <v>Dec</v>
      </c>
      <c r="G966" s="2" t="str">
        <f>"Q" &amp; INT((MONTH(Table1[[#This Row],[transaction_date]])-1)/3)+1 &amp; " " &amp; Table1[[#This Row],[year]]</f>
        <v>Q4 2023</v>
      </c>
      <c r="H966" s="2" t="str">
        <f>TEXT(Table1[[#This Row],[transaction_date]],"[$-en-US]ddd")</f>
        <v>Sat</v>
      </c>
      <c r="I966" t="s">
        <v>1823</v>
      </c>
      <c r="J966" t="s">
        <v>1841</v>
      </c>
      <c r="K966">
        <v>9.65</v>
      </c>
      <c r="L966">
        <v>9.65</v>
      </c>
      <c r="M966">
        <v>0</v>
      </c>
      <c r="N966" s="4">
        <v>1</v>
      </c>
      <c r="O966">
        <v>9.65</v>
      </c>
      <c r="P966">
        <v>410</v>
      </c>
    </row>
    <row r="967" spans="1:16" x14ac:dyDescent="0.25">
      <c r="A967">
        <v>2402</v>
      </c>
      <c r="B967" t="s">
        <v>1814</v>
      </c>
      <c r="C967" s="2">
        <v>45551</v>
      </c>
      <c r="D967">
        <v>2024</v>
      </c>
      <c r="E967" s="2" t="str">
        <f>TEXT(Table1[[#This Row],[transaction_date]],"mm")</f>
        <v>09</v>
      </c>
      <c r="F967" s="2" t="str">
        <f>TEXT(Table1[[#This Row],[transaction_date]],"[$-en-US]mmm")</f>
        <v>Sep</v>
      </c>
      <c r="G967" s="2" t="str">
        <f>"Q" &amp; INT((MONTH(Table1[[#This Row],[transaction_date]])-1)/3)+1 &amp; " " &amp; Table1[[#This Row],[year]]</f>
        <v>Q3 2024</v>
      </c>
      <c r="H967" s="2" t="str">
        <f>TEXT(Table1[[#This Row],[transaction_date]],"[$-en-US]ddd")</f>
        <v>Mon</v>
      </c>
      <c r="I967" t="s">
        <v>1823</v>
      </c>
      <c r="J967" t="s">
        <v>1841</v>
      </c>
      <c r="K967">
        <v>20.29</v>
      </c>
      <c r="L967">
        <v>60.87</v>
      </c>
      <c r="M967">
        <v>1.8</v>
      </c>
      <c r="N967" s="4">
        <v>3</v>
      </c>
      <c r="O967">
        <v>59.07</v>
      </c>
      <c r="P967">
        <v>426</v>
      </c>
    </row>
    <row r="968" spans="1:16" x14ac:dyDescent="0.25">
      <c r="A968">
        <v>6908</v>
      </c>
      <c r="B968" t="s">
        <v>1813</v>
      </c>
      <c r="C968" s="2">
        <v>45197</v>
      </c>
      <c r="D968">
        <v>2023</v>
      </c>
      <c r="E968" s="2" t="str">
        <f>TEXT(Table1[[#This Row],[transaction_date]],"mm")</f>
        <v>09</v>
      </c>
      <c r="F968" s="2" t="str">
        <f>TEXT(Table1[[#This Row],[transaction_date]],"[$-en-US]mmm")</f>
        <v>Sep</v>
      </c>
      <c r="G968" s="2" t="str">
        <f>"Q" &amp; INT((MONTH(Table1[[#This Row],[transaction_date]])-1)/3)+1 &amp; " " &amp; Table1[[#This Row],[year]]</f>
        <v>Q3 2023</v>
      </c>
      <c r="H968" s="2" t="str">
        <f>TEXT(Table1[[#This Row],[transaction_date]],"[$-en-US]ddd")</f>
        <v>Thu</v>
      </c>
      <c r="I968" t="s">
        <v>1821</v>
      </c>
      <c r="J968" t="s">
        <v>1845</v>
      </c>
      <c r="K968">
        <v>17.32</v>
      </c>
      <c r="L968">
        <v>51.96</v>
      </c>
      <c r="M968">
        <v>5.2</v>
      </c>
      <c r="N968" s="4">
        <v>3</v>
      </c>
      <c r="O968">
        <v>46.76</v>
      </c>
      <c r="P968">
        <v>216</v>
      </c>
    </row>
    <row r="969" spans="1:16" x14ac:dyDescent="0.25">
      <c r="A969">
        <v>9618</v>
      </c>
      <c r="B969" t="s">
        <v>1816</v>
      </c>
      <c r="C969" s="2">
        <v>45567</v>
      </c>
      <c r="D969">
        <v>2024</v>
      </c>
      <c r="E969" s="2" t="str">
        <f>TEXT(Table1[[#This Row],[transaction_date]],"mm")</f>
        <v>10</v>
      </c>
      <c r="F969" s="2" t="str">
        <f>TEXT(Table1[[#This Row],[transaction_date]],"[$-en-US]mmm")</f>
        <v>Oct</v>
      </c>
      <c r="G969" s="2" t="str">
        <f>"Q" &amp; INT((MONTH(Table1[[#This Row],[transaction_date]])-1)/3)+1 &amp; " " &amp; Table1[[#This Row],[year]]</f>
        <v>Q4 2024</v>
      </c>
      <c r="H969" s="2" t="str">
        <f>TEXT(Table1[[#This Row],[transaction_date]],"[$-en-US]ddd")</f>
        <v>Wed</v>
      </c>
      <c r="I969" t="s">
        <v>1824</v>
      </c>
      <c r="J969" t="s">
        <v>1835</v>
      </c>
      <c r="K969">
        <v>19.28</v>
      </c>
      <c r="L969">
        <v>77.12</v>
      </c>
      <c r="M969">
        <v>2.37</v>
      </c>
      <c r="N969" s="4">
        <v>4</v>
      </c>
      <c r="O969">
        <v>74.75</v>
      </c>
      <c r="P969">
        <v>47</v>
      </c>
    </row>
    <row r="970" spans="1:16" x14ac:dyDescent="0.25">
      <c r="A970">
        <v>9312</v>
      </c>
      <c r="B970" t="s">
        <v>1813</v>
      </c>
      <c r="C970" s="2">
        <v>45755</v>
      </c>
      <c r="D970">
        <v>2025</v>
      </c>
      <c r="E970" s="2" t="str">
        <f>TEXT(Table1[[#This Row],[transaction_date]],"mm")</f>
        <v>04</v>
      </c>
      <c r="F970" s="2" t="str">
        <f>TEXT(Table1[[#This Row],[transaction_date]],"[$-en-US]mmm")</f>
        <v>Apr</v>
      </c>
      <c r="G970" s="2" t="str">
        <f>"Q" &amp; INT((MONTH(Table1[[#This Row],[transaction_date]])-1)/3)+1 &amp; " " &amp; Table1[[#This Row],[year]]</f>
        <v>Q2 2025</v>
      </c>
      <c r="H970" s="2" t="str">
        <f>TEXT(Table1[[#This Row],[transaction_date]],"[$-en-US]ddd")</f>
        <v>Tue</v>
      </c>
      <c r="I970" t="s">
        <v>1823</v>
      </c>
      <c r="J970" t="s">
        <v>1834</v>
      </c>
      <c r="K970">
        <v>27.98</v>
      </c>
      <c r="L970">
        <v>55.96</v>
      </c>
      <c r="M970">
        <v>8.39</v>
      </c>
      <c r="N970" s="4">
        <v>2</v>
      </c>
      <c r="O970">
        <v>47.57</v>
      </c>
      <c r="P970">
        <v>269</v>
      </c>
    </row>
    <row r="971" spans="1:16" x14ac:dyDescent="0.25">
      <c r="A971">
        <v>9316</v>
      </c>
      <c r="B971" t="s">
        <v>1813</v>
      </c>
      <c r="C971" s="2">
        <v>45575</v>
      </c>
      <c r="D971">
        <v>2024</v>
      </c>
      <c r="E971" s="2" t="str">
        <f>TEXT(Table1[[#This Row],[transaction_date]],"mm")</f>
        <v>10</v>
      </c>
      <c r="F971" s="2" t="str">
        <f>TEXT(Table1[[#This Row],[transaction_date]],"[$-en-US]mmm")</f>
        <v>Oct</v>
      </c>
      <c r="G971" s="2" t="str">
        <f>"Q" &amp; INT((MONTH(Table1[[#This Row],[transaction_date]])-1)/3)+1 &amp; " " &amp; Table1[[#This Row],[year]]</f>
        <v>Q4 2024</v>
      </c>
      <c r="H971" s="2" t="str">
        <f>TEXT(Table1[[#This Row],[transaction_date]],"[$-en-US]ddd")</f>
        <v>Thu</v>
      </c>
      <c r="I971" t="s">
        <v>1821</v>
      </c>
      <c r="J971" t="s">
        <v>1842</v>
      </c>
      <c r="K971">
        <v>9.6999999999999993</v>
      </c>
      <c r="L971">
        <v>38.799999999999997</v>
      </c>
      <c r="M971">
        <v>7.76</v>
      </c>
      <c r="N971" s="4">
        <v>4</v>
      </c>
      <c r="O971">
        <v>31.04</v>
      </c>
      <c r="P971">
        <v>65</v>
      </c>
    </row>
    <row r="972" spans="1:16" x14ac:dyDescent="0.25">
      <c r="A972">
        <v>1333</v>
      </c>
      <c r="B972" t="s">
        <v>1810</v>
      </c>
      <c r="C972" s="2">
        <v>45448</v>
      </c>
      <c r="D972">
        <v>2024</v>
      </c>
      <c r="E972" s="2" t="str">
        <f>TEXT(Table1[[#This Row],[transaction_date]],"mm")</f>
        <v>06</v>
      </c>
      <c r="F972" s="2" t="str">
        <f>TEXT(Table1[[#This Row],[transaction_date]],"[$-en-US]mmm")</f>
        <v>Jun</v>
      </c>
      <c r="G972" s="2" t="str">
        <f>"Q" &amp; INT((MONTH(Table1[[#This Row],[transaction_date]])-1)/3)+1 &amp; " " &amp; Table1[[#This Row],[year]]</f>
        <v>Q2 2024</v>
      </c>
      <c r="H972" s="2" t="str">
        <f>TEXT(Table1[[#This Row],[transaction_date]],"[$-en-US]ddd")</f>
        <v>Wed</v>
      </c>
      <c r="I972" t="s">
        <v>1821</v>
      </c>
      <c r="J972" t="s">
        <v>1838</v>
      </c>
      <c r="K972">
        <v>2.37</v>
      </c>
      <c r="L972">
        <v>11.85</v>
      </c>
      <c r="M972">
        <v>1.43</v>
      </c>
      <c r="N972" s="4">
        <v>5</v>
      </c>
      <c r="O972">
        <v>10.42</v>
      </c>
      <c r="P972">
        <v>39</v>
      </c>
    </row>
    <row r="973" spans="1:16" x14ac:dyDescent="0.25">
      <c r="A973">
        <v>8702</v>
      </c>
      <c r="B973" t="s">
        <v>1812</v>
      </c>
      <c r="C973" s="2">
        <v>45178</v>
      </c>
      <c r="D973">
        <v>2023</v>
      </c>
      <c r="E973" s="2" t="str">
        <f>TEXT(Table1[[#This Row],[transaction_date]],"mm")</f>
        <v>09</v>
      </c>
      <c r="F973" s="2" t="str">
        <f>TEXT(Table1[[#This Row],[transaction_date]],"[$-en-US]mmm")</f>
        <v>Sep</v>
      </c>
      <c r="G973" s="2" t="str">
        <f>"Q" &amp; INT((MONTH(Table1[[#This Row],[transaction_date]])-1)/3)+1 &amp; " " &amp; Table1[[#This Row],[year]]</f>
        <v>Q3 2023</v>
      </c>
      <c r="H973" s="2" t="str">
        <f>TEXT(Table1[[#This Row],[transaction_date]],"[$-en-US]ddd")</f>
        <v>Sat</v>
      </c>
      <c r="I973" t="s">
        <v>1821</v>
      </c>
      <c r="J973" t="s">
        <v>1846</v>
      </c>
      <c r="K973">
        <v>20.149999999999999</v>
      </c>
      <c r="L973">
        <v>80.599999999999994</v>
      </c>
      <c r="M973">
        <v>12.09</v>
      </c>
      <c r="N973" s="4">
        <v>4</v>
      </c>
      <c r="O973">
        <v>68.510000000000005</v>
      </c>
      <c r="P973">
        <v>291</v>
      </c>
    </row>
    <row r="974" spans="1:16" x14ac:dyDescent="0.25">
      <c r="A974">
        <v>7338</v>
      </c>
      <c r="B974" t="s">
        <v>1814</v>
      </c>
      <c r="C974" s="2">
        <v>45434</v>
      </c>
      <c r="D974">
        <v>2024</v>
      </c>
      <c r="E974" s="2" t="str">
        <f>TEXT(Table1[[#This Row],[transaction_date]],"mm")</f>
        <v>05</v>
      </c>
      <c r="F974" s="2" t="str">
        <f>TEXT(Table1[[#This Row],[transaction_date]],"[$-en-US]mmm")</f>
        <v>May</v>
      </c>
      <c r="G974" s="2" t="str">
        <f>"Q" &amp; INT((MONTH(Table1[[#This Row],[transaction_date]])-1)/3)+1 &amp; " " &amp; Table1[[#This Row],[year]]</f>
        <v>Q2 2024</v>
      </c>
      <c r="H974" s="2" t="str">
        <f>TEXT(Table1[[#This Row],[transaction_date]],"[$-en-US]ddd")</f>
        <v>Wed</v>
      </c>
      <c r="I974" t="s">
        <v>1824</v>
      </c>
      <c r="J974" t="s">
        <v>1842</v>
      </c>
      <c r="K974">
        <v>1.46</v>
      </c>
      <c r="L974">
        <v>7.3</v>
      </c>
      <c r="M974">
        <v>1.46</v>
      </c>
      <c r="N974" s="4">
        <v>5</v>
      </c>
      <c r="O974">
        <v>5.84</v>
      </c>
      <c r="P974">
        <v>379</v>
      </c>
    </row>
    <row r="975" spans="1:16" x14ac:dyDescent="0.25">
      <c r="A975">
        <v>5155</v>
      </c>
      <c r="B975" t="s">
        <v>1811</v>
      </c>
      <c r="C975" s="2">
        <v>45725</v>
      </c>
      <c r="D975">
        <v>2025</v>
      </c>
      <c r="E975" s="2" t="str">
        <f>TEXT(Table1[[#This Row],[transaction_date]],"mm")</f>
        <v>03</v>
      </c>
      <c r="F975" s="2" t="str">
        <f>TEXT(Table1[[#This Row],[transaction_date]],"[$-en-US]mmm")</f>
        <v>Mar</v>
      </c>
      <c r="G975" s="2" t="str">
        <f>"Q" &amp; INT((MONTH(Table1[[#This Row],[transaction_date]])-1)/3)+1 &amp; " " &amp; Table1[[#This Row],[year]]</f>
        <v>Q1 2025</v>
      </c>
      <c r="H975" s="2" t="str">
        <f>TEXT(Table1[[#This Row],[transaction_date]],"[$-en-US]ddd")</f>
        <v>Sun</v>
      </c>
      <c r="I975" t="s">
        <v>1821</v>
      </c>
      <c r="J975" t="s">
        <v>1840</v>
      </c>
      <c r="K975">
        <v>13.06</v>
      </c>
      <c r="L975">
        <v>13.06</v>
      </c>
      <c r="M975">
        <v>1.96</v>
      </c>
      <c r="N975" s="4">
        <v>1</v>
      </c>
      <c r="O975">
        <v>11.1</v>
      </c>
      <c r="P975">
        <v>360</v>
      </c>
    </row>
    <row r="976" spans="1:16" x14ac:dyDescent="0.25">
      <c r="A976">
        <v>1266</v>
      </c>
      <c r="B976" t="s">
        <v>1813</v>
      </c>
      <c r="C976" s="2">
        <v>45422</v>
      </c>
      <c r="D976">
        <v>2024</v>
      </c>
      <c r="E976" s="2" t="str">
        <f>TEXT(Table1[[#This Row],[transaction_date]],"mm")</f>
        <v>05</v>
      </c>
      <c r="F976" s="2" t="str">
        <f>TEXT(Table1[[#This Row],[transaction_date]],"[$-en-US]mmm")</f>
        <v>May</v>
      </c>
      <c r="G976" s="2" t="str">
        <f>"Q" &amp; INT((MONTH(Table1[[#This Row],[transaction_date]])-1)/3)+1 &amp; " " &amp; Table1[[#This Row],[year]]</f>
        <v>Q2 2024</v>
      </c>
      <c r="H976" s="2" t="str">
        <f>TEXT(Table1[[#This Row],[transaction_date]],"[$-en-US]ddd")</f>
        <v>Fri</v>
      </c>
      <c r="I976" t="s">
        <v>1823</v>
      </c>
      <c r="J976" t="s">
        <v>1837</v>
      </c>
      <c r="K976">
        <v>24.42</v>
      </c>
      <c r="L976">
        <v>122.1</v>
      </c>
      <c r="M976">
        <v>24.42</v>
      </c>
      <c r="N976" s="4">
        <v>5</v>
      </c>
      <c r="O976">
        <v>97.68</v>
      </c>
      <c r="P976">
        <v>174</v>
      </c>
    </row>
    <row r="977" spans="1:16" x14ac:dyDescent="0.25">
      <c r="A977">
        <v>2106</v>
      </c>
      <c r="B977" t="s">
        <v>1811</v>
      </c>
      <c r="C977" s="2">
        <v>45412</v>
      </c>
      <c r="D977">
        <v>2024</v>
      </c>
      <c r="E977" s="2" t="str">
        <f>TEXT(Table1[[#This Row],[transaction_date]],"mm")</f>
        <v>04</v>
      </c>
      <c r="F977" s="2" t="str">
        <f>TEXT(Table1[[#This Row],[transaction_date]],"[$-en-US]mmm")</f>
        <v>Apr</v>
      </c>
      <c r="G977" s="2" t="str">
        <f>"Q" &amp; INT((MONTH(Table1[[#This Row],[transaction_date]])-1)/3)+1 &amp; " " &amp; Table1[[#This Row],[year]]</f>
        <v>Q2 2024</v>
      </c>
      <c r="H977" s="2" t="str">
        <f>TEXT(Table1[[#This Row],[transaction_date]],"[$-en-US]ddd")</f>
        <v>Tue</v>
      </c>
      <c r="I977" t="s">
        <v>1819</v>
      </c>
      <c r="J977" t="s">
        <v>1829</v>
      </c>
      <c r="K977">
        <v>13.57</v>
      </c>
      <c r="L977">
        <v>13.57</v>
      </c>
      <c r="M977">
        <v>1.36</v>
      </c>
      <c r="N977" s="4">
        <v>1</v>
      </c>
      <c r="O977">
        <v>12.21</v>
      </c>
      <c r="P977">
        <v>9</v>
      </c>
    </row>
    <row r="978" spans="1:16" x14ac:dyDescent="0.25">
      <c r="A978">
        <v>4950</v>
      </c>
      <c r="B978" t="s">
        <v>1809</v>
      </c>
      <c r="C978" s="2">
        <v>45714</v>
      </c>
      <c r="D978">
        <v>2025</v>
      </c>
      <c r="E978" s="2" t="str">
        <f>TEXT(Table1[[#This Row],[transaction_date]],"mm")</f>
        <v>02</v>
      </c>
      <c r="F978" s="2" t="str">
        <f>TEXT(Table1[[#This Row],[transaction_date]],"[$-en-US]mmm")</f>
        <v>Feb</v>
      </c>
      <c r="G978" s="2" t="str">
        <f>"Q" &amp; INT((MONTH(Table1[[#This Row],[transaction_date]])-1)/3)+1 &amp; " " &amp; Table1[[#This Row],[year]]</f>
        <v>Q1 2025</v>
      </c>
      <c r="H978" s="2" t="str">
        <f>TEXT(Table1[[#This Row],[transaction_date]],"[$-en-US]ddd")</f>
        <v>Wed</v>
      </c>
      <c r="I978" t="s">
        <v>1818</v>
      </c>
      <c r="J978" t="s">
        <v>1835</v>
      </c>
      <c r="K978">
        <v>14.33</v>
      </c>
      <c r="L978">
        <v>57.32</v>
      </c>
      <c r="M978">
        <v>8.6</v>
      </c>
      <c r="N978" s="4">
        <v>4</v>
      </c>
      <c r="O978">
        <v>48.72</v>
      </c>
      <c r="P978">
        <v>207</v>
      </c>
    </row>
    <row r="979" spans="1:16" x14ac:dyDescent="0.25">
      <c r="A979">
        <v>2698</v>
      </c>
      <c r="B979" t="s">
        <v>1816</v>
      </c>
      <c r="C979" s="2">
        <v>45744</v>
      </c>
      <c r="D979">
        <v>2025</v>
      </c>
      <c r="E979" s="2" t="str">
        <f>TEXT(Table1[[#This Row],[transaction_date]],"mm")</f>
        <v>03</v>
      </c>
      <c r="F979" s="2" t="str">
        <f>TEXT(Table1[[#This Row],[transaction_date]],"[$-en-US]mmm")</f>
        <v>Mar</v>
      </c>
      <c r="G979" s="2" t="str">
        <f>"Q" &amp; INT((MONTH(Table1[[#This Row],[transaction_date]])-1)/3)+1 &amp; " " &amp; Table1[[#This Row],[year]]</f>
        <v>Q1 2025</v>
      </c>
      <c r="H979" s="2" t="str">
        <f>TEXT(Table1[[#This Row],[transaction_date]],"[$-en-US]ddd")</f>
        <v>Fri</v>
      </c>
      <c r="I979" t="s">
        <v>1823</v>
      </c>
      <c r="J979" t="s">
        <v>1836</v>
      </c>
      <c r="K979">
        <v>3.53</v>
      </c>
      <c r="L979">
        <v>10.59</v>
      </c>
      <c r="M979">
        <v>2.12</v>
      </c>
      <c r="N979" s="4">
        <v>3</v>
      </c>
      <c r="O979">
        <v>8.4700000000000006</v>
      </c>
      <c r="P979">
        <v>69</v>
      </c>
    </row>
    <row r="980" spans="1:16" x14ac:dyDescent="0.25">
      <c r="A980">
        <v>6447</v>
      </c>
      <c r="B980" t="s">
        <v>1809</v>
      </c>
      <c r="C980" s="2">
        <v>45248</v>
      </c>
      <c r="D980">
        <v>2023</v>
      </c>
      <c r="E980" s="2" t="str">
        <f>TEXT(Table1[[#This Row],[transaction_date]],"mm")</f>
        <v>11</v>
      </c>
      <c r="F980" s="2" t="str">
        <f>TEXT(Table1[[#This Row],[transaction_date]],"[$-en-US]mmm")</f>
        <v>Nov</v>
      </c>
      <c r="G980" s="2" t="str">
        <f>"Q" &amp; INT((MONTH(Table1[[#This Row],[transaction_date]])-1)/3)+1 &amp; " " &amp; Table1[[#This Row],[year]]</f>
        <v>Q4 2023</v>
      </c>
      <c r="H980" s="2" t="str">
        <f>TEXT(Table1[[#This Row],[transaction_date]],"[$-en-US]ddd")</f>
        <v>Sat</v>
      </c>
      <c r="I980" t="s">
        <v>1818</v>
      </c>
      <c r="J980" t="s">
        <v>1843</v>
      </c>
      <c r="K980">
        <v>7.06</v>
      </c>
      <c r="L980">
        <v>7.06</v>
      </c>
      <c r="M980">
        <v>0</v>
      </c>
      <c r="N980" s="4">
        <v>1</v>
      </c>
      <c r="O980">
        <v>7.06</v>
      </c>
      <c r="P980">
        <v>332</v>
      </c>
    </row>
    <row r="981" spans="1:16" x14ac:dyDescent="0.25">
      <c r="A981">
        <v>1726</v>
      </c>
      <c r="B981" t="s">
        <v>1817</v>
      </c>
      <c r="C981" s="2">
        <v>45418</v>
      </c>
      <c r="D981">
        <v>2024</v>
      </c>
      <c r="E981" s="2" t="str">
        <f>TEXT(Table1[[#This Row],[transaction_date]],"mm")</f>
        <v>05</v>
      </c>
      <c r="F981" s="2" t="str">
        <f>TEXT(Table1[[#This Row],[transaction_date]],"[$-en-US]mmm")</f>
        <v>May</v>
      </c>
      <c r="G981" s="2" t="str">
        <f>"Q" &amp; INT((MONTH(Table1[[#This Row],[transaction_date]])-1)/3)+1 &amp; " " &amp; Table1[[#This Row],[year]]</f>
        <v>Q2 2024</v>
      </c>
      <c r="H981" s="2" t="str">
        <f>TEXT(Table1[[#This Row],[transaction_date]],"[$-en-US]ddd")</f>
        <v>Mon</v>
      </c>
      <c r="I981" t="s">
        <v>1821</v>
      </c>
      <c r="J981" t="s">
        <v>1831</v>
      </c>
      <c r="K981">
        <v>3.49</v>
      </c>
      <c r="L981">
        <v>6.98</v>
      </c>
      <c r="M981">
        <v>1.4</v>
      </c>
      <c r="N981" s="4">
        <v>2</v>
      </c>
      <c r="O981">
        <v>5.58</v>
      </c>
      <c r="P981">
        <v>394</v>
      </c>
    </row>
    <row r="982" spans="1:16" x14ac:dyDescent="0.25">
      <c r="A982">
        <v>9945</v>
      </c>
      <c r="B982" t="s">
        <v>1813</v>
      </c>
      <c r="C982" s="2">
        <v>45407</v>
      </c>
      <c r="D982">
        <v>2024</v>
      </c>
      <c r="E982" s="2" t="str">
        <f>TEXT(Table1[[#This Row],[transaction_date]],"mm")</f>
        <v>04</v>
      </c>
      <c r="F982" s="2" t="str">
        <f>TEXT(Table1[[#This Row],[transaction_date]],"[$-en-US]mmm")</f>
        <v>Apr</v>
      </c>
      <c r="G982" s="2" t="str">
        <f>"Q" &amp; INT((MONTH(Table1[[#This Row],[transaction_date]])-1)/3)+1 &amp; " " &amp; Table1[[#This Row],[year]]</f>
        <v>Q2 2024</v>
      </c>
      <c r="H982" s="2" t="str">
        <f>TEXT(Table1[[#This Row],[transaction_date]],"[$-en-US]ddd")</f>
        <v>Thu</v>
      </c>
      <c r="I982" t="s">
        <v>1821</v>
      </c>
      <c r="J982" t="s">
        <v>1839</v>
      </c>
      <c r="K982">
        <v>5.81</v>
      </c>
      <c r="L982">
        <v>5.81</v>
      </c>
      <c r="M982">
        <v>0.57999999999999996</v>
      </c>
      <c r="N982" s="4">
        <v>1</v>
      </c>
      <c r="O982">
        <v>5.23</v>
      </c>
      <c r="P982">
        <v>78</v>
      </c>
    </row>
    <row r="983" spans="1:16" x14ac:dyDescent="0.25">
      <c r="A983">
        <v>3868</v>
      </c>
      <c r="B983" t="s">
        <v>1813</v>
      </c>
      <c r="C983" s="2">
        <v>45789</v>
      </c>
      <c r="D983">
        <v>2025</v>
      </c>
      <c r="E983" s="2" t="str">
        <f>TEXT(Table1[[#This Row],[transaction_date]],"mm")</f>
        <v>05</v>
      </c>
      <c r="F983" s="2" t="str">
        <f>TEXT(Table1[[#This Row],[transaction_date]],"[$-en-US]mmm")</f>
        <v>May</v>
      </c>
      <c r="G983" s="2" t="str">
        <f>"Q" &amp; INT((MONTH(Table1[[#This Row],[transaction_date]])-1)/3)+1 &amp; " " &amp; Table1[[#This Row],[year]]</f>
        <v>Q2 2025</v>
      </c>
      <c r="H983" s="2" t="str">
        <f>TEXT(Table1[[#This Row],[transaction_date]],"[$-en-US]ddd")</f>
        <v>Mon</v>
      </c>
      <c r="I983" t="s">
        <v>1818</v>
      </c>
      <c r="J983" t="s">
        <v>1837</v>
      </c>
      <c r="K983">
        <v>8.0299999999999994</v>
      </c>
      <c r="L983">
        <v>40.15</v>
      </c>
      <c r="M983">
        <v>2.34</v>
      </c>
      <c r="N983" s="4">
        <v>5</v>
      </c>
      <c r="O983">
        <v>37.81</v>
      </c>
      <c r="P983">
        <v>150</v>
      </c>
    </row>
    <row r="984" spans="1:16" x14ac:dyDescent="0.25">
      <c r="A984">
        <v>8612</v>
      </c>
      <c r="B984" t="s">
        <v>1809</v>
      </c>
      <c r="C984" s="2">
        <v>45685</v>
      </c>
      <c r="D984">
        <v>2025</v>
      </c>
      <c r="E984" s="2" t="str">
        <f>TEXT(Table1[[#This Row],[transaction_date]],"mm")</f>
        <v>01</v>
      </c>
      <c r="F984" s="2" t="str">
        <f>TEXT(Table1[[#This Row],[transaction_date]],"[$-en-US]mmm")</f>
        <v>Jan</v>
      </c>
      <c r="G984" s="2" t="str">
        <f>"Q" &amp; INT((MONTH(Table1[[#This Row],[transaction_date]])-1)/3)+1 &amp; " " &amp; Table1[[#This Row],[year]]</f>
        <v>Q1 2025</v>
      </c>
      <c r="H984" s="2" t="str">
        <f>TEXT(Table1[[#This Row],[transaction_date]],"[$-en-US]ddd")</f>
        <v>Tue</v>
      </c>
      <c r="I984" t="s">
        <v>1823</v>
      </c>
      <c r="J984" t="s">
        <v>1830</v>
      </c>
      <c r="K984">
        <v>25.6</v>
      </c>
      <c r="L984">
        <v>102.4</v>
      </c>
      <c r="M984">
        <v>2.95</v>
      </c>
      <c r="N984" s="4">
        <v>4</v>
      </c>
      <c r="O984">
        <v>99.45</v>
      </c>
      <c r="P984">
        <v>377</v>
      </c>
    </row>
    <row r="985" spans="1:16" x14ac:dyDescent="0.25">
      <c r="A985">
        <v>8840</v>
      </c>
      <c r="B985" t="s">
        <v>1813</v>
      </c>
      <c r="C985" s="2">
        <v>45635</v>
      </c>
      <c r="D985">
        <v>2024</v>
      </c>
      <c r="E985" s="2" t="str">
        <f>TEXT(Table1[[#This Row],[transaction_date]],"mm")</f>
        <v>12</v>
      </c>
      <c r="F985" s="2" t="str">
        <f>TEXT(Table1[[#This Row],[transaction_date]],"[$-en-US]mmm")</f>
        <v>Dec</v>
      </c>
      <c r="G985" s="2" t="str">
        <f>"Q" &amp; INT((MONTH(Table1[[#This Row],[transaction_date]])-1)/3)+1 &amp; " " &amp; Table1[[#This Row],[year]]</f>
        <v>Q4 2024</v>
      </c>
      <c r="H985" s="2" t="str">
        <f>TEXT(Table1[[#This Row],[transaction_date]],"[$-en-US]ddd")</f>
        <v>Mon</v>
      </c>
      <c r="I985" t="s">
        <v>1827</v>
      </c>
      <c r="J985" t="s">
        <v>1845</v>
      </c>
      <c r="K985">
        <v>21.7</v>
      </c>
      <c r="L985">
        <v>43.4</v>
      </c>
      <c r="M985">
        <v>4.34</v>
      </c>
      <c r="N985" s="4">
        <v>2</v>
      </c>
      <c r="O985">
        <v>39.06</v>
      </c>
      <c r="P985">
        <v>270</v>
      </c>
    </row>
    <row r="986" spans="1:16" x14ac:dyDescent="0.25">
      <c r="A986">
        <v>3986</v>
      </c>
      <c r="B986" t="s">
        <v>1816</v>
      </c>
      <c r="C986" s="2">
        <v>45775</v>
      </c>
      <c r="D986">
        <v>2025</v>
      </c>
      <c r="E986" s="2" t="str">
        <f>TEXT(Table1[[#This Row],[transaction_date]],"mm")</f>
        <v>04</v>
      </c>
      <c r="F986" s="2" t="str">
        <f>TEXT(Table1[[#This Row],[transaction_date]],"[$-en-US]mmm")</f>
        <v>Apr</v>
      </c>
      <c r="G986" s="2" t="str">
        <f>"Q" &amp; INT((MONTH(Table1[[#This Row],[transaction_date]])-1)/3)+1 &amp; " " &amp; Table1[[#This Row],[year]]</f>
        <v>Q2 2025</v>
      </c>
      <c r="H986" s="2" t="str">
        <f>TEXT(Table1[[#This Row],[transaction_date]],"[$-en-US]ddd")</f>
        <v>Mon</v>
      </c>
      <c r="I986" t="s">
        <v>1827</v>
      </c>
      <c r="J986" t="s">
        <v>1842</v>
      </c>
      <c r="K986">
        <v>26.88</v>
      </c>
      <c r="L986">
        <v>80.64</v>
      </c>
      <c r="M986">
        <v>2.98</v>
      </c>
      <c r="N986" s="4">
        <v>3</v>
      </c>
      <c r="O986">
        <v>77.66</v>
      </c>
      <c r="P986">
        <v>213</v>
      </c>
    </row>
    <row r="987" spans="1:16" x14ac:dyDescent="0.25">
      <c r="A987">
        <v>3209</v>
      </c>
      <c r="B987" t="s">
        <v>1816</v>
      </c>
      <c r="C987" s="2">
        <v>45194</v>
      </c>
      <c r="D987">
        <v>2023</v>
      </c>
      <c r="E987" s="2" t="str">
        <f>TEXT(Table1[[#This Row],[transaction_date]],"mm")</f>
        <v>09</v>
      </c>
      <c r="F987" s="2" t="str">
        <f>TEXT(Table1[[#This Row],[transaction_date]],"[$-en-US]mmm")</f>
        <v>Sep</v>
      </c>
      <c r="G987" s="2" t="str">
        <f>"Q" &amp; INT((MONTH(Table1[[#This Row],[transaction_date]])-1)/3)+1 &amp; " " &amp; Table1[[#This Row],[year]]</f>
        <v>Q3 2023</v>
      </c>
      <c r="H987" s="2" t="str">
        <f>TEXT(Table1[[#This Row],[transaction_date]],"[$-en-US]ddd")</f>
        <v>Mon</v>
      </c>
      <c r="I987" t="s">
        <v>1828</v>
      </c>
      <c r="J987" t="s">
        <v>1830</v>
      </c>
      <c r="K987">
        <v>5.67</v>
      </c>
      <c r="L987">
        <v>5.67</v>
      </c>
      <c r="M987">
        <v>0.56999999999999995</v>
      </c>
      <c r="N987" s="4">
        <v>1</v>
      </c>
      <c r="O987">
        <v>5.0999999999999996</v>
      </c>
      <c r="P987">
        <v>371</v>
      </c>
    </row>
    <row r="988" spans="1:16" x14ac:dyDescent="0.25">
      <c r="A988">
        <v>8498</v>
      </c>
      <c r="B988" t="s">
        <v>1816</v>
      </c>
      <c r="C988" s="2">
        <v>45173</v>
      </c>
      <c r="D988">
        <v>2023</v>
      </c>
      <c r="E988" s="2" t="str">
        <f>TEXT(Table1[[#This Row],[transaction_date]],"mm")</f>
        <v>09</v>
      </c>
      <c r="F988" s="2" t="str">
        <f>TEXT(Table1[[#This Row],[transaction_date]],"[$-en-US]mmm")</f>
        <v>Sep</v>
      </c>
      <c r="G988" s="2" t="str">
        <f>"Q" &amp; INT((MONTH(Table1[[#This Row],[transaction_date]])-1)/3)+1 &amp; " " &amp; Table1[[#This Row],[year]]</f>
        <v>Q3 2023</v>
      </c>
      <c r="H988" s="2" t="str">
        <f>TEXT(Table1[[#This Row],[transaction_date]],"[$-en-US]ddd")</f>
        <v>Mon</v>
      </c>
      <c r="I988" t="s">
        <v>1828</v>
      </c>
      <c r="J988" t="s">
        <v>1834</v>
      </c>
      <c r="K988">
        <v>7.36</v>
      </c>
      <c r="L988">
        <v>36.799999999999997</v>
      </c>
      <c r="M988">
        <v>4.41</v>
      </c>
      <c r="N988" s="4">
        <v>5</v>
      </c>
      <c r="O988">
        <v>32.39</v>
      </c>
      <c r="P988">
        <v>465</v>
      </c>
    </row>
    <row r="989" spans="1:16" x14ac:dyDescent="0.25">
      <c r="A989">
        <v>5807</v>
      </c>
      <c r="B989" t="s">
        <v>1813</v>
      </c>
      <c r="C989" s="2">
        <v>45301</v>
      </c>
      <c r="D989">
        <v>2024</v>
      </c>
      <c r="E989" s="2" t="str">
        <f>TEXT(Table1[[#This Row],[transaction_date]],"mm")</f>
        <v>01</v>
      </c>
      <c r="F989" s="2" t="str">
        <f>TEXT(Table1[[#This Row],[transaction_date]],"[$-en-US]mmm")</f>
        <v>Jan</v>
      </c>
      <c r="G989" s="2" t="str">
        <f>"Q" &amp; INT((MONTH(Table1[[#This Row],[transaction_date]])-1)/3)+1 &amp; " " &amp; Table1[[#This Row],[year]]</f>
        <v>Q1 2024</v>
      </c>
      <c r="H989" s="2" t="str">
        <f>TEXT(Table1[[#This Row],[transaction_date]],"[$-en-US]ddd")</f>
        <v>Wed</v>
      </c>
      <c r="I989" t="s">
        <v>1825</v>
      </c>
      <c r="J989" t="s">
        <v>1838</v>
      </c>
      <c r="K989">
        <v>28.82</v>
      </c>
      <c r="L989">
        <v>115.28</v>
      </c>
      <c r="M989">
        <v>11.53</v>
      </c>
      <c r="N989" s="4">
        <v>4</v>
      </c>
      <c r="O989">
        <v>103.75</v>
      </c>
      <c r="P989">
        <v>426</v>
      </c>
    </row>
    <row r="990" spans="1:16" x14ac:dyDescent="0.25">
      <c r="A990">
        <v>1717</v>
      </c>
      <c r="B990" t="s">
        <v>1811</v>
      </c>
      <c r="C990" s="2">
        <v>45759</v>
      </c>
      <c r="D990">
        <v>2025</v>
      </c>
      <c r="E990" s="2" t="str">
        <f>TEXT(Table1[[#This Row],[transaction_date]],"mm")</f>
        <v>04</v>
      </c>
      <c r="F990" s="2" t="str">
        <f>TEXT(Table1[[#This Row],[transaction_date]],"[$-en-US]mmm")</f>
        <v>Apr</v>
      </c>
      <c r="G990" s="2" t="str">
        <f>"Q" &amp; INT((MONTH(Table1[[#This Row],[transaction_date]])-1)/3)+1 &amp; " " &amp; Table1[[#This Row],[year]]</f>
        <v>Q2 2025</v>
      </c>
      <c r="H990" s="2" t="str">
        <f>TEXT(Table1[[#This Row],[transaction_date]],"[$-en-US]ddd")</f>
        <v>Sat</v>
      </c>
      <c r="I990" t="s">
        <v>1824</v>
      </c>
      <c r="J990" t="s">
        <v>1843</v>
      </c>
      <c r="K990">
        <v>21.02</v>
      </c>
      <c r="L990">
        <v>63.06</v>
      </c>
      <c r="M990">
        <v>12.61</v>
      </c>
      <c r="N990" s="4">
        <v>3</v>
      </c>
      <c r="O990">
        <v>50.45</v>
      </c>
      <c r="P990">
        <v>44</v>
      </c>
    </row>
    <row r="991" spans="1:16" x14ac:dyDescent="0.25">
      <c r="A991">
        <v>4268</v>
      </c>
      <c r="B991" t="s">
        <v>1811</v>
      </c>
      <c r="C991" s="2">
        <v>45833</v>
      </c>
      <c r="D991">
        <v>2025</v>
      </c>
      <c r="E991" s="2" t="str">
        <f>TEXT(Table1[[#This Row],[transaction_date]],"mm")</f>
        <v>06</v>
      </c>
      <c r="F991" s="2" t="str">
        <f>TEXT(Table1[[#This Row],[transaction_date]],"[$-en-US]mmm")</f>
        <v>Jun</v>
      </c>
      <c r="G991" s="2" t="str">
        <f>"Q" &amp; INT((MONTH(Table1[[#This Row],[transaction_date]])-1)/3)+1 &amp; " " &amp; Table1[[#This Row],[year]]</f>
        <v>Q2 2025</v>
      </c>
      <c r="H991" s="2" t="str">
        <f>TEXT(Table1[[#This Row],[transaction_date]],"[$-en-US]ddd")</f>
        <v>Wed</v>
      </c>
      <c r="I991" t="s">
        <v>1820</v>
      </c>
      <c r="J991" t="s">
        <v>1835</v>
      </c>
      <c r="K991">
        <v>15.26</v>
      </c>
      <c r="L991">
        <v>76.3</v>
      </c>
      <c r="M991">
        <v>7.63</v>
      </c>
      <c r="N991" s="4">
        <v>5</v>
      </c>
      <c r="O991">
        <v>68.67</v>
      </c>
      <c r="P991">
        <v>406</v>
      </c>
    </row>
    <row r="992" spans="1:16" x14ac:dyDescent="0.25">
      <c r="A992">
        <v>1686</v>
      </c>
      <c r="B992" t="s">
        <v>1814</v>
      </c>
      <c r="C992" s="2">
        <v>45390</v>
      </c>
      <c r="D992">
        <v>2024</v>
      </c>
      <c r="E992" s="2" t="str">
        <f>TEXT(Table1[[#This Row],[transaction_date]],"mm")</f>
        <v>04</v>
      </c>
      <c r="F992" s="2" t="str">
        <f>TEXT(Table1[[#This Row],[transaction_date]],"[$-en-US]mmm")</f>
        <v>Apr</v>
      </c>
      <c r="G992" s="2" t="str">
        <f>"Q" &amp; INT((MONTH(Table1[[#This Row],[transaction_date]])-1)/3)+1 &amp; " " &amp; Table1[[#This Row],[year]]</f>
        <v>Q2 2024</v>
      </c>
      <c r="H992" s="2" t="str">
        <f>TEXT(Table1[[#This Row],[transaction_date]],"[$-en-US]ddd")</f>
        <v>Mon</v>
      </c>
      <c r="I992" t="s">
        <v>1820</v>
      </c>
      <c r="J992" t="s">
        <v>1843</v>
      </c>
      <c r="K992">
        <v>2.35</v>
      </c>
      <c r="L992">
        <v>11.75</v>
      </c>
      <c r="M992">
        <v>1.76</v>
      </c>
      <c r="N992" s="4">
        <v>5</v>
      </c>
      <c r="O992">
        <v>9.99</v>
      </c>
      <c r="P992">
        <v>9</v>
      </c>
    </row>
    <row r="993" spans="1:16" x14ac:dyDescent="0.25">
      <c r="A993">
        <v>6080</v>
      </c>
      <c r="B993" t="s">
        <v>1816</v>
      </c>
      <c r="C993" s="2">
        <v>45545</v>
      </c>
      <c r="D993">
        <v>2024</v>
      </c>
      <c r="E993" s="2" t="str">
        <f>TEXT(Table1[[#This Row],[transaction_date]],"mm")</f>
        <v>09</v>
      </c>
      <c r="F993" s="2" t="str">
        <f>TEXT(Table1[[#This Row],[transaction_date]],"[$-en-US]mmm")</f>
        <v>Sep</v>
      </c>
      <c r="G993" s="2" t="str">
        <f>"Q" &amp; INT((MONTH(Table1[[#This Row],[transaction_date]])-1)/3)+1 &amp; " " &amp; Table1[[#This Row],[year]]</f>
        <v>Q3 2024</v>
      </c>
      <c r="H993" s="2" t="str">
        <f>TEXT(Table1[[#This Row],[transaction_date]],"[$-en-US]ddd")</f>
        <v>Tue</v>
      </c>
      <c r="I993" t="s">
        <v>1823</v>
      </c>
      <c r="J993" t="s">
        <v>1835</v>
      </c>
      <c r="K993">
        <v>25</v>
      </c>
      <c r="L993">
        <v>50</v>
      </c>
      <c r="M993">
        <v>2.35</v>
      </c>
      <c r="N993" s="4">
        <v>2</v>
      </c>
      <c r="O993">
        <v>47.65</v>
      </c>
      <c r="P993">
        <v>457</v>
      </c>
    </row>
    <row r="994" spans="1:16" x14ac:dyDescent="0.25">
      <c r="A994">
        <v>7524</v>
      </c>
      <c r="B994" t="s">
        <v>1809</v>
      </c>
      <c r="C994" s="2">
        <v>45778</v>
      </c>
      <c r="D994">
        <v>2025</v>
      </c>
      <c r="E994" s="2" t="str">
        <f>TEXT(Table1[[#This Row],[transaction_date]],"mm")</f>
        <v>05</v>
      </c>
      <c r="F994" s="2" t="str">
        <f>TEXT(Table1[[#This Row],[transaction_date]],"[$-en-US]mmm")</f>
        <v>May</v>
      </c>
      <c r="G994" s="2" t="str">
        <f>"Q" &amp; INT((MONTH(Table1[[#This Row],[transaction_date]])-1)/3)+1 &amp; " " &amp; Table1[[#This Row],[year]]</f>
        <v>Q2 2025</v>
      </c>
      <c r="H994" s="2" t="str">
        <f>TEXT(Table1[[#This Row],[transaction_date]],"[$-en-US]ddd")</f>
        <v>Thu</v>
      </c>
      <c r="I994" t="s">
        <v>1824</v>
      </c>
      <c r="J994" t="s">
        <v>1834</v>
      </c>
      <c r="K994">
        <v>17.29</v>
      </c>
      <c r="L994">
        <v>17.29</v>
      </c>
      <c r="M994">
        <v>2.59</v>
      </c>
      <c r="N994" s="4">
        <v>1</v>
      </c>
      <c r="O994">
        <v>14.7</v>
      </c>
      <c r="P994">
        <v>249</v>
      </c>
    </row>
    <row r="995" spans="1:16" x14ac:dyDescent="0.25">
      <c r="A995">
        <v>9897</v>
      </c>
      <c r="B995" t="s">
        <v>1816</v>
      </c>
      <c r="C995" s="2">
        <v>45512</v>
      </c>
      <c r="D995">
        <v>2024</v>
      </c>
      <c r="E995" s="2" t="str">
        <f>TEXT(Table1[[#This Row],[transaction_date]],"mm")</f>
        <v>08</v>
      </c>
      <c r="F995" s="2" t="str">
        <f>TEXT(Table1[[#This Row],[transaction_date]],"[$-en-US]mmm")</f>
        <v>Aug</v>
      </c>
      <c r="G995" s="2" t="str">
        <f>"Q" &amp; INT((MONTH(Table1[[#This Row],[transaction_date]])-1)/3)+1 &amp; " " &amp; Table1[[#This Row],[year]]</f>
        <v>Q3 2024</v>
      </c>
      <c r="H995" s="2" t="str">
        <f>TEXT(Table1[[#This Row],[transaction_date]],"[$-en-US]ddd")</f>
        <v>Thu</v>
      </c>
      <c r="I995" t="s">
        <v>1818</v>
      </c>
      <c r="J995" t="s">
        <v>1831</v>
      </c>
      <c r="K995">
        <v>26.98</v>
      </c>
      <c r="L995">
        <v>80.94</v>
      </c>
      <c r="M995">
        <v>0</v>
      </c>
      <c r="N995" s="4">
        <v>3</v>
      </c>
      <c r="O995">
        <v>80.94</v>
      </c>
      <c r="P995">
        <v>436</v>
      </c>
    </row>
    <row r="996" spans="1:16" x14ac:dyDescent="0.25">
      <c r="A996">
        <v>5150</v>
      </c>
      <c r="B996" t="s">
        <v>1815</v>
      </c>
      <c r="C996" s="2">
        <v>45173</v>
      </c>
      <c r="D996">
        <v>2023</v>
      </c>
      <c r="E996" s="2" t="str">
        <f>TEXT(Table1[[#This Row],[transaction_date]],"mm")</f>
        <v>09</v>
      </c>
      <c r="F996" s="2" t="str">
        <f>TEXT(Table1[[#This Row],[transaction_date]],"[$-en-US]mmm")</f>
        <v>Sep</v>
      </c>
      <c r="G996" s="2" t="str">
        <f>"Q" &amp; INT((MONTH(Table1[[#This Row],[transaction_date]])-1)/3)+1 &amp; " " &amp; Table1[[#This Row],[year]]</f>
        <v>Q3 2023</v>
      </c>
      <c r="H996" s="2" t="str">
        <f>TEXT(Table1[[#This Row],[transaction_date]],"[$-en-US]ddd")</f>
        <v>Mon</v>
      </c>
      <c r="I996" t="s">
        <v>1828</v>
      </c>
      <c r="J996" t="s">
        <v>1837</v>
      </c>
      <c r="K996">
        <v>29.26</v>
      </c>
      <c r="L996">
        <v>29.26</v>
      </c>
      <c r="M996">
        <v>1.17</v>
      </c>
      <c r="N996" s="4">
        <v>1</v>
      </c>
      <c r="O996">
        <v>28.09</v>
      </c>
      <c r="P996">
        <v>400</v>
      </c>
    </row>
    <row r="997" spans="1:16" x14ac:dyDescent="0.25">
      <c r="A997">
        <v>4131</v>
      </c>
      <c r="B997" t="s">
        <v>1809</v>
      </c>
      <c r="C997" s="2">
        <v>45367</v>
      </c>
      <c r="D997">
        <v>2024</v>
      </c>
      <c r="E997" s="2" t="str">
        <f>TEXT(Table1[[#This Row],[transaction_date]],"mm")</f>
        <v>03</v>
      </c>
      <c r="F997" s="2" t="str">
        <f>TEXT(Table1[[#This Row],[transaction_date]],"[$-en-US]mmm")</f>
        <v>Mar</v>
      </c>
      <c r="G997" s="2" t="str">
        <f>"Q" &amp; INT((MONTH(Table1[[#This Row],[transaction_date]])-1)/3)+1 &amp; " " &amp; Table1[[#This Row],[year]]</f>
        <v>Q1 2024</v>
      </c>
      <c r="H997" s="2" t="str">
        <f>TEXT(Table1[[#This Row],[transaction_date]],"[$-en-US]ddd")</f>
        <v>Sat</v>
      </c>
      <c r="I997" t="s">
        <v>1825</v>
      </c>
      <c r="J997" t="s">
        <v>1846</v>
      </c>
      <c r="K997">
        <v>27.41</v>
      </c>
      <c r="L997">
        <v>54.82</v>
      </c>
      <c r="M997">
        <v>0</v>
      </c>
      <c r="N997" s="4">
        <v>2</v>
      </c>
      <c r="O997">
        <v>54.82</v>
      </c>
      <c r="P997">
        <v>80</v>
      </c>
    </row>
    <row r="998" spans="1:16" x14ac:dyDescent="0.25">
      <c r="A998">
        <v>6848</v>
      </c>
      <c r="B998" t="s">
        <v>1813</v>
      </c>
      <c r="C998" s="2">
        <v>45814</v>
      </c>
      <c r="D998">
        <v>2025</v>
      </c>
      <c r="E998" s="2" t="str">
        <f>TEXT(Table1[[#This Row],[transaction_date]],"mm")</f>
        <v>06</v>
      </c>
      <c r="F998" s="2" t="str">
        <f>TEXT(Table1[[#This Row],[transaction_date]],"[$-en-US]mmm")</f>
        <v>Jun</v>
      </c>
      <c r="G998" s="2" t="str">
        <f>"Q" &amp; INT((MONTH(Table1[[#This Row],[transaction_date]])-1)/3)+1 &amp; " " &amp; Table1[[#This Row],[year]]</f>
        <v>Q2 2025</v>
      </c>
      <c r="H998" s="2" t="str">
        <f>TEXT(Table1[[#This Row],[transaction_date]],"[$-en-US]ddd")</f>
        <v>Fri</v>
      </c>
      <c r="I998" t="s">
        <v>1827</v>
      </c>
      <c r="J998" t="s">
        <v>1845</v>
      </c>
      <c r="K998">
        <v>5.46</v>
      </c>
      <c r="L998">
        <v>5.46</v>
      </c>
      <c r="M998">
        <v>1.0900000000000001</v>
      </c>
      <c r="N998" s="4">
        <v>1</v>
      </c>
      <c r="O998">
        <v>4.37</v>
      </c>
      <c r="P998">
        <v>186</v>
      </c>
    </row>
    <row r="999" spans="1:16" x14ac:dyDescent="0.25">
      <c r="A999">
        <v>1783</v>
      </c>
      <c r="B999" t="s">
        <v>1809</v>
      </c>
      <c r="C999" s="2">
        <v>45817</v>
      </c>
      <c r="D999">
        <v>2025</v>
      </c>
      <c r="E999" s="2" t="str">
        <f>TEXT(Table1[[#This Row],[transaction_date]],"mm")</f>
        <v>06</v>
      </c>
      <c r="F999" s="2" t="str">
        <f>TEXT(Table1[[#This Row],[transaction_date]],"[$-en-US]mmm")</f>
        <v>Jun</v>
      </c>
      <c r="G999" s="2" t="str">
        <f>"Q" &amp; INT((MONTH(Table1[[#This Row],[transaction_date]])-1)/3)+1 &amp; " " &amp; Table1[[#This Row],[year]]</f>
        <v>Q2 2025</v>
      </c>
      <c r="H999" s="2" t="str">
        <f>TEXT(Table1[[#This Row],[transaction_date]],"[$-en-US]ddd")</f>
        <v>Mon</v>
      </c>
      <c r="I999" t="s">
        <v>1820</v>
      </c>
      <c r="J999" t="s">
        <v>1837</v>
      </c>
      <c r="K999">
        <v>23.3</v>
      </c>
      <c r="L999">
        <v>93.2</v>
      </c>
      <c r="M999">
        <v>9.32</v>
      </c>
      <c r="N999" s="4">
        <v>4</v>
      </c>
      <c r="O999">
        <v>83.88</v>
      </c>
      <c r="P999">
        <v>3</v>
      </c>
    </row>
    <row r="1000" spans="1:16" x14ac:dyDescent="0.25">
      <c r="A1000">
        <v>6438</v>
      </c>
      <c r="B1000" t="s">
        <v>1816</v>
      </c>
      <c r="C1000" s="2">
        <v>45357</v>
      </c>
      <c r="D1000">
        <v>2024</v>
      </c>
      <c r="E1000" s="2" t="str">
        <f>TEXT(Table1[[#This Row],[transaction_date]],"mm")</f>
        <v>03</v>
      </c>
      <c r="F1000" s="2" t="str">
        <f>TEXT(Table1[[#This Row],[transaction_date]],"[$-en-US]mmm")</f>
        <v>Mar</v>
      </c>
      <c r="G1000" s="2" t="str">
        <f>"Q" &amp; INT((MONTH(Table1[[#This Row],[transaction_date]])-1)/3)+1 &amp; " " &amp; Table1[[#This Row],[year]]</f>
        <v>Q1 2024</v>
      </c>
      <c r="H1000" s="2" t="str">
        <f>TEXT(Table1[[#This Row],[transaction_date]],"[$-en-US]ddd")</f>
        <v>Wed</v>
      </c>
      <c r="I1000" t="s">
        <v>1826</v>
      </c>
      <c r="J1000" t="s">
        <v>1844</v>
      </c>
      <c r="K1000">
        <v>3.46</v>
      </c>
      <c r="L1000">
        <v>6.92</v>
      </c>
      <c r="M1000">
        <v>1.04</v>
      </c>
      <c r="N1000" s="4">
        <v>2</v>
      </c>
      <c r="O1000">
        <v>5.88</v>
      </c>
      <c r="P1000">
        <v>190</v>
      </c>
    </row>
    <row r="1001" spans="1:16" x14ac:dyDescent="0.25">
      <c r="A1001">
        <v>3039</v>
      </c>
      <c r="B1001" t="s">
        <v>1817</v>
      </c>
      <c r="C1001" s="2">
        <v>45765</v>
      </c>
      <c r="D1001">
        <v>2025</v>
      </c>
      <c r="E1001" s="2" t="str">
        <f>TEXT(Table1[[#This Row],[transaction_date]],"mm")</f>
        <v>04</v>
      </c>
      <c r="F1001" s="2" t="str">
        <f>TEXT(Table1[[#This Row],[transaction_date]],"[$-en-US]mmm")</f>
        <v>Apr</v>
      </c>
      <c r="G1001" s="2" t="str">
        <f>"Q" &amp; INT((MONTH(Table1[[#This Row],[transaction_date]])-1)/3)+1 &amp; " " &amp; Table1[[#This Row],[year]]</f>
        <v>Q2 2025</v>
      </c>
      <c r="H1001" s="2" t="str">
        <f>TEXT(Table1[[#This Row],[transaction_date]],"[$-en-US]ddd")</f>
        <v>Fri</v>
      </c>
      <c r="I1001" t="s">
        <v>1825</v>
      </c>
      <c r="J1001" t="s">
        <v>1844</v>
      </c>
      <c r="K1001">
        <v>23.82</v>
      </c>
      <c r="L1001">
        <v>95.28</v>
      </c>
      <c r="M1001">
        <v>9.5299999999999994</v>
      </c>
      <c r="N1001" s="4">
        <v>4</v>
      </c>
      <c r="O1001">
        <v>85.75</v>
      </c>
      <c r="P1001">
        <v>70</v>
      </c>
    </row>
    <row r="1002" spans="1:16" x14ac:dyDescent="0.25">
      <c r="A1002">
        <v>7029</v>
      </c>
      <c r="B1002" t="s">
        <v>1812</v>
      </c>
      <c r="C1002" s="2">
        <v>45484</v>
      </c>
      <c r="D1002">
        <v>2024</v>
      </c>
      <c r="E1002" s="2" t="str">
        <f>TEXT(Table1[[#This Row],[transaction_date]],"mm")</f>
        <v>07</v>
      </c>
      <c r="F1002" s="2" t="str">
        <f>TEXT(Table1[[#This Row],[transaction_date]],"[$-en-US]mmm")</f>
        <v>Jul</v>
      </c>
      <c r="G1002" s="2" t="str">
        <f>"Q" &amp; INT((MONTH(Table1[[#This Row],[transaction_date]])-1)/3)+1 &amp; " " &amp; Table1[[#This Row],[year]]</f>
        <v>Q3 2024</v>
      </c>
      <c r="H1002" s="2" t="str">
        <f>TEXT(Table1[[#This Row],[transaction_date]],"[$-en-US]ddd")</f>
        <v>Thu</v>
      </c>
      <c r="I1002" t="s">
        <v>1828</v>
      </c>
      <c r="J1002" t="s">
        <v>1844</v>
      </c>
      <c r="K1002">
        <v>28.36</v>
      </c>
      <c r="L1002">
        <v>85.08</v>
      </c>
      <c r="M1002">
        <v>3.87</v>
      </c>
      <c r="N1002" s="4">
        <v>3</v>
      </c>
      <c r="O1002">
        <v>81.209999999999994</v>
      </c>
      <c r="P1002">
        <v>226</v>
      </c>
    </row>
    <row r="1003" spans="1:16" x14ac:dyDescent="0.25">
      <c r="A1003">
        <v>7553</v>
      </c>
      <c r="B1003" t="s">
        <v>1810</v>
      </c>
      <c r="C1003" s="2">
        <v>45722</v>
      </c>
      <c r="D1003">
        <v>2025</v>
      </c>
      <c r="E1003" s="2" t="str">
        <f>TEXT(Table1[[#This Row],[transaction_date]],"mm")</f>
        <v>03</v>
      </c>
      <c r="F1003" s="2" t="str">
        <f>TEXT(Table1[[#This Row],[transaction_date]],"[$-en-US]mmm")</f>
        <v>Mar</v>
      </c>
      <c r="G1003" s="2" t="str">
        <f>"Q" &amp; INT((MONTH(Table1[[#This Row],[transaction_date]])-1)/3)+1 &amp; " " &amp; Table1[[#This Row],[year]]</f>
        <v>Q1 2025</v>
      </c>
      <c r="H1003" s="2" t="str">
        <f>TEXT(Table1[[#This Row],[transaction_date]],"[$-en-US]ddd")</f>
        <v>Thu</v>
      </c>
      <c r="I1003" t="s">
        <v>1819</v>
      </c>
      <c r="J1003" t="s">
        <v>1842</v>
      </c>
      <c r="K1003">
        <v>10.119999999999999</v>
      </c>
      <c r="L1003">
        <v>30.36</v>
      </c>
      <c r="M1003">
        <v>3.04</v>
      </c>
      <c r="N1003" s="4">
        <v>3</v>
      </c>
      <c r="O1003">
        <v>27.32</v>
      </c>
      <c r="P1003">
        <v>395</v>
      </c>
    </row>
    <row r="1004" spans="1:16" x14ac:dyDescent="0.25">
      <c r="A1004">
        <v>8204</v>
      </c>
      <c r="B1004" t="s">
        <v>1815</v>
      </c>
      <c r="C1004" s="2">
        <v>45839</v>
      </c>
      <c r="D1004">
        <v>2025</v>
      </c>
      <c r="E1004" s="2" t="str">
        <f>TEXT(Table1[[#This Row],[transaction_date]],"mm")</f>
        <v>07</v>
      </c>
      <c r="F1004" s="2" t="str">
        <f>TEXT(Table1[[#This Row],[transaction_date]],"[$-en-US]mmm")</f>
        <v>Jul</v>
      </c>
      <c r="G1004" s="2" t="str">
        <f>"Q" &amp; INT((MONTH(Table1[[#This Row],[transaction_date]])-1)/3)+1 &amp; " " &amp; Table1[[#This Row],[year]]</f>
        <v>Q3 2025</v>
      </c>
      <c r="H1004" s="2" t="str">
        <f>TEXT(Table1[[#This Row],[transaction_date]],"[$-en-US]ddd")</f>
        <v>Tue</v>
      </c>
      <c r="I1004" t="s">
        <v>1821</v>
      </c>
      <c r="J1004" t="s">
        <v>1840</v>
      </c>
      <c r="K1004">
        <v>27.16</v>
      </c>
      <c r="L1004">
        <v>54.32</v>
      </c>
      <c r="M1004">
        <v>5.43</v>
      </c>
      <c r="N1004" s="4">
        <v>2</v>
      </c>
      <c r="O1004">
        <v>48.89</v>
      </c>
      <c r="P1004">
        <v>29</v>
      </c>
    </row>
    <row r="1005" spans="1:16" x14ac:dyDescent="0.25">
      <c r="A1005">
        <v>7334</v>
      </c>
      <c r="B1005" t="s">
        <v>1812</v>
      </c>
      <c r="C1005" s="2">
        <v>45408</v>
      </c>
      <c r="D1005">
        <v>2024</v>
      </c>
      <c r="E1005" s="2" t="str">
        <f>TEXT(Table1[[#This Row],[transaction_date]],"mm")</f>
        <v>04</v>
      </c>
      <c r="F1005" s="2" t="str">
        <f>TEXT(Table1[[#This Row],[transaction_date]],"[$-en-US]mmm")</f>
        <v>Apr</v>
      </c>
      <c r="G1005" s="2" t="str">
        <f>"Q" &amp; INT((MONTH(Table1[[#This Row],[transaction_date]])-1)/3)+1 &amp; " " &amp; Table1[[#This Row],[year]]</f>
        <v>Q2 2024</v>
      </c>
      <c r="H1005" s="2" t="str">
        <f>TEXT(Table1[[#This Row],[transaction_date]],"[$-en-US]ddd")</f>
        <v>Fri</v>
      </c>
      <c r="I1005" t="s">
        <v>1823</v>
      </c>
      <c r="J1005" t="s">
        <v>1831</v>
      </c>
      <c r="K1005">
        <v>21.91</v>
      </c>
      <c r="L1005">
        <v>65.73</v>
      </c>
      <c r="M1005">
        <v>4.3099999999999996</v>
      </c>
      <c r="N1005" s="4">
        <v>3</v>
      </c>
      <c r="O1005">
        <v>61.42</v>
      </c>
      <c r="P1005">
        <v>160</v>
      </c>
    </row>
    <row r="1006" spans="1:16" x14ac:dyDescent="0.25">
      <c r="A1006">
        <v>4060</v>
      </c>
      <c r="B1006" t="s">
        <v>1810</v>
      </c>
      <c r="C1006" s="2">
        <v>45530</v>
      </c>
      <c r="D1006">
        <v>2024</v>
      </c>
      <c r="E1006" s="2" t="str">
        <f>TEXT(Table1[[#This Row],[transaction_date]],"mm")</f>
        <v>08</v>
      </c>
      <c r="F1006" s="2" t="str">
        <f>TEXT(Table1[[#This Row],[transaction_date]],"[$-en-US]mmm")</f>
        <v>Aug</v>
      </c>
      <c r="G1006" s="2" t="str">
        <f>"Q" &amp; INT((MONTH(Table1[[#This Row],[transaction_date]])-1)/3)+1 &amp; " " &amp; Table1[[#This Row],[year]]</f>
        <v>Q3 2024</v>
      </c>
      <c r="H1006" s="2" t="str">
        <f>TEXT(Table1[[#This Row],[transaction_date]],"[$-en-US]ddd")</f>
        <v>Mon</v>
      </c>
      <c r="I1006" t="s">
        <v>1824</v>
      </c>
      <c r="J1006" t="s">
        <v>1841</v>
      </c>
      <c r="K1006">
        <v>13.93</v>
      </c>
      <c r="L1006">
        <v>55.72</v>
      </c>
      <c r="M1006">
        <v>0</v>
      </c>
      <c r="N1006" s="4">
        <v>4</v>
      </c>
      <c r="O1006">
        <v>55.72</v>
      </c>
      <c r="P1006">
        <v>105</v>
      </c>
    </row>
    <row r="1007" spans="1:16" x14ac:dyDescent="0.25">
      <c r="A1007">
        <v>9151</v>
      </c>
      <c r="B1007" t="s">
        <v>1816</v>
      </c>
      <c r="C1007" s="2">
        <v>45430</v>
      </c>
      <c r="D1007">
        <v>2024</v>
      </c>
      <c r="E1007" s="2" t="str">
        <f>TEXT(Table1[[#This Row],[transaction_date]],"mm")</f>
        <v>05</v>
      </c>
      <c r="F1007" s="2" t="str">
        <f>TEXT(Table1[[#This Row],[transaction_date]],"[$-en-US]mmm")</f>
        <v>May</v>
      </c>
      <c r="G1007" s="2" t="str">
        <f>"Q" &amp; INT((MONTH(Table1[[#This Row],[transaction_date]])-1)/3)+1 &amp; " " &amp; Table1[[#This Row],[year]]</f>
        <v>Q2 2024</v>
      </c>
      <c r="H1007" s="2" t="str">
        <f>TEXT(Table1[[#This Row],[transaction_date]],"[$-en-US]ddd")</f>
        <v>Sat</v>
      </c>
      <c r="I1007" t="s">
        <v>1823</v>
      </c>
      <c r="J1007" t="s">
        <v>1836</v>
      </c>
      <c r="K1007">
        <v>26.54</v>
      </c>
      <c r="L1007">
        <v>53.08</v>
      </c>
      <c r="M1007">
        <v>2.34</v>
      </c>
      <c r="N1007" s="4">
        <v>2</v>
      </c>
      <c r="O1007">
        <v>50.74</v>
      </c>
      <c r="P1007">
        <v>43</v>
      </c>
    </row>
    <row r="1008" spans="1:16" x14ac:dyDescent="0.25">
      <c r="A1008">
        <v>9507</v>
      </c>
      <c r="B1008" t="s">
        <v>1811</v>
      </c>
      <c r="C1008" s="2">
        <v>45352</v>
      </c>
      <c r="D1008">
        <v>2024</v>
      </c>
      <c r="E1008" s="2" t="str">
        <f>TEXT(Table1[[#This Row],[transaction_date]],"mm")</f>
        <v>03</v>
      </c>
      <c r="F1008" s="2" t="str">
        <f>TEXT(Table1[[#This Row],[transaction_date]],"[$-en-US]mmm")</f>
        <v>Mar</v>
      </c>
      <c r="G1008" s="2" t="str">
        <f>"Q" &amp; INT((MONTH(Table1[[#This Row],[transaction_date]])-1)/3)+1 &amp; " " &amp; Table1[[#This Row],[year]]</f>
        <v>Q1 2024</v>
      </c>
      <c r="H1008" s="2" t="str">
        <f>TEXT(Table1[[#This Row],[transaction_date]],"[$-en-US]ddd")</f>
        <v>Fri</v>
      </c>
      <c r="I1008" t="s">
        <v>1827</v>
      </c>
      <c r="J1008" t="s">
        <v>1831</v>
      </c>
      <c r="K1008">
        <v>7.19</v>
      </c>
      <c r="L1008">
        <v>21.57</v>
      </c>
      <c r="M1008">
        <v>2.36</v>
      </c>
      <c r="N1008" s="4">
        <v>3</v>
      </c>
      <c r="O1008">
        <v>19.21</v>
      </c>
      <c r="P1008">
        <v>261</v>
      </c>
    </row>
    <row r="1009" spans="1:16" x14ac:dyDescent="0.25">
      <c r="A1009">
        <v>2353</v>
      </c>
      <c r="B1009" t="s">
        <v>1811</v>
      </c>
      <c r="C1009" s="2">
        <v>45709</v>
      </c>
      <c r="D1009">
        <v>2025</v>
      </c>
      <c r="E1009" s="2" t="str">
        <f>TEXT(Table1[[#This Row],[transaction_date]],"mm")</f>
        <v>02</v>
      </c>
      <c r="F1009" s="2" t="str">
        <f>TEXT(Table1[[#This Row],[transaction_date]],"[$-en-US]mmm")</f>
        <v>Feb</v>
      </c>
      <c r="G1009" s="2" t="str">
        <f>"Q" &amp; INT((MONTH(Table1[[#This Row],[transaction_date]])-1)/3)+1 &amp; " " &amp; Table1[[#This Row],[year]]</f>
        <v>Q1 2025</v>
      </c>
      <c r="H1009" s="2" t="str">
        <f>TEXT(Table1[[#This Row],[transaction_date]],"[$-en-US]ddd")</f>
        <v>Fri</v>
      </c>
      <c r="I1009" t="s">
        <v>1818</v>
      </c>
      <c r="J1009" t="s">
        <v>1839</v>
      </c>
      <c r="K1009">
        <v>18.170000000000002</v>
      </c>
      <c r="L1009">
        <v>90.85</v>
      </c>
      <c r="M1009">
        <v>0</v>
      </c>
      <c r="N1009" s="4">
        <v>5</v>
      </c>
      <c r="O1009">
        <v>90.85</v>
      </c>
      <c r="P1009">
        <v>123</v>
      </c>
    </row>
    <row r="1010" spans="1:16" x14ac:dyDescent="0.25">
      <c r="A1010">
        <v>7955</v>
      </c>
      <c r="B1010" t="s">
        <v>1812</v>
      </c>
      <c r="C1010" s="2">
        <v>45206</v>
      </c>
      <c r="D1010">
        <v>2023</v>
      </c>
      <c r="E1010" s="2" t="str">
        <f>TEXT(Table1[[#This Row],[transaction_date]],"mm")</f>
        <v>10</v>
      </c>
      <c r="F1010" s="2" t="str">
        <f>TEXT(Table1[[#This Row],[transaction_date]],"[$-en-US]mmm")</f>
        <v>Oct</v>
      </c>
      <c r="G1010" s="2" t="str">
        <f>"Q" &amp; INT((MONTH(Table1[[#This Row],[transaction_date]])-1)/3)+1 &amp; " " &amp; Table1[[#This Row],[year]]</f>
        <v>Q4 2023</v>
      </c>
      <c r="H1010" s="2" t="str">
        <f>TEXT(Table1[[#This Row],[transaction_date]],"[$-en-US]ddd")</f>
        <v>Sat</v>
      </c>
      <c r="I1010" t="s">
        <v>1827</v>
      </c>
      <c r="J1010" t="s">
        <v>1846</v>
      </c>
      <c r="K1010">
        <v>25.4</v>
      </c>
      <c r="L1010">
        <v>25.4</v>
      </c>
      <c r="M1010">
        <v>1.19</v>
      </c>
      <c r="N1010" s="4">
        <v>1</v>
      </c>
      <c r="O1010">
        <v>24.21</v>
      </c>
      <c r="P1010">
        <v>132</v>
      </c>
    </row>
    <row r="1011" spans="1:16" x14ac:dyDescent="0.25">
      <c r="A1011">
        <v>8055</v>
      </c>
      <c r="B1011" t="s">
        <v>1809</v>
      </c>
      <c r="C1011" s="2">
        <v>45612</v>
      </c>
      <c r="D1011">
        <v>2024</v>
      </c>
      <c r="E1011" s="2" t="str">
        <f>TEXT(Table1[[#This Row],[transaction_date]],"mm")</f>
        <v>11</v>
      </c>
      <c r="F1011" s="2" t="str">
        <f>TEXT(Table1[[#This Row],[transaction_date]],"[$-en-US]mmm")</f>
        <v>Nov</v>
      </c>
      <c r="G1011" s="2" t="str">
        <f>"Q" &amp; INT((MONTH(Table1[[#This Row],[transaction_date]])-1)/3)+1 &amp; " " &amp; Table1[[#This Row],[year]]</f>
        <v>Q4 2024</v>
      </c>
      <c r="H1011" s="2" t="str">
        <f>TEXT(Table1[[#This Row],[transaction_date]],"[$-en-US]ddd")</f>
        <v>Sat</v>
      </c>
      <c r="I1011" t="s">
        <v>1828</v>
      </c>
      <c r="J1011" t="s">
        <v>1838</v>
      </c>
      <c r="K1011">
        <v>22.36</v>
      </c>
      <c r="L1011">
        <v>111.8</v>
      </c>
      <c r="M1011">
        <v>22.36</v>
      </c>
      <c r="N1011" s="4">
        <v>5</v>
      </c>
      <c r="O1011">
        <v>89.44</v>
      </c>
      <c r="P1011">
        <v>232</v>
      </c>
    </row>
    <row r="1012" spans="1:16" x14ac:dyDescent="0.25">
      <c r="A1012">
        <v>3956</v>
      </c>
      <c r="B1012" t="s">
        <v>1810</v>
      </c>
      <c r="C1012" s="2">
        <v>45568</v>
      </c>
      <c r="D1012">
        <v>2024</v>
      </c>
      <c r="E1012" s="2" t="str">
        <f>TEXT(Table1[[#This Row],[transaction_date]],"mm")</f>
        <v>10</v>
      </c>
      <c r="F1012" s="2" t="str">
        <f>TEXT(Table1[[#This Row],[transaction_date]],"[$-en-US]mmm")</f>
        <v>Oct</v>
      </c>
      <c r="G1012" s="2" t="str">
        <f>"Q" &amp; INT((MONTH(Table1[[#This Row],[transaction_date]])-1)/3)+1 &amp; " " &amp; Table1[[#This Row],[year]]</f>
        <v>Q4 2024</v>
      </c>
      <c r="H1012" s="2" t="str">
        <f>TEXT(Table1[[#This Row],[transaction_date]],"[$-en-US]ddd")</f>
        <v>Thu</v>
      </c>
      <c r="I1012" t="s">
        <v>1824</v>
      </c>
      <c r="J1012" t="s">
        <v>1834</v>
      </c>
      <c r="K1012">
        <v>9.67</v>
      </c>
      <c r="L1012">
        <v>29.01</v>
      </c>
      <c r="M1012">
        <v>0</v>
      </c>
      <c r="N1012" s="4">
        <v>3</v>
      </c>
      <c r="O1012">
        <v>29.01</v>
      </c>
      <c r="P1012">
        <v>341</v>
      </c>
    </row>
    <row r="1013" spans="1:16" x14ac:dyDescent="0.25">
      <c r="A1013">
        <v>5813</v>
      </c>
      <c r="B1013" t="s">
        <v>1812</v>
      </c>
      <c r="C1013" s="2">
        <v>45394</v>
      </c>
      <c r="D1013">
        <v>2024</v>
      </c>
      <c r="E1013" s="2" t="str">
        <f>TEXT(Table1[[#This Row],[transaction_date]],"mm")</f>
        <v>04</v>
      </c>
      <c r="F1013" s="2" t="str">
        <f>TEXT(Table1[[#This Row],[transaction_date]],"[$-en-US]mmm")</f>
        <v>Apr</v>
      </c>
      <c r="G1013" s="2" t="str">
        <f>"Q" &amp; INT((MONTH(Table1[[#This Row],[transaction_date]])-1)/3)+1 &amp; " " &amp; Table1[[#This Row],[year]]</f>
        <v>Q2 2024</v>
      </c>
      <c r="H1013" s="2" t="str">
        <f>TEXT(Table1[[#This Row],[transaction_date]],"[$-en-US]ddd")</f>
        <v>Fri</v>
      </c>
      <c r="I1013" t="s">
        <v>1827</v>
      </c>
      <c r="J1013" t="s">
        <v>1834</v>
      </c>
      <c r="K1013">
        <v>10.5</v>
      </c>
      <c r="L1013">
        <v>10.5</v>
      </c>
      <c r="M1013">
        <v>1.57</v>
      </c>
      <c r="N1013" s="4">
        <v>1</v>
      </c>
      <c r="O1013">
        <v>8.93</v>
      </c>
      <c r="P1013">
        <v>298</v>
      </c>
    </row>
    <row r="1014" spans="1:16" x14ac:dyDescent="0.25">
      <c r="A1014">
        <v>2680</v>
      </c>
      <c r="B1014" t="s">
        <v>1813</v>
      </c>
      <c r="C1014" s="2">
        <v>45207</v>
      </c>
      <c r="D1014">
        <v>2023</v>
      </c>
      <c r="E1014" s="2" t="str">
        <f>TEXT(Table1[[#This Row],[transaction_date]],"mm")</f>
        <v>10</v>
      </c>
      <c r="F1014" s="2" t="str">
        <f>TEXT(Table1[[#This Row],[transaction_date]],"[$-en-US]mmm")</f>
        <v>Oct</v>
      </c>
      <c r="G1014" s="2" t="str">
        <f>"Q" &amp; INT((MONTH(Table1[[#This Row],[transaction_date]])-1)/3)+1 &amp; " " &amp; Table1[[#This Row],[year]]</f>
        <v>Q4 2023</v>
      </c>
      <c r="H1014" s="2" t="str">
        <f>TEXT(Table1[[#This Row],[transaction_date]],"[$-en-US]ddd")</f>
        <v>Sun</v>
      </c>
      <c r="I1014" t="s">
        <v>1819</v>
      </c>
      <c r="J1014" t="s">
        <v>1841</v>
      </c>
      <c r="K1014">
        <v>25.01</v>
      </c>
      <c r="L1014">
        <v>100.04</v>
      </c>
      <c r="M1014">
        <v>2.7</v>
      </c>
      <c r="N1014" s="4">
        <v>4</v>
      </c>
      <c r="O1014">
        <v>97.34</v>
      </c>
      <c r="P1014">
        <v>41</v>
      </c>
    </row>
    <row r="1015" spans="1:16" x14ac:dyDescent="0.25">
      <c r="A1015">
        <v>6372</v>
      </c>
      <c r="B1015" t="s">
        <v>1811</v>
      </c>
      <c r="C1015" s="2">
        <v>45658</v>
      </c>
      <c r="D1015">
        <v>2025</v>
      </c>
      <c r="E1015" s="2" t="str">
        <f>TEXT(Table1[[#This Row],[transaction_date]],"mm")</f>
        <v>01</v>
      </c>
      <c r="F1015" s="2" t="str">
        <f>TEXT(Table1[[#This Row],[transaction_date]],"[$-en-US]mmm")</f>
        <v>Jan</v>
      </c>
      <c r="G1015" s="2" t="str">
        <f>"Q" &amp; INT((MONTH(Table1[[#This Row],[transaction_date]])-1)/3)+1 &amp; " " &amp; Table1[[#This Row],[year]]</f>
        <v>Q1 2025</v>
      </c>
      <c r="H1015" s="2" t="str">
        <f>TEXT(Table1[[#This Row],[transaction_date]],"[$-en-US]ddd")</f>
        <v>Wed</v>
      </c>
      <c r="I1015" t="s">
        <v>1828</v>
      </c>
      <c r="J1015" t="s">
        <v>1843</v>
      </c>
      <c r="K1015">
        <v>3.25</v>
      </c>
      <c r="L1015">
        <v>13</v>
      </c>
      <c r="M1015">
        <v>3.24</v>
      </c>
      <c r="N1015" s="4">
        <v>4</v>
      </c>
      <c r="O1015">
        <v>9.76</v>
      </c>
      <c r="P1015">
        <v>346</v>
      </c>
    </row>
    <row r="1016" spans="1:16" x14ac:dyDescent="0.25">
      <c r="A1016">
        <v>5843</v>
      </c>
      <c r="B1016" t="s">
        <v>1812</v>
      </c>
      <c r="C1016" s="2">
        <v>45383</v>
      </c>
      <c r="D1016">
        <v>2024</v>
      </c>
      <c r="E1016" s="2" t="str">
        <f>TEXT(Table1[[#This Row],[transaction_date]],"mm")</f>
        <v>04</v>
      </c>
      <c r="F1016" s="2" t="str">
        <f>TEXT(Table1[[#This Row],[transaction_date]],"[$-en-US]mmm")</f>
        <v>Apr</v>
      </c>
      <c r="G1016" s="2" t="str">
        <f>"Q" &amp; INT((MONTH(Table1[[#This Row],[transaction_date]])-1)/3)+1 &amp; " " &amp; Table1[[#This Row],[year]]</f>
        <v>Q2 2024</v>
      </c>
      <c r="H1016" s="2" t="str">
        <f>TEXT(Table1[[#This Row],[transaction_date]],"[$-en-US]ddd")</f>
        <v>Mon</v>
      </c>
      <c r="I1016" t="s">
        <v>1826</v>
      </c>
      <c r="J1016" t="s">
        <v>1845</v>
      </c>
      <c r="K1016">
        <v>29.89</v>
      </c>
      <c r="L1016">
        <v>119.56</v>
      </c>
      <c r="M1016">
        <v>0</v>
      </c>
      <c r="N1016" s="4">
        <v>4</v>
      </c>
      <c r="O1016">
        <v>119.56</v>
      </c>
      <c r="P1016">
        <v>352</v>
      </c>
    </row>
    <row r="1017" spans="1:16" x14ac:dyDescent="0.25">
      <c r="A1017">
        <v>8305</v>
      </c>
      <c r="B1017" t="s">
        <v>1812</v>
      </c>
      <c r="C1017" s="2">
        <v>45613</v>
      </c>
      <c r="D1017">
        <v>2024</v>
      </c>
      <c r="E1017" s="2" t="str">
        <f>TEXT(Table1[[#This Row],[transaction_date]],"mm")</f>
        <v>11</v>
      </c>
      <c r="F1017" s="2" t="str">
        <f>TEXT(Table1[[#This Row],[transaction_date]],"[$-en-US]mmm")</f>
        <v>Nov</v>
      </c>
      <c r="G1017" s="2" t="str">
        <f>"Q" &amp; INT((MONTH(Table1[[#This Row],[transaction_date]])-1)/3)+1 &amp; " " &amp; Table1[[#This Row],[year]]</f>
        <v>Q4 2024</v>
      </c>
      <c r="H1017" s="2" t="str">
        <f>TEXT(Table1[[#This Row],[transaction_date]],"[$-en-US]ddd")</f>
        <v>Sun</v>
      </c>
      <c r="I1017" t="s">
        <v>1825</v>
      </c>
      <c r="J1017" t="s">
        <v>1841</v>
      </c>
      <c r="K1017">
        <v>4.68</v>
      </c>
      <c r="L1017">
        <v>23.4</v>
      </c>
      <c r="M1017">
        <v>4.68</v>
      </c>
      <c r="N1017" s="4">
        <v>5</v>
      </c>
      <c r="O1017">
        <v>18.72</v>
      </c>
      <c r="P1017">
        <v>364</v>
      </c>
    </row>
    <row r="1018" spans="1:16" x14ac:dyDescent="0.25">
      <c r="A1018">
        <v>7981</v>
      </c>
      <c r="B1018" t="s">
        <v>1810</v>
      </c>
      <c r="C1018" s="2">
        <v>45274</v>
      </c>
      <c r="D1018">
        <v>2023</v>
      </c>
      <c r="E1018" s="2" t="str">
        <f>TEXT(Table1[[#This Row],[transaction_date]],"mm")</f>
        <v>12</v>
      </c>
      <c r="F1018" s="2" t="str">
        <f>TEXT(Table1[[#This Row],[transaction_date]],"[$-en-US]mmm")</f>
        <v>Dec</v>
      </c>
      <c r="G1018" s="2" t="str">
        <f>"Q" &amp; INT((MONTH(Table1[[#This Row],[transaction_date]])-1)/3)+1 &amp; " " &amp; Table1[[#This Row],[year]]</f>
        <v>Q4 2023</v>
      </c>
      <c r="H1018" s="2" t="str">
        <f>TEXT(Table1[[#This Row],[transaction_date]],"[$-en-US]ddd")</f>
        <v>Thu</v>
      </c>
      <c r="I1018" t="s">
        <v>1827</v>
      </c>
      <c r="J1018" t="s">
        <v>1846</v>
      </c>
      <c r="K1018">
        <v>14.2</v>
      </c>
      <c r="L1018">
        <v>28.4</v>
      </c>
      <c r="M1018">
        <v>2.48</v>
      </c>
      <c r="N1018" s="4">
        <v>2</v>
      </c>
      <c r="O1018">
        <v>25.92</v>
      </c>
      <c r="P1018">
        <v>16</v>
      </c>
    </row>
    <row r="1019" spans="1:16" x14ac:dyDescent="0.25">
      <c r="A1019">
        <v>8272</v>
      </c>
      <c r="B1019" t="s">
        <v>1809</v>
      </c>
      <c r="C1019" s="2">
        <v>45418</v>
      </c>
      <c r="D1019">
        <v>2024</v>
      </c>
      <c r="E1019" s="2" t="str">
        <f>TEXT(Table1[[#This Row],[transaction_date]],"mm")</f>
        <v>05</v>
      </c>
      <c r="F1019" s="2" t="str">
        <f>TEXT(Table1[[#This Row],[transaction_date]],"[$-en-US]mmm")</f>
        <v>May</v>
      </c>
      <c r="G1019" s="2" t="str">
        <f>"Q" &amp; INT((MONTH(Table1[[#This Row],[transaction_date]])-1)/3)+1 &amp; " " &amp; Table1[[#This Row],[year]]</f>
        <v>Q2 2024</v>
      </c>
      <c r="H1019" s="2" t="str">
        <f>TEXT(Table1[[#This Row],[transaction_date]],"[$-en-US]ddd")</f>
        <v>Mon</v>
      </c>
      <c r="I1019" t="s">
        <v>1824</v>
      </c>
      <c r="J1019" t="s">
        <v>1830</v>
      </c>
      <c r="K1019">
        <v>4.5</v>
      </c>
      <c r="L1019">
        <v>4.5</v>
      </c>
      <c r="M1019">
        <v>3.09</v>
      </c>
      <c r="N1019" s="4">
        <v>1</v>
      </c>
      <c r="O1019">
        <v>1.41</v>
      </c>
      <c r="P1019">
        <v>292</v>
      </c>
    </row>
    <row r="1020" spans="1:16" x14ac:dyDescent="0.25">
      <c r="A1020">
        <v>8325</v>
      </c>
      <c r="B1020" t="s">
        <v>1809</v>
      </c>
      <c r="C1020" s="2">
        <v>45177</v>
      </c>
      <c r="D1020">
        <v>2023</v>
      </c>
      <c r="E1020" s="2" t="str">
        <f>TEXT(Table1[[#This Row],[transaction_date]],"mm")</f>
        <v>09</v>
      </c>
      <c r="F1020" s="2" t="str">
        <f>TEXT(Table1[[#This Row],[transaction_date]],"[$-en-US]mmm")</f>
        <v>Sep</v>
      </c>
      <c r="G1020" s="2" t="str">
        <f>"Q" &amp; INT((MONTH(Table1[[#This Row],[transaction_date]])-1)/3)+1 &amp; " " &amp; Table1[[#This Row],[year]]</f>
        <v>Q3 2023</v>
      </c>
      <c r="H1020" s="2" t="str">
        <f>TEXT(Table1[[#This Row],[transaction_date]],"[$-en-US]ddd")</f>
        <v>Fri</v>
      </c>
      <c r="I1020" t="s">
        <v>1822</v>
      </c>
      <c r="J1020" t="s">
        <v>1838</v>
      </c>
      <c r="K1020">
        <v>9.7799999999999994</v>
      </c>
      <c r="L1020">
        <v>29.34</v>
      </c>
      <c r="M1020">
        <v>5.87</v>
      </c>
      <c r="N1020" s="4">
        <v>3</v>
      </c>
      <c r="O1020">
        <v>23.47</v>
      </c>
      <c r="P1020">
        <v>248</v>
      </c>
    </row>
    <row r="1021" spans="1:16" x14ac:dyDescent="0.25">
      <c r="A1021">
        <v>6776</v>
      </c>
      <c r="B1021" t="s">
        <v>1811</v>
      </c>
      <c r="C1021" s="2">
        <v>45622</v>
      </c>
      <c r="D1021">
        <v>2024</v>
      </c>
      <c r="E1021" s="2" t="str">
        <f>TEXT(Table1[[#This Row],[transaction_date]],"mm")</f>
        <v>11</v>
      </c>
      <c r="F1021" s="2" t="str">
        <f>TEXT(Table1[[#This Row],[transaction_date]],"[$-en-US]mmm")</f>
        <v>Nov</v>
      </c>
      <c r="G1021" s="2" t="str">
        <f>"Q" &amp; INT((MONTH(Table1[[#This Row],[transaction_date]])-1)/3)+1 &amp; " " &amp; Table1[[#This Row],[year]]</f>
        <v>Q4 2024</v>
      </c>
      <c r="H1021" s="2" t="str">
        <f>TEXT(Table1[[#This Row],[transaction_date]],"[$-en-US]ddd")</f>
        <v>Tue</v>
      </c>
      <c r="I1021" t="s">
        <v>1824</v>
      </c>
      <c r="J1021" t="s">
        <v>1830</v>
      </c>
      <c r="K1021">
        <v>28.16</v>
      </c>
      <c r="L1021">
        <v>28.16</v>
      </c>
      <c r="M1021">
        <v>5.63</v>
      </c>
      <c r="N1021" s="4">
        <v>1</v>
      </c>
      <c r="O1021">
        <v>22.53</v>
      </c>
      <c r="P1021">
        <v>156</v>
      </c>
    </row>
    <row r="1022" spans="1:16" x14ac:dyDescent="0.25">
      <c r="A1022">
        <v>8126</v>
      </c>
      <c r="B1022" t="s">
        <v>1811</v>
      </c>
      <c r="C1022" s="2">
        <v>45358</v>
      </c>
      <c r="D1022">
        <v>2024</v>
      </c>
      <c r="E1022" s="2" t="str">
        <f>TEXT(Table1[[#This Row],[transaction_date]],"mm")</f>
        <v>03</v>
      </c>
      <c r="F1022" s="2" t="str">
        <f>TEXT(Table1[[#This Row],[transaction_date]],"[$-en-US]mmm")</f>
        <v>Mar</v>
      </c>
      <c r="G1022" s="2" t="str">
        <f>"Q" &amp; INT((MONTH(Table1[[#This Row],[transaction_date]])-1)/3)+1 &amp; " " &amp; Table1[[#This Row],[year]]</f>
        <v>Q1 2024</v>
      </c>
      <c r="H1022" s="2" t="str">
        <f>TEXT(Table1[[#This Row],[transaction_date]],"[$-en-US]ddd")</f>
        <v>Thu</v>
      </c>
      <c r="I1022" t="s">
        <v>1828</v>
      </c>
      <c r="J1022" t="s">
        <v>1839</v>
      </c>
      <c r="K1022">
        <v>16.87</v>
      </c>
      <c r="L1022">
        <v>16.87</v>
      </c>
      <c r="M1022">
        <v>1.69</v>
      </c>
      <c r="N1022" s="4">
        <v>1</v>
      </c>
      <c r="O1022">
        <v>15.18</v>
      </c>
      <c r="P1022">
        <v>34</v>
      </c>
    </row>
    <row r="1023" spans="1:16" x14ac:dyDescent="0.25">
      <c r="A1023">
        <v>1939</v>
      </c>
      <c r="B1023" t="s">
        <v>1813</v>
      </c>
      <c r="C1023" s="2">
        <v>45203</v>
      </c>
      <c r="D1023">
        <v>2023</v>
      </c>
      <c r="E1023" s="2" t="str">
        <f>TEXT(Table1[[#This Row],[transaction_date]],"mm")</f>
        <v>10</v>
      </c>
      <c r="F1023" s="2" t="str">
        <f>TEXT(Table1[[#This Row],[transaction_date]],"[$-en-US]mmm")</f>
        <v>Oct</v>
      </c>
      <c r="G1023" s="2" t="str">
        <f>"Q" &amp; INT((MONTH(Table1[[#This Row],[transaction_date]])-1)/3)+1 &amp; " " &amp; Table1[[#This Row],[year]]</f>
        <v>Q4 2023</v>
      </c>
      <c r="H1023" s="2" t="str">
        <f>TEXT(Table1[[#This Row],[transaction_date]],"[$-en-US]ddd")</f>
        <v>Wed</v>
      </c>
      <c r="I1023" t="s">
        <v>1824</v>
      </c>
      <c r="J1023" t="s">
        <v>1838</v>
      </c>
      <c r="K1023">
        <v>14.11</v>
      </c>
      <c r="L1023">
        <v>70.55</v>
      </c>
      <c r="M1023">
        <v>7.05</v>
      </c>
      <c r="N1023" s="4">
        <v>5</v>
      </c>
      <c r="O1023">
        <v>63.5</v>
      </c>
      <c r="P1023">
        <v>172</v>
      </c>
    </row>
    <row r="1024" spans="1:16" x14ac:dyDescent="0.25">
      <c r="A1024">
        <v>7655</v>
      </c>
      <c r="B1024" t="s">
        <v>1811</v>
      </c>
      <c r="C1024" s="2">
        <v>45427</v>
      </c>
      <c r="D1024">
        <v>2024</v>
      </c>
      <c r="E1024" s="2" t="str">
        <f>TEXT(Table1[[#This Row],[transaction_date]],"mm")</f>
        <v>05</v>
      </c>
      <c r="F1024" s="2" t="str">
        <f>TEXT(Table1[[#This Row],[transaction_date]],"[$-en-US]mmm")</f>
        <v>May</v>
      </c>
      <c r="G1024" s="2" t="str">
        <f>"Q" &amp; INT((MONTH(Table1[[#This Row],[transaction_date]])-1)/3)+1 &amp; " " &amp; Table1[[#This Row],[year]]</f>
        <v>Q2 2024</v>
      </c>
      <c r="H1024" s="2" t="str">
        <f>TEXT(Table1[[#This Row],[transaction_date]],"[$-en-US]ddd")</f>
        <v>Wed</v>
      </c>
      <c r="I1024" t="s">
        <v>1825</v>
      </c>
      <c r="J1024" t="s">
        <v>1844</v>
      </c>
      <c r="K1024">
        <v>23.08</v>
      </c>
      <c r="L1024">
        <v>92.32</v>
      </c>
      <c r="M1024">
        <v>18.46</v>
      </c>
      <c r="N1024" s="4">
        <v>4</v>
      </c>
      <c r="O1024">
        <v>73.86</v>
      </c>
      <c r="P1024">
        <v>341</v>
      </c>
    </row>
    <row r="1025" spans="1:16" x14ac:dyDescent="0.25">
      <c r="A1025">
        <v>9406</v>
      </c>
      <c r="B1025" t="s">
        <v>1816</v>
      </c>
      <c r="C1025" s="2">
        <v>45767</v>
      </c>
      <c r="D1025">
        <v>2025</v>
      </c>
      <c r="E1025" s="2" t="str">
        <f>TEXT(Table1[[#This Row],[transaction_date]],"mm")</f>
        <v>04</v>
      </c>
      <c r="F1025" s="2" t="str">
        <f>TEXT(Table1[[#This Row],[transaction_date]],"[$-en-US]mmm")</f>
        <v>Apr</v>
      </c>
      <c r="G1025" s="2" t="str">
        <f>"Q" &amp; INT((MONTH(Table1[[#This Row],[transaction_date]])-1)/3)+1 &amp; " " &amp; Table1[[#This Row],[year]]</f>
        <v>Q2 2025</v>
      </c>
      <c r="H1025" s="2" t="str">
        <f>TEXT(Table1[[#This Row],[transaction_date]],"[$-en-US]ddd")</f>
        <v>Sun</v>
      </c>
      <c r="I1025" t="s">
        <v>1819</v>
      </c>
      <c r="J1025" t="s">
        <v>1830</v>
      </c>
      <c r="K1025">
        <v>7.74</v>
      </c>
      <c r="L1025">
        <v>30.96</v>
      </c>
      <c r="M1025">
        <v>1.18</v>
      </c>
      <c r="N1025" s="4">
        <v>4</v>
      </c>
      <c r="O1025">
        <v>29.78</v>
      </c>
      <c r="P1025">
        <v>202</v>
      </c>
    </row>
    <row r="1026" spans="1:16" x14ac:dyDescent="0.25">
      <c r="A1026">
        <v>3621</v>
      </c>
      <c r="B1026" t="s">
        <v>1813</v>
      </c>
      <c r="C1026" s="2">
        <v>45169</v>
      </c>
      <c r="D1026">
        <v>2023</v>
      </c>
      <c r="E1026" s="2" t="str">
        <f>TEXT(Table1[[#This Row],[transaction_date]],"mm")</f>
        <v>08</v>
      </c>
      <c r="F1026" s="2" t="str">
        <f>TEXT(Table1[[#This Row],[transaction_date]],"[$-en-US]mmm")</f>
        <v>Aug</v>
      </c>
      <c r="G1026" s="2" t="str">
        <f>"Q" &amp; INT((MONTH(Table1[[#This Row],[transaction_date]])-1)/3)+1 &amp; " " &amp; Table1[[#This Row],[year]]</f>
        <v>Q3 2023</v>
      </c>
      <c r="H1026" s="2" t="str">
        <f>TEXT(Table1[[#This Row],[transaction_date]],"[$-en-US]ddd")</f>
        <v>Thu</v>
      </c>
      <c r="I1026" t="s">
        <v>1826</v>
      </c>
      <c r="J1026" t="s">
        <v>1842</v>
      </c>
      <c r="K1026">
        <v>21.5</v>
      </c>
      <c r="L1026">
        <v>43</v>
      </c>
      <c r="M1026">
        <v>3.58</v>
      </c>
      <c r="N1026" s="4">
        <v>2</v>
      </c>
      <c r="O1026">
        <v>39.42</v>
      </c>
      <c r="P1026">
        <v>292</v>
      </c>
    </row>
    <row r="1027" spans="1:16" x14ac:dyDescent="0.25">
      <c r="A1027">
        <v>3339</v>
      </c>
      <c r="B1027" t="s">
        <v>1810</v>
      </c>
      <c r="C1027" s="2">
        <v>45804</v>
      </c>
      <c r="D1027">
        <v>2025</v>
      </c>
      <c r="E1027" s="2" t="str">
        <f>TEXT(Table1[[#This Row],[transaction_date]],"mm")</f>
        <v>05</v>
      </c>
      <c r="F1027" s="2" t="str">
        <f>TEXT(Table1[[#This Row],[transaction_date]],"[$-en-US]mmm")</f>
        <v>May</v>
      </c>
      <c r="G1027" s="2" t="str">
        <f>"Q" &amp; INT((MONTH(Table1[[#This Row],[transaction_date]])-1)/3)+1 &amp; " " &amp; Table1[[#This Row],[year]]</f>
        <v>Q2 2025</v>
      </c>
      <c r="H1027" s="2" t="str">
        <f>TEXT(Table1[[#This Row],[transaction_date]],"[$-en-US]ddd")</f>
        <v>Tue</v>
      </c>
      <c r="I1027" t="s">
        <v>1819</v>
      </c>
      <c r="J1027" t="s">
        <v>1843</v>
      </c>
      <c r="K1027">
        <v>16.7</v>
      </c>
      <c r="L1027">
        <v>83.5</v>
      </c>
      <c r="M1027">
        <v>3.09</v>
      </c>
      <c r="N1027" s="4">
        <v>5</v>
      </c>
      <c r="O1027">
        <v>80.41</v>
      </c>
      <c r="P1027">
        <v>387</v>
      </c>
    </row>
    <row r="1028" spans="1:16" x14ac:dyDescent="0.25">
      <c r="A1028">
        <v>8179</v>
      </c>
      <c r="B1028" t="s">
        <v>1813</v>
      </c>
      <c r="C1028" s="2">
        <v>45172</v>
      </c>
      <c r="D1028">
        <v>2023</v>
      </c>
      <c r="E1028" s="2" t="str">
        <f>TEXT(Table1[[#This Row],[transaction_date]],"mm")</f>
        <v>09</v>
      </c>
      <c r="F1028" s="2" t="str">
        <f>TEXT(Table1[[#This Row],[transaction_date]],"[$-en-US]mmm")</f>
        <v>Sep</v>
      </c>
      <c r="G1028" s="2" t="str">
        <f>"Q" &amp; INT((MONTH(Table1[[#This Row],[transaction_date]])-1)/3)+1 &amp; " " &amp; Table1[[#This Row],[year]]</f>
        <v>Q3 2023</v>
      </c>
      <c r="H1028" s="2" t="str">
        <f>TEXT(Table1[[#This Row],[transaction_date]],"[$-en-US]ddd")</f>
        <v>Sun</v>
      </c>
      <c r="I1028" t="s">
        <v>1827</v>
      </c>
      <c r="J1028" t="s">
        <v>1839</v>
      </c>
      <c r="K1028">
        <v>20.079999999999998</v>
      </c>
      <c r="L1028">
        <v>20.079999999999998</v>
      </c>
      <c r="M1028">
        <v>2.1</v>
      </c>
      <c r="N1028" s="4">
        <v>1</v>
      </c>
      <c r="O1028">
        <v>17.98</v>
      </c>
      <c r="P1028">
        <v>272</v>
      </c>
    </row>
    <row r="1029" spans="1:16" x14ac:dyDescent="0.25">
      <c r="A1029">
        <v>3068</v>
      </c>
      <c r="B1029" t="s">
        <v>1817</v>
      </c>
      <c r="C1029" s="2">
        <v>45197</v>
      </c>
      <c r="D1029">
        <v>2023</v>
      </c>
      <c r="E1029" s="2" t="str">
        <f>TEXT(Table1[[#This Row],[transaction_date]],"mm")</f>
        <v>09</v>
      </c>
      <c r="F1029" s="2" t="str">
        <f>TEXT(Table1[[#This Row],[transaction_date]],"[$-en-US]mmm")</f>
        <v>Sep</v>
      </c>
      <c r="G1029" s="2" t="str">
        <f>"Q" &amp; INT((MONTH(Table1[[#This Row],[transaction_date]])-1)/3)+1 &amp; " " &amp; Table1[[#This Row],[year]]</f>
        <v>Q3 2023</v>
      </c>
      <c r="H1029" s="2" t="str">
        <f>TEXT(Table1[[#This Row],[transaction_date]],"[$-en-US]ddd")</f>
        <v>Thu</v>
      </c>
      <c r="I1029" t="s">
        <v>1820</v>
      </c>
      <c r="J1029" t="s">
        <v>1837</v>
      </c>
      <c r="K1029">
        <v>24.39</v>
      </c>
      <c r="L1029">
        <v>24.39</v>
      </c>
      <c r="M1029">
        <v>2.44</v>
      </c>
      <c r="N1029" s="4">
        <v>1</v>
      </c>
      <c r="O1029">
        <v>21.95</v>
      </c>
      <c r="P1029">
        <v>310</v>
      </c>
    </row>
    <row r="1030" spans="1:16" x14ac:dyDescent="0.25">
      <c r="A1030">
        <v>4866</v>
      </c>
      <c r="B1030" t="s">
        <v>1815</v>
      </c>
      <c r="C1030" s="2">
        <v>45749</v>
      </c>
      <c r="D1030">
        <v>2025</v>
      </c>
      <c r="E1030" s="2" t="str">
        <f>TEXT(Table1[[#This Row],[transaction_date]],"mm")</f>
        <v>04</v>
      </c>
      <c r="F1030" s="2" t="str">
        <f>TEXT(Table1[[#This Row],[transaction_date]],"[$-en-US]mmm")</f>
        <v>Apr</v>
      </c>
      <c r="G1030" s="2" t="str">
        <f>"Q" &amp; INT((MONTH(Table1[[#This Row],[transaction_date]])-1)/3)+1 &amp; " " &amp; Table1[[#This Row],[year]]</f>
        <v>Q2 2025</v>
      </c>
      <c r="H1030" s="2" t="str">
        <f>TEXT(Table1[[#This Row],[transaction_date]],"[$-en-US]ddd")</f>
        <v>Wed</v>
      </c>
      <c r="I1030" t="s">
        <v>1828</v>
      </c>
      <c r="J1030" t="s">
        <v>1839</v>
      </c>
      <c r="K1030">
        <v>13.66</v>
      </c>
      <c r="L1030">
        <v>40.98</v>
      </c>
      <c r="M1030">
        <v>2.27</v>
      </c>
      <c r="N1030" s="4">
        <v>3</v>
      </c>
      <c r="O1030">
        <v>38.71</v>
      </c>
      <c r="P1030">
        <v>212</v>
      </c>
    </row>
    <row r="1031" spans="1:16" x14ac:dyDescent="0.25">
      <c r="A1031">
        <v>7001</v>
      </c>
      <c r="B1031" t="s">
        <v>1814</v>
      </c>
      <c r="C1031" s="2">
        <v>45426</v>
      </c>
      <c r="D1031">
        <v>2024</v>
      </c>
      <c r="E1031" s="2" t="str">
        <f>TEXT(Table1[[#This Row],[transaction_date]],"mm")</f>
        <v>05</v>
      </c>
      <c r="F1031" s="2" t="str">
        <f>TEXT(Table1[[#This Row],[transaction_date]],"[$-en-US]mmm")</f>
        <v>May</v>
      </c>
      <c r="G1031" s="2" t="str">
        <f>"Q" &amp; INT((MONTH(Table1[[#This Row],[transaction_date]])-1)/3)+1 &amp; " " &amp; Table1[[#This Row],[year]]</f>
        <v>Q2 2024</v>
      </c>
      <c r="H1031" s="2" t="str">
        <f>TEXT(Table1[[#This Row],[transaction_date]],"[$-en-US]ddd")</f>
        <v>Tue</v>
      </c>
      <c r="I1031" t="s">
        <v>1819</v>
      </c>
      <c r="J1031" t="s">
        <v>1846</v>
      </c>
      <c r="K1031">
        <v>16.7</v>
      </c>
      <c r="L1031">
        <v>16.7</v>
      </c>
      <c r="M1031">
        <v>3.34</v>
      </c>
      <c r="N1031" s="4">
        <v>1</v>
      </c>
      <c r="O1031">
        <v>13.36</v>
      </c>
      <c r="P1031">
        <v>146</v>
      </c>
    </row>
    <row r="1032" spans="1:16" x14ac:dyDescent="0.25">
      <c r="A1032">
        <v>7272</v>
      </c>
      <c r="B1032" t="s">
        <v>1814</v>
      </c>
      <c r="C1032" s="2">
        <v>45585</v>
      </c>
      <c r="D1032">
        <v>2024</v>
      </c>
      <c r="E1032" s="2" t="str">
        <f>TEXT(Table1[[#This Row],[transaction_date]],"mm")</f>
        <v>10</v>
      </c>
      <c r="F1032" s="2" t="str">
        <f>TEXT(Table1[[#This Row],[transaction_date]],"[$-en-US]mmm")</f>
        <v>Oct</v>
      </c>
      <c r="G1032" s="2" t="str">
        <f>"Q" &amp; INT((MONTH(Table1[[#This Row],[transaction_date]])-1)/3)+1 &amp; " " &amp; Table1[[#This Row],[year]]</f>
        <v>Q4 2024</v>
      </c>
      <c r="H1032" s="2" t="str">
        <f>TEXT(Table1[[#This Row],[transaction_date]],"[$-en-US]ddd")</f>
        <v>Sun</v>
      </c>
      <c r="I1032" t="s">
        <v>1819</v>
      </c>
      <c r="J1032" t="s">
        <v>1841</v>
      </c>
      <c r="K1032">
        <v>28.6</v>
      </c>
      <c r="L1032">
        <v>85.8</v>
      </c>
      <c r="M1032">
        <v>3.46</v>
      </c>
      <c r="N1032" s="4">
        <v>3</v>
      </c>
      <c r="O1032">
        <v>82.34</v>
      </c>
      <c r="P1032">
        <v>347</v>
      </c>
    </row>
    <row r="1033" spans="1:16" x14ac:dyDescent="0.25">
      <c r="A1033">
        <v>1530</v>
      </c>
      <c r="B1033" t="s">
        <v>1816</v>
      </c>
      <c r="C1033" s="2">
        <v>45614</v>
      </c>
      <c r="D1033">
        <v>2024</v>
      </c>
      <c r="E1033" s="2" t="str">
        <f>TEXT(Table1[[#This Row],[transaction_date]],"mm")</f>
        <v>11</v>
      </c>
      <c r="F1033" s="2" t="str">
        <f>TEXT(Table1[[#This Row],[transaction_date]],"[$-en-US]mmm")</f>
        <v>Nov</v>
      </c>
      <c r="G1033" s="2" t="str">
        <f>"Q" &amp; INT((MONTH(Table1[[#This Row],[transaction_date]])-1)/3)+1 &amp; " " &amp; Table1[[#This Row],[year]]</f>
        <v>Q4 2024</v>
      </c>
      <c r="H1033" s="2" t="str">
        <f>TEXT(Table1[[#This Row],[transaction_date]],"[$-en-US]ddd")</f>
        <v>Mon</v>
      </c>
      <c r="I1033" t="s">
        <v>1825</v>
      </c>
      <c r="J1033" t="s">
        <v>1839</v>
      </c>
      <c r="K1033">
        <v>9.6300000000000008</v>
      </c>
      <c r="L1033">
        <v>9.6300000000000008</v>
      </c>
      <c r="M1033">
        <v>1.93</v>
      </c>
      <c r="N1033" s="4">
        <v>1</v>
      </c>
      <c r="O1033">
        <v>7.7</v>
      </c>
      <c r="P1033">
        <v>50</v>
      </c>
    </row>
    <row r="1034" spans="1:16" x14ac:dyDescent="0.25">
      <c r="A1034">
        <v>3513</v>
      </c>
      <c r="B1034" t="s">
        <v>1812</v>
      </c>
      <c r="C1034" s="2">
        <v>45672</v>
      </c>
      <c r="D1034">
        <v>2025</v>
      </c>
      <c r="E1034" s="2" t="str">
        <f>TEXT(Table1[[#This Row],[transaction_date]],"mm")</f>
        <v>01</v>
      </c>
      <c r="F1034" s="2" t="str">
        <f>TEXT(Table1[[#This Row],[transaction_date]],"[$-en-US]mmm")</f>
        <v>Jan</v>
      </c>
      <c r="G1034" s="2" t="str">
        <f>"Q" &amp; INT((MONTH(Table1[[#This Row],[transaction_date]])-1)/3)+1 &amp; " " &amp; Table1[[#This Row],[year]]</f>
        <v>Q1 2025</v>
      </c>
      <c r="H1034" s="2" t="str">
        <f>TEXT(Table1[[#This Row],[transaction_date]],"[$-en-US]ddd")</f>
        <v>Wed</v>
      </c>
      <c r="I1034" t="s">
        <v>1822</v>
      </c>
      <c r="J1034" t="s">
        <v>1829</v>
      </c>
      <c r="K1034">
        <v>28.3</v>
      </c>
      <c r="L1034">
        <v>113.2</v>
      </c>
      <c r="M1034">
        <v>1.81</v>
      </c>
      <c r="N1034" s="4">
        <v>4</v>
      </c>
      <c r="O1034">
        <v>111.39</v>
      </c>
      <c r="P1034">
        <v>460</v>
      </c>
    </row>
    <row r="1035" spans="1:16" x14ac:dyDescent="0.25">
      <c r="A1035">
        <v>8371</v>
      </c>
      <c r="B1035" t="s">
        <v>1817</v>
      </c>
      <c r="C1035" s="2">
        <v>45433</v>
      </c>
      <c r="D1035">
        <v>2024</v>
      </c>
      <c r="E1035" s="2" t="str">
        <f>TEXT(Table1[[#This Row],[transaction_date]],"mm")</f>
        <v>05</v>
      </c>
      <c r="F1035" s="2" t="str">
        <f>TEXT(Table1[[#This Row],[transaction_date]],"[$-en-US]mmm")</f>
        <v>May</v>
      </c>
      <c r="G1035" s="2" t="str">
        <f>"Q" &amp; INT((MONTH(Table1[[#This Row],[transaction_date]])-1)/3)+1 &amp; " " &amp; Table1[[#This Row],[year]]</f>
        <v>Q2 2024</v>
      </c>
      <c r="H1035" s="2" t="str">
        <f>TEXT(Table1[[#This Row],[transaction_date]],"[$-en-US]ddd")</f>
        <v>Tue</v>
      </c>
      <c r="I1035" t="s">
        <v>1828</v>
      </c>
      <c r="J1035" t="s">
        <v>1844</v>
      </c>
      <c r="K1035">
        <v>12.16</v>
      </c>
      <c r="L1035">
        <v>60.8</v>
      </c>
      <c r="M1035">
        <v>2.27</v>
      </c>
      <c r="N1035" s="4">
        <v>5</v>
      </c>
      <c r="O1035">
        <v>58.53</v>
      </c>
      <c r="P1035">
        <v>58</v>
      </c>
    </row>
    <row r="1036" spans="1:16" x14ac:dyDescent="0.25">
      <c r="A1036">
        <v>7095</v>
      </c>
      <c r="B1036" t="s">
        <v>1810</v>
      </c>
      <c r="C1036" s="2">
        <v>45489</v>
      </c>
      <c r="D1036">
        <v>2024</v>
      </c>
      <c r="E1036" s="2" t="str">
        <f>TEXT(Table1[[#This Row],[transaction_date]],"mm")</f>
        <v>07</v>
      </c>
      <c r="F1036" s="2" t="str">
        <f>TEXT(Table1[[#This Row],[transaction_date]],"[$-en-US]mmm")</f>
        <v>Jul</v>
      </c>
      <c r="G1036" s="2" t="str">
        <f>"Q" &amp; INT((MONTH(Table1[[#This Row],[transaction_date]])-1)/3)+1 &amp; " " &amp; Table1[[#This Row],[year]]</f>
        <v>Q3 2024</v>
      </c>
      <c r="H1036" s="2" t="str">
        <f>TEXT(Table1[[#This Row],[transaction_date]],"[$-en-US]ddd")</f>
        <v>Tue</v>
      </c>
      <c r="I1036" t="s">
        <v>1821</v>
      </c>
      <c r="J1036" t="s">
        <v>1842</v>
      </c>
      <c r="K1036">
        <v>1.83</v>
      </c>
      <c r="L1036">
        <v>7.32</v>
      </c>
      <c r="M1036">
        <v>2.08</v>
      </c>
      <c r="N1036" s="4">
        <v>4</v>
      </c>
      <c r="O1036">
        <v>5.24</v>
      </c>
      <c r="P1036">
        <v>324</v>
      </c>
    </row>
    <row r="1037" spans="1:16" x14ac:dyDescent="0.25">
      <c r="A1037">
        <v>2259</v>
      </c>
      <c r="B1037" t="s">
        <v>1809</v>
      </c>
      <c r="C1037" s="2">
        <v>45590</v>
      </c>
      <c r="D1037">
        <v>2024</v>
      </c>
      <c r="E1037" s="2" t="str">
        <f>TEXT(Table1[[#This Row],[transaction_date]],"mm")</f>
        <v>10</v>
      </c>
      <c r="F1037" s="2" t="str">
        <f>TEXT(Table1[[#This Row],[transaction_date]],"[$-en-US]mmm")</f>
        <v>Oct</v>
      </c>
      <c r="G1037" s="2" t="str">
        <f>"Q" &amp; INT((MONTH(Table1[[#This Row],[transaction_date]])-1)/3)+1 &amp; " " &amp; Table1[[#This Row],[year]]</f>
        <v>Q4 2024</v>
      </c>
      <c r="H1037" s="2" t="str">
        <f>TEXT(Table1[[#This Row],[transaction_date]],"[$-en-US]ddd")</f>
        <v>Fri</v>
      </c>
      <c r="I1037" t="s">
        <v>1820</v>
      </c>
      <c r="J1037" t="s">
        <v>1831</v>
      </c>
      <c r="K1037">
        <v>9.82</v>
      </c>
      <c r="L1037">
        <v>19.64</v>
      </c>
      <c r="M1037">
        <v>4.3899999999999997</v>
      </c>
      <c r="N1037" s="4">
        <v>2</v>
      </c>
      <c r="O1037">
        <v>15.25</v>
      </c>
      <c r="P1037">
        <v>208</v>
      </c>
    </row>
    <row r="1038" spans="1:16" x14ac:dyDescent="0.25">
      <c r="A1038">
        <v>3255</v>
      </c>
      <c r="B1038" t="s">
        <v>1810</v>
      </c>
      <c r="C1038" s="2">
        <v>45556</v>
      </c>
      <c r="D1038">
        <v>2024</v>
      </c>
      <c r="E1038" s="2" t="str">
        <f>TEXT(Table1[[#This Row],[transaction_date]],"mm")</f>
        <v>09</v>
      </c>
      <c r="F1038" s="2" t="str">
        <f>TEXT(Table1[[#This Row],[transaction_date]],"[$-en-US]mmm")</f>
        <v>Sep</v>
      </c>
      <c r="G1038" s="2" t="str">
        <f>"Q" &amp; INT((MONTH(Table1[[#This Row],[transaction_date]])-1)/3)+1 &amp; " " &amp; Table1[[#This Row],[year]]</f>
        <v>Q3 2024</v>
      </c>
      <c r="H1038" s="2" t="str">
        <f>TEXT(Table1[[#This Row],[transaction_date]],"[$-en-US]ddd")</f>
        <v>Sat</v>
      </c>
      <c r="I1038" t="s">
        <v>1820</v>
      </c>
      <c r="J1038" t="s">
        <v>1841</v>
      </c>
      <c r="K1038">
        <v>16.66</v>
      </c>
      <c r="L1038">
        <v>49.98</v>
      </c>
      <c r="M1038">
        <v>4.8099999999999996</v>
      </c>
      <c r="N1038" s="4">
        <v>3</v>
      </c>
      <c r="O1038">
        <v>45.17</v>
      </c>
      <c r="P1038">
        <v>86</v>
      </c>
    </row>
    <row r="1039" spans="1:16" x14ac:dyDescent="0.25">
      <c r="A1039">
        <v>7012</v>
      </c>
      <c r="B1039" t="s">
        <v>1810</v>
      </c>
      <c r="C1039" s="2">
        <v>45454</v>
      </c>
      <c r="D1039">
        <v>2024</v>
      </c>
      <c r="E1039" s="2" t="str">
        <f>TEXT(Table1[[#This Row],[transaction_date]],"mm")</f>
        <v>06</v>
      </c>
      <c r="F1039" s="2" t="str">
        <f>TEXT(Table1[[#This Row],[transaction_date]],"[$-en-US]mmm")</f>
        <v>Jun</v>
      </c>
      <c r="G1039" s="2" t="str">
        <f>"Q" &amp; INT((MONTH(Table1[[#This Row],[transaction_date]])-1)/3)+1 &amp; " " &amp; Table1[[#This Row],[year]]</f>
        <v>Q2 2024</v>
      </c>
      <c r="H1039" s="2" t="str">
        <f>TEXT(Table1[[#This Row],[transaction_date]],"[$-en-US]ddd")</f>
        <v>Tue</v>
      </c>
      <c r="I1039" t="s">
        <v>1828</v>
      </c>
      <c r="J1039" t="s">
        <v>1840</v>
      </c>
      <c r="K1039">
        <v>24.56</v>
      </c>
      <c r="L1039">
        <v>24.56</v>
      </c>
      <c r="M1039">
        <v>0</v>
      </c>
      <c r="N1039" s="4">
        <v>1</v>
      </c>
      <c r="O1039">
        <v>24.56</v>
      </c>
      <c r="P1039">
        <v>492</v>
      </c>
    </row>
    <row r="1040" spans="1:16" x14ac:dyDescent="0.25">
      <c r="A1040">
        <v>6150</v>
      </c>
      <c r="B1040" t="s">
        <v>1811</v>
      </c>
      <c r="C1040" s="2">
        <v>45649</v>
      </c>
      <c r="D1040">
        <v>2024</v>
      </c>
      <c r="E1040" s="2" t="str">
        <f>TEXT(Table1[[#This Row],[transaction_date]],"mm")</f>
        <v>12</v>
      </c>
      <c r="F1040" s="2" t="str">
        <f>TEXT(Table1[[#This Row],[transaction_date]],"[$-en-US]mmm")</f>
        <v>Dec</v>
      </c>
      <c r="G1040" s="2" t="str">
        <f>"Q" &amp; INT((MONTH(Table1[[#This Row],[transaction_date]])-1)/3)+1 &amp; " " &amp; Table1[[#This Row],[year]]</f>
        <v>Q4 2024</v>
      </c>
      <c r="H1040" s="2" t="str">
        <f>TEXT(Table1[[#This Row],[transaction_date]],"[$-en-US]ddd")</f>
        <v>Mon</v>
      </c>
      <c r="I1040" t="s">
        <v>1818</v>
      </c>
      <c r="J1040" t="s">
        <v>1840</v>
      </c>
      <c r="K1040">
        <v>8.92</v>
      </c>
      <c r="L1040">
        <v>35.68</v>
      </c>
      <c r="M1040">
        <v>5.35</v>
      </c>
      <c r="N1040" s="4">
        <v>4</v>
      </c>
      <c r="O1040">
        <v>30.33</v>
      </c>
      <c r="P1040">
        <v>128</v>
      </c>
    </row>
    <row r="1041" spans="1:16" x14ac:dyDescent="0.25">
      <c r="A1041">
        <v>5566</v>
      </c>
      <c r="B1041" t="s">
        <v>1817</v>
      </c>
      <c r="C1041" s="2">
        <v>45338</v>
      </c>
      <c r="D1041">
        <v>2024</v>
      </c>
      <c r="E1041" s="2" t="str">
        <f>TEXT(Table1[[#This Row],[transaction_date]],"mm")</f>
        <v>02</v>
      </c>
      <c r="F1041" s="2" t="str">
        <f>TEXT(Table1[[#This Row],[transaction_date]],"[$-en-US]mmm")</f>
        <v>Feb</v>
      </c>
      <c r="G1041" s="2" t="str">
        <f>"Q" &amp; INT((MONTH(Table1[[#This Row],[transaction_date]])-1)/3)+1 &amp; " " &amp; Table1[[#This Row],[year]]</f>
        <v>Q1 2024</v>
      </c>
      <c r="H1041" s="2" t="str">
        <f>TEXT(Table1[[#This Row],[transaction_date]],"[$-en-US]ddd")</f>
        <v>Fri</v>
      </c>
      <c r="I1041" t="s">
        <v>1824</v>
      </c>
      <c r="J1041" t="s">
        <v>1844</v>
      </c>
      <c r="K1041">
        <v>2.31</v>
      </c>
      <c r="L1041">
        <v>6.93</v>
      </c>
      <c r="M1041">
        <v>1.04</v>
      </c>
      <c r="N1041" s="4">
        <v>3</v>
      </c>
      <c r="O1041">
        <v>5.89</v>
      </c>
      <c r="P1041">
        <v>378</v>
      </c>
    </row>
    <row r="1042" spans="1:16" x14ac:dyDescent="0.25">
      <c r="A1042">
        <v>2858</v>
      </c>
      <c r="B1042" t="s">
        <v>1809</v>
      </c>
      <c r="C1042" s="2">
        <v>45165</v>
      </c>
      <c r="D1042">
        <v>2023</v>
      </c>
      <c r="E1042" s="2" t="str">
        <f>TEXT(Table1[[#This Row],[transaction_date]],"mm")</f>
        <v>08</v>
      </c>
      <c r="F1042" s="2" t="str">
        <f>TEXT(Table1[[#This Row],[transaction_date]],"[$-en-US]mmm")</f>
        <v>Aug</v>
      </c>
      <c r="G1042" s="2" t="str">
        <f>"Q" &amp; INT((MONTH(Table1[[#This Row],[transaction_date]])-1)/3)+1 &amp; " " &amp; Table1[[#This Row],[year]]</f>
        <v>Q3 2023</v>
      </c>
      <c r="H1042" s="2" t="str">
        <f>TEXT(Table1[[#This Row],[transaction_date]],"[$-en-US]ddd")</f>
        <v>Sun</v>
      </c>
      <c r="I1042" t="s">
        <v>1821</v>
      </c>
      <c r="J1042" t="s">
        <v>1846</v>
      </c>
      <c r="K1042">
        <v>22.02</v>
      </c>
      <c r="L1042">
        <v>44.04</v>
      </c>
      <c r="M1042">
        <v>8.81</v>
      </c>
      <c r="N1042" s="4">
        <v>2</v>
      </c>
      <c r="O1042">
        <v>35.229999999999997</v>
      </c>
      <c r="P1042">
        <v>143</v>
      </c>
    </row>
    <row r="1043" spans="1:16" x14ac:dyDescent="0.25">
      <c r="A1043">
        <v>4048</v>
      </c>
      <c r="B1043" t="s">
        <v>1810</v>
      </c>
      <c r="C1043" s="2">
        <v>45532</v>
      </c>
      <c r="D1043">
        <v>2024</v>
      </c>
      <c r="E1043" s="2" t="str">
        <f>TEXT(Table1[[#This Row],[transaction_date]],"mm")</f>
        <v>08</v>
      </c>
      <c r="F1043" s="2" t="str">
        <f>TEXT(Table1[[#This Row],[transaction_date]],"[$-en-US]mmm")</f>
        <v>Aug</v>
      </c>
      <c r="G1043" s="2" t="str">
        <f>"Q" &amp; INT((MONTH(Table1[[#This Row],[transaction_date]])-1)/3)+1 &amp; " " &amp; Table1[[#This Row],[year]]</f>
        <v>Q3 2024</v>
      </c>
      <c r="H1043" s="2" t="str">
        <f>TEXT(Table1[[#This Row],[transaction_date]],"[$-en-US]ddd")</f>
        <v>Wed</v>
      </c>
      <c r="I1043" t="s">
        <v>1822</v>
      </c>
      <c r="J1043" t="s">
        <v>1832</v>
      </c>
      <c r="K1043">
        <v>29.4</v>
      </c>
      <c r="L1043">
        <v>88.2</v>
      </c>
      <c r="M1043">
        <v>13.23</v>
      </c>
      <c r="N1043" s="4">
        <v>3</v>
      </c>
      <c r="O1043">
        <v>74.97</v>
      </c>
      <c r="P1043">
        <v>362</v>
      </c>
    </row>
    <row r="1044" spans="1:16" x14ac:dyDescent="0.25">
      <c r="A1044">
        <v>9482</v>
      </c>
      <c r="B1044" t="s">
        <v>1817</v>
      </c>
      <c r="C1044" s="2">
        <v>45445</v>
      </c>
      <c r="D1044">
        <v>2024</v>
      </c>
      <c r="E1044" s="2" t="str">
        <f>TEXT(Table1[[#This Row],[transaction_date]],"mm")</f>
        <v>06</v>
      </c>
      <c r="F1044" s="2" t="str">
        <f>TEXT(Table1[[#This Row],[transaction_date]],"[$-en-US]mmm")</f>
        <v>Jun</v>
      </c>
      <c r="G1044" s="2" t="str">
        <f>"Q" &amp; INT((MONTH(Table1[[#This Row],[transaction_date]])-1)/3)+1 &amp; " " &amp; Table1[[#This Row],[year]]</f>
        <v>Q2 2024</v>
      </c>
      <c r="H1044" s="2" t="str">
        <f>TEXT(Table1[[#This Row],[transaction_date]],"[$-en-US]ddd")</f>
        <v>Sun</v>
      </c>
      <c r="I1044" t="s">
        <v>1823</v>
      </c>
      <c r="J1044" t="s">
        <v>1832</v>
      </c>
      <c r="K1044">
        <v>7.1</v>
      </c>
      <c r="L1044">
        <v>21.3</v>
      </c>
      <c r="M1044">
        <v>4.66</v>
      </c>
      <c r="N1044" s="4">
        <v>3</v>
      </c>
      <c r="O1044">
        <v>16.64</v>
      </c>
      <c r="P1044">
        <v>491</v>
      </c>
    </row>
    <row r="1045" spans="1:16" x14ac:dyDescent="0.25">
      <c r="A1045">
        <v>2929</v>
      </c>
      <c r="B1045" t="s">
        <v>1811</v>
      </c>
      <c r="C1045" s="2">
        <v>45348</v>
      </c>
      <c r="D1045">
        <v>2024</v>
      </c>
      <c r="E1045" s="2" t="str">
        <f>TEXT(Table1[[#This Row],[transaction_date]],"mm")</f>
        <v>02</v>
      </c>
      <c r="F1045" s="2" t="str">
        <f>TEXT(Table1[[#This Row],[transaction_date]],"[$-en-US]mmm")</f>
        <v>Feb</v>
      </c>
      <c r="G1045" s="2" t="str">
        <f>"Q" &amp; INT((MONTH(Table1[[#This Row],[transaction_date]])-1)/3)+1 &amp; " " &amp; Table1[[#This Row],[year]]</f>
        <v>Q1 2024</v>
      </c>
      <c r="H1045" s="2" t="str">
        <f>TEXT(Table1[[#This Row],[transaction_date]],"[$-en-US]ddd")</f>
        <v>Mon</v>
      </c>
      <c r="I1045" t="s">
        <v>1823</v>
      </c>
      <c r="J1045" t="s">
        <v>1839</v>
      </c>
      <c r="K1045">
        <v>14.81</v>
      </c>
      <c r="L1045">
        <v>74.05</v>
      </c>
      <c r="M1045">
        <v>0</v>
      </c>
      <c r="N1045" s="4">
        <v>5</v>
      </c>
      <c r="O1045">
        <v>74.05</v>
      </c>
      <c r="P1045">
        <v>461</v>
      </c>
    </row>
    <row r="1046" spans="1:16" x14ac:dyDescent="0.25">
      <c r="A1046">
        <v>5264</v>
      </c>
      <c r="B1046" t="s">
        <v>1811</v>
      </c>
      <c r="C1046" s="2">
        <v>45691</v>
      </c>
      <c r="D1046">
        <v>2025</v>
      </c>
      <c r="E1046" s="2" t="str">
        <f>TEXT(Table1[[#This Row],[transaction_date]],"mm")</f>
        <v>02</v>
      </c>
      <c r="F1046" s="2" t="str">
        <f>TEXT(Table1[[#This Row],[transaction_date]],"[$-en-US]mmm")</f>
        <v>Feb</v>
      </c>
      <c r="G1046" s="2" t="str">
        <f>"Q" &amp; INT((MONTH(Table1[[#This Row],[transaction_date]])-1)/3)+1 &amp; " " &amp; Table1[[#This Row],[year]]</f>
        <v>Q1 2025</v>
      </c>
      <c r="H1046" s="2" t="str">
        <f>TEXT(Table1[[#This Row],[transaction_date]],"[$-en-US]ddd")</f>
        <v>Mon</v>
      </c>
      <c r="I1046" t="s">
        <v>1821</v>
      </c>
      <c r="J1046" t="s">
        <v>1831</v>
      </c>
      <c r="K1046">
        <v>23.1</v>
      </c>
      <c r="L1046">
        <v>92.4</v>
      </c>
      <c r="M1046">
        <v>0</v>
      </c>
      <c r="N1046" s="4">
        <v>4</v>
      </c>
      <c r="O1046">
        <v>92.4</v>
      </c>
      <c r="P1046">
        <v>275</v>
      </c>
    </row>
    <row r="1047" spans="1:16" x14ac:dyDescent="0.25">
      <c r="A1047">
        <v>8311</v>
      </c>
      <c r="B1047" t="s">
        <v>1809</v>
      </c>
      <c r="C1047" s="2">
        <v>45311</v>
      </c>
      <c r="D1047">
        <v>2024</v>
      </c>
      <c r="E1047" s="2" t="str">
        <f>TEXT(Table1[[#This Row],[transaction_date]],"mm")</f>
        <v>01</v>
      </c>
      <c r="F1047" s="2" t="str">
        <f>TEXT(Table1[[#This Row],[transaction_date]],"[$-en-US]mmm")</f>
        <v>Jan</v>
      </c>
      <c r="G1047" s="2" t="str">
        <f>"Q" &amp; INT((MONTH(Table1[[#This Row],[transaction_date]])-1)/3)+1 &amp; " " &amp; Table1[[#This Row],[year]]</f>
        <v>Q1 2024</v>
      </c>
      <c r="H1047" s="2" t="str">
        <f>TEXT(Table1[[#This Row],[transaction_date]],"[$-en-US]ddd")</f>
        <v>Sat</v>
      </c>
      <c r="I1047" t="s">
        <v>1827</v>
      </c>
      <c r="J1047" t="s">
        <v>1839</v>
      </c>
      <c r="K1047">
        <v>20.49</v>
      </c>
      <c r="L1047">
        <v>81.96</v>
      </c>
      <c r="M1047">
        <v>2.4300000000000002</v>
      </c>
      <c r="N1047" s="4">
        <v>4</v>
      </c>
      <c r="O1047">
        <v>79.53</v>
      </c>
      <c r="P1047">
        <v>180</v>
      </c>
    </row>
    <row r="1048" spans="1:16" x14ac:dyDescent="0.25">
      <c r="A1048">
        <v>5678</v>
      </c>
      <c r="B1048" t="s">
        <v>1811</v>
      </c>
      <c r="C1048" s="2">
        <v>45684</v>
      </c>
      <c r="D1048">
        <v>2025</v>
      </c>
      <c r="E1048" s="2" t="str">
        <f>TEXT(Table1[[#This Row],[transaction_date]],"mm")</f>
        <v>01</v>
      </c>
      <c r="F1048" s="2" t="str">
        <f>TEXT(Table1[[#This Row],[transaction_date]],"[$-en-US]mmm")</f>
        <v>Jan</v>
      </c>
      <c r="G1048" s="2" t="str">
        <f>"Q" &amp; INT((MONTH(Table1[[#This Row],[transaction_date]])-1)/3)+1 &amp; " " &amp; Table1[[#This Row],[year]]</f>
        <v>Q1 2025</v>
      </c>
      <c r="H1048" s="2" t="str">
        <f>TEXT(Table1[[#This Row],[transaction_date]],"[$-en-US]ddd")</f>
        <v>Mon</v>
      </c>
      <c r="I1048" t="s">
        <v>1818</v>
      </c>
      <c r="J1048" t="s">
        <v>1846</v>
      </c>
      <c r="K1048">
        <v>11.73</v>
      </c>
      <c r="L1048">
        <v>46.92</v>
      </c>
      <c r="M1048">
        <v>1.89</v>
      </c>
      <c r="N1048" s="4">
        <v>4</v>
      </c>
      <c r="O1048">
        <v>45.03</v>
      </c>
      <c r="P1048">
        <v>98</v>
      </c>
    </row>
    <row r="1049" spans="1:16" x14ac:dyDescent="0.25">
      <c r="A1049">
        <v>9047</v>
      </c>
      <c r="B1049" t="s">
        <v>1815</v>
      </c>
      <c r="C1049" s="2">
        <v>45300</v>
      </c>
      <c r="D1049">
        <v>2024</v>
      </c>
      <c r="E1049" s="2" t="str">
        <f>TEXT(Table1[[#This Row],[transaction_date]],"mm")</f>
        <v>01</v>
      </c>
      <c r="F1049" s="2" t="str">
        <f>TEXT(Table1[[#This Row],[transaction_date]],"[$-en-US]mmm")</f>
        <v>Jan</v>
      </c>
      <c r="G1049" s="2" t="str">
        <f>"Q" &amp; INT((MONTH(Table1[[#This Row],[transaction_date]])-1)/3)+1 &amp; " " &amp; Table1[[#This Row],[year]]</f>
        <v>Q1 2024</v>
      </c>
      <c r="H1049" s="2" t="str">
        <f>TEXT(Table1[[#This Row],[transaction_date]],"[$-en-US]ddd")</f>
        <v>Tue</v>
      </c>
      <c r="I1049" t="s">
        <v>1826</v>
      </c>
      <c r="J1049" t="s">
        <v>1833</v>
      </c>
      <c r="K1049">
        <v>3.6</v>
      </c>
      <c r="L1049">
        <v>7.2</v>
      </c>
      <c r="M1049">
        <v>0</v>
      </c>
      <c r="N1049" s="4">
        <v>2</v>
      </c>
      <c r="O1049">
        <v>7.2</v>
      </c>
      <c r="P1049">
        <v>314</v>
      </c>
    </row>
    <row r="1050" spans="1:16" x14ac:dyDescent="0.25">
      <c r="A1050">
        <v>3009</v>
      </c>
      <c r="B1050" t="s">
        <v>1817</v>
      </c>
      <c r="C1050" s="2">
        <v>45250</v>
      </c>
      <c r="D1050">
        <v>2023</v>
      </c>
      <c r="E1050" s="2" t="str">
        <f>TEXT(Table1[[#This Row],[transaction_date]],"mm")</f>
        <v>11</v>
      </c>
      <c r="F1050" s="2" t="str">
        <f>TEXT(Table1[[#This Row],[transaction_date]],"[$-en-US]mmm")</f>
        <v>Nov</v>
      </c>
      <c r="G1050" s="2" t="str">
        <f>"Q" &amp; INT((MONTH(Table1[[#This Row],[transaction_date]])-1)/3)+1 &amp; " " &amp; Table1[[#This Row],[year]]</f>
        <v>Q4 2023</v>
      </c>
      <c r="H1050" s="2" t="str">
        <f>TEXT(Table1[[#This Row],[transaction_date]],"[$-en-US]ddd")</f>
        <v>Mon</v>
      </c>
      <c r="I1050" t="s">
        <v>1820</v>
      </c>
      <c r="J1050" t="s">
        <v>1845</v>
      </c>
      <c r="K1050">
        <v>2.06</v>
      </c>
      <c r="L1050">
        <v>6.18</v>
      </c>
      <c r="M1050">
        <v>1.78</v>
      </c>
      <c r="N1050" s="4">
        <v>3</v>
      </c>
      <c r="O1050">
        <v>4.4000000000000004</v>
      </c>
      <c r="P1050">
        <v>252</v>
      </c>
    </row>
    <row r="1051" spans="1:16" x14ac:dyDescent="0.25">
      <c r="A1051">
        <v>2213</v>
      </c>
      <c r="B1051" t="s">
        <v>1812</v>
      </c>
      <c r="C1051" s="2">
        <v>45496</v>
      </c>
      <c r="D1051">
        <v>2024</v>
      </c>
      <c r="E1051" s="2" t="str">
        <f>TEXT(Table1[[#This Row],[transaction_date]],"mm")</f>
        <v>07</v>
      </c>
      <c r="F1051" s="2" t="str">
        <f>TEXT(Table1[[#This Row],[transaction_date]],"[$-en-US]mmm")</f>
        <v>Jul</v>
      </c>
      <c r="G1051" s="2" t="str">
        <f>"Q" &amp; INT((MONTH(Table1[[#This Row],[transaction_date]])-1)/3)+1 &amp; " " &amp; Table1[[#This Row],[year]]</f>
        <v>Q3 2024</v>
      </c>
      <c r="H1051" s="2" t="str">
        <f>TEXT(Table1[[#This Row],[transaction_date]],"[$-en-US]ddd")</f>
        <v>Tue</v>
      </c>
      <c r="I1051" t="s">
        <v>1819</v>
      </c>
      <c r="J1051" t="s">
        <v>1829</v>
      </c>
      <c r="K1051">
        <v>15.5</v>
      </c>
      <c r="L1051">
        <v>77.5</v>
      </c>
      <c r="M1051">
        <v>0</v>
      </c>
      <c r="N1051" s="4">
        <v>5</v>
      </c>
      <c r="O1051">
        <v>77.5</v>
      </c>
      <c r="P1051">
        <v>87</v>
      </c>
    </row>
    <row r="1052" spans="1:16" x14ac:dyDescent="0.25">
      <c r="A1052">
        <v>3828</v>
      </c>
      <c r="B1052" t="s">
        <v>1811</v>
      </c>
      <c r="C1052" s="2">
        <v>45843</v>
      </c>
      <c r="D1052">
        <v>2025</v>
      </c>
      <c r="E1052" s="2" t="str">
        <f>TEXT(Table1[[#This Row],[transaction_date]],"mm")</f>
        <v>07</v>
      </c>
      <c r="F1052" s="2" t="str">
        <f>TEXT(Table1[[#This Row],[transaction_date]],"[$-en-US]mmm")</f>
        <v>Jul</v>
      </c>
      <c r="G1052" s="2" t="str">
        <f>"Q" &amp; INT((MONTH(Table1[[#This Row],[transaction_date]])-1)/3)+1 &amp; " " &amp; Table1[[#This Row],[year]]</f>
        <v>Q3 2025</v>
      </c>
      <c r="H1052" s="2" t="str">
        <f>TEXT(Table1[[#This Row],[transaction_date]],"[$-en-US]ddd")</f>
        <v>Sat</v>
      </c>
      <c r="I1052" t="s">
        <v>1819</v>
      </c>
      <c r="J1052" t="s">
        <v>1841</v>
      </c>
      <c r="K1052">
        <v>4.6900000000000004</v>
      </c>
      <c r="L1052">
        <v>4.6900000000000004</v>
      </c>
      <c r="M1052">
        <v>3.92</v>
      </c>
      <c r="N1052" s="4">
        <v>1</v>
      </c>
      <c r="O1052">
        <v>0.77</v>
      </c>
      <c r="P1052">
        <v>477</v>
      </c>
    </row>
    <row r="1053" spans="1:16" x14ac:dyDescent="0.25">
      <c r="A1053">
        <v>8292</v>
      </c>
      <c r="B1053" t="s">
        <v>1814</v>
      </c>
      <c r="C1053" s="2">
        <v>45213</v>
      </c>
      <c r="D1053">
        <v>2023</v>
      </c>
      <c r="E1053" s="2" t="str">
        <f>TEXT(Table1[[#This Row],[transaction_date]],"mm")</f>
        <v>10</v>
      </c>
      <c r="F1053" s="2" t="str">
        <f>TEXT(Table1[[#This Row],[transaction_date]],"[$-en-US]mmm")</f>
        <v>Oct</v>
      </c>
      <c r="G1053" s="2" t="str">
        <f>"Q" &amp; INT((MONTH(Table1[[#This Row],[transaction_date]])-1)/3)+1 &amp; " " &amp; Table1[[#This Row],[year]]</f>
        <v>Q4 2023</v>
      </c>
      <c r="H1053" s="2" t="str">
        <f>TEXT(Table1[[#This Row],[transaction_date]],"[$-en-US]ddd")</f>
        <v>Sat</v>
      </c>
      <c r="I1053" t="s">
        <v>1820</v>
      </c>
      <c r="J1053" t="s">
        <v>1839</v>
      </c>
      <c r="K1053">
        <v>18.809999999999999</v>
      </c>
      <c r="L1053">
        <v>94.05</v>
      </c>
      <c r="M1053">
        <v>4.75</v>
      </c>
      <c r="N1053" s="4">
        <v>5</v>
      </c>
      <c r="O1053">
        <v>89.3</v>
      </c>
      <c r="P1053">
        <v>348</v>
      </c>
    </row>
    <row r="1054" spans="1:16" x14ac:dyDescent="0.25">
      <c r="A1054">
        <v>6236</v>
      </c>
      <c r="B1054" t="s">
        <v>1815</v>
      </c>
      <c r="C1054" s="2">
        <v>45663</v>
      </c>
      <c r="D1054">
        <v>2025</v>
      </c>
      <c r="E1054" s="2" t="str">
        <f>TEXT(Table1[[#This Row],[transaction_date]],"mm")</f>
        <v>01</v>
      </c>
      <c r="F1054" s="2" t="str">
        <f>TEXT(Table1[[#This Row],[transaction_date]],"[$-en-US]mmm")</f>
        <v>Jan</v>
      </c>
      <c r="G1054" s="2" t="str">
        <f>"Q" &amp; INT((MONTH(Table1[[#This Row],[transaction_date]])-1)/3)+1 &amp; " " &amp; Table1[[#This Row],[year]]</f>
        <v>Q1 2025</v>
      </c>
      <c r="H1054" s="2" t="str">
        <f>TEXT(Table1[[#This Row],[transaction_date]],"[$-en-US]ddd")</f>
        <v>Mon</v>
      </c>
      <c r="I1054" t="s">
        <v>1822</v>
      </c>
      <c r="J1054" t="s">
        <v>1830</v>
      </c>
      <c r="K1054">
        <v>8.94</v>
      </c>
      <c r="L1054">
        <v>35.76</v>
      </c>
      <c r="M1054">
        <v>3.58</v>
      </c>
      <c r="N1054" s="4">
        <v>4</v>
      </c>
      <c r="O1054">
        <v>32.18</v>
      </c>
      <c r="P1054">
        <v>348</v>
      </c>
    </row>
    <row r="1055" spans="1:16" x14ac:dyDescent="0.25">
      <c r="A1055">
        <v>6692</v>
      </c>
      <c r="B1055" t="s">
        <v>1816</v>
      </c>
      <c r="C1055" s="2">
        <v>45696</v>
      </c>
      <c r="D1055">
        <v>2025</v>
      </c>
      <c r="E1055" s="2" t="str">
        <f>TEXT(Table1[[#This Row],[transaction_date]],"mm")</f>
        <v>02</v>
      </c>
      <c r="F1055" s="2" t="str">
        <f>TEXT(Table1[[#This Row],[transaction_date]],"[$-en-US]mmm")</f>
        <v>Feb</v>
      </c>
      <c r="G1055" s="2" t="str">
        <f>"Q" &amp; INT((MONTH(Table1[[#This Row],[transaction_date]])-1)/3)+1 &amp; " " &amp; Table1[[#This Row],[year]]</f>
        <v>Q1 2025</v>
      </c>
      <c r="H1055" s="2" t="str">
        <f>TEXT(Table1[[#This Row],[transaction_date]],"[$-en-US]ddd")</f>
        <v>Sat</v>
      </c>
      <c r="I1055" t="s">
        <v>1827</v>
      </c>
      <c r="J1055" t="s">
        <v>1840</v>
      </c>
      <c r="K1055">
        <v>2.35</v>
      </c>
      <c r="L1055">
        <v>4.7</v>
      </c>
      <c r="M1055">
        <v>2.8</v>
      </c>
      <c r="N1055" s="4">
        <v>2</v>
      </c>
      <c r="O1055">
        <v>1.9</v>
      </c>
      <c r="P1055">
        <v>470</v>
      </c>
    </row>
    <row r="1056" spans="1:16" x14ac:dyDescent="0.25">
      <c r="A1056">
        <v>2063</v>
      </c>
      <c r="B1056" t="s">
        <v>1815</v>
      </c>
      <c r="C1056" s="2">
        <v>45572</v>
      </c>
      <c r="D1056">
        <v>2024</v>
      </c>
      <c r="E1056" s="2" t="str">
        <f>TEXT(Table1[[#This Row],[transaction_date]],"mm")</f>
        <v>10</v>
      </c>
      <c r="F1056" s="2" t="str">
        <f>TEXT(Table1[[#This Row],[transaction_date]],"[$-en-US]mmm")</f>
        <v>Oct</v>
      </c>
      <c r="G1056" s="2" t="str">
        <f>"Q" &amp; INT((MONTH(Table1[[#This Row],[transaction_date]])-1)/3)+1 &amp; " " &amp; Table1[[#This Row],[year]]</f>
        <v>Q4 2024</v>
      </c>
      <c r="H1056" s="2" t="str">
        <f>TEXT(Table1[[#This Row],[transaction_date]],"[$-en-US]ddd")</f>
        <v>Mon</v>
      </c>
      <c r="I1056" t="s">
        <v>1821</v>
      </c>
      <c r="J1056" t="s">
        <v>1843</v>
      </c>
      <c r="K1056">
        <v>3.36</v>
      </c>
      <c r="L1056">
        <v>10.08</v>
      </c>
      <c r="M1056">
        <v>0</v>
      </c>
      <c r="N1056" s="4">
        <v>3</v>
      </c>
      <c r="O1056">
        <v>10.08</v>
      </c>
      <c r="P1056">
        <v>292</v>
      </c>
    </row>
    <row r="1057" spans="1:16" x14ac:dyDescent="0.25">
      <c r="A1057">
        <v>9882</v>
      </c>
      <c r="B1057" t="s">
        <v>1817</v>
      </c>
      <c r="C1057" s="2">
        <v>45370</v>
      </c>
      <c r="D1057">
        <v>2024</v>
      </c>
      <c r="E1057" s="2" t="str">
        <f>TEXT(Table1[[#This Row],[transaction_date]],"mm")</f>
        <v>03</v>
      </c>
      <c r="F1057" s="2" t="str">
        <f>TEXT(Table1[[#This Row],[transaction_date]],"[$-en-US]mmm")</f>
        <v>Mar</v>
      </c>
      <c r="G1057" s="2" t="str">
        <f>"Q" &amp; INT((MONTH(Table1[[#This Row],[transaction_date]])-1)/3)+1 &amp; " " &amp; Table1[[#This Row],[year]]</f>
        <v>Q1 2024</v>
      </c>
      <c r="H1057" s="2" t="str">
        <f>TEXT(Table1[[#This Row],[transaction_date]],"[$-en-US]ddd")</f>
        <v>Tue</v>
      </c>
      <c r="I1057" t="s">
        <v>1821</v>
      </c>
      <c r="J1057" t="s">
        <v>1842</v>
      </c>
      <c r="K1057">
        <v>6.7</v>
      </c>
      <c r="L1057">
        <v>13.4</v>
      </c>
      <c r="M1057">
        <v>3.5</v>
      </c>
      <c r="N1057" s="4">
        <v>2</v>
      </c>
      <c r="O1057">
        <v>9.9</v>
      </c>
      <c r="P1057">
        <v>168</v>
      </c>
    </row>
    <row r="1058" spans="1:16" x14ac:dyDescent="0.25">
      <c r="A1058">
        <v>5914</v>
      </c>
      <c r="B1058" t="s">
        <v>1809</v>
      </c>
      <c r="C1058" s="2">
        <v>45806</v>
      </c>
      <c r="D1058">
        <v>2025</v>
      </c>
      <c r="E1058" s="2" t="str">
        <f>TEXT(Table1[[#This Row],[transaction_date]],"mm")</f>
        <v>05</v>
      </c>
      <c r="F1058" s="2" t="str">
        <f>TEXT(Table1[[#This Row],[transaction_date]],"[$-en-US]mmm")</f>
        <v>May</v>
      </c>
      <c r="G1058" s="2" t="str">
        <f>"Q" &amp; INT((MONTH(Table1[[#This Row],[transaction_date]])-1)/3)+1 &amp; " " &amp; Table1[[#This Row],[year]]</f>
        <v>Q2 2025</v>
      </c>
      <c r="H1058" s="2" t="str">
        <f>TEXT(Table1[[#This Row],[transaction_date]],"[$-en-US]ddd")</f>
        <v>Thu</v>
      </c>
      <c r="I1058" t="s">
        <v>1818</v>
      </c>
      <c r="J1058" t="s">
        <v>1845</v>
      </c>
      <c r="K1058">
        <v>24.42</v>
      </c>
      <c r="L1058">
        <v>97.68</v>
      </c>
      <c r="M1058">
        <v>14.65</v>
      </c>
      <c r="N1058" s="4">
        <v>4</v>
      </c>
      <c r="O1058">
        <v>83.03</v>
      </c>
      <c r="P1058">
        <v>303</v>
      </c>
    </row>
    <row r="1059" spans="1:16" x14ac:dyDescent="0.25">
      <c r="A1059">
        <v>3580</v>
      </c>
      <c r="B1059" t="s">
        <v>1817</v>
      </c>
      <c r="C1059" s="2">
        <v>45697</v>
      </c>
      <c r="D1059">
        <v>2025</v>
      </c>
      <c r="E1059" s="2" t="str">
        <f>TEXT(Table1[[#This Row],[transaction_date]],"mm")</f>
        <v>02</v>
      </c>
      <c r="F1059" s="2" t="str">
        <f>TEXT(Table1[[#This Row],[transaction_date]],"[$-en-US]mmm")</f>
        <v>Feb</v>
      </c>
      <c r="G1059" s="2" t="str">
        <f>"Q" &amp; INT((MONTH(Table1[[#This Row],[transaction_date]])-1)/3)+1 &amp; " " &amp; Table1[[#This Row],[year]]</f>
        <v>Q1 2025</v>
      </c>
      <c r="H1059" s="2" t="str">
        <f>TEXT(Table1[[#This Row],[transaction_date]],"[$-en-US]ddd")</f>
        <v>Sun</v>
      </c>
      <c r="I1059" t="s">
        <v>1819</v>
      </c>
      <c r="J1059" t="s">
        <v>1845</v>
      </c>
      <c r="K1059">
        <v>28.8</v>
      </c>
      <c r="L1059">
        <v>57.6</v>
      </c>
      <c r="M1059">
        <v>8.64</v>
      </c>
      <c r="N1059" s="4">
        <v>2</v>
      </c>
      <c r="O1059">
        <v>48.96</v>
      </c>
      <c r="P1059">
        <v>426</v>
      </c>
    </row>
    <row r="1060" spans="1:16" x14ac:dyDescent="0.25">
      <c r="A1060">
        <v>3852</v>
      </c>
      <c r="B1060" t="s">
        <v>1810</v>
      </c>
      <c r="C1060" s="2">
        <v>45761</v>
      </c>
      <c r="D1060">
        <v>2025</v>
      </c>
      <c r="E1060" s="2" t="str">
        <f>TEXT(Table1[[#This Row],[transaction_date]],"mm")</f>
        <v>04</v>
      </c>
      <c r="F1060" s="2" t="str">
        <f>TEXT(Table1[[#This Row],[transaction_date]],"[$-en-US]mmm")</f>
        <v>Apr</v>
      </c>
      <c r="G1060" s="2" t="str">
        <f>"Q" &amp; INT((MONTH(Table1[[#This Row],[transaction_date]])-1)/3)+1 &amp; " " &amp; Table1[[#This Row],[year]]</f>
        <v>Q2 2025</v>
      </c>
      <c r="H1060" s="2" t="str">
        <f>TEXT(Table1[[#This Row],[transaction_date]],"[$-en-US]ddd")</f>
        <v>Mon</v>
      </c>
      <c r="I1060" t="s">
        <v>1820</v>
      </c>
      <c r="J1060" t="s">
        <v>1842</v>
      </c>
      <c r="K1060">
        <v>18.96</v>
      </c>
      <c r="L1060">
        <v>94.8</v>
      </c>
      <c r="M1060">
        <v>0</v>
      </c>
      <c r="N1060" s="4">
        <v>5</v>
      </c>
      <c r="O1060">
        <v>94.8</v>
      </c>
      <c r="P1060">
        <v>391</v>
      </c>
    </row>
    <row r="1061" spans="1:16" x14ac:dyDescent="0.25">
      <c r="A1061">
        <v>6922</v>
      </c>
      <c r="B1061" t="s">
        <v>1813</v>
      </c>
      <c r="C1061" s="2">
        <v>45540</v>
      </c>
      <c r="D1061">
        <v>2024</v>
      </c>
      <c r="E1061" s="2" t="str">
        <f>TEXT(Table1[[#This Row],[transaction_date]],"mm")</f>
        <v>09</v>
      </c>
      <c r="F1061" s="2" t="str">
        <f>TEXT(Table1[[#This Row],[transaction_date]],"[$-en-US]mmm")</f>
        <v>Sep</v>
      </c>
      <c r="G1061" s="2" t="str">
        <f>"Q" &amp; INT((MONTH(Table1[[#This Row],[transaction_date]])-1)/3)+1 &amp; " " &amp; Table1[[#This Row],[year]]</f>
        <v>Q3 2024</v>
      </c>
      <c r="H1061" s="2" t="str">
        <f>TEXT(Table1[[#This Row],[transaction_date]],"[$-en-US]ddd")</f>
        <v>Thu</v>
      </c>
      <c r="I1061" t="s">
        <v>1824</v>
      </c>
      <c r="J1061" t="s">
        <v>1846</v>
      </c>
      <c r="K1061">
        <v>29.25</v>
      </c>
      <c r="L1061">
        <v>29.25</v>
      </c>
      <c r="M1061">
        <v>2.93</v>
      </c>
      <c r="N1061" s="4">
        <v>1</v>
      </c>
      <c r="O1061">
        <v>26.32</v>
      </c>
      <c r="P1061">
        <v>469</v>
      </c>
    </row>
    <row r="1062" spans="1:16" x14ac:dyDescent="0.25">
      <c r="A1062">
        <v>4673</v>
      </c>
      <c r="B1062" t="s">
        <v>1816</v>
      </c>
      <c r="C1062" s="2">
        <v>45239</v>
      </c>
      <c r="D1062">
        <v>2023</v>
      </c>
      <c r="E1062" s="2" t="str">
        <f>TEXT(Table1[[#This Row],[transaction_date]],"mm")</f>
        <v>11</v>
      </c>
      <c r="F1062" s="2" t="str">
        <f>TEXT(Table1[[#This Row],[transaction_date]],"[$-en-US]mmm")</f>
        <v>Nov</v>
      </c>
      <c r="G1062" s="2" t="str">
        <f>"Q" &amp; INT((MONTH(Table1[[#This Row],[transaction_date]])-1)/3)+1 &amp; " " &amp; Table1[[#This Row],[year]]</f>
        <v>Q4 2023</v>
      </c>
      <c r="H1062" s="2" t="str">
        <f>TEXT(Table1[[#This Row],[transaction_date]],"[$-en-US]ddd")</f>
        <v>Thu</v>
      </c>
      <c r="I1062" t="s">
        <v>1819</v>
      </c>
      <c r="J1062" t="s">
        <v>1841</v>
      </c>
      <c r="K1062">
        <v>27.64</v>
      </c>
      <c r="L1062">
        <v>27.64</v>
      </c>
      <c r="M1062">
        <v>4.1500000000000004</v>
      </c>
      <c r="N1062" s="4">
        <v>1</v>
      </c>
      <c r="O1062">
        <v>23.49</v>
      </c>
      <c r="P1062">
        <v>226</v>
      </c>
    </row>
    <row r="1063" spans="1:16" x14ac:dyDescent="0.25">
      <c r="A1063">
        <v>4292</v>
      </c>
      <c r="B1063" t="s">
        <v>1812</v>
      </c>
      <c r="C1063" s="2">
        <v>45760</v>
      </c>
      <c r="D1063">
        <v>2025</v>
      </c>
      <c r="E1063" s="2" t="str">
        <f>TEXT(Table1[[#This Row],[transaction_date]],"mm")</f>
        <v>04</v>
      </c>
      <c r="F1063" s="2" t="str">
        <f>TEXT(Table1[[#This Row],[transaction_date]],"[$-en-US]mmm")</f>
        <v>Apr</v>
      </c>
      <c r="G1063" s="2" t="str">
        <f>"Q" &amp; INT((MONTH(Table1[[#This Row],[transaction_date]])-1)/3)+1 &amp; " " &amp; Table1[[#This Row],[year]]</f>
        <v>Q2 2025</v>
      </c>
      <c r="H1063" s="2" t="str">
        <f>TEXT(Table1[[#This Row],[transaction_date]],"[$-en-US]ddd")</f>
        <v>Sun</v>
      </c>
      <c r="I1063" t="s">
        <v>1819</v>
      </c>
      <c r="J1063" t="s">
        <v>1846</v>
      </c>
      <c r="K1063">
        <v>17.21</v>
      </c>
      <c r="L1063">
        <v>17.21</v>
      </c>
      <c r="M1063">
        <v>1.72</v>
      </c>
      <c r="N1063" s="4">
        <v>1</v>
      </c>
      <c r="O1063">
        <v>15.49</v>
      </c>
      <c r="P1063">
        <v>150</v>
      </c>
    </row>
    <row r="1064" spans="1:16" x14ac:dyDescent="0.25">
      <c r="A1064">
        <v>3275</v>
      </c>
      <c r="B1064" t="s">
        <v>1809</v>
      </c>
      <c r="C1064" s="2">
        <v>45328</v>
      </c>
      <c r="D1064">
        <v>2024</v>
      </c>
      <c r="E1064" s="2" t="str">
        <f>TEXT(Table1[[#This Row],[transaction_date]],"mm")</f>
        <v>02</v>
      </c>
      <c r="F1064" s="2" t="str">
        <f>TEXT(Table1[[#This Row],[transaction_date]],"[$-en-US]mmm")</f>
        <v>Feb</v>
      </c>
      <c r="G1064" s="2" t="str">
        <f>"Q" &amp; INT((MONTH(Table1[[#This Row],[transaction_date]])-1)/3)+1 &amp; " " &amp; Table1[[#This Row],[year]]</f>
        <v>Q1 2024</v>
      </c>
      <c r="H1064" s="2" t="str">
        <f>TEXT(Table1[[#This Row],[transaction_date]],"[$-en-US]ddd")</f>
        <v>Tue</v>
      </c>
      <c r="I1064" t="s">
        <v>1824</v>
      </c>
      <c r="J1064" t="s">
        <v>1830</v>
      </c>
      <c r="K1064">
        <v>26.06</v>
      </c>
      <c r="L1064">
        <v>52.12</v>
      </c>
      <c r="M1064">
        <v>5.21</v>
      </c>
      <c r="N1064" s="4">
        <v>2</v>
      </c>
      <c r="O1064">
        <v>46.91</v>
      </c>
      <c r="P1064">
        <v>403</v>
      </c>
    </row>
    <row r="1065" spans="1:16" x14ac:dyDescent="0.25">
      <c r="A1065">
        <v>9094</v>
      </c>
      <c r="B1065" t="s">
        <v>1812</v>
      </c>
      <c r="C1065" s="2">
        <v>45165</v>
      </c>
      <c r="D1065">
        <v>2023</v>
      </c>
      <c r="E1065" s="2" t="str">
        <f>TEXT(Table1[[#This Row],[transaction_date]],"mm")</f>
        <v>08</v>
      </c>
      <c r="F1065" s="2" t="str">
        <f>TEXT(Table1[[#This Row],[transaction_date]],"[$-en-US]mmm")</f>
        <v>Aug</v>
      </c>
      <c r="G1065" s="2" t="str">
        <f>"Q" &amp; INT((MONTH(Table1[[#This Row],[transaction_date]])-1)/3)+1 &amp; " " &amp; Table1[[#This Row],[year]]</f>
        <v>Q3 2023</v>
      </c>
      <c r="H1065" s="2" t="str">
        <f>TEXT(Table1[[#This Row],[transaction_date]],"[$-en-US]ddd")</f>
        <v>Sun</v>
      </c>
      <c r="I1065" t="s">
        <v>1828</v>
      </c>
      <c r="J1065" t="s">
        <v>1830</v>
      </c>
      <c r="K1065">
        <v>18.95</v>
      </c>
      <c r="L1065">
        <v>94.75</v>
      </c>
      <c r="M1065">
        <v>9.4700000000000006</v>
      </c>
      <c r="N1065" s="4">
        <v>5</v>
      </c>
      <c r="O1065">
        <v>85.28</v>
      </c>
      <c r="P1065">
        <v>173</v>
      </c>
    </row>
    <row r="1066" spans="1:16" x14ac:dyDescent="0.25">
      <c r="A1066">
        <v>7044</v>
      </c>
      <c r="B1066" t="s">
        <v>1817</v>
      </c>
      <c r="C1066" s="2">
        <v>45508</v>
      </c>
      <c r="D1066">
        <v>2024</v>
      </c>
      <c r="E1066" s="2" t="str">
        <f>TEXT(Table1[[#This Row],[transaction_date]],"mm")</f>
        <v>08</v>
      </c>
      <c r="F1066" s="2" t="str">
        <f>TEXT(Table1[[#This Row],[transaction_date]],"[$-en-US]mmm")</f>
        <v>Aug</v>
      </c>
      <c r="G1066" s="2" t="str">
        <f>"Q" &amp; INT((MONTH(Table1[[#This Row],[transaction_date]])-1)/3)+1 &amp; " " &amp; Table1[[#This Row],[year]]</f>
        <v>Q3 2024</v>
      </c>
      <c r="H1066" s="2" t="str">
        <f>TEXT(Table1[[#This Row],[transaction_date]],"[$-en-US]ddd")</f>
        <v>Sun</v>
      </c>
      <c r="I1066" t="s">
        <v>1824</v>
      </c>
      <c r="J1066" t="s">
        <v>1841</v>
      </c>
      <c r="K1066">
        <v>8.42</v>
      </c>
      <c r="L1066">
        <v>42.1</v>
      </c>
      <c r="M1066">
        <v>0</v>
      </c>
      <c r="N1066" s="4">
        <v>5</v>
      </c>
      <c r="O1066">
        <v>42.1</v>
      </c>
      <c r="P1066">
        <v>215</v>
      </c>
    </row>
    <row r="1067" spans="1:16" x14ac:dyDescent="0.25">
      <c r="A1067">
        <v>3126</v>
      </c>
      <c r="B1067" t="s">
        <v>1813</v>
      </c>
      <c r="C1067" s="2">
        <v>45620</v>
      </c>
      <c r="D1067">
        <v>2024</v>
      </c>
      <c r="E1067" s="2" t="str">
        <f>TEXT(Table1[[#This Row],[transaction_date]],"mm")</f>
        <v>11</v>
      </c>
      <c r="F1067" s="2" t="str">
        <f>TEXT(Table1[[#This Row],[transaction_date]],"[$-en-US]mmm")</f>
        <v>Nov</v>
      </c>
      <c r="G1067" s="2" t="str">
        <f>"Q" &amp; INT((MONTH(Table1[[#This Row],[transaction_date]])-1)/3)+1 &amp; " " &amp; Table1[[#This Row],[year]]</f>
        <v>Q4 2024</v>
      </c>
      <c r="H1067" s="2" t="str">
        <f>TEXT(Table1[[#This Row],[transaction_date]],"[$-en-US]ddd")</f>
        <v>Sun</v>
      </c>
      <c r="I1067" t="s">
        <v>1825</v>
      </c>
      <c r="J1067" t="s">
        <v>1834</v>
      </c>
      <c r="K1067">
        <v>24.1</v>
      </c>
      <c r="L1067">
        <v>48.2</v>
      </c>
      <c r="M1067">
        <v>7.23</v>
      </c>
      <c r="N1067" s="4">
        <v>2</v>
      </c>
      <c r="O1067">
        <v>40.97</v>
      </c>
      <c r="P1067">
        <v>30</v>
      </c>
    </row>
    <row r="1068" spans="1:16" x14ac:dyDescent="0.25">
      <c r="A1068">
        <v>2412</v>
      </c>
      <c r="B1068" t="s">
        <v>1812</v>
      </c>
      <c r="C1068" s="2">
        <v>45196</v>
      </c>
      <c r="D1068">
        <v>2023</v>
      </c>
      <c r="E1068" s="2" t="str">
        <f>TEXT(Table1[[#This Row],[transaction_date]],"mm")</f>
        <v>09</v>
      </c>
      <c r="F1068" s="2" t="str">
        <f>TEXT(Table1[[#This Row],[transaction_date]],"[$-en-US]mmm")</f>
        <v>Sep</v>
      </c>
      <c r="G1068" s="2" t="str">
        <f>"Q" &amp; INT((MONTH(Table1[[#This Row],[transaction_date]])-1)/3)+1 &amp; " " &amp; Table1[[#This Row],[year]]</f>
        <v>Q3 2023</v>
      </c>
      <c r="H1068" s="2" t="str">
        <f>TEXT(Table1[[#This Row],[transaction_date]],"[$-en-US]ddd")</f>
        <v>Wed</v>
      </c>
      <c r="I1068" t="s">
        <v>1827</v>
      </c>
      <c r="J1068" t="s">
        <v>1833</v>
      </c>
      <c r="K1068">
        <v>17.920000000000002</v>
      </c>
      <c r="L1068">
        <v>53.76</v>
      </c>
      <c r="M1068">
        <v>10.75</v>
      </c>
      <c r="N1068" s="4">
        <v>3</v>
      </c>
      <c r="O1068">
        <v>43.01</v>
      </c>
      <c r="P1068">
        <v>277</v>
      </c>
    </row>
    <row r="1069" spans="1:16" x14ac:dyDescent="0.25">
      <c r="A1069">
        <v>6067</v>
      </c>
      <c r="B1069" t="s">
        <v>1813</v>
      </c>
      <c r="C1069" s="2">
        <v>45454</v>
      </c>
      <c r="D1069">
        <v>2024</v>
      </c>
      <c r="E1069" s="2" t="str">
        <f>TEXT(Table1[[#This Row],[transaction_date]],"mm")</f>
        <v>06</v>
      </c>
      <c r="F1069" s="2" t="str">
        <f>TEXT(Table1[[#This Row],[transaction_date]],"[$-en-US]mmm")</f>
        <v>Jun</v>
      </c>
      <c r="G1069" s="2" t="str">
        <f>"Q" &amp; INT((MONTH(Table1[[#This Row],[transaction_date]])-1)/3)+1 &amp; " " &amp; Table1[[#This Row],[year]]</f>
        <v>Q2 2024</v>
      </c>
      <c r="H1069" s="2" t="str">
        <f>TEXT(Table1[[#This Row],[transaction_date]],"[$-en-US]ddd")</f>
        <v>Tue</v>
      </c>
      <c r="I1069" t="s">
        <v>1826</v>
      </c>
      <c r="J1069" t="s">
        <v>1832</v>
      </c>
      <c r="K1069">
        <v>11.69</v>
      </c>
      <c r="L1069">
        <v>35.07</v>
      </c>
      <c r="M1069">
        <v>1.95</v>
      </c>
      <c r="N1069" s="4">
        <v>3</v>
      </c>
      <c r="O1069">
        <v>33.119999999999997</v>
      </c>
      <c r="P1069">
        <v>4</v>
      </c>
    </row>
    <row r="1070" spans="1:16" x14ac:dyDescent="0.25">
      <c r="A1070">
        <v>8842</v>
      </c>
      <c r="B1070" t="s">
        <v>1810</v>
      </c>
      <c r="C1070" s="2">
        <v>45553</v>
      </c>
      <c r="D1070">
        <v>2024</v>
      </c>
      <c r="E1070" s="2" t="str">
        <f>TEXT(Table1[[#This Row],[transaction_date]],"mm")</f>
        <v>09</v>
      </c>
      <c r="F1070" s="2" t="str">
        <f>TEXT(Table1[[#This Row],[transaction_date]],"[$-en-US]mmm")</f>
        <v>Sep</v>
      </c>
      <c r="G1070" s="2" t="str">
        <f>"Q" &amp; INT((MONTH(Table1[[#This Row],[transaction_date]])-1)/3)+1 &amp; " " &amp; Table1[[#This Row],[year]]</f>
        <v>Q3 2024</v>
      </c>
      <c r="H1070" s="2" t="str">
        <f>TEXT(Table1[[#This Row],[transaction_date]],"[$-en-US]ddd")</f>
        <v>Wed</v>
      </c>
      <c r="I1070" t="s">
        <v>1818</v>
      </c>
      <c r="J1070" t="s">
        <v>1830</v>
      </c>
      <c r="K1070">
        <v>6.66</v>
      </c>
      <c r="L1070">
        <v>19.98</v>
      </c>
      <c r="M1070">
        <v>2.37</v>
      </c>
      <c r="N1070" s="4">
        <v>3</v>
      </c>
      <c r="O1070">
        <v>17.61</v>
      </c>
      <c r="P1070">
        <v>102</v>
      </c>
    </row>
    <row r="1071" spans="1:16" x14ac:dyDescent="0.25">
      <c r="A1071">
        <v>7730</v>
      </c>
      <c r="B1071" t="s">
        <v>1813</v>
      </c>
      <c r="C1071" s="2">
        <v>45742</v>
      </c>
      <c r="D1071">
        <v>2025</v>
      </c>
      <c r="E1071" s="2" t="str">
        <f>TEXT(Table1[[#This Row],[transaction_date]],"mm")</f>
        <v>03</v>
      </c>
      <c r="F1071" s="2" t="str">
        <f>TEXT(Table1[[#This Row],[transaction_date]],"[$-en-US]mmm")</f>
        <v>Mar</v>
      </c>
      <c r="G1071" s="2" t="str">
        <f>"Q" &amp; INT((MONTH(Table1[[#This Row],[transaction_date]])-1)/3)+1 &amp; " " &amp; Table1[[#This Row],[year]]</f>
        <v>Q1 2025</v>
      </c>
      <c r="H1071" s="2" t="str">
        <f>TEXT(Table1[[#This Row],[transaction_date]],"[$-en-US]ddd")</f>
        <v>Wed</v>
      </c>
      <c r="I1071" t="s">
        <v>1828</v>
      </c>
      <c r="J1071" t="s">
        <v>1832</v>
      </c>
      <c r="K1071">
        <v>17.41</v>
      </c>
      <c r="L1071">
        <v>87.05</v>
      </c>
      <c r="M1071">
        <v>8.7100000000000009</v>
      </c>
      <c r="N1071" s="4">
        <v>5</v>
      </c>
      <c r="O1071">
        <v>78.34</v>
      </c>
      <c r="P1071">
        <v>171</v>
      </c>
    </row>
    <row r="1072" spans="1:16" x14ac:dyDescent="0.25">
      <c r="A1072">
        <v>7708</v>
      </c>
      <c r="B1072" t="s">
        <v>1816</v>
      </c>
      <c r="C1072" s="2">
        <v>45784</v>
      </c>
      <c r="D1072">
        <v>2025</v>
      </c>
      <c r="E1072" s="2" t="str">
        <f>TEXT(Table1[[#This Row],[transaction_date]],"mm")</f>
        <v>05</v>
      </c>
      <c r="F1072" s="2" t="str">
        <f>TEXT(Table1[[#This Row],[transaction_date]],"[$-en-US]mmm")</f>
        <v>May</v>
      </c>
      <c r="G1072" s="2" t="str">
        <f>"Q" &amp; INT((MONTH(Table1[[#This Row],[transaction_date]])-1)/3)+1 &amp; " " &amp; Table1[[#This Row],[year]]</f>
        <v>Q2 2025</v>
      </c>
      <c r="H1072" s="2" t="str">
        <f>TEXT(Table1[[#This Row],[transaction_date]],"[$-en-US]ddd")</f>
        <v>Wed</v>
      </c>
      <c r="I1072" t="s">
        <v>1825</v>
      </c>
      <c r="J1072" t="s">
        <v>1846</v>
      </c>
      <c r="K1072">
        <v>26.4</v>
      </c>
      <c r="L1072">
        <v>105.6</v>
      </c>
      <c r="M1072">
        <v>10.56</v>
      </c>
      <c r="N1072" s="4">
        <v>4</v>
      </c>
      <c r="O1072">
        <v>95.04</v>
      </c>
      <c r="P1072">
        <v>466</v>
      </c>
    </row>
    <row r="1073" spans="1:16" x14ac:dyDescent="0.25">
      <c r="A1073">
        <v>2208</v>
      </c>
      <c r="B1073" t="s">
        <v>1817</v>
      </c>
      <c r="C1073" s="2">
        <v>45242</v>
      </c>
      <c r="D1073">
        <v>2023</v>
      </c>
      <c r="E1073" s="2" t="str">
        <f>TEXT(Table1[[#This Row],[transaction_date]],"mm")</f>
        <v>11</v>
      </c>
      <c r="F1073" s="2" t="str">
        <f>TEXT(Table1[[#This Row],[transaction_date]],"[$-en-US]mmm")</f>
        <v>Nov</v>
      </c>
      <c r="G1073" s="2" t="str">
        <f>"Q" &amp; INT((MONTH(Table1[[#This Row],[transaction_date]])-1)/3)+1 &amp; " " &amp; Table1[[#This Row],[year]]</f>
        <v>Q4 2023</v>
      </c>
      <c r="H1073" s="2" t="str">
        <f>TEXT(Table1[[#This Row],[transaction_date]],"[$-en-US]ddd")</f>
        <v>Sun</v>
      </c>
      <c r="I1073" t="s">
        <v>1818</v>
      </c>
      <c r="J1073" t="s">
        <v>1834</v>
      </c>
      <c r="K1073">
        <v>14.52</v>
      </c>
      <c r="L1073">
        <v>29.04</v>
      </c>
      <c r="M1073">
        <v>2.9</v>
      </c>
      <c r="N1073" s="4">
        <v>2</v>
      </c>
      <c r="O1073">
        <v>26.14</v>
      </c>
      <c r="P1073">
        <v>109</v>
      </c>
    </row>
    <row r="1074" spans="1:16" x14ac:dyDescent="0.25">
      <c r="A1074">
        <v>6194</v>
      </c>
      <c r="B1074" t="s">
        <v>1816</v>
      </c>
      <c r="C1074" s="2">
        <v>45643</v>
      </c>
      <c r="D1074">
        <v>2024</v>
      </c>
      <c r="E1074" s="2" t="str">
        <f>TEXT(Table1[[#This Row],[transaction_date]],"mm")</f>
        <v>12</v>
      </c>
      <c r="F1074" s="2" t="str">
        <f>TEXT(Table1[[#This Row],[transaction_date]],"[$-en-US]mmm")</f>
        <v>Dec</v>
      </c>
      <c r="G1074" s="2" t="str">
        <f>"Q" &amp; INT((MONTH(Table1[[#This Row],[transaction_date]])-1)/3)+1 &amp; " " &amp; Table1[[#This Row],[year]]</f>
        <v>Q4 2024</v>
      </c>
      <c r="H1074" s="2" t="str">
        <f>TEXT(Table1[[#This Row],[transaction_date]],"[$-en-US]ddd")</f>
        <v>Tue</v>
      </c>
      <c r="I1074" t="s">
        <v>1821</v>
      </c>
      <c r="J1074" t="s">
        <v>1843</v>
      </c>
      <c r="K1074">
        <v>6.33</v>
      </c>
      <c r="L1074">
        <v>25.32</v>
      </c>
      <c r="M1074">
        <v>1.29</v>
      </c>
      <c r="N1074" s="4">
        <v>4</v>
      </c>
      <c r="O1074">
        <v>24.03</v>
      </c>
      <c r="P1074">
        <v>3</v>
      </c>
    </row>
    <row r="1075" spans="1:16" x14ac:dyDescent="0.25">
      <c r="A1075">
        <v>2215</v>
      </c>
      <c r="B1075" t="s">
        <v>1815</v>
      </c>
      <c r="C1075" s="2">
        <v>45494</v>
      </c>
      <c r="D1075">
        <v>2024</v>
      </c>
      <c r="E1075" s="2" t="str">
        <f>TEXT(Table1[[#This Row],[transaction_date]],"mm")</f>
        <v>07</v>
      </c>
      <c r="F1075" s="2" t="str">
        <f>TEXT(Table1[[#This Row],[transaction_date]],"[$-en-US]mmm")</f>
        <v>Jul</v>
      </c>
      <c r="G1075" s="2" t="str">
        <f>"Q" &amp; INT((MONTH(Table1[[#This Row],[transaction_date]])-1)/3)+1 &amp; " " &amp; Table1[[#This Row],[year]]</f>
        <v>Q3 2024</v>
      </c>
      <c r="H1075" s="2" t="str">
        <f>TEXT(Table1[[#This Row],[transaction_date]],"[$-en-US]ddd")</f>
        <v>Sun</v>
      </c>
      <c r="I1075" t="s">
        <v>1827</v>
      </c>
      <c r="J1075" t="s">
        <v>1846</v>
      </c>
      <c r="K1075">
        <v>9.42</v>
      </c>
      <c r="L1075">
        <v>18.84</v>
      </c>
      <c r="M1075">
        <v>4.9000000000000004</v>
      </c>
      <c r="N1075" s="4">
        <v>2</v>
      </c>
      <c r="O1075">
        <v>13.94</v>
      </c>
      <c r="P1075">
        <v>99</v>
      </c>
    </row>
    <row r="1076" spans="1:16" x14ac:dyDescent="0.25">
      <c r="A1076">
        <v>8632</v>
      </c>
      <c r="B1076" t="s">
        <v>1817</v>
      </c>
      <c r="C1076" s="2">
        <v>45673</v>
      </c>
      <c r="D1076">
        <v>2025</v>
      </c>
      <c r="E1076" s="2" t="str">
        <f>TEXT(Table1[[#This Row],[transaction_date]],"mm")</f>
        <v>01</v>
      </c>
      <c r="F1076" s="2" t="str">
        <f>TEXT(Table1[[#This Row],[transaction_date]],"[$-en-US]mmm")</f>
        <v>Jan</v>
      </c>
      <c r="G1076" s="2" t="str">
        <f>"Q" &amp; INT((MONTH(Table1[[#This Row],[transaction_date]])-1)/3)+1 &amp; " " &amp; Table1[[#This Row],[year]]</f>
        <v>Q1 2025</v>
      </c>
      <c r="H1076" s="2" t="str">
        <f>TEXT(Table1[[#This Row],[transaction_date]],"[$-en-US]ddd")</f>
        <v>Thu</v>
      </c>
      <c r="I1076" t="s">
        <v>1820</v>
      </c>
      <c r="J1076" t="s">
        <v>1838</v>
      </c>
      <c r="K1076">
        <v>7.34</v>
      </c>
      <c r="L1076">
        <v>14.68</v>
      </c>
      <c r="M1076">
        <v>2.2000000000000002</v>
      </c>
      <c r="N1076" s="4">
        <v>2</v>
      </c>
      <c r="O1076">
        <v>12.48</v>
      </c>
      <c r="P1076">
        <v>134</v>
      </c>
    </row>
    <row r="1077" spans="1:16" x14ac:dyDescent="0.25">
      <c r="A1077">
        <v>9476</v>
      </c>
      <c r="B1077" t="s">
        <v>1810</v>
      </c>
      <c r="C1077" s="2">
        <v>45412</v>
      </c>
      <c r="D1077">
        <v>2024</v>
      </c>
      <c r="E1077" s="2" t="str">
        <f>TEXT(Table1[[#This Row],[transaction_date]],"mm")</f>
        <v>04</v>
      </c>
      <c r="F1077" s="2" t="str">
        <f>TEXT(Table1[[#This Row],[transaction_date]],"[$-en-US]mmm")</f>
        <v>Apr</v>
      </c>
      <c r="G1077" s="2" t="str">
        <f>"Q" &amp; INT((MONTH(Table1[[#This Row],[transaction_date]])-1)/3)+1 &amp; " " &amp; Table1[[#This Row],[year]]</f>
        <v>Q2 2024</v>
      </c>
      <c r="H1077" s="2" t="str">
        <f>TEXT(Table1[[#This Row],[transaction_date]],"[$-en-US]ddd")</f>
        <v>Tue</v>
      </c>
      <c r="I1077" t="s">
        <v>1820</v>
      </c>
      <c r="J1077" t="s">
        <v>1835</v>
      </c>
      <c r="K1077">
        <v>1.61</v>
      </c>
      <c r="L1077">
        <v>3.22</v>
      </c>
      <c r="M1077">
        <v>1.08</v>
      </c>
      <c r="N1077" s="4">
        <v>2</v>
      </c>
      <c r="O1077">
        <v>2.14</v>
      </c>
      <c r="P1077">
        <v>431</v>
      </c>
    </row>
    <row r="1078" spans="1:16" x14ac:dyDescent="0.25">
      <c r="A1078">
        <v>3102</v>
      </c>
      <c r="B1078" t="s">
        <v>1811</v>
      </c>
      <c r="C1078" s="2">
        <v>45826</v>
      </c>
      <c r="D1078">
        <v>2025</v>
      </c>
      <c r="E1078" s="2" t="str">
        <f>TEXT(Table1[[#This Row],[transaction_date]],"mm")</f>
        <v>06</v>
      </c>
      <c r="F1078" s="2" t="str">
        <f>TEXT(Table1[[#This Row],[transaction_date]],"[$-en-US]mmm")</f>
        <v>Jun</v>
      </c>
      <c r="G1078" s="2" t="str">
        <f>"Q" &amp; INT((MONTH(Table1[[#This Row],[transaction_date]])-1)/3)+1 &amp; " " &amp; Table1[[#This Row],[year]]</f>
        <v>Q2 2025</v>
      </c>
      <c r="H1078" s="2" t="str">
        <f>TEXT(Table1[[#This Row],[transaction_date]],"[$-en-US]ddd")</f>
        <v>Wed</v>
      </c>
      <c r="I1078" t="s">
        <v>1821</v>
      </c>
      <c r="J1078" t="s">
        <v>1846</v>
      </c>
      <c r="K1078">
        <v>28.14</v>
      </c>
      <c r="L1078">
        <v>84.42</v>
      </c>
      <c r="M1078">
        <v>16.88</v>
      </c>
      <c r="N1078" s="4">
        <v>3</v>
      </c>
      <c r="O1078">
        <v>67.540000000000006</v>
      </c>
      <c r="P1078">
        <v>156</v>
      </c>
    </row>
    <row r="1079" spans="1:16" x14ac:dyDescent="0.25">
      <c r="A1079">
        <v>3981</v>
      </c>
      <c r="B1079" t="s">
        <v>1816</v>
      </c>
      <c r="C1079" s="2">
        <v>45741</v>
      </c>
      <c r="D1079">
        <v>2025</v>
      </c>
      <c r="E1079" s="2" t="str">
        <f>TEXT(Table1[[#This Row],[transaction_date]],"mm")</f>
        <v>03</v>
      </c>
      <c r="F1079" s="2" t="str">
        <f>TEXT(Table1[[#This Row],[transaction_date]],"[$-en-US]mmm")</f>
        <v>Mar</v>
      </c>
      <c r="G1079" s="2" t="str">
        <f>"Q" &amp; INT((MONTH(Table1[[#This Row],[transaction_date]])-1)/3)+1 &amp; " " &amp; Table1[[#This Row],[year]]</f>
        <v>Q1 2025</v>
      </c>
      <c r="H1079" s="2" t="str">
        <f>TEXT(Table1[[#This Row],[transaction_date]],"[$-en-US]ddd")</f>
        <v>Tue</v>
      </c>
      <c r="I1079" t="s">
        <v>1822</v>
      </c>
      <c r="J1079" t="s">
        <v>1835</v>
      </c>
      <c r="K1079">
        <v>29.33</v>
      </c>
      <c r="L1079">
        <v>146.65</v>
      </c>
      <c r="M1079">
        <v>0</v>
      </c>
      <c r="N1079" s="4">
        <v>5</v>
      </c>
      <c r="O1079">
        <v>146.65</v>
      </c>
      <c r="P1079">
        <v>319</v>
      </c>
    </row>
    <row r="1080" spans="1:16" x14ac:dyDescent="0.25">
      <c r="A1080">
        <v>3114</v>
      </c>
      <c r="B1080" t="s">
        <v>1809</v>
      </c>
      <c r="C1080" s="2">
        <v>45481</v>
      </c>
      <c r="D1080">
        <v>2024</v>
      </c>
      <c r="E1080" s="2" t="str">
        <f>TEXT(Table1[[#This Row],[transaction_date]],"mm")</f>
        <v>07</v>
      </c>
      <c r="F1080" s="2" t="str">
        <f>TEXT(Table1[[#This Row],[transaction_date]],"[$-en-US]mmm")</f>
        <v>Jul</v>
      </c>
      <c r="G1080" s="2" t="str">
        <f>"Q" &amp; INT((MONTH(Table1[[#This Row],[transaction_date]])-1)/3)+1 &amp; " " &amp; Table1[[#This Row],[year]]</f>
        <v>Q3 2024</v>
      </c>
      <c r="H1080" s="2" t="str">
        <f>TEXT(Table1[[#This Row],[transaction_date]],"[$-en-US]ddd")</f>
        <v>Mon</v>
      </c>
      <c r="I1080" t="s">
        <v>1819</v>
      </c>
      <c r="J1080" t="s">
        <v>1841</v>
      </c>
      <c r="K1080">
        <v>24.04</v>
      </c>
      <c r="L1080">
        <v>48.08</v>
      </c>
      <c r="M1080">
        <v>0</v>
      </c>
      <c r="N1080" s="4">
        <v>2</v>
      </c>
      <c r="O1080">
        <v>48.08</v>
      </c>
      <c r="P1080">
        <v>98</v>
      </c>
    </row>
    <row r="1081" spans="1:16" x14ac:dyDescent="0.25">
      <c r="A1081">
        <v>9238</v>
      </c>
      <c r="B1081" t="s">
        <v>1816</v>
      </c>
      <c r="C1081" s="2">
        <v>45852</v>
      </c>
      <c r="D1081">
        <v>2025</v>
      </c>
      <c r="E1081" s="2" t="str">
        <f>TEXT(Table1[[#This Row],[transaction_date]],"mm")</f>
        <v>07</v>
      </c>
      <c r="F1081" s="2" t="str">
        <f>TEXT(Table1[[#This Row],[transaction_date]],"[$-en-US]mmm")</f>
        <v>Jul</v>
      </c>
      <c r="G1081" s="2" t="str">
        <f>"Q" &amp; INT((MONTH(Table1[[#This Row],[transaction_date]])-1)/3)+1 &amp; " " &amp; Table1[[#This Row],[year]]</f>
        <v>Q3 2025</v>
      </c>
      <c r="H1081" s="2" t="str">
        <f>TEXT(Table1[[#This Row],[transaction_date]],"[$-en-US]ddd")</f>
        <v>Mon</v>
      </c>
      <c r="I1081" t="s">
        <v>1822</v>
      </c>
      <c r="J1081" t="s">
        <v>1830</v>
      </c>
      <c r="K1081">
        <v>27.7</v>
      </c>
      <c r="L1081">
        <v>55.4</v>
      </c>
      <c r="M1081">
        <v>2.1800000000000002</v>
      </c>
      <c r="N1081" s="4">
        <v>2</v>
      </c>
      <c r="O1081">
        <v>53.22</v>
      </c>
      <c r="P1081">
        <v>390</v>
      </c>
    </row>
    <row r="1082" spans="1:16" x14ac:dyDescent="0.25">
      <c r="A1082">
        <v>1907</v>
      </c>
      <c r="B1082" t="s">
        <v>1811</v>
      </c>
      <c r="C1082" s="2">
        <v>45790</v>
      </c>
      <c r="D1082">
        <v>2025</v>
      </c>
      <c r="E1082" s="2" t="str">
        <f>TEXT(Table1[[#This Row],[transaction_date]],"mm")</f>
        <v>05</v>
      </c>
      <c r="F1082" s="2" t="str">
        <f>TEXT(Table1[[#This Row],[transaction_date]],"[$-en-US]mmm")</f>
        <v>May</v>
      </c>
      <c r="G1082" s="2" t="str">
        <f>"Q" &amp; INT((MONTH(Table1[[#This Row],[transaction_date]])-1)/3)+1 &amp; " " &amp; Table1[[#This Row],[year]]</f>
        <v>Q2 2025</v>
      </c>
      <c r="H1082" s="2" t="str">
        <f>TEXT(Table1[[#This Row],[transaction_date]],"[$-en-US]ddd")</f>
        <v>Tue</v>
      </c>
      <c r="I1082" t="s">
        <v>1822</v>
      </c>
      <c r="J1082" t="s">
        <v>1834</v>
      </c>
      <c r="K1082">
        <v>19.239999999999998</v>
      </c>
      <c r="L1082">
        <v>19.239999999999998</v>
      </c>
      <c r="M1082">
        <v>4.87</v>
      </c>
      <c r="N1082" s="4">
        <v>1</v>
      </c>
      <c r="O1082">
        <v>14.37</v>
      </c>
      <c r="P1082">
        <v>143</v>
      </c>
    </row>
    <row r="1083" spans="1:16" x14ac:dyDescent="0.25">
      <c r="A1083">
        <v>3034</v>
      </c>
      <c r="B1083" t="s">
        <v>1813</v>
      </c>
      <c r="C1083" s="2">
        <v>45547</v>
      </c>
      <c r="D1083">
        <v>2024</v>
      </c>
      <c r="E1083" s="2" t="str">
        <f>TEXT(Table1[[#This Row],[transaction_date]],"mm")</f>
        <v>09</v>
      </c>
      <c r="F1083" s="2" t="str">
        <f>TEXT(Table1[[#This Row],[transaction_date]],"[$-en-US]mmm")</f>
        <v>Sep</v>
      </c>
      <c r="G1083" s="2" t="str">
        <f>"Q" &amp; INT((MONTH(Table1[[#This Row],[transaction_date]])-1)/3)+1 &amp; " " &amp; Table1[[#This Row],[year]]</f>
        <v>Q3 2024</v>
      </c>
      <c r="H1083" s="2" t="str">
        <f>TEXT(Table1[[#This Row],[transaction_date]],"[$-en-US]ddd")</f>
        <v>Thu</v>
      </c>
      <c r="I1083" t="s">
        <v>1820</v>
      </c>
      <c r="J1083" t="s">
        <v>1842</v>
      </c>
      <c r="K1083">
        <v>23.93</v>
      </c>
      <c r="L1083">
        <v>95.72</v>
      </c>
      <c r="M1083">
        <v>19.14</v>
      </c>
      <c r="N1083" s="4">
        <v>4</v>
      </c>
      <c r="O1083">
        <v>76.58</v>
      </c>
      <c r="P1083">
        <v>314</v>
      </c>
    </row>
    <row r="1084" spans="1:16" x14ac:dyDescent="0.25">
      <c r="A1084">
        <v>3507</v>
      </c>
      <c r="B1084" t="s">
        <v>1810</v>
      </c>
      <c r="C1084" s="2">
        <v>45381</v>
      </c>
      <c r="D1084">
        <v>2024</v>
      </c>
      <c r="E1084" s="2" t="str">
        <f>TEXT(Table1[[#This Row],[transaction_date]],"mm")</f>
        <v>03</v>
      </c>
      <c r="F1084" s="2" t="str">
        <f>TEXT(Table1[[#This Row],[transaction_date]],"[$-en-US]mmm")</f>
        <v>Mar</v>
      </c>
      <c r="G1084" s="2" t="str">
        <f>"Q" &amp; INT((MONTH(Table1[[#This Row],[transaction_date]])-1)/3)+1 &amp; " " &amp; Table1[[#This Row],[year]]</f>
        <v>Q1 2024</v>
      </c>
      <c r="H1084" s="2" t="str">
        <f>TEXT(Table1[[#This Row],[transaction_date]],"[$-en-US]ddd")</f>
        <v>Sat</v>
      </c>
      <c r="I1084" t="s">
        <v>1821</v>
      </c>
      <c r="J1084" t="s">
        <v>1844</v>
      </c>
      <c r="K1084">
        <v>15.45</v>
      </c>
      <c r="L1084">
        <v>46.35</v>
      </c>
      <c r="M1084">
        <v>6.95</v>
      </c>
      <c r="N1084" s="4">
        <v>3</v>
      </c>
      <c r="O1084">
        <v>39.4</v>
      </c>
      <c r="P1084">
        <v>237</v>
      </c>
    </row>
    <row r="1085" spans="1:16" x14ac:dyDescent="0.25">
      <c r="A1085">
        <v>3697</v>
      </c>
      <c r="B1085" t="s">
        <v>1816</v>
      </c>
      <c r="C1085" s="2">
        <v>45270</v>
      </c>
      <c r="D1085">
        <v>2023</v>
      </c>
      <c r="E1085" s="2" t="str">
        <f>TEXT(Table1[[#This Row],[transaction_date]],"mm")</f>
        <v>12</v>
      </c>
      <c r="F1085" s="2" t="str">
        <f>TEXT(Table1[[#This Row],[transaction_date]],"[$-en-US]mmm")</f>
        <v>Dec</v>
      </c>
      <c r="G1085" s="2" t="str">
        <f>"Q" &amp; INT((MONTH(Table1[[#This Row],[transaction_date]])-1)/3)+1 &amp; " " &amp; Table1[[#This Row],[year]]</f>
        <v>Q4 2023</v>
      </c>
      <c r="H1085" s="2" t="str">
        <f>TEXT(Table1[[#This Row],[transaction_date]],"[$-en-US]ddd")</f>
        <v>Sun</v>
      </c>
      <c r="I1085" t="s">
        <v>1827</v>
      </c>
      <c r="J1085" t="s">
        <v>1845</v>
      </c>
      <c r="K1085">
        <v>14.73</v>
      </c>
      <c r="L1085">
        <v>58.92</v>
      </c>
      <c r="M1085">
        <v>0</v>
      </c>
      <c r="N1085" s="4">
        <v>4</v>
      </c>
      <c r="O1085">
        <v>58.92</v>
      </c>
      <c r="P1085">
        <v>297</v>
      </c>
    </row>
    <row r="1086" spans="1:16" x14ac:dyDescent="0.25">
      <c r="A1086">
        <v>6286</v>
      </c>
      <c r="B1086" t="s">
        <v>1815</v>
      </c>
      <c r="C1086" s="2">
        <v>45871</v>
      </c>
      <c r="D1086">
        <v>2025</v>
      </c>
      <c r="E1086" s="2" t="str">
        <f>TEXT(Table1[[#This Row],[transaction_date]],"mm")</f>
        <v>08</v>
      </c>
      <c r="F1086" s="2" t="str">
        <f>TEXT(Table1[[#This Row],[transaction_date]],"[$-en-US]mmm")</f>
        <v>Aug</v>
      </c>
      <c r="G1086" s="2" t="str">
        <f>"Q" &amp; INT((MONTH(Table1[[#This Row],[transaction_date]])-1)/3)+1 &amp; " " &amp; Table1[[#This Row],[year]]</f>
        <v>Q3 2025</v>
      </c>
      <c r="H1086" s="2" t="str">
        <f>TEXT(Table1[[#This Row],[transaction_date]],"[$-en-US]ddd")</f>
        <v>Sat</v>
      </c>
      <c r="I1086" t="s">
        <v>1820</v>
      </c>
      <c r="J1086" t="s">
        <v>1834</v>
      </c>
      <c r="K1086">
        <v>14.1</v>
      </c>
      <c r="L1086">
        <v>28.2</v>
      </c>
      <c r="M1086">
        <v>5.64</v>
      </c>
      <c r="N1086" s="4">
        <v>2</v>
      </c>
      <c r="O1086">
        <v>22.56</v>
      </c>
      <c r="P1086">
        <v>120</v>
      </c>
    </row>
    <row r="1087" spans="1:16" x14ac:dyDescent="0.25">
      <c r="A1087">
        <v>4694</v>
      </c>
      <c r="B1087" t="s">
        <v>1814</v>
      </c>
      <c r="C1087" s="2">
        <v>45413</v>
      </c>
      <c r="D1087">
        <v>2024</v>
      </c>
      <c r="E1087" s="2" t="str">
        <f>TEXT(Table1[[#This Row],[transaction_date]],"mm")</f>
        <v>05</v>
      </c>
      <c r="F1087" s="2" t="str">
        <f>TEXT(Table1[[#This Row],[transaction_date]],"[$-en-US]mmm")</f>
        <v>May</v>
      </c>
      <c r="G1087" s="2" t="str">
        <f>"Q" &amp; INT((MONTH(Table1[[#This Row],[transaction_date]])-1)/3)+1 &amp; " " &amp; Table1[[#This Row],[year]]</f>
        <v>Q2 2024</v>
      </c>
      <c r="H1087" s="2" t="str">
        <f>TEXT(Table1[[#This Row],[transaction_date]],"[$-en-US]ddd")</f>
        <v>Wed</v>
      </c>
      <c r="I1087" t="s">
        <v>1821</v>
      </c>
      <c r="J1087" t="s">
        <v>1836</v>
      </c>
      <c r="K1087">
        <v>5.55</v>
      </c>
      <c r="L1087">
        <v>27.75</v>
      </c>
      <c r="M1087">
        <v>4.16</v>
      </c>
      <c r="N1087" s="4">
        <v>5</v>
      </c>
      <c r="O1087">
        <v>23.59</v>
      </c>
      <c r="P1087">
        <v>431</v>
      </c>
    </row>
    <row r="1088" spans="1:16" x14ac:dyDescent="0.25">
      <c r="A1088">
        <v>9501</v>
      </c>
      <c r="B1088" t="s">
        <v>1810</v>
      </c>
      <c r="C1088" s="2">
        <v>45840</v>
      </c>
      <c r="D1088">
        <v>2025</v>
      </c>
      <c r="E1088" s="2" t="str">
        <f>TEXT(Table1[[#This Row],[transaction_date]],"mm")</f>
        <v>07</v>
      </c>
      <c r="F1088" s="2" t="str">
        <f>TEXT(Table1[[#This Row],[transaction_date]],"[$-en-US]mmm")</f>
        <v>Jul</v>
      </c>
      <c r="G1088" s="2" t="str">
        <f>"Q" &amp; INT((MONTH(Table1[[#This Row],[transaction_date]])-1)/3)+1 &amp; " " &amp; Table1[[#This Row],[year]]</f>
        <v>Q3 2025</v>
      </c>
      <c r="H1088" s="2" t="str">
        <f>TEXT(Table1[[#This Row],[transaction_date]],"[$-en-US]ddd")</f>
        <v>Wed</v>
      </c>
      <c r="I1088" t="s">
        <v>1819</v>
      </c>
      <c r="J1088" t="s">
        <v>1841</v>
      </c>
      <c r="K1088">
        <v>9.5500000000000007</v>
      </c>
      <c r="L1088">
        <v>9.5500000000000007</v>
      </c>
      <c r="M1088">
        <v>1.91</v>
      </c>
      <c r="N1088" s="4">
        <v>1</v>
      </c>
      <c r="O1088">
        <v>7.64</v>
      </c>
      <c r="P1088">
        <v>265</v>
      </c>
    </row>
    <row r="1089" spans="1:16" x14ac:dyDescent="0.25">
      <c r="A1089">
        <v>5653</v>
      </c>
      <c r="B1089" t="s">
        <v>1815</v>
      </c>
      <c r="C1089" s="2">
        <v>45802</v>
      </c>
      <c r="D1089">
        <v>2025</v>
      </c>
      <c r="E1089" s="2" t="str">
        <f>TEXT(Table1[[#This Row],[transaction_date]],"mm")</f>
        <v>05</v>
      </c>
      <c r="F1089" s="2" t="str">
        <f>TEXT(Table1[[#This Row],[transaction_date]],"[$-en-US]mmm")</f>
        <v>May</v>
      </c>
      <c r="G1089" s="2" t="str">
        <f>"Q" &amp; INT((MONTH(Table1[[#This Row],[transaction_date]])-1)/3)+1 &amp; " " &amp; Table1[[#This Row],[year]]</f>
        <v>Q2 2025</v>
      </c>
      <c r="H1089" s="2" t="str">
        <f>TEXT(Table1[[#This Row],[transaction_date]],"[$-en-US]ddd")</f>
        <v>Sun</v>
      </c>
      <c r="I1089" t="s">
        <v>1828</v>
      </c>
      <c r="J1089" t="s">
        <v>1844</v>
      </c>
      <c r="K1089">
        <v>10.74</v>
      </c>
      <c r="L1089">
        <v>53.7</v>
      </c>
      <c r="M1089">
        <v>5.37</v>
      </c>
      <c r="N1089" s="4">
        <v>5</v>
      </c>
      <c r="O1089">
        <v>48.33</v>
      </c>
      <c r="P1089">
        <v>230</v>
      </c>
    </row>
    <row r="1090" spans="1:16" x14ac:dyDescent="0.25">
      <c r="A1090">
        <v>2292</v>
      </c>
      <c r="B1090" t="s">
        <v>1812</v>
      </c>
      <c r="C1090" s="2">
        <v>45339</v>
      </c>
      <c r="D1090">
        <v>2024</v>
      </c>
      <c r="E1090" s="2" t="str">
        <f>TEXT(Table1[[#This Row],[transaction_date]],"mm")</f>
        <v>02</v>
      </c>
      <c r="F1090" s="2" t="str">
        <f>TEXT(Table1[[#This Row],[transaction_date]],"[$-en-US]mmm")</f>
        <v>Feb</v>
      </c>
      <c r="G1090" s="2" t="str">
        <f>"Q" &amp; INT((MONTH(Table1[[#This Row],[transaction_date]])-1)/3)+1 &amp; " " &amp; Table1[[#This Row],[year]]</f>
        <v>Q1 2024</v>
      </c>
      <c r="H1090" s="2" t="str">
        <f>TEXT(Table1[[#This Row],[transaction_date]],"[$-en-US]ddd")</f>
        <v>Sat</v>
      </c>
      <c r="I1090" t="s">
        <v>1822</v>
      </c>
      <c r="J1090" t="s">
        <v>1845</v>
      </c>
      <c r="K1090">
        <v>8.91</v>
      </c>
      <c r="L1090">
        <v>26.73</v>
      </c>
      <c r="M1090">
        <v>2.67</v>
      </c>
      <c r="N1090" s="4">
        <v>3</v>
      </c>
      <c r="O1090">
        <v>24.06</v>
      </c>
      <c r="P1090">
        <v>12</v>
      </c>
    </row>
    <row r="1091" spans="1:16" x14ac:dyDescent="0.25">
      <c r="A1091">
        <v>4216</v>
      </c>
      <c r="B1091" t="s">
        <v>1817</v>
      </c>
      <c r="C1091" s="2">
        <v>45638</v>
      </c>
      <c r="D1091">
        <v>2024</v>
      </c>
      <c r="E1091" s="2" t="str">
        <f>TEXT(Table1[[#This Row],[transaction_date]],"mm")</f>
        <v>12</v>
      </c>
      <c r="F1091" s="2" t="str">
        <f>TEXT(Table1[[#This Row],[transaction_date]],"[$-en-US]mmm")</f>
        <v>Dec</v>
      </c>
      <c r="G1091" s="2" t="str">
        <f>"Q" &amp; INT((MONTH(Table1[[#This Row],[transaction_date]])-1)/3)+1 &amp; " " &amp; Table1[[#This Row],[year]]</f>
        <v>Q4 2024</v>
      </c>
      <c r="H1091" s="2" t="str">
        <f>TEXT(Table1[[#This Row],[transaction_date]],"[$-en-US]ddd")</f>
        <v>Thu</v>
      </c>
      <c r="I1091" t="s">
        <v>1826</v>
      </c>
      <c r="J1091" t="s">
        <v>1842</v>
      </c>
      <c r="K1091">
        <v>27.13</v>
      </c>
      <c r="L1091">
        <v>81.39</v>
      </c>
      <c r="M1091">
        <v>12.21</v>
      </c>
      <c r="N1091" s="4">
        <v>3</v>
      </c>
      <c r="O1091">
        <v>69.180000000000007</v>
      </c>
      <c r="P1091">
        <v>150</v>
      </c>
    </row>
    <row r="1092" spans="1:16" x14ac:dyDescent="0.25">
      <c r="A1092">
        <v>5496</v>
      </c>
      <c r="B1092" t="s">
        <v>1817</v>
      </c>
      <c r="C1092" s="2">
        <v>45242</v>
      </c>
      <c r="D1092">
        <v>2023</v>
      </c>
      <c r="E1092" s="2" t="str">
        <f>TEXT(Table1[[#This Row],[transaction_date]],"mm")</f>
        <v>11</v>
      </c>
      <c r="F1092" s="2" t="str">
        <f>TEXT(Table1[[#This Row],[transaction_date]],"[$-en-US]mmm")</f>
        <v>Nov</v>
      </c>
      <c r="G1092" s="2" t="str">
        <f>"Q" &amp; INT((MONTH(Table1[[#This Row],[transaction_date]])-1)/3)+1 &amp; " " &amp; Table1[[#This Row],[year]]</f>
        <v>Q4 2023</v>
      </c>
      <c r="H1092" s="2" t="str">
        <f>TEXT(Table1[[#This Row],[transaction_date]],"[$-en-US]ddd")</f>
        <v>Sun</v>
      </c>
      <c r="I1092" t="s">
        <v>1819</v>
      </c>
      <c r="J1092" t="s">
        <v>1846</v>
      </c>
      <c r="K1092">
        <v>11.44</v>
      </c>
      <c r="L1092">
        <v>11.44</v>
      </c>
      <c r="M1092">
        <v>1.72</v>
      </c>
      <c r="N1092" s="4">
        <v>1</v>
      </c>
      <c r="O1092">
        <v>9.7200000000000006</v>
      </c>
      <c r="P1092">
        <v>279</v>
      </c>
    </row>
    <row r="1093" spans="1:16" x14ac:dyDescent="0.25">
      <c r="A1093">
        <v>5961</v>
      </c>
      <c r="B1093" t="s">
        <v>1817</v>
      </c>
      <c r="C1093" s="2">
        <v>45622</v>
      </c>
      <c r="D1093">
        <v>2024</v>
      </c>
      <c r="E1093" s="2" t="str">
        <f>TEXT(Table1[[#This Row],[transaction_date]],"mm")</f>
        <v>11</v>
      </c>
      <c r="F1093" s="2" t="str">
        <f>TEXT(Table1[[#This Row],[transaction_date]],"[$-en-US]mmm")</f>
        <v>Nov</v>
      </c>
      <c r="G1093" s="2" t="str">
        <f>"Q" &amp; INT((MONTH(Table1[[#This Row],[transaction_date]])-1)/3)+1 &amp; " " &amp; Table1[[#This Row],[year]]</f>
        <v>Q4 2024</v>
      </c>
      <c r="H1093" s="2" t="str">
        <f>TEXT(Table1[[#This Row],[transaction_date]],"[$-en-US]ddd")</f>
        <v>Tue</v>
      </c>
      <c r="I1093" t="s">
        <v>1823</v>
      </c>
      <c r="J1093" t="s">
        <v>1832</v>
      </c>
      <c r="K1093">
        <v>9.77</v>
      </c>
      <c r="L1093">
        <v>29.31</v>
      </c>
      <c r="M1093">
        <v>5.86</v>
      </c>
      <c r="N1093" s="4">
        <v>3</v>
      </c>
      <c r="O1093">
        <v>23.45</v>
      </c>
      <c r="P1093">
        <v>417</v>
      </c>
    </row>
    <row r="1094" spans="1:16" x14ac:dyDescent="0.25">
      <c r="A1094">
        <v>9740</v>
      </c>
      <c r="B1094" t="s">
        <v>1811</v>
      </c>
      <c r="C1094" s="2">
        <v>45217</v>
      </c>
      <c r="D1094">
        <v>2023</v>
      </c>
      <c r="E1094" s="2" t="str">
        <f>TEXT(Table1[[#This Row],[transaction_date]],"mm")</f>
        <v>10</v>
      </c>
      <c r="F1094" s="2" t="str">
        <f>TEXT(Table1[[#This Row],[transaction_date]],"[$-en-US]mmm")</f>
        <v>Oct</v>
      </c>
      <c r="G1094" s="2" t="str">
        <f>"Q" &amp; INT((MONTH(Table1[[#This Row],[transaction_date]])-1)/3)+1 &amp; " " &amp; Table1[[#This Row],[year]]</f>
        <v>Q4 2023</v>
      </c>
      <c r="H1094" s="2" t="str">
        <f>TEXT(Table1[[#This Row],[transaction_date]],"[$-en-US]ddd")</f>
        <v>Wed</v>
      </c>
      <c r="I1094" t="s">
        <v>1827</v>
      </c>
      <c r="J1094" t="s">
        <v>1829</v>
      </c>
      <c r="K1094">
        <v>23.32</v>
      </c>
      <c r="L1094">
        <v>23.32</v>
      </c>
      <c r="M1094">
        <v>2.33</v>
      </c>
      <c r="N1094" s="4">
        <v>1</v>
      </c>
      <c r="O1094">
        <v>20.99</v>
      </c>
      <c r="P1094">
        <v>144</v>
      </c>
    </row>
    <row r="1095" spans="1:16" x14ac:dyDescent="0.25">
      <c r="A1095">
        <v>9234</v>
      </c>
      <c r="B1095" t="s">
        <v>1812</v>
      </c>
      <c r="C1095" s="2">
        <v>45642</v>
      </c>
      <c r="D1095">
        <v>2024</v>
      </c>
      <c r="E1095" s="2" t="str">
        <f>TEXT(Table1[[#This Row],[transaction_date]],"mm")</f>
        <v>12</v>
      </c>
      <c r="F1095" s="2" t="str">
        <f>TEXT(Table1[[#This Row],[transaction_date]],"[$-en-US]mmm")</f>
        <v>Dec</v>
      </c>
      <c r="G1095" s="2" t="str">
        <f>"Q" &amp; INT((MONTH(Table1[[#This Row],[transaction_date]])-1)/3)+1 &amp; " " &amp; Table1[[#This Row],[year]]</f>
        <v>Q4 2024</v>
      </c>
      <c r="H1095" s="2" t="str">
        <f>TEXT(Table1[[#This Row],[transaction_date]],"[$-en-US]ddd")</f>
        <v>Mon</v>
      </c>
      <c r="I1095" t="s">
        <v>1824</v>
      </c>
      <c r="J1095" t="s">
        <v>1839</v>
      </c>
      <c r="K1095">
        <v>19.96</v>
      </c>
      <c r="L1095">
        <v>79.84</v>
      </c>
      <c r="M1095">
        <v>7.98</v>
      </c>
      <c r="N1095" s="4">
        <v>4</v>
      </c>
      <c r="O1095">
        <v>71.86</v>
      </c>
      <c r="P1095">
        <v>389</v>
      </c>
    </row>
    <row r="1096" spans="1:16" x14ac:dyDescent="0.25">
      <c r="A1096">
        <v>3526</v>
      </c>
      <c r="B1096" t="s">
        <v>1813</v>
      </c>
      <c r="C1096" s="2">
        <v>45277</v>
      </c>
      <c r="D1096">
        <v>2023</v>
      </c>
      <c r="E1096" s="2" t="str">
        <f>TEXT(Table1[[#This Row],[transaction_date]],"mm")</f>
        <v>12</v>
      </c>
      <c r="F1096" s="2" t="str">
        <f>TEXT(Table1[[#This Row],[transaction_date]],"[$-en-US]mmm")</f>
        <v>Dec</v>
      </c>
      <c r="G1096" s="2" t="str">
        <f>"Q" &amp; INT((MONTH(Table1[[#This Row],[transaction_date]])-1)/3)+1 &amp; " " &amp; Table1[[#This Row],[year]]</f>
        <v>Q4 2023</v>
      </c>
      <c r="H1096" s="2" t="str">
        <f>TEXT(Table1[[#This Row],[transaction_date]],"[$-en-US]ddd")</f>
        <v>Sun</v>
      </c>
      <c r="I1096" t="s">
        <v>1822</v>
      </c>
      <c r="J1096" t="s">
        <v>1842</v>
      </c>
      <c r="K1096">
        <v>25.52</v>
      </c>
      <c r="L1096">
        <v>76.56</v>
      </c>
      <c r="M1096">
        <v>15.31</v>
      </c>
      <c r="N1096" s="4">
        <v>3</v>
      </c>
      <c r="O1096">
        <v>61.25</v>
      </c>
      <c r="P1096">
        <v>219</v>
      </c>
    </row>
    <row r="1097" spans="1:16" x14ac:dyDescent="0.25">
      <c r="A1097">
        <v>6531</v>
      </c>
      <c r="B1097" t="s">
        <v>1813</v>
      </c>
      <c r="C1097" s="2">
        <v>45799</v>
      </c>
      <c r="D1097">
        <v>2025</v>
      </c>
      <c r="E1097" s="2" t="str">
        <f>TEXT(Table1[[#This Row],[transaction_date]],"mm")</f>
        <v>05</v>
      </c>
      <c r="F1097" s="2" t="str">
        <f>TEXT(Table1[[#This Row],[transaction_date]],"[$-en-US]mmm")</f>
        <v>May</v>
      </c>
      <c r="G1097" s="2" t="str">
        <f>"Q" &amp; INT((MONTH(Table1[[#This Row],[transaction_date]])-1)/3)+1 &amp; " " &amp; Table1[[#This Row],[year]]</f>
        <v>Q2 2025</v>
      </c>
      <c r="H1097" s="2" t="str">
        <f>TEXT(Table1[[#This Row],[transaction_date]],"[$-en-US]ddd")</f>
        <v>Thu</v>
      </c>
      <c r="I1097" t="s">
        <v>1828</v>
      </c>
      <c r="J1097" t="s">
        <v>1831</v>
      </c>
      <c r="K1097">
        <v>11.86</v>
      </c>
      <c r="L1097">
        <v>11.86</v>
      </c>
      <c r="M1097">
        <v>1.78</v>
      </c>
      <c r="N1097" s="4">
        <v>1</v>
      </c>
      <c r="O1097">
        <v>10.08</v>
      </c>
      <c r="P1097">
        <v>295</v>
      </c>
    </row>
    <row r="1098" spans="1:16" x14ac:dyDescent="0.25">
      <c r="A1098">
        <v>1674</v>
      </c>
      <c r="B1098" t="s">
        <v>1815</v>
      </c>
      <c r="C1098" s="2">
        <v>45785</v>
      </c>
      <c r="D1098">
        <v>2025</v>
      </c>
      <c r="E1098" s="2" t="str">
        <f>TEXT(Table1[[#This Row],[transaction_date]],"mm")</f>
        <v>05</v>
      </c>
      <c r="F1098" s="2" t="str">
        <f>TEXT(Table1[[#This Row],[transaction_date]],"[$-en-US]mmm")</f>
        <v>May</v>
      </c>
      <c r="G1098" s="2" t="str">
        <f>"Q" &amp; INT((MONTH(Table1[[#This Row],[transaction_date]])-1)/3)+1 &amp; " " &amp; Table1[[#This Row],[year]]</f>
        <v>Q2 2025</v>
      </c>
      <c r="H1098" s="2" t="str">
        <f>TEXT(Table1[[#This Row],[transaction_date]],"[$-en-US]ddd")</f>
        <v>Thu</v>
      </c>
      <c r="I1098" t="s">
        <v>1828</v>
      </c>
      <c r="J1098" t="s">
        <v>1833</v>
      </c>
      <c r="K1098">
        <v>7.53</v>
      </c>
      <c r="L1098">
        <v>22.59</v>
      </c>
      <c r="M1098">
        <v>0</v>
      </c>
      <c r="N1098" s="4">
        <v>3</v>
      </c>
      <c r="O1098">
        <v>22.59</v>
      </c>
      <c r="P1098">
        <v>217</v>
      </c>
    </row>
    <row r="1099" spans="1:16" x14ac:dyDescent="0.25">
      <c r="A1099">
        <v>1464</v>
      </c>
      <c r="B1099" t="s">
        <v>1810</v>
      </c>
      <c r="C1099" s="2">
        <v>45208</v>
      </c>
      <c r="D1099">
        <v>2023</v>
      </c>
      <c r="E1099" s="2" t="str">
        <f>TEXT(Table1[[#This Row],[transaction_date]],"mm")</f>
        <v>10</v>
      </c>
      <c r="F1099" s="2" t="str">
        <f>TEXT(Table1[[#This Row],[transaction_date]],"[$-en-US]mmm")</f>
        <v>Oct</v>
      </c>
      <c r="G1099" s="2" t="str">
        <f>"Q" &amp; INT((MONTH(Table1[[#This Row],[transaction_date]])-1)/3)+1 &amp; " " &amp; Table1[[#This Row],[year]]</f>
        <v>Q4 2023</v>
      </c>
      <c r="H1099" s="2" t="str">
        <f>TEXT(Table1[[#This Row],[transaction_date]],"[$-en-US]ddd")</f>
        <v>Mon</v>
      </c>
      <c r="I1099" t="s">
        <v>1826</v>
      </c>
      <c r="J1099" t="s">
        <v>1832</v>
      </c>
      <c r="K1099">
        <v>1.66</v>
      </c>
      <c r="L1099">
        <v>8.3000000000000007</v>
      </c>
      <c r="M1099">
        <v>1.66</v>
      </c>
      <c r="N1099" s="4">
        <v>5</v>
      </c>
      <c r="O1099">
        <v>6.64</v>
      </c>
      <c r="P1099">
        <v>402</v>
      </c>
    </row>
    <row r="1100" spans="1:16" x14ac:dyDescent="0.25">
      <c r="A1100">
        <v>1744</v>
      </c>
      <c r="B1100" t="s">
        <v>1811</v>
      </c>
      <c r="C1100" s="2">
        <v>45643</v>
      </c>
      <c r="D1100">
        <v>2024</v>
      </c>
      <c r="E1100" s="2" t="str">
        <f>TEXT(Table1[[#This Row],[transaction_date]],"mm")</f>
        <v>12</v>
      </c>
      <c r="F1100" s="2" t="str">
        <f>TEXT(Table1[[#This Row],[transaction_date]],"[$-en-US]mmm")</f>
        <v>Dec</v>
      </c>
      <c r="G1100" s="2" t="str">
        <f>"Q" &amp; INT((MONTH(Table1[[#This Row],[transaction_date]])-1)/3)+1 &amp; " " &amp; Table1[[#This Row],[year]]</f>
        <v>Q4 2024</v>
      </c>
      <c r="H1100" s="2" t="str">
        <f>TEXT(Table1[[#This Row],[transaction_date]],"[$-en-US]ddd")</f>
        <v>Tue</v>
      </c>
      <c r="I1100" t="s">
        <v>1822</v>
      </c>
      <c r="J1100" t="s">
        <v>1836</v>
      </c>
      <c r="K1100">
        <v>6.91</v>
      </c>
      <c r="L1100">
        <v>27.64</v>
      </c>
      <c r="M1100">
        <v>2.5499999999999998</v>
      </c>
      <c r="N1100" s="4">
        <v>4</v>
      </c>
      <c r="O1100">
        <v>25.09</v>
      </c>
      <c r="P1100">
        <v>200</v>
      </c>
    </row>
    <row r="1101" spans="1:16" x14ac:dyDescent="0.25">
      <c r="A1101">
        <v>5336</v>
      </c>
      <c r="B1101" t="s">
        <v>1813</v>
      </c>
      <c r="C1101" s="2">
        <v>45650</v>
      </c>
      <c r="D1101">
        <v>2024</v>
      </c>
      <c r="E1101" s="2" t="str">
        <f>TEXT(Table1[[#This Row],[transaction_date]],"mm")</f>
        <v>12</v>
      </c>
      <c r="F1101" s="2" t="str">
        <f>TEXT(Table1[[#This Row],[transaction_date]],"[$-en-US]mmm")</f>
        <v>Dec</v>
      </c>
      <c r="G1101" s="2" t="str">
        <f>"Q" &amp; INT((MONTH(Table1[[#This Row],[transaction_date]])-1)/3)+1 &amp; " " &amp; Table1[[#This Row],[year]]</f>
        <v>Q4 2024</v>
      </c>
      <c r="H1101" s="2" t="str">
        <f>TEXT(Table1[[#This Row],[transaction_date]],"[$-en-US]ddd")</f>
        <v>Tue</v>
      </c>
      <c r="I1101" t="s">
        <v>1819</v>
      </c>
      <c r="J1101" t="s">
        <v>1832</v>
      </c>
      <c r="K1101">
        <v>28.89</v>
      </c>
      <c r="L1101">
        <v>144.44999999999999</v>
      </c>
      <c r="M1101">
        <v>1.69</v>
      </c>
      <c r="N1101" s="4">
        <v>5</v>
      </c>
      <c r="O1101">
        <v>142.76</v>
      </c>
      <c r="P1101">
        <v>327</v>
      </c>
    </row>
    <row r="1102" spans="1:16" x14ac:dyDescent="0.25">
      <c r="A1102">
        <v>4453</v>
      </c>
      <c r="B1102" t="s">
        <v>1810</v>
      </c>
      <c r="C1102" s="2">
        <v>45740</v>
      </c>
      <c r="D1102">
        <v>2025</v>
      </c>
      <c r="E1102" s="2" t="str">
        <f>TEXT(Table1[[#This Row],[transaction_date]],"mm")</f>
        <v>03</v>
      </c>
      <c r="F1102" s="2" t="str">
        <f>TEXT(Table1[[#This Row],[transaction_date]],"[$-en-US]mmm")</f>
        <v>Mar</v>
      </c>
      <c r="G1102" s="2" t="str">
        <f>"Q" &amp; INT((MONTH(Table1[[#This Row],[transaction_date]])-1)/3)+1 &amp; " " &amp; Table1[[#This Row],[year]]</f>
        <v>Q1 2025</v>
      </c>
      <c r="H1102" s="2" t="str">
        <f>TEXT(Table1[[#This Row],[transaction_date]],"[$-en-US]ddd")</f>
        <v>Mon</v>
      </c>
      <c r="I1102" t="s">
        <v>1825</v>
      </c>
      <c r="J1102" t="s">
        <v>1840</v>
      </c>
      <c r="K1102">
        <v>15.16</v>
      </c>
      <c r="L1102">
        <v>75.8</v>
      </c>
      <c r="M1102">
        <v>4.6500000000000004</v>
      </c>
      <c r="N1102" s="4">
        <v>5</v>
      </c>
      <c r="O1102">
        <v>71.150000000000006</v>
      </c>
      <c r="P1102">
        <v>95</v>
      </c>
    </row>
    <row r="1103" spans="1:16" x14ac:dyDescent="0.25">
      <c r="A1103">
        <v>7825</v>
      </c>
      <c r="B1103" t="s">
        <v>1812</v>
      </c>
      <c r="C1103" s="2">
        <v>45625</v>
      </c>
      <c r="D1103">
        <v>2024</v>
      </c>
      <c r="E1103" s="2" t="str">
        <f>TEXT(Table1[[#This Row],[transaction_date]],"mm")</f>
        <v>11</v>
      </c>
      <c r="F1103" s="2" t="str">
        <f>TEXT(Table1[[#This Row],[transaction_date]],"[$-en-US]mmm")</f>
        <v>Nov</v>
      </c>
      <c r="G1103" s="2" t="str">
        <f>"Q" &amp; INT((MONTH(Table1[[#This Row],[transaction_date]])-1)/3)+1 &amp; " " &amp; Table1[[#This Row],[year]]</f>
        <v>Q4 2024</v>
      </c>
      <c r="H1103" s="2" t="str">
        <f>TEXT(Table1[[#This Row],[transaction_date]],"[$-en-US]ddd")</f>
        <v>Fri</v>
      </c>
      <c r="I1103" t="s">
        <v>1826</v>
      </c>
      <c r="J1103" t="s">
        <v>1843</v>
      </c>
      <c r="K1103">
        <v>9.43</v>
      </c>
      <c r="L1103">
        <v>18.86</v>
      </c>
      <c r="M1103">
        <v>1.89</v>
      </c>
      <c r="N1103" s="4">
        <v>2</v>
      </c>
      <c r="O1103">
        <v>16.97</v>
      </c>
      <c r="P1103">
        <v>268</v>
      </c>
    </row>
    <row r="1104" spans="1:16" x14ac:dyDescent="0.25">
      <c r="A1104">
        <v>1496</v>
      </c>
      <c r="B1104" t="s">
        <v>1815</v>
      </c>
      <c r="C1104" s="2">
        <v>45531</v>
      </c>
      <c r="D1104">
        <v>2024</v>
      </c>
      <c r="E1104" s="2" t="str">
        <f>TEXT(Table1[[#This Row],[transaction_date]],"mm")</f>
        <v>08</v>
      </c>
      <c r="F1104" s="2" t="str">
        <f>TEXT(Table1[[#This Row],[transaction_date]],"[$-en-US]mmm")</f>
        <v>Aug</v>
      </c>
      <c r="G1104" s="2" t="str">
        <f>"Q" &amp; INT((MONTH(Table1[[#This Row],[transaction_date]])-1)/3)+1 &amp; " " &amp; Table1[[#This Row],[year]]</f>
        <v>Q3 2024</v>
      </c>
      <c r="H1104" s="2" t="str">
        <f>TEXT(Table1[[#This Row],[transaction_date]],"[$-en-US]ddd")</f>
        <v>Tue</v>
      </c>
      <c r="I1104" t="s">
        <v>1822</v>
      </c>
      <c r="J1104" t="s">
        <v>1844</v>
      </c>
      <c r="K1104">
        <v>5.97</v>
      </c>
      <c r="L1104">
        <v>5.97</v>
      </c>
      <c r="M1104">
        <v>0.6</v>
      </c>
      <c r="N1104" s="4">
        <v>1</v>
      </c>
      <c r="O1104">
        <v>5.37</v>
      </c>
      <c r="P1104">
        <v>440</v>
      </c>
    </row>
    <row r="1105" spans="1:16" x14ac:dyDescent="0.25">
      <c r="A1105">
        <v>9938</v>
      </c>
      <c r="B1105" t="s">
        <v>1811</v>
      </c>
      <c r="C1105" s="2">
        <v>45369</v>
      </c>
      <c r="D1105">
        <v>2024</v>
      </c>
      <c r="E1105" s="2" t="str">
        <f>TEXT(Table1[[#This Row],[transaction_date]],"mm")</f>
        <v>03</v>
      </c>
      <c r="F1105" s="2" t="str">
        <f>TEXT(Table1[[#This Row],[transaction_date]],"[$-en-US]mmm")</f>
        <v>Mar</v>
      </c>
      <c r="G1105" s="2" t="str">
        <f>"Q" &amp; INT((MONTH(Table1[[#This Row],[transaction_date]])-1)/3)+1 &amp; " " &amp; Table1[[#This Row],[year]]</f>
        <v>Q1 2024</v>
      </c>
      <c r="H1105" s="2" t="str">
        <f>TEXT(Table1[[#This Row],[transaction_date]],"[$-en-US]ddd")</f>
        <v>Mon</v>
      </c>
      <c r="I1105" t="s">
        <v>1819</v>
      </c>
      <c r="J1105" t="s">
        <v>1841</v>
      </c>
      <c r="K1105">
        <v>13.12</v>
      </c>
      <c r="L1105">
        <v>65.599999999999994</v>
      </c>
      <c r="M1105">
        <v>6.56</v>
      </c>
      <c r="N1105" s="4">
        <v>5</v>
      </c>
      <c r="O1105">
        <v>59.04</v>
      </c>
      <c r="P1105">
        <v>380</v>
      </c>
    </row>
    <row r="1106" spans="1:16" x14ac:dyDescent="0.25">
      <c r="A1106">
        <v>5949</v>
      </c>
      <c r="B1106" t="s">
        <v>1817</v>
      </c>
      <c r="C1106" s="2">
        <v>45520</v>
      </c>
      <c r="D1106">
        <v>2024</v>
      </c>
      <c r="E1106" s="2" t="str">
        <f>TEXT(Table1[[#This Row],[transaction_date]],"mm")</f>
        <v>08</v>
      </c>
      <c r="F1106" s="2" t="str">
        <f>TEXT(Table1[[#This Row],[transaction_date]],"[$-en-US]mmm")</f>
        <v>Aug</v>
      </c>
      <c r="G1106" s="2" t="str">
        <f>"Q" &amp; INT((MONTH(Table1[[#This Row],[transaction_date]])-1)/3)+1 &amp; " " &amp; Table1[[#This Row],[year]]</f>
        <v>Q3 2024</v>
      </c>
      <c r="H1106" s="2" t="str">
        <f>TEXT(Table1[[#This Row],[transaction_date]],"[$-en-US]ddd")</f>
        <v>Fri</v>
      </c>
      <c r="I1106" t="s">
        <v>1825</v>
      </c>
      <c r="J1106" t="s">
        <v>1843</v>
      </c>
      <c r="K1106">
        <v>13.52</v>
      </c>
      <c r="L1106">
        <v>40.56</v>
      </c>
      <c r="M1106">
        <v>8.11</v>
      </c>
      <c r="N1106" s="4">
        <v>3</v>
      </c>
      <c r="O1106">
        <v>32.450000000000003</v>
      </c>
      <c r="P1106">
        <v>363</v>
      </c>
    </row>
    <row r="1107" spans="1:16" x14ac:dyDescent="0.25">
      <c r="A1107">
        <v>5012</v>
      </c>
      <c r="B1107" t="s">
        <v>1814</v>
      </c>
      <c r="C1107" s="2">
        <v>45770</v>
      </c>
      <c r="D1107">
        <v>2025</v>
      </c>
      <c r="E1107" s="2" t="str">
        <f>TEXT(Table1[[#This Row],[transaction_date]],"mm")</f>
        <v>04</v>
      </c>
      <c r="F1107" s="2" t="str">
        <f>TEXT(Table1[[#This Row],[transaction_date]],"[$-en-US]mmm")</f>
        <v>Apr</v>
      </c>
      <c r="G1107" s="2" t="str">
        <f>"Q" &amp; INT((MONTH(Table1[[#This Row],[transaction_date]])-1)/3)+1 &amp; " " &amp; Table1[[#This Row],[year]]</f>
        <v>Q2 2025</v>
      </c>
      <c r="H1107" s="2" t="str">
        <f>TEXT(Table1[[#This Row],[transaction_date]],"[$-en-US]ddd")</f>
        <v>Wed</v>
      </c>
      <c r="I1107" t="s">
        <v>1824</v>
      </c>
      <c r="J1107" t="s">
        <v>1843</v>
      </c>
      <c r="K1107">
        <v>21.78</v>
      </c>
      <c r="L1107">
        <v>108.9</v>
      </c>
      <c r="M1107">
        <v>21.78</v>
      </c>
      <c r="N1107" s="4">
        <v>5</v>
      </c>
      <c r="O1107">
        <v>87.12</v>
      </c>
      <c r="P1107">
        <v>234</v>
      </c>
    </row>
    <row r="1108" spans="1:16" x14ac:dyDescent="0.25">
      <c r="A1108">
        <v>7653</v>
      </c>
      <c r="B1108" t="s">
        <v>1815</v>
      </c>
      <c r="C1108" s="2">
        <v>45376</v>
      </c>
      <c r="D1108">
        <v>2024</v>
      </c>
      <c r="E1108" s="2" t="str">
        <f>TEXT(Table1[[#This Row],[transaction_date]],"mm")</f>
        <v>03</v>
      </c>
      <c r="F1108" s="2" t="str">
        <f>TEXT(Table1[[#This Row],[transaction_date]],"[$-en-US]mmm")</f>
        <v>Mar</v>
      </c>
      <c r="G1108" s="2" t="str">
        <f>"Q" &amp; INT((MONTH(Table1[[#This Row],[transaction_date]])-1)/3)+1 &amp; " " &amp; Table1[[#This Row],[year]]</f>
        <v>Q1 2024</v>
      </c>
      <c r="H1108" s="2" t="str">
        <f>TEXT(Table1[[#This Row],[transaction_date]],"[$-en-US]ddd")</f>
        <v>Mon</v>
      </c>
      <c r="I1108" t="s">
        <v>1825</v>
      </c>
      <c r="J1108" t="s">
        <v>1837</v>
      </c>
      <c r="K1108">
        <v>24.9</v>
      </c>
      <c r="L1108">
        <v>24.9</v>
      </c>
      <c r="M1108">
        <v>2.3199999999999998</v>
      </c>
      <c r="N1108" s="4">
        <v>1</v>
      </c>
      <c r="O1108">
        <v>22.58</v>
      </c>
      <c r="P1108">
        <v>309</v>
      </c>
    </row>
    <row r="1109" spans="1:16" x14ac:dyDescent="0.25">
      <c r="A1109">
        <v>8430</v>
      </c>
      <c r="B1109" t="s">
        <v>1813</v>
      </c>
      <c r="C1109" s="2">
        <v>45201</v>
      </c>
      <c r="D1109">
        <v>2023</v>
      </c>
      <c r="E1109" s="2" t="str">
        <f>TEXT(Table1[[#This Row],[transaction_date]],"mm")</f>
        <v>10</v>
      </c>
      <c r="F1109" s="2" t="str">
        <f>TEXT(Table1[[#This Row],[transaction_date]],"[$-en-US]mmm")</f>
        <v>Oct</v>
      </c>
      <c r="G1109" s="2" t="str">
        <f>"Q" &amp; INT((MONTH(Table1[[#This Row],[transaction_date]])-1)/3)+1 &amp; " " &amp; Table1[[#This Row],[year]]</f>
        <v>Q4 2023</v>
      </c>
      <c r="H1109" s="2" t="str">
        <f>TEXT(Table1[[#This Row],[transaction_date]],"[$-en-US]ddd")</f>
        <v>Mon</v>
      </c>
      <c r="I1109" t="s">
        <v>1828</v>
      </c>
      <c r="J1109" t="s">
        <v>1837</v>
      </c>
      <c r="K1109">
        <v>2.12</v>
      </c>
      <c r="L1109">
        <v>10.6</v>
      </c>
      <c r="M1109">
        <v>0</v>
      </c>
      <c r="N1109" s="4">
        <v>5</v>
      </c>
      <c r="O1109">
        <v>10.6</v>
      </c>
      <c r="P1109">
        <v>46</v>
      </c>
    </row>
    <row r="1110" spans="1:16" x14ac:dyDescent="0.25">
      <c r="A1110">
        <v>1981</v>
      </c>
      <c r="B1110" t="s">
        <v>1813</v>
      </c>
      <c r="C1110" s="2">
        <v>45267</v>
      </c>
      <c r="D1110">
        <v>2023</v>
      </c>
      <c r="E1110" s="2" t="str">
        <f>TEXT(Table1[[#This Row],[transaction_date]],"mm")</f>
        <v>12</v>
      </c>
      <c r="F1110" s="2" t="str">
        <f>TEXT(Table1[[#This Row],[transaction_date]],"[$-en-US]mmm")</f>
        <v>Dec</v>
      </c>
      <c r="G1110" s="2" t="str">
        <f>"Q" &amp; INT((MONTH(Table1[[#This Row],[transaction_date]])-1)/3)+1 &amp; " " &amp; Table1[[#This Row],[year]]</f>
        <v>Q4 2023</v>
      </c>
      <c r="H1110" s="2" t="str">
        <f>TEXT(Table1[[#This Row],[transaction_date]],"[$-en-US]ddd")</f>
        <v>Thu</v>
      </c>
      <c r="I1110" t="s">
        <v>1822</v>
      </c>
      <c r="J1110" t="s">
        <v>1838</v>
      </c>
      <c r="K1110">
        <v>18.77</v>
      </c>
      <c r="L1110">
        <v>75.08</v>
      </c>
      <c r="M1110">
        <v>7.51</v>
      </c>
      <c r="N1110" s="4">
        <v>4</v>
      </c>
      <c r="O1110">
        <v>67.569999999999993</v>
      </c>
      <c r="P1110">
        <v>414</v>
      </c>
    </row>
    <row r="1111" spans="1:16" x14ac:dyDescent="0.25">
      <c r="A1111">
        <v>8202</v>
      </c>
      <c r="B1111" t="s">
        <v>1817</v>
      </c>
      <c r="C1111" s="2">
        <v>45467</v>
      </c>
      <c r="D1111">
        <v>2024</v>
      </c>
      <c r="E1111" s="2" t="str">
        <f>TEXT(Table1[[#This Row],[transaction_date]],"mm")</f>
        <v>06</v>
      </c>
      <c r="F1111" s="2" t="str">
        <f>TEXT(Table1[[#This Row],[transaction_date]],"[$-en-US]mmm")</f>
        <v>Jun</v>
      </c>
      <c r="G1111" s="2" t="str">
        <f>"Q" &amp; INT((MONTH(Table1[[#This Row],[transaction_date]])-1)/3)+1 &amp; " " &amp; Table1[[#This Row],[year]]</f>
        <v>Q2 2024</v>
      </c>
      <c r="H1111" s="2" t="str">
        <f>TEXT(Table1[[#This Row],[transaction_date]],"[$-en-US]ddd")</f>
        <v>Mon</v>
      </c>
      <c r="I1111" t="s">
        <v>1825</v>
      </c>
      <c r="J1111" t="s">
        <v>1830</v>
      </c>
      <c r="K1111">
        <v>12.15</v>
      </c>
      <c r="L1111">
        <v>48.6</v>
      </c>
      <c r="M1111">
        <v>0</v>
      </c>
      <c r="N1111" s="4">
        <v>4</v>
      </c>
      <c r="O1111">
        <v>48.6</v>
      </c>
      <c r="P1111">
        <v>337</v>
      </c>
    </row>
    <row r="1112" spans="1:16" x14ac:dyDescent="0.25">
      <c r="A1112">
        <v>8933</v>
      </c>
      <c r="B1112" t="s">
        <v>1809</v>
      </c>
      <c r="C1112" s="2">
        <v>45505</v>
      </c>
      <c r="D1112">
        <v>2024</v>
      </c>
      <c r="E1112" s="2" t="str">
        <f>TEXT(Table1[[#This Row],[transaction_date]],"mm")</f>
        <v>08</v>
      </c>
      <c r="F1112" s="2" t="str">
        <f>TEXT(Table1[[#This Row],[transaction_date]],"[$-en-US]mmm")</f>
        <v>Aug</v>
      </c>
      <c r="G1112" s="2" t="str">
        <f>"Q" &amp; INT((MONTH(Table1[[#This Row],[transaction_date]])-1)/3)+1 &amp; " " &amp; Table1[[#This Row],[year]]</f>
        <v>Q3 2024</v>
      </c>
      <c r="H1112" s="2" t="str">
        <f>TEXT(Table1[[#This Row],[transaction_date]],"[$-en-US]ddd")</f>
        <v>Thu</v>
      </c>
      <c r="I1112" t="s">
        <v>1821</v>
      </c>
      <c r="J1112" t="s">
        <v>1840</v>
      </c>
      <c r="K1112">
        <v>26.67</v>
      </c>
      <c r="L1112">
        <v>53.34</v>
      </c>
      <c r="M1112">
        <v>0</v>
      </c>
      <c r="N1112" s="4">
        <v>2</v>
      </c>
      <c r="O1112">
        <v>53.34</v>
      </c>
      <c r="P1112">
        <v>80</v>
      </c>
    </row>
    <row r="1113" spans="1:16" x14ac:dyDescent="0.25">
      <c r="A1113">
        <v>4342</v>
      </c>
      <c r="B1113" t="s">
        <v>1810</v>
      </c>
      <c r="C1113" s="2">
        <v>45409</v>
      </c>
      <c r="D1113">
        <v>2024</v>
      </c>
      <c r="E1113" s="2" t="str">
        <f>TEXT(Table1[[#This Row],[transaction_date]],"mm")</f>
        <v>04</v>
      </c>
      <c r="F1113" s="2" t="str">
        <f>TEXT(Table1[[#This Row],[transaction_date]],"[$-en-US]mmm")</f>
        <v>Apr</v>
      </c>
      <c r="G1113" s="2" t="str">
        <f>"Q" &amp; INT((MONTH(Table1[[#This Row],[transaction_date]])-1)/3)+1 &amp; " " &amp; Table1[[#This Row],[year]]</f>
        <v>Q2 2024</v>
      </c>
      <c r="H1113" s="2" t="str">
        <f>TEXT(Table1[[#This Row],[transaction_date]],"[$-en-US]ddd")</f>
        <v>Sat</v>
      </c>
      <c r="I1113" t="s">
        <v>1826</v>
      </c>
      <c r="J1113" t="s">
        <v>1842</v>
      </c>
      <c r="K1113">
        <v>27.34</v>
      </c>
      <c r="L1113">
        <v>54.68</v>
      </c>
      <c r="M1113">
        <v>8.1999999999999993</v>
      </c>
      <c r="N1113" s="4">
        <v>2</v>
      </c>
      <c r="O1113">
        <v>46.48</v>
      </c>
      <c r="P1113">
        <v>210</v>
      </c>
    </row>
    <row r="1114" spans="1:16" x14ac:dyDescent="0.25">
      <c r="A1114">
        <v>3353</v>
      </c>
      <c r="B1114" t="s">
        <v>1809</v>
      </c>
      <c r="C1114" s="2">
        <v>45387</v>
      </c>
      <c r="D1114">
        <v>2024</v>
      </c>
      <c r="E1114" s="2" t="str">
        <f>TEXT(Table1[[#This Row],[transaction_date]],"mm")</f>
        <v>04</v>
      </c>
      <c r="F1114" s="2" t="str">
        <f>TEXT(Table1[[#This Row],[transaction_date]],"[$-en-US]mmm")</f>
        <v>Apr</v>
      </c>
      <c r="G1114" s="2" t="str">
        <f>"Q" &amp; INT((MONTH(Table1[[#This Row],[transaction_date]])-1)/3)+1 &amp; " " &amp; Table1[[#This Row],[year]]</f>
        <v>Q2 2024</v>
      </c>
      <c r="H1114" s="2" t="str">
        <f>TEXT(Table1[[#This Row],[transaction_date]],"[$-en-US]ddd")</f>
        <v>Fri</v>
      </c>
      <c r="I1114" t="s">
        <v>1819</v>
      </c>
      <c r="J1114" t="s">
        <v>1844</v>
      </c>
      <c r="K1114">
        <v>12.88</v>
      </c>
      <c r="L1114">
        <v>38.64</v>
      </c>
      <c r="M1114">
        <v>7.73</v>
      </c>
      <c r="N1114" s="4">
        <v>3</v>
      </c>
      <c r="O1114">
        <v>30.91</v>
      </c>
      <c r="P1114">
        <v>84</v>
      </c>
    </row>
    <row r="1115" spans="1:16" x14ac:dyDescent="0.25">
      <c r="A1115">
        <v>6231</v>
      </c>
      <c r="B1115" t="s">
        <v>1810</v>
      </c>
      <c r="C1115" s="2">
        <v>45715</v>
      </c>
      <c r="D1115">
        <v>2025</v>
      </c>
      <c r="E1115" s="2" t="str">
        <f>TEXT(Table1[[#This Row],[transaction_date]],"mm")</f>
        <v>02</v>
      </c>
      <c r="F1115" s="2" t="str">
        <f>TEXT(Table1[[#This Row],[transaction_date]],"[$-en-US]mmm")</f>
        <v>Feb</v>
      </c>
      <c r="G1115" s="2" t="str">
        <f>"Q" &amp; INT((MONTH(Table1[[#This Row],[transaction_date]])-1)/3)+1 &amp; " " &amp; Table1[[#This Row],[year]]</f>
        <v>Q1 2025</v>
      </c>
      <c r="H1115" s="2" t="str">
        <f>TEXT(Table1[[#This Row],[transaction_date]],"[$-en-US]ddd")</f>
        <v>Thu</v>
      </c>
      <c r="I1115" t="s">
        <v>1818</v>
      </c>
      <c r="J1115" t="s">
        <v>1837</v>
      </c>
      <c r="K1115">
        <v>3.11</v>
      </c>
      <c r="L1115">
        <v>3.11</v>
      </c>
      <c r="M1115">
        <v>0.31</v>
      </c>
      <c r="N1115" s="4">
        <v>1</v>
      </c>
      <c r="O1115">
        <v>2.8</v>
      </c>
      <c r="P1115">
        <v>355</v>
      </c>
    </row>
    <row r="1116" spans="1:16" x14ac:dyDescent="0.25">
      <c r="A1116">
        <v>3142</v>
      </c>
      <c r="B1116" t="s">
        <v>1811</v>
      </c>
      <c r="C1116" s="2">
        <v>45735</v>
      </c>
      <c r="D1116">
        <v>2025</v>
      </c>
      <c r="E1116" s="2" t="str">
        <f>TEXT(Table1[[#This Row],[transaction_date]],"mm")</f>
        <v>03</v>
      </c>
      <c r="F1116" s="2" t="str">
        <f>TEXT(Table1[[#This Row],[transaction_date]],"[$-en-US]mmm")</f>
        <v>Mar</v>
      </c>
      <c r="G1116" s="2" t="str">
        <f>"Q" &amp; INT((MONTH(Table1[[#This Row],[transaction_date]])-1)/3)+1 &amp; " " &amp; Table1[[#This Row],[year]]</f>
        <v>Q1 2025</v>
      </c>
      <c r="H1116" s="2" t="str">
        <f>TEXT(Table1[[#This Row],[transaction_date]],"[$-en-US]ddd")</f>
        <v>Wed</v>
      </c>
      <c r="I1116" t="s">
        <v>1822</v>
      </c>
      <c r="J1116" t="s">
        <v>1837</v>
      </c>
      <c r="K1116">
        <v>14.37</v>
      </c>
      <c r="L1116">
        <v>57.48</v>
      </c>
      <c r="M1116">
        <v>0</v>
      </c>
      <c r="N1116" s="4">
        <v>4</v>
      </c>
      <c r="O1116">
        <v>57.48</v>
      </c>
      <c r="P1116">
        <v>42</v>
      </c>
    </row>
    <row r="1117" spans="1:16" x14ac:dyDescent="0.25">
      <c r="A1117">
        <v>7070</v>
      </c>
      <c r="B1117" t="s">
        <v>1813</v>
      </c>
      <c r="C1117" s="2">
        <v>45544</v>
      </c>
      <c r="D1117">
        <v>2024</v>
      </c>
      <c r="E1117" s="2" t="str">
        <f>TEXT(Table1[[#This Row],[transaction_date]],"mm")</f>
        <v>09</v>
      </c>
      <c r="F1117" s="2" t="str">
        <f>TEXT(Table1[[#This Row],[transaction_date]],"[$-en-US]mmm")</f>
        <v>Sep</v>
      </c>
      <c r="G1117" s="2" t="str">
        <f>"Q" &amp; INT((MONTH(Table1[[#This Row],[transaction_date]])-1)/3)+1 &amp; " " &amp; Table1[[#This Row],[year]]</f>
        <v>Q3 2024</v>
      </c>
      <c r="H1117" s="2" t="str">
        <f>TEXT(Table1[[#This Row],[transaction_date]],"[$-en-US]ddd")</f>
        <v>Mon</v>
      </c>
      <c r="I1117" t="s">
        <v>1825</v>
      </c>
      <c r="J1117" t="s">
        <v>1845</v>
      </c>
      <c r="K1117">
        <v>25.4</v>
      </c>
      <c r="L1117">
        <v>76.2</v>
      </c>
      <c r="M1117">
        <v>1.4</v>
      </c>
      <c r="N1117" s="4">
        <v>3</v>
      </c>
      <c r="O1117">
        <v>74.8</v>
      </c>
      <c r="P1117">
        <v>87</v>
      </c>
    </row>
    <row r="1118" spans="1:16" x14ac:dyDescent="0.25">
      <c r="A1118">
        <v>2739</v>
      </c>
      <c r="B1118" t="s">
        <v>1814</v>
      </c>
      <c r="C1118" s="2">
        <v>45392</v>
      </c>
      <c r="D1118">
        <v>2024</v>
      </c>
      <c r="E1118" s="2" t="str">
        <f>TEXT(Table1[[#This Row],[transaction_date]],"mm")</f>
        <v>04</v>
      </c>
      <c r="F1118" s="2" t="str">
        <f>TEXT(Table1[[#This Row],[transaction_date]],"[$-en-US]mmm")</f>
        <v>Apr</v>
      </c>
      <c r="G1118" s="2" t="str">
        <f>"Q" &amp; INT((MONTH(Table1[[#This Row],[transaction_date]])-1)/3)+1 &amp; " " &amp; Table1[[#This Row],[year]]</f>
        <v>Q2 2024</v>
      </c>
      <c r="H1118" s="2" t="str">
        <f>TEXT(Table1[[#This Row],[transaction_date]],"[$-en-US]ddd")</f>
        <v>Wed</v>
      </c>
      <c r="I1118" t="s">
        <v>1819</v>
      </c>
      <c r="J1118" t="s">
        <v>1831</v>
      </c>
      <c r="K1118">
        <v>5.88</v>
      </c>
      <c r="L1118">
        <v>23.52</v>
      </c>
      <c r="M1118">
        <v>0</v>
      </c>
      <c r="N1118" s="4">
        <v>4</v>
      </c>
      <c r="O1118">
        <v>23.52</v>
      </c>
      <c r="P1118">
        <v>343</v>
      </c>
    </row>
    <row r="1119" spans="1:16" x14ac:dyDescent="0.25">
      <c r="A1119">
        <v>4960</v>
      </c>
      <c r="B1119" t="s">
        <v>1814</v>
      </c>
      <c r="C1119" s="2">
        <v>45507</v>
      </c>
      <c r="D1119">
        <v>2024</v>
      </c>
      <c r="E1119" s="2" t="str">
        <f>TEXT(Table1[[#This Row],[transaction_date]],"mm")</f>
        <v>08</v>
      </c>
      <c r="F1119" s="2" t="str">
        <f>TEXT(Table1[[#This Row],[transaction_date]],"[$-en-US]mmm")</f>
        <v>Aug</v>
      </c>
      <c r="G1119" s="2" t="str">
        <f>"Q" &amp; INT((MONTH(Table1[[#This Row],[transaction_date]])-1)/3)+1 &amp; " " &amp; Table1[[#This Row],[year]]</f>
        <v>Q3 2024</v>
      </c>
      <c r="H1119" s="2" t="str">
        <f>TEXT(Table1[[#This Row],[transaction_date]],"[$-en-US]ddd")</f>
        <v>Sat</v>
      </c>
      <c r="I1119" t="s">
        <v>1825</v>
      </c>
      <c r="J1119" t="s">
        <v>1837</v>
      </c>
      <c r="K1119">
        <v>6.15</v>
      </c>
      <c r="L1119">
        <v>18.45</v>
      </c>
      <c r="M1119">
        <v>0</v>
      </c>
      <c r="N1119" s="4">
        <v>3</v>
      </c>
      <c r="O1119">
        <v>18.45</v>
      </c>
      <c r="P1119">
        <v>365</v>
      </c>
    </row>
    <row r="1120" spans="1:16" x14ac:dyDescent="0.25">
      <c r="A1120">
        <v>3007</v>
      </c>
      <c r="B1120" t="s">
        <v>1810</v>
      </c>
      <c r="C1120" s="2">
        <v>45352</v>
      </c>
      <c r="D1120">
        <v>2024</v>
      </c>
      <c r="E1120" s="2" t="str">
        <f>TEXT(Table1[[#This Row],[transaction_date]],"mm")</f>
        <v>03</v>
      </c>
      <c r="F1120" s="2" t="str">
        <f>TEXT(Table1[[#This Row],[transaction_date]],"[$-en-US]mmm")</f>
        <v>Mar</v>
      </c>
      <c r="G1120" s="2" t="str">
        <f>"Q" &amp; INT((MONTH(Table1[[#This Row],[transaction_date]])-1)/3)+1 &amp; " " &amp; Table1[[#This Row],[year]]</f>
        <v>Q1 2024</v>
      </c>
      <c r="H1120" s="2" t="str">
        <f>TEXT(Table1[[#This Row],[transaction_date]],"[$-en-US]ddd")</f>
        <v>Fri</v>
      </c>
      <c r="I1120" t="s">
        <v>1820</v>
      </c>
      <c r="J1120" t="s">
        <v>1837</v>
      </c>
      <c r="K1120">
        <v>25.25</v>
      </c>
      <c r="L1120">
        <v>25.25</v>
      </c>
      <c r="M1120">
        <v>2.5299999999999998</v>
      </c>
      <c r="N1120" s="4">
        <v>1</v>
      </c>
      <c r="O1120">
        <v>22.72</v>
      </c>
      <c r="P1120">
        <v>415</v>
      </c>
    </row>
    <row r="1121" spans="1:16" x14ac:dyDescent="0.25">
      <c r="A1121">
        <v>8366</v>
      </c>
      <c r="B1121" t="s">
        <v>1814</v>
      </c>
      <c r="C1121" s="2">
        <v>45337</v>
      </c>
      <c r="D1121">
        <v>2024</v>
      </c>
      <c r="E1121" s="2" t="str">
        <f>TEXT(Table1[[#This Row],[transaction_date]],"mm")</f>
        <v>02</v>
      </c>
      <c r="F1121" s="2" t="str">
        <f>TEXT(Table1[[#This Row],[transaction_date]],"[$-en-US]mmm")</f>
        <v>Feb</v>
      </c>
      <c r="G1121" s="2" t="str">
        <f>"Q" &amp; INT((MONTH(Table1[[#This Row],[transaction_date]])-1)/3)+1 &amp; " " &amp; Table1[[#This Row],[year]]</f>
        <v>Q1 2024</v>
      </c>
      <c r="H1121" s="2" t="str">
        <f>TEXT(Table1[[#This Row],[transaction_date]],"[$-en-US]ddd")</f>
        <v>Thu</v>
      </c>
      <c r="I1121" t="s">
        <v>1828</v>
      </c>
      <c r="J1121" t="s">
        <v>1840</v>
      </c>
      <c r="K1121">
        <v>1.1299999999999999</v>
      </c>
      <c r="L1121">
        <v>5.65</v>
      </c>
      <c r="M1121">
        <v>1.1299999999999999</v>
      </c>
      <c r="N1121" s="4">
        <v>5</v>
      </c>
      <c r="O1121">
        <v>4.5199999999999996</v>
      </c>
      <c r="P1121">
        <v>395</v>
      </c>
    </row>
    <row r="1122" spans="1:16" x14ac:dyDescent="0.25">
      <c r="A1122">
        <v>3308</v>
      </c>
      <c r="B1122" t="s">
        <v>1817</v>
      </c>
      <c r="C1122" s="2">
        <v>45220</v>
      </c>
      <c r="D1122">
        <v>2023</v>
      </c>
      <c r="E1122" s="2" t="str">
        <f>TEXT(Table1[[#This Row],[transaction_date]],"mm")</f>
        <v>10</v>
      </c>
      <c r="F1122" s="2" t="str">
        <f>TEXT(Table1[[#This Row],[transaction_date]],"[$-en-US]mmm")</f>
        <v>Oct</v>
      </c>
      <c r="G1122" s="2" t="str">
        <f>"Q" &amp; INT((MONTH(Table1[[#This Row],[transaction_date]])-1)/3)+1 &amp; " " &amp; Table1[[#This Row],[year]]</f>
        <v>Q4 2023</v>
      </c>
      <c r="H1122" s="2" t="str">
        <f>TEXT(Table1[[#This Row],[transaction_date]],"[$-en-US]ddd")</f>
        <v>Sat</v>
      </c>
      <c r="I1122" t="s">
        <v>1822</v>
      </c>
      <c r="J1122" t="s">
        <v>1834</v>
      </c>
      <c r="K1122">
        <v>3.64</v>
      </c>
      <c r="L1122">
        <v>7.28</v>
      </c>
      <c r="M1122">
        <v>2.35</v>
      </c>
      <c r="N1122" s="4">
        <v>2</v>
      </c>
      <c r="O1122">
        <v>4.93</v>
      </c>
      <c r="P1122">
        <v>215</v>
      </c>
    </row>
    <row r="1123" spans="1:16" x14ac:dyDescent="0.25">
      <c r="A1123">
        <v>1829</v>
      </c>
      <c r="B1123" t="s">
        <v>1817</v>
      </c>
      <c r="C1123" s="2">
        <v>45370</v>
      </c>
      <c r="D1123">
        <v>2024</v>
      </c>
      <c r="E1123" s="2" t="str">
        <f>TEXT(Table1[[#This Row],[transaction_date]],"mm")</f>
        <v>03</v>
      </c>
      <c r="F1123" s="2" t="str">
        <f>TEXT(Table1[[#This Row],[transaction_date]],"[$-en-US]mmm")</f>
        <v>Mar</v>
      </c>
      <c r="G1123" s="2" t="str">
        <f>"Q" &amp; INT((MONTH(Table1[[#This Row],[transaction_date]])-1)/3)+1 &amp; " " &amp; Table1[[#This Row],[year]]</f>
        <v>Q1 2024</v>
      </c>
      <c r="H1123" s="2" t="str">
        <f>TEXT(Table1[[#This Row],[transaction_date]],"[$-en-US]ddd")</f>
        <v>Tue</v>
      </c>
      <c r="I1123" t="s">
        <v>1823</v>
      </c>
      <c r="J1123" t="s">
        <v>1842</v>
      </c>
      <c r="K1123">
        <v>28.79</v>
      </c>
      <c r="L1123">
        <v>57.58</v>
      </c>
      <c r="M1123">
        <v>0</v>
      </c>
      <c r="N1123" s="4">
        <v>2</v>
      </c>
      <c r="O1123">
        <v>57.58</v>
      </c>
      <c r="P1123">
        <v>49</v>
      </c>
    </row>
    <row r="1124" spans="1:16" x14ac:dyDescent="0.25">
      <c r="A1124">
        <v>7293</v>
      </c>
      <c r="B1124" t="s">
        <v>1811</v>
      </c>
      <c r="C1124" s="2">
        <v>45816</v>
      </c>
      <c r="D1124">
        <v>2025</v>
      </c>
      <c r="E1124" s="2" t="str">
        <f>TEXT(Table1[[#This Row],[transaction_date]],"mm")</f>
        <v>06</v>
      </c>
      <c r="F1124" s="2" t="str">
        <f>TEXT(Table1[[#This Row],[transaction_date]],"[$-en-US]mmm")</f>
        <v>Jun</v>
      </c>
      <c r="G1124" s="2" t="str">
        <f>"Q" &amp; INT((MONTH(Table1[[#This Row],[transaction_date]])-1)/3)+1 &amp; " " &amp; Table1[[#This Row],[year]]</f>
        <v>Q2 2025</v>
      </c>
      <c r="H1124" s="2" t="str">
        <f>TEXT(Table1[[#This Row],[transaction_date]],"[$-en-US]ddd")</f>
        <v>Sun</v>
      </c>
      <c r="I1124" t="s">
        <v>1818</v>
      </c>
      <c r="J1124" t="s">
        <v>1830</v>
      </c>
      <c r="K1124">
        <v>4.1100000000000003</v>
      </c>
      <c r="L1124">
        <v>20.55</v>
      </c>
      <c r="M1124">
        <v>3.51</v>
      </c>
      <c r="N1124" s="4">
        <v>5</v>
      </c>
      <c r="O1124">
        <v>17.04</v>
      </c>
      <c r="P1124">
        <v>167</v>
      </c>
    </row>
    <row r="1125" spans="1:16" x14ac:dyDescent="0.25">
      <c r="A1125">
        <v>7850</v>
      </c>
      <c r="B1125" t="s">
        <v>1817</v>
      </c>
      <c r="C1125" s="2">
        <v>45337</v>
      </c>
      <c r="D1125">
        <v>2024</v>
      </c>
      <c r="E1125" s="2" t="str">
        <f>TEXT(Table1[[#This Row],[transaction_date]],"mm")</f>
        <v>02</v>
      </c>
      <c r="F1125" s="2" t="str">
        <f>TEXT(Table1[[#This Row],[transaction_date]],"[$-en-US]mmm")</f>
        <v>Feb</v>
      </c>
      <c r="G1125" s="2" t="str">
        <f>"Q" &amp; INT((MONTH(Table1[[#This Row],[transaction_date]])-1)/3)+1 &amp; " " &amp; Table1[[#This Row],[year]]</f>
        <v>Q1 2024</v>
      </c>
      <c r="H1125" s="2" t="str">
        <f>TEXT(Table1[[#This Row],[transaction_date]],"[$-en-US]ddd")</f>
        <v>Thu</v>
      </c>
      <c r="I1125" t="s">
        <v>1827</v>
      </c>
      <c r="J1125" t="s">
        <v>1836</v>
      </c>
      <c r="K1125">
        <v>4.49</v>
      </c>
      <c r="L1125">
        <v>17.96</v>
      </c>
      <c r="M1125">
        <v>2.69</v>
      </c>
      <c r="N1125" s="4">
        <v>4</v>
      </c>
      <c r="O1125">
        <v>15.27</v>
      </c>
      <c r="P1125">
        <v>109</v>
      </c>
    </row>
    <row r="1126" spans="1:16" x14ac:dyDescent="0.25">
      <c r="A1126">
        <v>3616</v>
      </c>
      <c r="B1126" t="s">
        <v>1816</v>
      </c>
      <c r="C1126" s="2">
        <v>45776</v>
      </c>
      <c r="D1126">
        <v>2025</v>
      </c>
      <c r="E1126" s="2" t="str">
        <f>TEXT(Table1[[#This Row],[transaction_date]],"mm")</f>
        <v>04</v>
      </c>
      <c r="F1126" s="2" t="str">
        <f>TEXT(Table1[[#This Row],[transaction_date]],"[$-en-US]mmm")</f>
        <v>Apr</v>
      </c>
      <c r="G1126" s="2" t="str">
        <f>"Q" &amp; INT((MONTH(Table1[[#This Row],[transaction_date]])-1)/3)+1 &amp; " " &amp; Table1[[#This Row],[year]]</f>
        <v>Q2 2025</v>
      </c>
      <c r="H1126" s="2" t="str">
        <f>TEXT(Table1[[#This Row],[transaction_date]],"[$-en-US]ddd")</f>
        <v>Tue</v>
      </c>
      <c r="I1126" t="s">
        <v>1825</v>
      </c>
      <c r="J1126" t="s">
        <v>1839</v>
      </c>
      <c r="K1126">
        <v>19.96</v>
      </c>
      <c r="L1126">
        <v>79.84</v>
      </c>
      <c r="M1126">
        <v>15.97</v>
      </c>
      <c r="N1126" s="4">
        <v>4</v>
      </c>
      <c r="O1126">
        <v>63.87</v>
      </c>
      <c r="P1126">
        <v>6</v>
      </c>
    </row>
    <row r="1127" spans="1:16" x14ac:dyDescent="0.25">
      <c r="A1127">
        <v>6364</v>
      </c>
      <c r="B1127" t="s">
        <v>1813</v>
      </c>
      <c r="C1127" s="2">
        <v>45870</v>
      </c>
      <c r="D1127">
        <v>2025</v>
      </c>
      <c r="E1127" s="2" t="str">
        <f>TEXT(Table1[[#This Row],[transaction_date]],"mm")</f>
        <v>08</v>
      </c>
      <c r="F1127" s="2" t="str">
        <f>TEXT(Table1[[#This Row],[transaction_date]],"[$-en-US]mmm")</f>
        <v>Aug</v>
      </c>
      <c r="G1127" s="2" t="str">
        <f>"Q" &amp; INT((MONTH(Table1[[#This Row],[transaction_date]])-1)/3)+1 &amp; " " &amp; Table1[[#This Row],[year]]</f>
        <v>Q3 2025</v>
      </c>
      <c r="H1127" s="2" t="str">
        <f>TEXT(Table1[[#This Row],[transaction_date]],"[$-en-US]ddd")</f>
        <v>Fri</v>
      </c>
      <c r="I1127" t="s">
        <v>1820</v>
      </c>
      <c r="J1127" t="s">
        <v>1842</v>
      </c>
      <c r="K1127">
        <v>19.84</v>
      </c>
      <c r="L1127">
        <v>59.52</v>
      </c>
      <c r="M1127">
        <v>4.54</v>
      </c>
      <c r="N1127" s="4">
        <v>3</v>
      </c>
      <c r="O1127">
        <v>54.98</v>
      </c>
      <c r="P1127">
        <v>188</v>
      </c>
    </row>
    <row r="1128" spans="1:16" x14ac:dyDescent="0.25">
      <c r="A1128">
        <v>6123</v>
      </c>
      <c r="B1128" t="s">
        <v>1812</v>
      </c>
      <c r="C1128" s="2">
        <v>45292</v>
      </c>
      <c r="D1128">
        <v>2024</v>
      </c>
      <c r="E1128" s="2" t="str">
        <f>TEXT(Table1[[#This Row],[transaction_date]],"mm")</f>
        <v>01</v>
      </c>
      <c r="F1128" s="2" t="str">
        <f>TEXT(Table1[[#This Row],[transaction_date]],"[$-en-US]mmm")</f>
        <v>Jan</v>
      </c>
      <c r="G1128" s="2" t="str">
        <f>"Q" &amp; INT((MONTH(Table1[[#This Row],[transaction_date]])-1)/3)+1 &amp; " " &amp; Table1[[#This Row],[year]]</f>
        <v>Q1 2024</v>
      </c>
      <c r="H1128" s="2" t="str">
        <f>TEXT(Table1[[#This Row],[transaction_date]],"[$-en-US]ddd")</f>
        <v>Mon</v>
      </c>
      <c r="I1128" t="s">
        <v>1826</v>
      </c>
      <c r="J1128" t="s">
        <v>1845</v>
      </c>
      <c r="K1128">
        <v>21.65</v>
      </c>
      <c r="L1128">
        <v>21.65</v>
      </c>
      <c r="M1128">
        <v>3.25</v>
      </c>
      <c r="N1128" s="4">
        <v>1</v>
      </c>
      <c r="O1128">
        <v>18.399999999999999</v>
      </c>
      <c r="P1128">
        <v>405</v>
      </c>
    </row>
    <row r="1129" spans="1:16" x14ac:dyDescent="0.25">
      <c r="A1129">
        <v>3610</v>
      </c>
      <c r="B1129" t="s">
        <v>1809</v>
      </c>
      <c r="C1129" s="2">
        <v>45532</v>
      </c>
      <c r="D1129">
        <v>2024</v>
      </c>
      <c r="E1129" s="2" t="str">
        <f>TEXT(Table1[[#This Row],[transaction_date]],"mm")</f>
        <v>08</v>
      </c>
      <c r="F1129" s="2" t="str">
        <f>TEXT(Table1[[#This Row],[transaction_date]],"[$-en-US]mmm")</f>
        <v>Aug</v>
      </c>
      <c r="G1129" s="2" t="str">
        <f>"Q" &amp; INT((MONTH(Table1[[#This Row],[transaction_date]])-1)/3)+1 &amp; " " &amp; Table1[[#This Row],[year]]</f>
        <v>Q3 2024</v>
      </c>
      <c r="H1129" s="2" t="str">
        <f>TEXT(Table1[[#This Row],[transaction_date]],"[$-en-US]ddd")</f>
        <v>Wed</v>
      </c>
      <c r="I1129" t="s">
        <v>1824</v>
      </c>
      <c r="J1129" t="s">
        <v>1832</v>
      </c>
      <c r="K1129">
        <v>20.65</v>
      </c>
      <c r="L1129">
        <v>82.6</v>
      </c>
      <c r="M1129">
        <v>12.39</v>
      </c>
      <c r="N1129" s="4">
        <v>4</v>
      </c>
      <c r="O1129">
        <v>70.209999999999994</v>
      </c>
      <c r="P1129">
        <v>497</v>
      </c>
    </row>
    <row r="1130" spans="1:16" x14ac:dyDescent="0.25">
      <c r="A1130">
        <v>9433</v>
      </c>
      <c r="B1130" t="s">
        <v>1811</v>
      </c>
      <c r="C1130" s="2">
        <v>45507</v>
      </c>
      <c r="D1130">
        <v>2024</v>
      </c>
      <c r="E1130" s="2" t="str">
        <f>TEXT(Table1[[#This Row],[transaction_date]],"mm")</f>
        <v>08</v>
      </c>
      <c r="F1130" s="2" t="str">
        <f>TEXT(Table1[[#This Row],[transaction_date]],"[$-en-US]mmm")</f>
        <v>Aug</v>
      </c>
      <c r="G1130" s="2" t="str">
        <f>"Q" &amp; INT((MONTH(Table1[[#This Row],[transaction_date]])-1)/3)+1 &amp; " " &amp; Table1[[#This Row],[year]]</f>
        <v>Q3 2024</v>
      </c>
      <c r="H1130" s="2" t="str">
        <f>TEXT(Table1[[#This Row],[transaction_date]],"[$-en-US]ddd")</f>
        <v>Sat</v>
      </c>
      <c r="I1130" t="s">
        <v>1823</v>
      </c>
      <c r="J1130" t="s">
        <v>1832</v>
      </c>
      <c r="K1130">
        <v>2.95</v>
      </c>
      <c r="L1130">
        <v>11.8</v>
      </c>
      <c r="M1130">
        <v>1.18</v>
      </c>
      <c r="N1130" s="4">
        <v>4</v>
      </c>
      <c r="O1130">
        <v>10.62</v>
      </c>
      <c r="P1130">
        <v>9</v>
      </c>
    </row>
    <row r="1131" spans="1:16" x14ac:dyDescent="0.25">
      <c r="A1131">
        <v>9171</v>
      </c>
      <c r="B1131" t="s">
        <v>1810</v>
      </c>
      <c r="C1131" s="2">
        <v>45827</v>
      </c>
      <c r="D1131">
        <v>2025</v>
      </c>
      <c r="E1131" s="2" t="str">
        <f>TEXT(Table1[[#This Row],[transaction_date]],"mm")</f>
        <v>06</v>
      </c>
      <c r="F1131" s="2" t="str">
        <f>TEXT(Table1[[#This Row],[transaction_date]],"[$-en-US]mmm")</f>
        <v>Jun</v>
      </c>
      <c r="G1131" s="2" t="str">
        <f>"Q" &amp; INT((MONTH(Table1[[#This Row],[transaction_date]])-1)/3)+1 &amp; " " &amp; Table1[[#This Row],[year]]</f>
        <v>Q2 2025</v>
      </c>
      <c r="H1131" s="2" t="str">
        <f>TEXT(Table1[[#This Row],[transaction_date]],"[$-en-US]ddd")</f>
        <v>Thu</v>
      </c>
      <c r="I1131" t="s">
        <v>1823</v>
      </c>
      <c r="J1131" t="s">
        <v>1834</v>
      </c>
      <c r="K1131">
        <v>18.03</v>
      </c>
      <c r="L1131">
        <v>90.15</v>
      </c>
      <c r="M1131">
        <v>3.47</v>
      </c>
      <c r="N1131" s="4">
        <v>5</v>
      </c>
      <c r="O1131">
        <v>86.68</v>
      </c>
      <c r="P1131">
        <v>6</v>
      </c>
    </row>
    <row r="1132" spans="1:16" x14ac:dyDescent="0.25">
      <c r="A1132">
        <v>6055</v>
      </c>
      <c r="B1132" t="s">
        <v>1809</v>
      </c>
      <c r="C1132" s="2">
        <v>45531</v>
      </c>
      <c r="D1132">
        <v>2024</v>
      </c>
      <c r="E1132" s="2" t="str">
        <f>TEXT(Table1[[#This Row],[transaction_date]],"mm")</f>
        <v>08</v>
      </c>
      <c r="F1132" s="2" t="str">
        <f>TEXT(Table1[[#This Row],[transaction_date]],"[$-en-US]mmm")</f>
        <v>Aug</v>
      </c>
      <c r="G1132" s="2" t="str">
        <f>"Q" &amp; INT((MONTH(Table1[[#This Row],[transaction_date]])-1)/3)+1 &amp; " " &amp; Table1[[#This Row],[year]]</f>
        <v>Q3 2024</v>
      </c>
      <c r="H1132" s="2" t="str">
        <f>TEXT(Table1[[#This Row],[transaction_date]],"[$-en-US]ddd")</f>
        <v>Tue</v>
      </c>
      <c r="I1132" t="s">
        <v>1826</v>
      </c>
      <c r="J1132" t="s">
        <v>1834</v>
      </c>
      <c r="K1132">
        <v>22.95</v>
      </c>
      <c r="L1132">
        <v>91.8</v>
      </c>
      <c r="M1132">
        <v>1.55</v>
      </c>
      <c r="N1132" s="4">
        <v>4</v>
      </c>
      <c r="O1132">
        <v>90.25</v>
      </c>
      <c r="P1132">
        <v>317</v>
      </c>
    </row>
    <row r="1133" spans="1:16" x14ac:dyDescent="0.25">
      <c r="A1133">
        <v>1379</v>
      </c>
      <c r="B1133" t="s">
        <v>1813</v>
      </c>
      <c r="C1133" s="2">
        <v>45214</v>
      </c>
      <c r="D1133">
        <v>2023</v>
      </c>
      <c r="E1133" s="2" t="str">
        <f>TEXT(Table1[[#This Row],[transaction_date]],"mm")</f>
        <v>10</v>
      </c>
      <c r="F1133" s="2" t="str">
        <f>TEXT(Table1[[#This Row],[transaction_date]],"[$-en-US]mmm")</f>
        <v>Oct</v>
      </c>
      <c r="G1133" s="2" t="str">
        <f>"Q" &amp; INT((MONTH(Table1[[#This Row],[transaction_date]])-1)/3)+1 &amp; " " &amp; Table1[[#This Row],[year]]</f>
        <v>Q4 2023</v>
      </c>
      <c r="H1133" s="2" t="str">
        <f>TEXT(Table1[[#This Row],[transaction_date]],"[$-en-US]ddd")</f>
        <v>Sun</v>
      </c>
      <c r="I1133" t="s">
        <v>1826</v>
      </c>
      <c r="J1133" t="s">
        <v>1843</v>
      </c>
      <c r="K1133">
        <v>11.89</v>
      </c>
      <c r="L1133">
        <v>23.78</v>
      </c>
      <c r="M1133">
        <v>4.76</v>
      </c>
      <c r="N1133" s="4">
        <v>2</v>
      </c>
      <c r="O1133">
        <v>19.02</v>
      </c>
      <c r="P1133">
        <v>328</v>
      </c>
    </row>
    <row r="1134" spans="1:16" x14ac:dyDescent="0.25">
      <c r="A1134">
        <v>7442</v>
      </c>
      <c r="B1134" t="s">
        <v>1813</v>
      </c>
      <c r="C1134" s="2">
        <v>45537</v>
      </c>
      <c r="D1134">
        <v>2024</v>
      </c>
      <c r="E1134" s="2" t="str">
        <f>TEXT(Table1[[#This Row],[transaction_date]],"mm")</f>
        <v>09</v>
      </c>
      <c r="F1134" s="2" t="str">
        <f>TEXT(Table1[[#This Row],[transaction_date]],"[$-en-US]mmm")</f>
        <v>Sep</v>
      </c>
      <c r="G1134" s="2" t="str">
        <f>"Q" &amp; INT((MONTH(Table1[[#This Row],[transaction_date]])-1)/3)+1 &amp; " " &amp; Table1[[#This Row],[year]]</f>
        <v>Q3 2024</v>
      </c>
      <c r="H1134" s="2" t="str">
        <f>TEXT(Table1[[#This Row],[transaction_date]],"[$-en-US]ddd")</f>
        <v>Mon</v>
      </c>
      <c r="I1134" t="s">
        <v>1822</v>
      </c>
      <c r="J1134" t="s">
        <v>1841</v>
      </c>
      <c r="K1134">
        <v>10.199999999999999</v>
      </c>
      <c r="L1134">
        <v>30.6</v>
      </c>
      <c r="M1134">
        <v>4.17</v>
      </c>
      <c r="N1134" s="4">
        <v>3</v>
      </c>
      <c r="O1134">
        <v>26.43</v>
      </c>
      <c r="P1134">
        <v>402</v>
      </c>
    </row>
    <row r="1135" spans="1:16" x14ac:dyDescent="0.25">
      <c r="A1135">
        <v>8491</v>
      </c>
      <c r="B1135" t="s">
        <v>1812</v>
      </c>
      <c r="C1135" s="2">
        <v>45331</v>
      </c>
      <c r="D1135">
        <v>2024</v>
      </c>
      <c r="E1135" s="2" t="str">
        <f>TEXT(Table1[[#This Row],[transaction_date]],"mm")</f>
        <v>02</v>
      </c>
      <c r="F1135" s="2" t="str">
        <f>TEXT(Table1[[#This Row],[transaction_date]],"[$-en-US]mmm")</f>
        <v>Feb</v>
      </c>
      <c r="G1135" s="2" t="str">
        <f>"Q" &amp; INT((MONTH(Table1[[#This Row],[transaction_date]])-1)/3)+1 &amp; " " &amp; Table1[[#This Row],[year]]</f>
        <v>Q1 2024</v>
      </c>
      <c r="H1135" s="2" t="str">
        <f>TEXT(Table1[[#This Row],[transaction_date]],"[$-en-US]ddd")</f>
        <v>Fri</v>
      </c>
      <c r="I1135" t="s">
        <v>1823</v>
      </c>
      <c r="J1135" t="s">
        <v>1838</v>
      </c>
      <c r="K1135">
        <v>7.63</v>
      </c>
      <c r="L1135">
        <v>7.63</v>
      </c>
      <c r="M1135">
        <v>1.1399999999999999</v>
      </c>
      <c r="N1135" s="4">
        <v>1</v>
      </c>
      <c r="O1135">
        <v>6.49</v>
      </c>
      <c r="P1135">
        <v>375</v>
      </c>
    </row>
    <row r="1136" spans="1:16" x14ac:dyDescent="0.25">
      <c r="A1136">
        <v>4524</v>
      </c>
      <c r="B1136" t="s">
        <v>1817</v>
      </c>
      <c r="C1136" s="2">
        <v>45598</v>
      </c>
      <c r="D1136">
        <v>2024</v>
      </c>
      <c r="E1136" s="2" t="str">
        <f>TEXT(Table1[[#This Row],[transaction_date]],"mm")</f>
        <v>11</v>
      </c>
      <c r="F1136" s="2" t="str">
        <f>TEXT(Table1[[#This Row],[transaction_date]],"[$-en-US]mmm")</f>
        <v>Nov</v>
      </c>
      <c r="G1136" s="2" t="str">
        <f>"Q" &amp; INT((MONTH(Table1[[#This Row],[transaction_date]])-1)/3)+1 &amp; " " &amp; Table1[[#This Row],[year]]</f>
        <v>Q4 2024</v>
      </c>
      <c r="H1136" s="2" t="str">
        <f>TEXT(Table1[[#This Row],[transaction_date]],"[$-en-US]ddd")</f>
        <v>Sat</v>
      </c>
      <c r="I1136" t="s">
        <v>1820</v>
      </c>
      <c r="J1136" t="s">
        <v>1831</v>
      </c>
      <c r="K1136">
        <v>27.28</v>
      </c>
      <c r="L1136">
        <v>27.28</v>
      </c>
      <c r="M1136">
        <v>0</v>
      </c>
      <c r="N1136" s="4">
        <v>1</v>
      </c>
      <c r="O1136">
        <v>27.28</v>
      </c>
      <c r="P1136">
        <v>340</v>
      </c>
    </row>
    <row r="1137" spans="1:16" x14ac:dyDescent="0.25">
      <c r="A1137">
        <v>6781</v>
      </c>
      <c r="B1137" t="s">
        <v>1817</v>
      </c>
      <c r="C1137" s="2">
        <v>45182</v>
      </c>
      <c r="D1137">
        <v>2023</v>
      </c>
      <c r="E1137" s="2" t="str">
        <f>TEXT(Table1[[#This Row],[transaction_date]],"mm")</f>
        <v>09</v>
      </c>
      <c r="F1137" s="2" t="str">
        <f>TEXT(Table1[[#This Row],[transaction_date]],"[$-en-US]mmm")</f>
        <v>Sep</v>
      </c>
      <c r="G1137" s="2" t="str">
        <f>"Q" &amp; INT((MONTH(Table1[[#This Row],[transaction_date]])-1)/3)+1 &amp; " " &amp; Table1[[#This Row],[year]]</f>
        <v>Q3 2023</v>
      </c>
      <c r="H1137" s="2" t="str">
        <f>TEXT(Table1[[#This Row],[transaction_date]],"[$-en-US]ddd")</f>
        <v>Wed</v>
      </c>
      <c r="I1137" t="s">
        <v>1824</v>
      </c>
      <c r="J1137" t="s">
        <v>1836</v>
      </c>
      <c r="K1137">
        <v>10.32</v>
      </c>
      <c r="L1137">
        <v>51.6</v>
      </c>
      <c r="M1137">
        <v>4.4800000000000004</v>
      </c>
      <c r="N1137" s="4">
        <v>5</v>
      </c>
      <c r="O1137">
        <v>47.12</v>
      </c>
      <c r="P1137">
        <v>226</v>
      </c>
    </row>
    <row r="1138" spans="1:16" x14ac:dyDescent="0.25">
      <c r="A1138">
        <v>1828</v>
      </c>
      <c r="B1138" t="s">
        <v>1809</v>
      </c>
      <c r="C1138" s="2">
        <v>45363</v>
      </c>
      <c r="D1138">
        <v>2024</v>
      </c>
      <c r="E1138" s="2" t="str">
        <f>TEXT(Table1[[#This Row],[transaction_date]],"mm")</f>
        <v>03</v>
      </c>
      <c r="F1138" s="2" t="str">
        <f>TEXT(Table1[[#This Row],[transaction_date]],"[$-en-US]mmm")</f>
        <v>Mar</v>
      </c>
      <c r="G1138" s="2" t="str">
        <f>"Q" &amp; INT((MONTH(Table1[[#This Row],[transaction_date]])-1)/3)+1 &amp; " " &amp; Table1[[#This Row],[year]]</f>
        <v>Q1 2024</v>
      </c>
      <c r="H1138" s="2" t="str">
        <f>TEXT(Table1[[#This Row],[transaction_date]],"[$-en-US]ddd")</f>
        <v>Tue</v>
      </c>
      <c r="I1138" t="s">
        <v>1820</v>
      </c>
      <c r="J1138" t="s">
        <v>1840</v>
      </c>
      <c r="K1138">
        <v>28.2</v>
      </c>
      <c r="L1138">
        <v>56.4</v>
      </c>
      <c r="M1138">
        <v>11.28</v>
      </c>
      <c r="N1138" s="4">
        <v>2</v>
      </c>
      <c r="O1138">
        <v>45.12</v>
      </c>
      <c r="P1138">
        <v>64</v>
      </c>
    </row>
    <row r="1139" spans="1:16" x14ac:dyDescent="0.25">
      <c r="A1139">
        <v>9108</v>
      </c>
      <c r="B1139" t="s">
        <v>1810</v>
      </c>
      <c r="C1139" s="2">
        <v>45609</v>
      </c>
      <c r="D1139">
        <v>2024</v>
      </c>
      <c r="E1139" s="2" t="str">
        <f>TEXT(Table1[[#This Row],[transaction_date]],"mm")</f>
        <v>11</v>
      </c>
      <c r="F1139" s="2" t="str">
        <f>TEXT(Table1[[#This Row],[transaction_date]],"[$-en-US]mmm")</f>
        <v>Nov</v>
      </c>
      <c r="G1139" s="2" t="str">
        <f>"Q" &amp; INT((MONTH(Table1[[#This Row],[transaction_date]])-1)/3)+1 &amp; " " &amp; Table1[[#This Row],[year]]</f>
        <v>Q4 2024</v>
      </c>
      <c r="H1139" s="2" t="str">
        <f>TEXT(Table1[[#This Row],[transaction_date]],"[$-en-US]ddd")</f>
        <v>Wed</v>
      </c>
      <c r="I1139" t="s">
        <v>1820</v>
      </c>
      <c r="J1139" t="s">
        <v>1834</v>
      </c>
      <c r="K1139">
        <v>3.26</v>
      </c>
      <c r="L1139">
        <v>16.3</v>
      </c>
      <c r="M1139">
        <v>2.44</v>
      </c>
      <c r="N1139" s="4">
        <v>5</v>
      </c>
      <c r="O1139">
        <v>13.86</v>
      </c>
      <c r="P1139">
        <v>371</v>
      </c>
    </row>
    <row r="1140" spans="1:16" x14ac:dyDescent="0.25">
      <c r="A1140">
        <v>8710</v>
      </c>
      <c r="B1140" t="s">
        <v>1811</v>
      </c>
      <c r="C1140" s="2">
        <v>45366</v>
      </c>
      <c r="D1140">
        <v>2024</v>
      </c>
      <c r="E1140" s="2" t="str">
        <f>TEXT(Table1[[#This Row],[transaction_date]],"mm")</f>
        <v>03</v>
      </c>
      <c r="F1140" s="2" t="str">
        <f>TEXT(Table1[[#This Row],[transaction_date]],"[$-en-US]mmm")</f>
        <v>Mar</v>
      </c>
      <c r="G1140" s="2" t="str">
        <f>"Q" &amp; INT((MONTH(Table1[[#This Row],[transaction_date]])-1)/3)+1 &amp; " " &amp; Table1[[#This Row],[year]]</f>
        <v>Q1 2024</v>
      </c>
      <c r="H1140" s="2" t="str">
        <f>TEXT(Table1[[#This Row],[transaction_date]],"[$-en-US]ddd")</f>
        <v>Fri</v>
      </c>
      <c r="I1140" t="s">
        <v>1820</v>
      </c>
      <c r="J1140" t="s">
        <v>1834</v>
      </c>
      <c r="K1140">
        <v>6.11</v>
      </c>
      <c r="L1140">
        <v>24.44</v>
      </c>
      <c r="M1140">
        <v>3.67</v>
      </c>
      <c r="N1140" s="4">
        <v>4</v>
      </c>
      <c r="O1140">
        <v>20.77</v>
      </c>
      <c r="P1140">
        <v>127</v>
      </c>
    </row>
    <row r="1141" spans="1:16" x14ac:dyDescent="0.25">
      <c r="A1141">
        <v>9793</v>
      </c>
      <c r="B1141" t="s">
        <v>1813</v>
      </c>
      <c r="C1141" s="2">
        <v>45151</v>
      </c>
      <c r="D1141">
        <v>2023</v>
      </c>
      <c r="E1141" s="2" t="str">
        <f>TEXT(Table1[[#This Row],[transaction_date]],"mm")</f>
        <v>08</v>
      </c>
      <c r="F1141" s="2" t="str">
        <f>TEXT(Table1[[#This Row],[transaction_date]],"[$-en-US]mmm")</f>
        <v>Aug</v>
      </c>
      <c r="G1141" s="2" t="str">
        <f>"Q" &amp; INT((MONTH(Table1[[#This Row],[transaction_date]])-1)/3)+1 &amp; " " &amp; Table1[[#This Row],[year]]</f>
        <v>Q3 2023</v>
      </c>
      <c r="H1141" s="2" t="str">
        <f>TEXT(Table1[[#This Row],[transaction_date]],"[$-en-US]ddd")</f>
        <v>Sun</v>
      </c>
      <c r="I1141" t="s">
        <v>1823</v>
      </c>
      <c r="J1141" t="s">
        <v>1843</v>
      </c>
      <c r="K1141">
        <v>26</v>
      </c>
      <c r="L1141">
        <v>78</v>
      </c>
      <c r="M1141">
        <v>11.7</v>
      </c>
      <c r="N1141" s="4">
        <v>3</v>
      </c>
      <c r="O1141">
        <v>66.3</v>
      </c>
      <c r="P1141">
        <v>246</v>
      </c>
    </row>
    <row r="1142" spans="1:16" x14ac:dyDescent="0.25">
      <c r="A1142">
        <v>2761</v>
      </c>
      <c r="B1142" t="s">
        <v>1812</v>
      </c>
      <c r="C1142" s="2">
        <v>45479</v>
      </c>
      <c r="D1142">
        <v>2024</v>
      </c>
      <c r="E1142" s="2" t="str">
        <f>TEXT(Table1[[#This Row],[transaction_date]],"mm")</f>
        <v>07</v>
      </c>
      <c r="F1142" s="2" t="str">
        <f>TEXT(Table1[[#This Row],[transaction_date]],"[$-en-US]mmm")</f>
        <v>Jul</v>
      </c>
      <c r="G1142" s="2" t="str">
        <f>"Q" &amp; INT((MONTH(Table1[[#This Row],[transaction_date]])-1)/3)+1 &amp; " " &amp; Table1[[#This Row],[year]]</f>
        <v>Q3 2024</v>
      </c>
      <c r="H1142" s="2" t="str">
        <f>TEXT(Table1[[#This Row],[transaction_date]],"[$-en-US]ddd")</f>
        <v>Sat</v>
      </c>
      <c r="I1142" t="s">
        <v>1821</v>
      </c>
      <c r="J1142" t="s">
        <v>1835</v>
      </c>
      <c r="K1142">
        <v>13.79</v>
      </c>
      <c r="L1142">
        <v>55.16</v>
      </c>
      <c r="M1142">
        <v>11.03</v>
      </c>
      <c r="N1142" s="4">
        <v>4</v>
      </c>
      <c r="O1142">
        <v>44.13</v>
      </c>
      <c r="P1142">
        <v>258</v>
      </c>
    </row>
    <row r="1143" spans="1:16" x14ac:dyDescent="0.25">
      <c r="A1143">
        <v>3194</v>
      </c>
      <c r="B1143" t="s">
        <v>1813</v>
      </c>
      <c r="C1143" s="2">
        <v>45830</v>
      </c>
      <c r="D1143">
        <v>2025</v>
      </c>
      <c r="E1143" s="2" t="str">
        <f>TEXT(Table1[[#This Row],[transaction_date]],"mm")</f>
        <v>06</v>
      </c>
      <c r="F1143" s="2" t="str">
        <f>TEXT(Table1[[#This Row],[transaction_date]],"[$-en-US]mmm")</f>
        <v>Jun</v>
      </c>
      <c r="G1143" s="2" t="str">
        <f>"Q" &amp; INT((MONTH(Table1[[#This Row],[transaction_date]])-1)/3)+1 &amp; " " &amp; Table1[[#This Row],[year]]</f>
        <v>Q2 2025</v>
      </c>
      <c r="H1143" s="2" t="str">
        <f>TEXT(Table1[[#This Row],[transaction_date]],"[$-en-US]ddd")</f>
        <v>Sun</v>
      </c>
      <c r="I1143" t="s">
        <v>1818</v>
      </c>
      <c r="J1143" t="s">
        <v>1836</v>
      </c>
      <c r="K1143">
        <v>25.76</v>
      </c>
      <c r="L1143">
        <v>103.04</v>
      </c>
      <c r="M1143">
        <v>3.15</v>
      </c>
      <c r="N1143" s="4">
        <v>4</v>
      </c>
      <c r="O1143">
        <v>99.89</v>
      </c>
      <c r="P1143">
        <v>388</v>
      </c>
    </row>
    <row r="1144" spans="1:16" x14ac:dyDescent="0.25">
      <c r="A1144">
        <v>5333</v>
      </c>
      <c r="B1144" t="s">
        <v>1810</v>
      </c>
      <c r="C1144" s="2">
        <v>45710</v>
      </c>
      <c r="D1144">
        <v>2025</v>
      </c>
      <c r="E1144" s="2" t="str">
        <f>TEXT(Table1[[#This Row],[transaction_date]],"mm")</f>
        <v>02</v>
      </c>
      <c r="F1144" s="2" t="str">
        <f>TEXT(Table1[[#This Row],[transaction_date]],"[$-en-US]mmm")</f>
        <v>Feb</v>
      </c>
      <c r="G1144" s="2" t="str">
        <f>"Q" &amp; INT((MONTH(Table1[[#This Row],[transaction_date]])-1)/3)+1 &amp; " " &amp; Table1[[#This Row],[year]]</f>
        <v>Q1 2025</v>
      </c>
      <c r="H1144" s="2" t="str">
        <f>TEXT(Table1[[#This Row],[transaction_date]],"[$-en-US]ddd")</f>
        <v>Sat</v>
      </c>
      <c r="I1144" t="s">
        <v>1825</v>
      </c>
      <c r="J1144" t="s">
        <v>1829</v>
      </c>
      <c r="K1144">
        <v>14.44</v>
      </c>
      <c r="L1144">
        <v>57.76</v>
      </c>
      <c r="M1144">
        <v>5.78</v>
      </c>
      <c r="N1144" s="4">
        <v>4</v>
      </c>
      <c r="O1144">
        <v>51.98</v>
      </c>
      <c r="P1144">
        <v>232</v>
      </c>
    </row>
    <row r="1145" spans="1:16" x14ac:dyDescent="0.25">
      <c r="A1145">
        <v>6992</v>
      </c>
      <c r="B1145" t="s">
        <v>1810</v>
      </c>
      <c r="C1145" s="2">
        <v>45738</v>
      </c>
      <c r="D1145">
        <v>2025</v>
      </c>
      <c r="E1145" s="2" t="str">
        <f>TEXT(Table1[[#This Row],[transaction_date]],"mm")</f>
        <v>03</v>
      </c>
      <c r="F1145" s="2" t="str">
        <f>TEXT(Table1[[#This Row],[transaction_date]],"[$-en-US]mmm")</f>
        <v>Mar</v>
      </c>
      <c r="G1145" s="2" t="str">
        <f>"Q" &amp; INT((MONTH(Table1[[#This Row],[transaction_date]])-1)/3)+1 &amp; " " &amp; Table1[[#This Row],[year]]</f>
        <v>Q1 2025</v>
      </c>
      <c r="H1145" s="2" t="str">
        <f>TEXT(Table1[[#This Row],[transaction_date]],"[$-en-US]ddd")</f>
        <v>Sat</v>
      </c>
      <c r="I1145" t="s">
        <v>1824</v>
      </c>
      <c r="J1145" t="s">
        <v>1845</v>
      </c>
      <c r="K1145">
        <v>10.65</v>
      </c>
      <c r="L1145">
        <v>10.65</v>
      </c>
      <c r="M1145">
        <v>2.13</v>
      </c>
      <c r="N1145" s="4">
        <v>1</v>
      </c>
      <c r="O1145">
        <v>8.52</v>
      </c>
      <c r="P1145">
        <v>366</v>
      </c>
    </row>
    <row r="1146" spans="1:16" x14ac:dyDescent="0.25">
      <c r="A1146">
        <v>7606</v>
      </c>
      <c r="B1146" t="s">
        <v>1811</v>
      </c>
      <c r="C1146" s="2">
        <v>45429</v>
      </c>
      <c r="D1146">
        <v>2024</v>
      </c>
      <c r="E1146" s="2" t="str">
        <f>TEXT(Table1[[#This Row],[transaction_date]],"mm")</f>
        <v>05</v>
      </c>
      <c r="F1146" s="2" t="str">
        <f>TEXT(Table1[[#This Row],[transaction_date]],"[$-en-US]mmm")</f>
        <v>May</v>
      </c>
      <c r="G1146" s="2" t="str">
        <f>"Q" &amp; INT((MONTH(Table1[[#This Row],[transaction_date]])-1)/3)+1 &amp; " " &amp; Table1[[#This Row],[year]]</f>
        <v>Q2 2024</v>
      </c>
      <c r="H1146" s="2" t="str">
        <f>TEXT(Table1[[#This Row],[transaction_date]],"[$-en-US]ddd")</f>
        <v>Fri</v>
      </c>
      <c r="I1146" t="s">
        <v>1820</v>
      </c>
      <c r="J1146" t="s">
        <v>1839</v>
      </c>
      <c r="K1146">
        <v>25.98</v>
      </c>
      <c r="L1146">
        <v>25.98</v>
      </c>
      <c r="M1146">
        <v>2.6</v>
      </c>
      <c r="N1146" s="4">
        <v>1</v>
      </c>
      <c r="O1146">
        <v>23.38</v>
      </c>
      <c r="P1146">
        <v>373</v>
      </c>
    </row>
    <row r="1147" spans="1:16" x14ac:dyDescent="0.25">
      <c r="A1147">
        <v>1741</v>
      </c>
      <c r="B1147" t="s">
        <v>1812</v>
      </c>
      <c r="C1147" s="2">
        <v>45456</v>
      </c>
      <c r="D1147">
        <v>2024</v>
      </c>
      <c r="E1147" s="2" t="str">
        <f>TEXT(Table1[[#This Row],[transaction_date]],"mm")</f>
        <v>06</v>
      </c>
      <c r="F1147" s="2" t="str">
        <f>TEXT(Table1[[#This Row],[transaction_date]],"[$-en-US]mmm")</f>
        <v>Jun</v>
      </c>
      <c r="G1147" s="2" t="str">
        <f>"Q" &amp; INT((MONTH(Table1[[#This Row],[transaction_date]])-1)/3)+1 &amp; " " &amp; Table1[[#This Row],[year]]</f>
        <v>Q2 2024</v>
      </c>
      <c r="H1147" s="2" t="str">
        <f>TEXT(Table1[[#This Row],[transaction_date]],"[$-en-US]ddd")</f>
        <v>Thu</v>
      </c>
      <c r="I1147" t="s">
        <v>1821</v>
      </c>
      <c r="J1147" t="s">
        <v>1836</v>
      </c>
      <c r="K1147">
        <v>12.13</v>
      </c>
      <c r="L1147">
        <v>36.39</v>
      </c>
      <c r="M1147">
        <v>3.64</v>
      </c>
      <c r="N1147" s="4">
        <v>3</v>
      </c>
      <c r="O1147">
        <v>32.75</v>
      </c>
      <c r="P1147">
        <v>157</v>
      </c>
    </row>
    <row r="1148" spans="1:16" x14ac:dyDescent="0.25">
      <c r="A1148">
        <v>1838</v>
      </c>
      <c r="B1148" t="s">
        <v>1815</v>
      </c>
      <c r="C1148" s="2">
        <v>45587</v>
      </c>
      <c r="D1148">
        <v>2024</v>
      </c>
      <c r="E1148" s="2" t="str">
        <f>TEXT(Table1[[#This Row],[transaction_date]],"mm")</f>
        <v>10</v>
      </c>
      <c r="F1148" s="2" t="str">
        <f>TEXT(Table1[[#This Row],[transaction_date]],"[$-en-US]mmm")</f>
        <v>Oct</v>
      </c>
      <c r="G1148" s="2" t="str">
        <f>"Q" &amp; INT((MONTH(Table1[[#This Row],[transaction_date]])-1)/3)+1 &amp; " " &amp; Table1[[#This Row],[year]]</f>
        <v>Q4 2024</v>
      </c>
      <c r="H1148" s="2" t="str">
        <f>TEXT(Table1[[#This Row],[transaction_date]],"[$-en-US]ddd")</f>
        <v>Tue</v>
      </c>
      <c r="I1148" t="s">
        <v>1819</v>
      </c>
      <c r="J1148" t="s">
        <v>1836</v>
      </c>
      <c r="K1148">
        <v>5.7</v>
      </c>
      <c r="L1148">
        <v>28.5</v>
      </c>
      <c r="M1148">
        <v>4.2699999999999996</v>
      </c>
      <c r="N1148" s="4">
        <v>5</v>
      </c>
      <c r="O1148">
        <v>24.23</v>
      </c>
      <c r="P1148">
        <v>390</v>
      </c>
    </row>
    <row r="1149" spans="1:16" x14ac:dyDescent="0.25">
      <c r="A1149">
        <v>4189</v>
      </c>
      <c r="B1149" t="s">
        <v>1816</v>
      </c>
      <c r="C1149" s="2">
        <v>45426</v>
      </c>
      <c r="D1149">
        <v>2024</v>
      </c>
      <c r="E1149" s="2" t="str">
        <f>TEXT(Table1[[#This Row],[transaction_date]],"mm")</f>
        <v>05</v>
      </c>
      <c r="F1149" s="2" t="str">
        <f>TEXT(Table1[[#This Row],[transaction_date]],"[$-en-US]mmm")</f>
        <v>May</v>
      </c>
      <c r="G1149" s="2" t="str">
        <f>"Q" &amp; INT((MONTH(Table1[[#This Row],[transaction_date]])-1)/3)+1 &amp; " " &amp; Table1[[#This Row],[year]]</f>
        <v>Q2 2024</v>
      </c>
      <c r="H1149" s="2" t="str">
        <f>TEXT(Table1[[#This Row],[transaction_date]],"[$-en-US]ddd")</f>
        <v>Tue</v>
      </c>
      <c r="I1149" t="s">
        <v>1827</v>
      </c>
      <c r="J1149" t="s">
        <v>1845</v>
      </c>
      <c r="K1149">
        <v>21.19</v>
      </c>
      <c r="L1149">
        <v>63.57</v>
      </c>
      <c r="M1149">
        <v>6.36</v>
      </c>
      <c r="N1149" s="4">
        <v>3</v>
      </c>
      <c r="O1149">
        <v>57.21</v>
      </c>
      <c r="P1149">
        <v>333</v>
      </c>
    </row>
    <row r="1150" spans="1:16" x14ac:dyDescent="0.25">
      <c r="A1150">
        <v>5728</v>
      </c>
      <c r="B1150" t="s">
        <v>1817</v>
      </c>
      <c r="C1150" s="2">
        <v>45202</v>
      </c>
      <c r="D1150">
        <v>2023</v>
      </c>
      <c r="E1150" s="2" t="str">
        <f>TEXT(Table1[[#This Row],[transaction_date]],"mm")</f>
        <v>10</v>
      </c>
      <c r="F1150" s="2" t="str">
        <f>TEXT(Table1[[#This Row],[transaction_date]],"[$-en-US]mmm")</f>
        <v>Oct</v>
      </c>
      <c r="G1150" s="2" t="str">
        <f>"Q" &amp; INT((MONTH(Table1[[#This Row],[transaction_date]])-1)/3)+1 &amp; " " &amp; Table1[[#This Row],[year]]</f>
        <v>Q4 2023</v>
      </c>
      <c r="H1150" s="2" t="str">
        <f>TEXT(Table1[[#This Row],[transaction_date]],"[$-en-US]ddd")</f>
        <v>Tue</v>
      </c>
      <c r="I1150" t="s">
        <v>1820</v>
      </c>
      <c r="J1150" t="s">
        <v>1845</v>
      </c>
      <c r="K1150">
        <v>27.71</v>
      </c>
      <c r="L1150">
        <v>27.71</v>
      </c>
      <c r="M1150">
        <v>0</v>
      </c>
      <c r="N1150" s="4">
        <v>1</v>
      </c>
      <c r="O1150">
        <v>27.71</v>
      </c>
      <c r="P1150">
        <v>185</v>
      </c>
    </row>
    <row r="1151" spans="1:16" x14ac:dyDescent="0.25">
      <c r="A1151">
        <v>7329</v>
      </c>
      <c r="B1151" t="s">
        <v>1811</v>
      </c>
      <c r="C1151" s="2">
        <v>45536</v>
      </c>
      <c r="D1151">
        <v>2024</v>
      </c>
      <c r="E1151" s="2" t="str">
        <f>TEXT(Table1[[#This Row],[transaction_date]],"mm")</f>
        <v>09</v>
      </c>
      <c r="F1151" s="2" t="str">
        <f>TEXT(Table1[[#This Row],[transaction_date]],"[$-en-US]mmm")</f>
        <v>Sep</v>
      </c>
      <c r="G1151" s="2" t="str">
        <f>"Q" &amp; INT((MONTH(Table1[[#This Row],[transaction_date]])-1)/3)+1 &amp; " " &amp; Table1[[#This Row],[year]]</f>
        <v>Q3 2024</v>
      </c>
      <c r="H1151" s="2" t="str">
        <f>TEXT(Table1[[#This Row],[transaction_date]],"[$-en-US]ddd")</f>
        <v>Sun</v>
      </c>
      <c r="I1151" t="s">
        <v>1826</v>
      </c>
      <c r="J1151" t="s">
        <v>1837</v>
      </c>
      <c r="K1151">
        <v>8.36</v>
      </c>
      <c r="L1151">
        <v>16.72</v>
      </c>
      <c r="M1151">
        <v>1.47</v>
      </c>
      <c r="N1151" s="4">
        <v>2</v>
      </c>
      <c r="O1151">
        <v>15.25</v>
      </c>
      <c r="P1151">
        <v>308</v>
      </c>
    </row>
    <row r="1152" spans="1:16" x14ac:dyDescent="0.25">
      <c r="A1152">
        <v>8378</v>
      </c>
      <c r="B1152" t="s">
        <v>1809</v>
      </c>
      <c r="C1152" s="2">
        <v>45738</v>
      </c>
      <c r="D1152">
        <v>2025</v>
      </c>
      <c r="E1152" s="2" t="str">
        <f>TEXT(Table1[[#This Row],[transaction_date]],"mm")</f>
        <v>03</v>
      </c>
      <c r="F1152" s="2" t="str">
        <f>TEXT(Table1[[#This Row],[transaction_date]],"[$-en-US]mmm")</f>
        <v>Mar</v>
      </c>
      <c r="G1152" s="2" t="str">
        <f>"Q" &amp; INT((MONTH(Table1[[#This Row],[transaction_date]])-1)/3)+1 &amp; " " &amp; Table1[[#This Row],[year]]</f>
        <v>Q1 2025</v>
      </c>
      <c r="H1152" s="2" t="str">
        <f>TEXT(Table1[[#This Row],[transaction_date]],"[$-en-US]ddd")</f>
        <v>Sat</v>
      </c>
      <c r="I1152" t="s">
        <v>1823</v>
      </c>
      <c r="J1152" t="s">
        <v>1836</v>
      </c>
      <c r="K1152">
        <v>21.47</v>
      </c>
      <c r="L1152">
        <v>85.88</v>
      </c>
      <c r="M1152">
        <v>4.6399999999999997</v>
      </c>
      <c r="N1152" s="4">
        <v>4</v>
      </c>
      <c r="O1152">
        <v>81.239999999999995</v>
      </c>
      <c r="P1152">
        <v>498</v>
      </c>
    </row>
    <row r="1153" spans="1:16" x14ac:dyDescent="0.25">
      <c r="A1153">
        <v>5582</v>
      </c>
      <c r="B1153" t="s">
        <v>1812</v>
      </c>
      <c r="C1153" s="2">
        <v>45786</v>
      </c>
      <c r="D1153">
        <v>2025</v>
      </c>
      <c r="E1153" s="2" t="str">
        <f>TEXT(Table1[[#This Row],[transaction_date]],"mm")</f>
        <v>05</v>
      </c>
      <c r="F1153" s="2" t="str">
        <f>TEXT(Table1[[#This Row],[transaction_date]],"[$-en-US]mmm")</f>
        <v>May</v>
      </c>
      <c r="G1153" s="2" t="str">
        <f>"Q" &amp; INT((MONTH(Table1[[#This Row],[transaction_date]])-1)/3)+1 &amp; " " &amp; Table1[[#This Row],[year]]</f>
        <v>Q2 2025</v>
      </c>
      <c r="H1153" s="2" t="str">
        <f>TEXT(Table1[[#This Row],[transaction_date]],"[$-en-US]ddd")</f>
        <v>Fri</v>
      </c>
      <c r="I1153" t="s">
        <v>1825</v>
      </c>
      <c r="J1153" t="s">
        <v>1830</v>
      </c>
      <c r="K1153">
        <v>21.05</v>
      </c>
      <c r="L1153">
        <v>63.15</v>
      </c>
      <c r="M1153">
        <v>2.23</v>
      </c>
      <c r="N1153" s="4">
        <v>3</v>
      </c>
      <c r="O1153">
        <v>60.92</v>
      </c>
      <c r="P1153">
        <v>256</v>
      </c>
    </row>
    <row r="1154" spans="1:16" x14ac:dyDescent="0.25">
      <c r="A1154">
        <v>2946</v>
      </c>
      <c r="B1154" t="s">
        <v>1812</v>
      </c>
      <c r="C1154" s="2">
        <v>45244</v>
      </c>
      <c r="D1154">
        <v>2023</v>
      </c>
      <c r="E1154" s="2" t="str">
        <f>TEXT(Table1[[#This Row],[transaction_date]],"mm")</f>
        <v>11</v>
      </c>
      <c r="F1154" s="2" t="str">
        <f>TEXT(Table1[[#This Row],[transaction_date]],"[$-en-US]mmm")</f>
        <v>Nov</v>
      </c>
      <c r="G1154" s="2" t="str">
        <f>"Q" &amp; INT((MONTH(Table1[[#This Row],[transaction_date]])-1)/3)+1 &amp; " " &amp; Table1[[#This Row],[year]]</f>
        <v>Q4 2023</v>
      </c>
      <c r="H1154" s="2" t="str">
        <f>TEXT(Table1[[#This Row],[transaction_date]],"[$-en-US]ddd")</f>
        <v>Tue</v>
      </c>
      <c r="I1154" t="s">
        <v>1819</v>
      </c>
      <c r="J1154" t="s">
        <v>1846</v>
      </c>
      <c r="K1154">
        <v>23.51</v>
      </c>
      <c r="L1154">
        <v>117.55</v>
      </c>
      <c r="M1154">
        <v>17.63</v>
      </c>
      <c r="N1154" s="4">
        <v>5</v>
      </c>
      <c r="O1154">
        <v>99.92</v>
      </c>
      <c r="P1154">
        <v>176</v>
      </c>
    </row>
    <row r="1155" spans="1:16" x14ac:dyDescent="0.25">
      <c r="A1155">
        <v>2584</v>
      </c>
      <c r="B1155" t="s">
        <v>1817</v>
      </c>
      <c r="C1155" s="2">
        <v>45450</v>
      </c>
      <c r="D1155">
        <v>2024</v>
      </c>
      <c r="E1155" s="2" t="str">
        <f>TEXT(Table1[[#This Row],[transaction_date]],"mm")</f>
        <v>06</v>
      </c>
      <c r="F1155" s="2" t="str">
        <f>TEXT(Table1[[#This Row],[transaction_date]],"[$-en-US]mmm")</f>
        <v>Jun</v>
      </c>
      <c r="G1155" s="2" t="str">
        <f>"Q" &amp; INT((MONTH(Table1[[#This Row],[transaction_date]])-1)/3)+1 &amp; " " &amp; Table1[[#This Row],[year]]</f>
        <v>Q2 2024</v>
      </c>
      <c r="H1155" s="2" t="str">
        <f>TEXT(Table1[[#This Row],[transaction_date]],"[$-en-US]ddd")</f>
        <v>Fri</v>
      </c>
      <c r="I1155" t="s">
        <v>1821</v>
      </c>
      <c r="J1155" t="s">
        <v>1838</v>
      </c>
      <c r="K1155">
        <v>29.61</v>
      </c>
      <c r="L1155">
        <v>29.61</v>
      </c>
      <c r="M1155">
        <v>1.39</v>
      </c>
      <c r="N1155" s="4">
        <v>1</v>
      </c>
      <c r="O1155">
        <v>28.22</v>
      </c>
      <c r="P1155">
        <v>417</v>
      </c>
    </row>
    <row r="1156" spans="1:16" x14ac:dyDescent="0.25">
      <c r="A1156">
        <v>7114</v>
      </c>
      <c r="B1156" t="s">
        <v>1812</v>
      </c>
      <c r="C1156" s="2">
        <v>45762</v>
      </c>
      <c r="D1156">
        <v>2025</v>
      </c>
      <c r="E1156" s="2" t="str">
        <f>TEXT(Table1[[#This Row],[transaction_date]],"mm")</f>
        <v>04</v>
      </c>
      <c r="F1156" s="2" t="str">
        <f>TEXT(Table1[[#This Row],[transaction_date]],"[$-en-US]mmm")</f>
        <v>Apr</v>
      </c>
      <c r="G1156" s="2" t="str">
        <f>"Q" &amp; INT((MONTH(Table1[[#This Row],[transaction_date]])-1)/3)+1 &amp; " " &amp; Table1[[#This Row],[year]]</f>
        <v>Q2 2025</v>
      </c>
      <c r="H1156" s="2" t="str">
        <f>TEXT(Table1[[#This Row],[transaction_date]],"[$-en-US]ddd")</f>
        <v>Tue</v>
      </c>
      <c r="I1156" t="s">
        <v>1827</v>
      </c>
      <c r="J1156" t="s">
        <v>1830</v>
      </c>
      <c r="K1156">
        <v>22.25</v>
      </c>
      <c r="L1156">
        <v>66.75</v>
      </c>
      <c r="M1156">
        <v>10.01</v>
      </c>
      <c r="N1156" s="4">
        <v>3</v>
      </c>
      <c r="O1156">
        <v>56.74</v>
      </c>
      <c r="P1156">
        <v>87</v>
      </c>
    </row>
    <row r="1157" spans="1:16" x14ac:dyDescent="0.25">
      <c r="A1157">
        <v>6555</v>
      </c>
      <c r="B1157" t="s">
        <v>1811</v>
      </c>
      <c r="C1157" s="2">
        <v>45578</v>
      </c>
      <c r="D1157">
        <v>2024</v>
      </c>
      <c r="E1157" s="2" t="str">
        <f>TEXT(Table1[[#This Row],[transaction_date]],"mm")</f>
        <v>10</v>
      </c>
      <c r="F1157" s="2" t="str">
        <f>TEXT(Table1[[#This Row],[transaction_date]],"[$-en-US]mmm")</f>
        <v>Oct</v>
      </c>
      <c r="G1157" s="2" t="str">
        <f>"Q" &amp; INT((MONTH(Table1[[#This Row],[transaction_date]])-1)/3)+1 &amp; " " &amp; Table1[[#This Row],[year]]</f>
        <v>Q4 2024</v>
      </c>
      <c r="H1157" s="2" t="str">
        <f>TEXT(Table1[[#This Row],[transaction_date]],"[$-en-US]ddd")</f>
        <v>Sun</v>
      </c>
      <c r="I1157" t="s">
        <v>1825</v>
      </c>
      <c r="J1157" t="s">
        <v>1843</v>
      </c>
      <c r="K1157">
        <v>6.27</v>
      </c>
      <c r="L1157">
        <v>25.08</v>
      </c>
      <c r="M1157">
        <v>2.5099999999999998</v>
      </c>
      <c r="N1157" s="4">
        <v>4</v>
      </c>
      <c r="O1157">
        <v>22.57</v>
      </c>
      <c r="P1157">
        <v>485</v>
      </c>
    </row>
    <row r="1158" spans="1:16" x14ac:dyDescent="0.25">
      <c r="A1158">
        <v>6990</v>
      </c>
      <c r="B1158" t="s">
        <v>1817</v>
      </c>
      <c r="C1158" s="2">
        <v>45731</v>
      </c>
      <c r="D1158">
        <v>2025</v>
      </c>
      <c r="E1158" s="2" t="str">
        <f>TEXT(Table1[[#This Row],[transaction_date]],"mm")</f>
        <v>03</v>
      </c>
      <c r="F1158" s="2" t="str">
        <f>TEXT(Table1[[#This Row],[transaction_date]],"[$-en-US]mmm")</f>
        <v>Mar</v>
      </c>
      <c r="G1158" s="2" t="str">
        <f>"Q" &amp; INT((MONTH(Table1[[#This Row],[transaction_date]])-1)/3)+1 &amp; " " &amp; Table1[[#This Row],[year]]</f>
        <v>Q1 2025</v>
      </c>
      <c r="H1158" s="2" t="str">
        <f>TEXT(Table1[[#This Row],[transaction_date]],"[$-en-US]ddd")</f>
        <v>Sat</v>
      </c>
      <c r="I1158" t="s">
        <v>1825</v>
      </c>
      <c r="J1158" t="s">
        <v>1843</v>
      </c>
      <c r="K1158">
        <v>22.74</v>
      </c>
      <c r="L1158">
        <v>22.74</v>
      </c>
      <c r="M1158">
        <v>3.41</v>
      </c>
      <c r="N1158" s="4">
        <v>1</v>
      </c>
      <c r="O1158">
        <v>19.329999999999998</v>
      </c>
      <c r="P1158">
        <v>414</v>
      </c>
    </row>
    <row r="1159" spans="1:16" x14ac:dyDescent="0.25">
      <c r="A1159">
        <v>3363</v>
      </c>
      <c r="B1159" t="s">
        <v>1812</v>
      </c>
      <c r="C1159" s="2">
        <v>45299</v>
      </c>
      <c r="D1159">
        <v>2024</v>
      </c>
      <c r="E1159" s="2" t="str">
        <f>TEXT(Table1[[#This Row],[transaction_date]],"mm")</f>
        <v>01</v>
      </c>
      <c r="F1159" s="2" t="str">
        <f>TEXT(Table1[[#This Row],[transaction_date]],"[$-en-US]mmm")</f>
        <v>Jan</v>
      </c>
      <c r="G1159" s="2" t="str">
        <f>"Q" &amp; INT((MONTH(Table1[[#This Row],[transaction_date]])-1)/3)+1 &amp; " " &amp; Table1[[#This Row],[year]]</f>
        <v>Q1 2024</v>
      </c>
      <c r="H1159" s="2" t="str">
        <f>TEXT(Table1[[#This Row],[transaction_date]],"[$-en-US]ddd")</f>
        <v>Mon</v>
      </c>
      <c r="I1159" t="s">
        <v>1828</v>
      </c>
      <c r="J1159" t="s">
        <v>1846</v>
      </c>
      <c r="K1159">
        <v>3.3</v>
      </c>
      <c r="L1159">
        <v>6.6</v>
      </c>
      <c r="M1159">
        <v>2.11</v>
      </c>
      <c r="N1159" s="4">
        <v>2</v>
      </c>
      <c r="O1159">
        <v>4.49</v>
      </c>
      <c r="P1159">
        <v>43</v>
      </c>
    </row>
    <row r="1160" spans="1:16" x14ac:dyDescent="0.25">
      <c r="A1160">
        <v>9341</v>
      </c>
      <c r="B1160" t="s">
        <v>1816</v>
      </c>
      <c r="C1160" s="2">
        <v>45456</v>
      </c>
      <c r="D1160">
        <v>2024</v>
      </c>
      <c r="E1160" s="2" t="str">
        <f>TEXT(Table1[[#This Row],[transaction_date]],"mm")</f>
        <v>06</v>
      </c>
      <c r="F1160" s="2" t="str">
        <f>TEXT(Table1[[#This Row],[transaction_date]],"[$-en-US]mmm")</f>
        <v>Jun</v>
      </c>
      <c r="G1160" s="2" t="str">
        <f>"Q" &amp; INT((MONTH(Table1[[#This Row],[transaction_date]])-1)/3)+1 &amp; " " &amp; Table1[[#This Row],[year]]</f>
        <v>Q2 2024</v>
      </c>
      <c r="H1160" s="2" t="str">
        <f>TEXT(Table1[[#This Row],[transaction_date]],"[$-en-US]ddd")</f>
        <v>Thu</v>
      </c>
      <c r="I1160" t="s">
        <v>1818</v>
      </c>
      <c r="J1160" t="s">
        <v>1834</v>
      </c>
      <c r="K1160">
        <v>15.06</v>
      </c>
      <c r="L1160">
        <v>60.24</v>
      </c>
      <c r="M1160">
        <v>1.24</v>
      </c>
      <c r="N1160" s="4">
        <v>4</v>
      </c>
      <c r="O1160">
        <v>59</v>
      </c>
      <c r="P1160">
        <v>389</v>
      </c>
    </row>
    <row r="1161" spans="1:16" x14ac:dyDescent="0.25">
      <c r="A1161">
        <v>9193</v>
      </c>
      <c r="B1161" t="s">
        <v>1815</v>
      </c>
      <c r="C1161" s="2">
        <v>45176</v>
      </c>
      <c r="D1161">
        <v>2023</v>
      </c>
      <c r="E1161" s="2" t="str">
        <f>TEXT(Table1[[#This Row],[transaction_date]],"mm")</f>
        <v>09</v>
      </c>
      <c r="F1161" s="2" t="str">
        <f>TEXT(Table1[[#This Row],[transaction_date]],"[$-en-US]mmm")</f>
        <v>Sep</v>
      </c>
      <c r="G1161" s="2" t="str">
        <f>"Q" &amp; INT((MONTH(Table1[[#This Row],[transaction_date]])-1)/3)+1 &amp; " " &amp; Table1[[#This Row],[year]]</f>
        <v>Q3 2023</v>
      </c>
      <c r="H1161" s="2" t="str">
        <f>TEXT(Table1[[#This Row],[transaction_date]],"[$-en-US]ddd")</f>
        <v>Thu</v>
      </c>
      <c r="I1161" t="s">
        <v>1823</v>
      </c>
      <c r="J1161" t="s">
        <v>1840</v>
      </c>
      <c r="K1161">
        <v>7.11</v>
      </c>
      <c r="L1161">
        <v>7.11</v>
      </c>
      <c r="M1161">
        <v>0.71</v>
      </c>
      <c r="N1161" s="4">
        <v>1</v>
      </c>
      <c r="O1161">
        <v>6.4</v>
      </c>
      <c r="P1161">
        <v>405</v>
      </c>
    </row>
    <row r="1162" spans="1:16" x14ac:dyDescent="0.25">
      <c r="A1162">
        <v>1742</v>
      </c>
      <c r="B1162" t="s">
        <v>1810</v>
      </c>
      <c r="C1162" s="2">
        <v>45175</v>
      </c>
      <c r="D1162">
        <v>2023</v>
      </c>
      <c r="E1162" s="2" t="str">
        <f>TEXT(Table1[[#This Row],[transaction_date]],"mm")</f>
        <v>09</v>
      </c>
      <c r="F1162" s="2" t="str">
        <f>TEXT(Table1[[#This Row],[transaction_date]],"[$-en-US]mmm")</f>
        <v>Sep</v>
      </c>
      <c r="G1162" s="2" t="str">
        <f>"Q" &amp; INT((MONTH(Table1[[#This Row],[transaction_date]])-1)/3)+1 &amp; " " &amp; Table1[[#This Row],[year]]</f>
        <v>Q3 2023</v>
      </c>
      <c r="H1162" s="2" t="str">
        <f>TEXT(Table1[[#This Row],[transaction_date]],"[$-en-US]ddd")</f>
        <v>Wed</v>
      </c>
      <c r="I1162" t="s">
        <v>1826</v>
      </c>
      <c r="J1162" t="s">
        <v>1845</v>
      </c>
      <c r="K1162">
        <v>22.94</v>
      </c>
      <c r="L1162">
        <v>91.76</v>
      </c>
      <c r="M1162">
        <v>13.76</v>
      </c>
      <c r="N1162" s="4">
        <v>4</v>
      </c>
      <c r="O1162">
        <v>78</v>
      </c>
      <c r="P1162">
        <v>309</v>
      </c>
    </row>
    <row r="1163" spans="1:16" x14ac:dyDescent="0.25">
      <c r="A1163">
        <v>3245</v>
      </c>
      <c r="B1163" t="s">
        <v>1816</v>
      </c>
      <c r="C1163" s="2">
        <v>45699</v>
      </c>
      <c r="D1163">
        <v>2025</v>
      </c>
      <c r="E1163" s="2" t="str">
        <f>TEXT(Table1[[#This Row],[transaction_date]],"mm")</f>
        <v>02</v>
      </c>
      <c r="F1163" s="2" t="str">
        <f>TEXT(Table1[[#This Row],[transaction_date]],"[$-en-US]mmm")</f>
        <v>Feb</v>
      </c>
      <c r="G1163" s="2" t="str">
        <f>"Q" &amp; INT((MONTH(Table1[[#This Row],[transaction_date]])-1)/3)+1 &amp; " " &amp; Table1[[#This Row],[year]]</f>
        <v>Q1 2025</v>
      </c>
      <c r="H1163" s="2" t="str">
        <f>TEXT(Table1[[#This Row],[transaction_date]],"[$-en-US]ddd")</f>
        <v>Tue</v>
      </c>
      <c r="I1163" t="s">
        <v>1823</v>
      </c>
      <c r="J1163" t="s">
        <v>1832</v>
      </c>
      <c r="K1163">
        <v>24.68</v>
      </c>
      <c r="L1163">
        <v>74.040000000000006</v>
      </c>
      <c r="M1163">
        <v>0</v>
      </c>
      <c r="N1163" s="4">
        <v>3</v>
      </c>
      <c r="O1163">
        <v>74.040000000000006</v>
      </c>
      <c r="P1163">
        <v>481</v>
      </c>
    </row>
    <row r="1164" spans="1:16" x14ac:dyDescent="0.25">
      <c r="A1164">
        <v>6456</v>
      </c>
      <c r="B1164" t="s">
        <v>1812</v>
      </c>
      <c r="C1164" s="2">
        <v>45769</v>
      </c>
      <c r="D1164">
        <v>2025</v>
      </c>
      <c r="E1164" s="2" t="str">
        <f>TEXT(Table1[[#This Row],[transaction_date]],"mm")</f>
        <v>04</v>
      </c>
      <c r="F1164" s="2" t="str">
        <f>TEXT(Table1[[#This Row],[transaction_date]],"[$-en-US]mmm")</f>
        <v>Apr</v>
      </c>
      <c r="G1164" s="2" t="str">
        <f>"Q" &amp; INT((MONTH(Table1[[#This Row],[transaction_date]])-1)/3)+1 &amp; " " &amp; Table1[[#This Row],[year]]</f>
        <v>Q2 2025</v>
      </c>
      <c r="H1164" s="2" t="str">
        <f>TEXT(Table1[[#This Row],[transaction_date]],"[$-en-US]ddd")</f>
        <v>Tue</v>
      </c>
      <c r="I1164" t="s">
        <v>1821</v>
      </c>
      <c r="J1164" t="s">
        <v>1840</v>
      </c>
      <c r="K1164">
        <v>26.31</v>
      </c>
      <c r="L1164">
        <v>78.930000000000007</v>
      </c>
      <c r="M1164">
        <v>2.83</v>
      </c>
      <c r="N1164" s="4">
        <v>3</v>
      </c>
      <c r="O1164">
        <v>76.099999999999994</v>
      </c>
      <c r="P1164">
        <v>412</v>
      </c>
    </row>
    <row r="1165" spans="1:16" x14ac:dyDescent="0.25">
      <c r="A1165">
        <v>8761</v>
      </c>
      <c r="B1165" t="s">
        <v>1812</v>
      </c>
      <c r="C1165" s="2">
        <v>45548</v>
      </c>
      <c r="D1165">
        <v>2024</v>
      </c>
      <c r="E1165" s="2" t="str">
        <f>TEXT(Table1[[#This Row],[transaction_date]],"mm")</f>
        <v>09</v>
      </c>
      <c r="F1165" s="2" t="str">
        <f>TEXT(Table1[[#This Row],[transaction_date]],"[$-en-US]mmm")</f>
        <v>Sep</v>
      </c>
      <c r="G1165" s="2" t="str">
        <f>"Q" &amp; INT((MONTH(Table1[[#This Row],[transaction_date]])-1)/3)+1 &amp; " " &amp; Table1[[#This Row],[year]]</f>
        <v>Q3 2024</v>
      </c>
      <c r="H1165" s="2" t="str">
        <f>TEXT(Table1[[#This Row],[transaction_date]],"[$-en-US]ddd")</f>
        <v>Fri</v>
      </c>
      <c r="I1165" t="s">
        <v>1825</v>
      </c>
      <c r="J1165" t="s">
        <v>1839</v>
      </c>
      <c r="K1165">
        <v>4.55</v>
      </c>
      <c r="L1165">
        <v>22.75</v>
      </c>
      <c r="M1165">
        <v>0</v>
      </c>
      <c r="N1165" s="4">
        <v>5</v>
      </c>
      <c r="O1165">
        <v>22.75</v>
      </c>
      <c r="P1165">
        <v>271</v>
      </c>
    </row>
    <row r="1166" spans="1:16" x14ac:dyDescent="0.25">
      <c r="A1166">
        <v>8487</v>
      </c>
      <c r="B1166" t="s">
        <v>1817</v>
      </c>
      <c r="C1166" s="2">
        <v>45260</v>
      </c>
      <c r="D1166">
        <v>2023</v>
      </c>
      <c r="E1166" s="2" t="str">
        <f>TEXT(Table1[[#This Row],[transaction_date]],"mm")</f>
        <v>11</v>
      </c>
      <c r="F1166" s="2" t="str">
        <f>TEXT(Table1[[#This Row],[transaction_date]],"[$-en-US]mmm")</f>
        <v>Nov</v>
      </c>
      <c r="G1166" s="2" t="str">
        <f>"Q" &amp; INT((MONTH(Table1[[#This Row],[transaction_date]])-1)/3)+1 &amp; " " &amp; Table1[[#This Row],[year]]</f>
        <v>Q4 2023</v>
      </c>
      <c r="H1166" s="2" t="str">
        <f>TEXT(Table1[[#This Row],[transaction_date]],"[$-en-US]ddd")</f>
        <v>Thu</v>
      </c>
      <c r="I1166" t="s">
        <v>1822</v>
      </c>
      <c r="J1166" t="s">
        <v>1837</v>
      </c>
      <c r="K1166">
        <v>20.89</v>
      </c>
      <c r="L1166">
        <v>104.45</v>
      </c>
      <c r="M1166">
        <v>2.65</v>
      </c>
      <c r="N1166" s="4">
        <v>5</v>
      </c>
      <c r="O1166">
        <v>101.8</v>
      </c>
      <c r="P1166">
        <v>445</v>
      </c>
    </row>
    <row r="1167" spans="1:16" x14ac:dyDescent="0.25">
      <c r="A1167">
        <v>9446</v>
      </c>
      <c r="B1167" t="s">
        <v>1817</v>
      </c>
      <c r="C1167" s="2">
        <v>45253</v>
      </c>
      <c r="D1167">
        <v>2023</v>
      </c>
      <c r="E1167" s="2" t="str">
        <f>TEXT(Table1[[#This Row],[transaction_date]],"mm")</f>
        <v>11</v>
      </c>
      <c r="F1167" s="2" t="str">
        <f>TEXT(Table1[[#This Row],[transaction_date]],"[$-en-US]mmm")</f>
        <v>Nov</v>
      </c>
      <c r="G1167" s="2" t="str">
        <f>"Q" &amp; INT((MONTH(Table1[[#This Row],[transaction_date]])-1)/3)+1 &amp; " " &amp; Table1[[#This Row],[year]]</f>
        <v>Q4 2023</v>
      </c>
      <c r="H1167" s="2" t="str">
        <f>TEXT(Table1[[#This Row],[transaction_date]],"[$-en-US]ddd")</f>
        <v>Thu</v>
      </c>
      <c r="I1167" t="s">
        <v>1818</v>
      </c>
      <c r="J1167" t="s">
        <v>1832</v>
      </c>
      <c r="K1167">
        <v>19.37</v>
      </c>
      <c r="L1167">
        <v>19.37</v>
      </c>
      <c r="M1167">
        <v>0</v>
      </c>
      <c r="N1167" s="4">
        <v>1</v>
      </c>
      <c r="O1167">
        <v>19.37</v>
      </c>
      <c r="P1167">
        <v>447</v>
      </c>
    </row>
    <row r="1168" spans="1:16" x14ac:dyDescent="0.25">
      <c r="A1168">
        <v>6373</v>
      </c>
      <c r="B1168" t="s">
        <v>1816</v>
      </c>
      <c r="C1168" s="2">
        <v>45868</v>
      </c>
      <c r="D1168">
        <v>2025</v>
      </c>
      <c r="E1168" s="2" t="str">
        <f>TEXT(Table1[[#This Row],[transaction_date]],"mm")</f>
        <v>07</v>
      </c>
      <c r="F1168" s="2" t="str">
        <f>TEXT(Table1[[#This Row],[transaction_date]],"[$-en-US]mmm")</f>
        <v>Jul</v>
      </c>
      <c r="G1168" s="2" t="str">
        <f>"Q" &amp; INT((MONTH(Table1[[#This Row],[transaction_date]])-1)/3)+1 &amp; " " &amp; Table1[[#This Row],[year]]</f>
        <v>Q3 2025</v>
      </c>
      <c r="H1168" s="2" t="str">
        <f>TEXT(Table1[[#This Row],[transaction_date]],"[$-en-US]ddd")</f>
        <v>Wed</v>
      </c>
      <c r="I1168" t="s">
        <v>1823</v>
      </c>
      <c r="J1168" t="s">
        <v>1837</v>
      </c>
      <c r="K1168">
        <v>18.59</v>
      </c>
      <c r="L1168">
        <v>37.18</v>
      </c>
      <c r="M1168">
        <v>5.58</v>
      </c>
      <c r="N1168" s="4">
        <v>2</v>
      </c>
      <c r="O1168">
        <v>31.6</v>
      </c>
      <c r="P1168">
        <v>204</v>
      </c>
    </row>
    <row r="1169" spans="1:16" x14ac:dyDescent="0.25">
      <c r="A1169">
        <v>6218</v>
      </c>
      <c r="B1169" t="s">
        <v>1812</v>
      </c>
      <c r="C1169" s="2">
        <v>45271</v>
      </c>
      <c r="D1169">
        <v>2023</v>
      </c>
      <c r="E1169" s="2" t="str">
        <f>TEXT(Table1[[#This Row],[transaction_date]],"mm")</f>
        <v>12</v>
      </c>
      <c r="F1169" s="2" t="str">
        <f>TEXT(Table1[[#This Row],[transaction_date]],"[$-en-US]mmm")</f>
        <v>Dec</v>
      </c>
      <c r="G1169" s="2" t="str">
        <f>"Q" &amp; INT((MONTH(Table1[[#This Row],[transaction_date]])-1)/3)+1 &amp; " " &amp; Table1[[#This Row],[year]]</f>
        <v>Q4 2023</v>
      </c>
      <c r="H1169" s="2" t="str">
        <f>TEXT(Table1[[#This Row],[transaction_date]],"[$-en-US]ddd")</f>
        <v>Mon</v>
      </c>
      <c r="I1169" t="s">
        <v>1828</v>
      </c>
      <c r="J1169" t="s">
        <v>1846</v>
      </c>
      <c r="K1169">
        <v>9.51</v>
      </c>
      <c r="L1169">
        <v>38.04</v>
      </c>
      <c r="M1169">
        <v>4.5</v>
      </c>
      <c r="N1169" s="4">
        <v>4</v>
      </c>
      <c r="O1169">
        <v>33.54</v>
      </c>
      <c r="P1169">
        <v>99</v>
      </c>
    </row>
    <row r="1170" spans="1:16" x14ac:dyDescent="0.25">
      <c r="A1170">
        <v>7438</v>
      </c>
      <c r="B1170" t="s">
        <v>1810</v>
      </c>
      <c r="C1170" s="2">
        <v>45623</v>
      </c>
      <c r="D1170">
        <v>2024</v>
      </c>
      <c r="E1170" s="2" t="str">
        <f>TEXT(Table1[[#This Row],[transaction_date]],"mm")</f>
        <v>11</v>
      </c>
      <c r="F1170" s="2" t="str">
        <f>TEXT(Table1[[#This Row],[transaction_date]],"[$-en-US]mmm")</f>
        <v>Nov</v>
      </c>
      <c r="G1170" s="2" t="str">
        <f>"Q" &amp; INT((MONTH(Table1[[#This Row],[transaction_date]])-1)/3)+1 &amp; " " &amp; Table1[[#This Row],[year]]</f>
        <v>Q4 2024</v>
      </c>
      <c r="H1170" s="2" t="str">
        <f>TEXT(Table1[[#This Row],[transaction_date]],"[$-en-US]ddd")</f>
        <v>Wed</v>
      </c>
      <c r="I1170" t="s">
        <v>1818</v>
      </c>
      <c r="J1170" t="s">
        <v>1841</v>
      </c>
      <c r="K1170">
        <v>24.1</v>
      </c>
      <c r="L1170">
        <v>96.4</v>
      </c>
      <c r="M1170">
        <v>19.28</v>
      </c>
      <c r="N1170" s="4">
        <v>4</v>
      </c>
      <c r="O1170">
        <v>77.12</v>
      </c>
      <c r="P1170">
        <v>154</v>
      </c>
    </row>
    <row r="1171" spans="1:16" x14ac:dyDescent="0.25">
      <c r="A1171">
        <v>5902</v>
      </c>
      <c r="B1171" t="s">
        <v>1813</v>
      </c>
      <c r="C1171" s="2">
        <v>45606</v>
      </c>
      <c r="D1171">
        <v>2024</v>
      </c>
      <c r="E1171" s="2" t="str">
        <f>TEXT(Table1[[#This Row],[transaction_date]],"mm")</f>
        <v>11</v>
      </c>
      <c r="F1171" s="2" t="str">
        <f>TEXT(Table1[[#This Row],[transaction_date]],"[$-en-US]mmm")</f>
        <v>Nov</v>
      </c>
      <c r="G1171" s="2" t="str">
        <f>"Q" &amp; INT((MONTH(Table1[[#This Row],[transaction_date]])-1)/3)+1 &amp; " " &amp; Table1[[#This Row],[year]]</f>
        <v>Q4 2024</v>
      </c>
      <c r="H1171" s="2" t="str">
        <f>TEXT(Table1[[#This Row],[transaction_date]],"[$-en-US]ddd")</f>
        <v>Sun</v>
      </c>
      <c r="I1171" t="s">
        <v>1819</v>
      </c>
      <c r="J1171" t="s">
        <v>1845</v>
      </c>
      <c r="K1171">
        <v>7.98</v>
      </c>
      <c r="L1171">
        <v>39.9</v>
      </c>
      <c r="M1171">
        <v>0</v>
      </c>
      <c r="N1171" s="4">
        <v>5</v>
      </c>
      <c r="O1171">
        <v>39.9</v>
      </c>
      <c r="P1171">
        <v>108</v>
      </c>
    </row>
    <row r="1172" spans="1:16" x14ac:dyDescent="0.25">
      <c r="A1172">
        <v>6511</v>
      </c>
      <c r="B1172" t="s">
        <v>1809</v>
      </c>
      <c r="C1172" s="2">
        <v>45539</v>
      </c>
      <c r="D1172">
        <v>2024</v>
      </c>
      <c r="E1172" s="2" t="str">
        <f>TEXT(Table1[[#This Row],[transaction_date]],"mm")</f>
        <v>09</v>
      </c>
      <c r="F1172" s="2" t="str">
        <f>TEXT(Table1[[#This Row],[transaction_date]],"[$-en-US]mmm")</f>
        <v>Sep</v>
      </c>
      <c r="G1172" s="2" t="str">
        <f>"Q" &amp; INT((MONTH(Table1[[#This Row],[transaction_date]])-1)/3)+1 &amp; " " &amp; Table1[[#This Row],[year]]</f>
        <v>Q3 2024</v>
      </c>
      <c r="H1172" s="2" t="str">
        <f>TEXT(Table1[[#This Row],[transaction_date]],"[$-en-US]ddd")</f>
        <v>Wed</v>
      </c>
      <c r="I1172" t="s">
        <v>1819</v>
      </c>
      <c r="J1172" t="s">
        <v>1830</v>
      </c>
      <c r="K1172">
        <v>5.64</v>
      </c>
      <c r="L1172">
        <v>5.64</v>
      </c>
      <c r="M1172">
        <v>0.56000000000000005</v>
      </c>
      <c r="N1172" s="4">
        <v>1</v>
      </c>
      <c r="O1172">
        <v>5.08</v>
      </c>
      <c r="P1172">
        <v>475</v>
      </c>
    </row>
    <row r="1173" spans="1:16" x14ac:dyDescent="0.25">
      <c r="A1173">
        <v>9351</v>
      </c>
      <c r="B1173" t="s">
        <v>1814</v>
      </c>
      <c r="C1173" s="2">
        <v>45558</v>
      </c>
      <c r="D1173">
        <v>2024</v>
      </c>
      <c r="E1173" s="2" t="str">
        <f>TEXT(Table1[[#This Row],[transaction_date]],"mm")</f>
        <v>09</v>
      </c>
      <c r="F1173" s="2" t="str">
        <f>TEXT(Table1[[#This Row],[transaction_date]],"[$-en-US]mmm")</f>
        <v>Sep</v>
      </c>
      <c r="G1173" s="2" t="str">
        <f>"Q" &amp; INT((MONTH(Table1[[#This Row],[transaction_date]])-1)/3)+1 &amp; " " &amp; Table1[[#This Row],[year]]</f>
        <v>Q3 2024</v>
      </c>
      <c r="H1173" s="2" t="str">
        <f>TEXT(Table1[[#This Row],[transaction_date]],"[$-en-US]ddd")</f>
        <v>Mon</v>
      </c>
      <c r="I1173" t="s">
        <v>1820</v>
      </c>
      <c r="J1173" t="s">
        <v>1829</v>
      </c>
      <c r="K1173">
        <v>28.58</v>
      </c>
      <c r="L1173">
        <v>114.32</v>
      </c>
      <c r="M1173">
        <v>0</v>
      </c>
      <c r="N1173" s="4">
        <v>4</v>
      </c>
      <c r="O1173">
        <v>114.32</v>
      </c>
      <c r="P1173">
        <v>343</v>
      </c>
    </row>
    <row r="1174" spans="1:16" x14ac:dyDescent="0.25">
      <c r="A1174">
        <v>9025</v>
      </c>
      <c r="B1174" t="s">
        <v>1811</v>
      </c>
      <c r="C1174" s="2">
        <v>45695</v>
      </c>
      <c r="D1174">
        <v>2025</v>
      </c>
      <c r="E1174" s="2" t="str">
        <f>TEXT(Table1[[#This Row],[transaction_date]],"mm")</f>
        <v>02</v>
      </c>
      <c r="F1174" s="2" t="str">
        <f>TEXT(Table1[[#This Row],[transaction_date]],"[$-en-US]mmm")</f>
        <v>Feb</v>
      </c>
      <c r="G1174" s="2" t="str">
        <f>"Q" &amp; INT((MONTH(Table1[[#This Row],[transaction_date]])-1)/3)+1 &amp; " " &amp; Table1[[#This Row],[year]]</f>
        <v>Q1 2025</v>
      </c>
      <c r="H1174" s="2" t="str">
        <f>TEXT(Table1[[#This Row],[transaction_date]],"[$-en-US]ddd")</f>
        <v>Fri</v>
      </c>
      <c r="I1174" t="s">
        <v>1827</v>
      </c>
      <c r="J1174" t="s">
        <v>1845</v>
      </c>
      <c r="K1174">
        <v>24.06</v>
      </c>
      <c r="L1174">
        <v>24.06</v>
      </c>
      <c r="M1174">
        <v>4.07</v>
      </c>
      <c r="N1174" s="4">
        <v>1</v>
      </c>
      <c r="O1174">
        <v>19.989999999999998</v>
      </c>
      <c r="P1174">
        <v>170</v>
      </c>
    </row>
    <row r="1175" spans="1:16" x14ac:dyDescent="0.25">
      <c r="A1175">
        <v>5911</v>
      </c>
      <c r="B1175" t="s">
        <v>1809</v>
      </c>
      <c r="C1175" s="2">
        <v>45513</v>
      </c>
      <c r="D1175">
        <v>2024</v>
      </c>
      <c r="E1175" s="2" t="str">
        <f>TEXT(Table1[[#This Row],[transaction_date]],"mm")</f>
        <v>08</v>
      </c>
      <c r="F1175" s="2" t="str">
        <f>TEXT(Table1[[#This Row],[transaction_date]],"[$-en-US]mmm")</f>
        <v>Aug</v>
      </c>
      <c r="G1175" s="2" t="str">
        <f>"Q" &amp; INT((MONTH(Table1[[#This Row],[transaction_date]])-1)/3)+1 &amp; " " &amp; Table1[[#This Row],[year]]</f>
        <v>Q3 2024</v>
      </c>
      <c r="H1175" s="2" t="str">
        <f>TEXT(Table1[[#This Row],[transaction_date]],"[$-en-US]ddd")</f>
        <v>Fri</v>
      </c>
      <c r="I1175" t="s">
        <v>1823</v>
      </c>
      <c r="J1175" t="s">
        <v>1832</v>
      </c>
      <c r="K1175">
        <v>27.38</v>
      </c>
      <c r="L1175">
        <v>109.52</v>
      </c>
      <c r="M1175">
        <v>0</v>
      </c>
      <c r="N1175" s="4">
        <v>4</v>
      </c>
      <c r="O1175">
        <v>109.52</v>
      </c>
      <c r="P1175">
        <v>380</v>
      </c>
    </row>
    <row r="1176" spans="1:16" x14ac:dyDescent="0.25">
      <c r="A1176">
        <v>1272</v>
      </c>
      <c r="B1176" t="s">
        <v>1810</v>
      </c>
      <c r="C1176" s="2">
        <v>45431</v>
      </c>
      <c r="D1176">
        <v>2024</v>
      </c>
      <c r="E1176" s="2" t="str">
        <f>TEXT(Table1[[#This Row],[transaction_date]],"mm")</f>
        <v>05</v>
      </c>
      <c r="F1176" s="2" t="str">
        <f>TEXT(Table1[[#This Row],[transaction_date]],"[$-en-US]mmm")</f>
        <v>May</v>
      </c>
      <c r="G1176" s="2" t="str">
        <f>"Q" &amp; INT((MONTH(Table1[[#This Row],[transaction_date]])-1)/3)+1 &amp; " " &amp; Table1[[#This Row],[year]]</f>
        <v>Q2 2024</v>
      </c>
      <c r="H1176" s="2" t="str">
        <f>TEXT(Table1[[#This Row],[transaction_date]],"[$-en-US]ddd")</f>
        <v>Sun</v>
      </c>
      <c r="I1176" t="s">
        <v>1821</v>
      </c>
      <c r="J1176" t="s">
        <v>1834</v>
      </c>
      <c r="K1176">
        <v>8.5</v>
      </c>
      <c r="L1176">
        <v>17</v>
      </c>
      <c r="M1176">
        <v>1.36</v>
      </c>
      <c r="N1176" s="4">
        <v>2</v>
      </c>
      <c r="O1176">
        <v>15.64</v>
      </c>
      <c r="P1176">
        <v>148</v>
      </c>
    </row>
    <row r="1177" spans="1:16" x14ac:dyDescent="0.25">
      <c r="A1177">
        <v>6427</v>
      </c>
      <c r="B1177" t="s">
        <v>1817</v>
      </c>
      <c r="C1177" s="2">
        <v>45668</v>
      </c>
      <c r="D1177">
        <v>2025</v>
      </c>
      <c r="E1177" s="2" t="str">
        <f>TEXT(Table1[[#This Row],[transaction_date]],"mm")</f>
        <v>01</v>
      </c>
      <c r="F1177" s="2" t="str">
        <f>TEXT(Table1[[#This Row],[transaction_date]],"[$-en-US]mmm")</f>
        <v>Jan</v>
      </c>
      <c r="G1177" s="2" t="str">
        <f>"Q" &amp; INT((MONTH(Table1[[#This Row],[transaction_date]])-1)/3)+1 &amp; " " &amp; Table1[[#This Row],[year]]</f>
        <v>Q1 2025</v>
      </c>
      <c r="H1177" s="2" t="str">
        <f>TEXT(Table1[[#This Row],[transaction_date]],"[$-en-US]ddd")</f>
        <v>Sat</v>
      </c>
      <c r="I1177" t="s">
        <v>1819</v>
      </c>
      <c r="J1177" t="s">
        <v>1833</v>
      </c>
      <c r="K1177">
        <v>25.74</v>
      </c>
      <c r="L1177">
        <v>51.48</v>
      </c>
      <c r="M1177">
        <v>3.95</v>
      </c>
      <c r="N1177" s="4">
        <v>2</v>
      </c>
      <c r="O1177">
        <v>47.53</v>
      </c>
      <c r="P1177">
        <v>488</v>
      </c>
    </row>
    <row r="1178" spans="1:16" x14ac:dyDescent="0.25">
      <c r="A1178">
        <v>2795</v>
      </c>
      <c r="B1178" t="s">
        <v>1814</v>
      </c>
      <c r="C1178" s="2">
        <v>45468</v>
      </c>
      <c r="D1178">
        <v>2024</v>
      </c>
      <c r="E1178" s="2" t="str">
        <f>TEXT(Table1[[#This Row],[transaction_date]],"mm")</f>
        <v>06</v>
      </c>
      <c r="F1178" s="2" t="str">
        <f>TEXT(Table1[[#This Row],[transaction_date]],"[$-en-US]mmm")</f>
        <v>Jun</v>
      </c>
      <c r="G1178" s="2" t="str">
        <f>"Q" &amp; INT((MONTH(Table1[[#This Row],[transaction_date]])-1)/3)+1 &amp; " " &amp; Table1[[#This Row],[year]]</f>
        <v>Q2 2024</v>
      </c>
      <c r="H1178" s="2" t="str">
        <f>TEXT(Table1[[#This Row],[transaction_date]],"[$-en-US]ddd")</f>
        <v>Tue</v>
      </c>
      <c r="I1178" t="s">
        <v>1818</v>
      </c>
      <c r="J1178" t="s">
        <v>1831</v>
      </c>
      <c r="K1178">
        <v>25.56</v>
      </c>
      <c r="L1178">
        <v>51.12</v>
      </c>
      <c r="M1178">
        <v>7.67</v>
      </c>
      <c r="N1178" s="4">
        <v>2</v>
      </c>
      <c r="O1178">
        <v>43.45</v>
      </c>
      <c r="P1178">
        <v>216</v>
      </c>
    </row>
    <row r="1179" spans="1:16" x14ac:dyDescent="0.25">
      <c r="A1179">
        <v>6040</v>
      </c>
      <c r="B1179" t="s">
        <v>1811</v>
      </c>
      <c r="C1179" s="2">
        <v>45763</v>
      </c>
      <c r="D1179">
        <v>2025</v>
      </c>
      <c r="E1179" s="2" t="str">
        <f>TEXT(Table1[[#This Row],[transaction_date]],"mm")</f>
        <v>04</v>
      </c>
      <c r="F1179" s="2" t="str">
        <f>TEXT(Table1[[#This Row],[transaction_date]],"[$-en-US]mmm")</f>
        <v>Apr</v>
      </c>
      <c r="G1179" s="2" t="str">
        <f>"Q" &amp; INT((MONTH(Table1[[#This Row],[transaction_date]])-1)/3)+1 &amp; " " &amp; Table1[[#This Row],[year]]</f>
        <v>Q2 2025</v>
      </c>
      <c r="H1179" s="2" t="str">
        <f>TEXT(Table1[[#This Row],[transaction_date]],"[$-en-US]ddd")</f>
        <v>Wed</v>
      </c>
      <c r="I1179" t="s">
        <v>1827</v>
      </c>
      <c r="J1179" t="s">
        <v>1834</v>
      </c>
      <c r="K1179">
        <v>12.45</v>
      </c>
      <c r="L1179">
        <v>12.45</v>
      </c>
      <c r="M1179">
        <v>1.87</v>
      </c>
      <c r="N1179" s="4">
        <v>1</v>
      </c>
      <c r="O1179">
        <v>10.58</v>
      </c>
      <c r="P1179">
        <v>275</v>
      </c>
    </row>
    <row r="1180" spans="1:16" x14ac:dyDescent="0.25">
      <c r="A1180">
        <v>1436</v>
      </c>
      <c r="B1180" t="s">
        <v>1811</v>
      </c>
      <c r="C1180" s="2">
        <v>45608</v>
      </c>
      <c r="D1180">
        <v>2024</v>
      </c>
      <c r="E1180" s="2" t="str">
        <f>TEXT(Table1[[#This Row],[transaction_date]],"mm")</f>
        <v>11</v>
      </c>
      <c r="F1180" s="2" t="str">
        <f>TEXT(Table1[[#This Row],[transaction_date]],"[$-en-US]mmm")</f>
        <v>Nov</v>
      </c>
      <c r="G1180" s="2" t="str">
        <f>"Q" &amp; INT((MONTH(Table1[[#This Row],[transaction_date]])-1)/3)+1 &amp; " " &amp; Table1[[#This Row],[year]]</f>
        <v>Q4 2024</v>
      </c>
      <c r="H1180" s="2" t="str">
        <f>TEXT(Table1[[#This Row],[transaction_date]],"[$-en-US]ddd")</f>
        <v>Tue</v>
      </c>
      <c r="I1180" t="s">
        <v>1826</v>
      </c>
      <c r="J1180" t="s">
        <v>1834</v>
      </c>
      <c r="K1180">
        <v>20.71</v>
      </c>
      <c r="L1180">
        <v>82.84</v>
      </c>
      <c r="M1180">
        <v>16.57</v>
      </c>
      <c r="N1180" s="4">
        <v>4</v>
      </c>
      <c r="O1180">
        <v>66.27</v>
      </c>
      <c r="P1180">
        <v>75</v>
      </c>
    </row>
    <row r="1181" spans="1:16" x14ac:dyDescent="0.25">
      <c r="A1181">
        <v>8775</v>
      </c>
      <c r="B1181" t="s">
        <v>1815</v>
      </c>
      <c r="C1181" s="2">
        <v>45351</v>
      </c>
      <c r="D1181">
        <v>2024</v>
      </c>
      <c r="E1181" s="2" t="str">
        <f>TEXT(Table1[[#This Row],[transaction_date]],"mm")</f>
        <v>02</v>
      </c>
      <c r="F1181" s="2" t="str">
        <f>TEXT(Table1[[#This Row],[transaction_date]],"[$-en-US]mmm")</f>
        <v>Feb</v>
      </c>
      <c r="G1181" s="2" t="str">
        <f>"Q" &amp; INT((MONTH(Table1[[#This Row],[transaction_date]])-1)/3)+1 &amp; " " &amp; Table1[[#This Row],[year]]</f>
        <v>Q1 2024</v>
      </c>
      <c r="H1181" s="2" t="str">
        <f>TEXT(Table1[[#This Row],[transaction_date]],"[$-en-US]ddd")</f>
        <v>Thu</v>
      </c>
      <c r="I1181" t="s">
        <v>1824</v>
      </c>
      <c r="J1181" t="s">
        <v>1832</v>
      </c>
      <c r="K1181">
        <v>15.56</v>
      </c>
      <c r="L1181">
        <v>46.68</v>
      </c>
      <c r="M1181">
        <v>7</v>
      </c>
      <c r="N1181" s="4">
        <v>3</v>
      </c>
      <c r="O1181">
        <v>39.68</v>
      </c>
      <c r="P1181">
        <v>352</v>
      </c>
    </row>
    <row r="1182" spans="1:16" x14ac:dyDescent="0.25">
      <c r="A1182">
        <v>4728</v>
      </c>
      <c r="B1182" t="s">
        <v>1813</v>
      </c>
      <c r="C1182" s="2">
        <v>45705</v>
      </c>
      <c r="D1182">
        <v>2025</v>
      </c>
      <c r="E1182" s="2" t="str">
        <f>TEXT(Table1[[#This Row],[transaction_date]],"mm")</f>
        <v>02</v>
      </c>
      <c r="F1182" s="2" t="str">
        <f>TEXT(Table1[[#This Row],[transaction_date]],"[$-en-US]mmm")</f>
        <v>Feb</v>
      </c>
      <c r="G1182" s="2" t="str">
        <f>"Q" &amp; INT((MONTH(Table1[[#This Row],[transaction_date]])-1)/3)+1 &amp; " " &amp; Table1[[#This Row],[year]]</f>
        <v>Q1 2025</v>
      </c>
      <c r="H1182" s="2" t="str">
        <f>TEXT(Table1[[#This Row],[transaction_date]],"[$-en-US]ddd")</f>
        <v>Mon</v>
      </c>
      <c r="I1182" t="s">
        <v>1823</v>
      </c>
      <c r="J1182" t="s">
        <v>1843</v>
      </c>
      <c r="K1182">
        <v>9.44</v>
      </c>
      <c r="L1182">
        <v>37.76</v>
      </c>
      <c r="M1182">
        <v>4.92</v>
      </c>
      <c r="N1182" s="4">
        <v>4</v>
      </c>
      <c r="O1182">
        <v>32.840000000000003</v>
      </c>
      <c r="P1182">
        <v>494</v>
      </c>
    </row>
    <row r="1183" spans="1:16" x14ac:dyDescent="0.25">
      <c r="A1183">
        <v>1841</v>
      </c>
      <c r="B1183" t="s">
        <v>1816</v>
      </c>
      <c r="C1183" s="2">
        <v>45598</v>
      </c>
      <c r="D1183">
        <v>2024</v>
      </c>
      <c r="E1183" s="2" t="str">
        <f>TEXT(Table1[[#This Row],[transaction_date]],"mm")</f>
        <v>11</v>
      </c>
      <c r="F1183" s="2" t="str">
        <f>TEXT(Table1[[#This Row],[transaction_date]],"[$-en-US]mmm")</f>
        <v>Nov</v>
      </c>
      <c r="G1183" s="2" t="str">
        <f>"Q" &amp; INT((MONTH(Table1[[#This Row],[transaction_date]])-1)/3)+1 &amp; " " &amp; Table1[[#This Row],[year]]</f>
        <v>Q4 2024</v>
      </c>
      <c r="H1183" s="2" t="str">
        <f>TEXT(Table1[[#This Row],[transaction_date]],"[$-en-US]ddd")</f>
        <v>Sat</v>
      </c>
      <c r="I1183" t="s">
        <v>1825</v>
      </c>
      <c r="J1183" t="s">
        <v>1843</v>
      </c>
      <c r="K1183">
        <v>21.3</v>
      </c>
      <c r="L1183">
        <v>42.6</v>
      </c>
      <c r="M1183">
        <v>4.26</v>
      </c>
      <c r="N1183" s="4">
        <v>2</v>
      </c>
      <c r="O1183">
        <v>38.340000000000003</v>
      </c>
      <c r="P1183">
        <v>26</v>
      </c>
    </row>
    <row r="1184" spans="1:16" x14ac:dyDescent="0.25">
      <c r="A1184">
        <v>8871</v>
      </c>
      <c r="B1184" t="s">
        <v>1812</v>
      </c>
      <c r="C1184" s="2">
        <v>45277</v>
      </c>
      <c r="D1184">
        <v>2023</v>
      </c>
      <c r="E1184" s="2" t="str">
        <f>TEXT(Table1[[#This Row],[transaction_date]],"mm")</f>
        <v>12</v>
      </c>
      <c r="F1184" s="2" t="str">
        <f>TEXT(Table1[[#This Row],[transaction_date]],"[$-en-US]mmm")</f>
        <v>Dec</v>
      </c>
      <c r="G1184" s="2" t="str">
        <f>"Q" &amp; INT((MONTH(Table1[[#This Row],[transaction_date]])-1)/3)+1 &amp; " " &amp; Table1[[#This Row],[year]]</f>
        <v>Q4 2023</v>
      </c>
      <c r="H1184" s="2" t="str">
        <f>TEXT(Table1[[#This Row],[transaction_date]],"[$-en-US]ddd")</f>
        <v>Sun</v>
      </c>
      <c r="I1184" t="s">
        <v>1826</v>
      </c>
      <c r="J1184" t="s">
        <v>1835</v>
      </c>
      <c r="K1184">
        <v>16.88</v>
      </c>
      <c r="L1184">
        <v>16.88</v>
      </c>
      <c r="M1184">
        <v>0</v>
      </c>
      <c r="N1184" s="4">
        <v>1</v>
      </c>
      <c r="O1184">
        <v>16.88</v>
      </c>
      <c r="P1184">
        <v>172</v>
      </c>
    </row>
    <row r="1185" spans="1:16" x14ac:dyDescent="0.25">
      <c r="A1185">
        <v>9589</v>
      </c>
      <c r="B1185" t="s">
        <v>1813</v>
      </c>
      <c r="C1185" s="2">
        <v>45633</v>
      </c>
      <c r="D1185">
        <v>2024</v>
      </c>
      <c r="E1185" s="2" t="str">
        <f>TEXT(Table1[[#This Row],[transaction_date]],"mm")</f>
        <v>12</v>
      </c>
      <c r="F1185" s="2" t="str">
        <f>TEXT(Table1[[#This Row],[transaction_date]],"[$-en-US]mmm")</f>
        <v>Dec</v>
      </c>
      <c r="G1185" s="2" t="str">
        <f>"Q" &amp; INT((MONTH(Table1[[#This Row],[transaction_date]])-1)/3)+1 &amp; " " &amp; Table1[[#This Row],[year]]</f>
        <v>Q4 2024</v>
      </c>
      <c r="H1185" s="2" t="str">
        <f>TEXT(Table1[[#This Row],[transaction_date]],"[$-en-US]ddd")</f>
        <v>Sat</v>
      </c>
      <c r="I1185" t="s">
        <v>1822</v>
      </c>
      <c r="J1185" t="s">
        <v>1836</v>
      </c>
      <c r="K1185">
        <v>3.07</v>
      </c>
      <c r="L1185">
        <v>12.28</v>
      </c>
      <c r="M1185">
        <v>1.84</v>
      </c>
      <c r="N1185" s="4">
        <v>4</v>
      </c>
      <c r="O1185">
        <v>10.44</v>
      </c>
      <c r="P1185">
        <v>372</v>
      </c>
    </row>
    <row r="1186" spans="1:16" x14ac:dyDescent="0.25">
      <c r="A1186">
        <v>7229</v>
      </c>
      <c r="B1186" t="s">
        <v>1817</v>
      </c>
      <c r="C1186" s="2">
        <v>45259</v>
      </c>
      <c r="D1186">
        <v>2023</v>
      </c>
      <c r="E1186" s="2" t="str">
        <f>TEXT(Table1[[#This Row],[transaction_date]],"mm")</f>
        <v>11</v>
      </c>
      <c r="F1186" s="2" t="str">
        <f>TEXT(Table1[[#This Row],[transaction_date]],"[$-en-US]mmm")</f>
        <v>Nov</v>
      </c>
      <c r="G1186" s="2" t="str">
        <f>"Q" &amp; INT((MONTH(Table1[[#This Row],[transaction_date]])-1)/3)+1 &amp; " " &amp; Table1[[#This Row],[year]]</f>
        <v>Q4 2023</v>
      </c>
      <c r="H1186" s="2" t="str">
        <f>TEXT(Table1[[#This Row],[transaction_date]],"[$-en-US]ddd")</f>
        <v>Wed</v>
      </c>
      <c r="I1186" t="s">
        <v>1827</v>
      </c>
      <c r="J1186" t="s">
        <v>1836</v>
      </c>
      <c r="K1186">
        <v>4.79</v>
      </c>
      <c r="L1186">
        <v>4.79</v>
      </c>
      <c r="M1186">
        <v>0</v>
      </c>
      <c r="N1186" s="4">
        <v>1</v>
      </c>
      <c r="O1186">
        <v>4.79</v>
      </c>
      <c r="P1186">
        <v>385</v>
      </c>
    </row>
    <row r="1187" spans="1:16" x14ac:dyDescent="0.25">
      <c r="A1187">
        <v>4968</v>
      </c>
      <c r="B1187" t="s">
        <v>1814</v>
      </c>
      <c r="C1187" s="2">
        <v>45169</v>
      </c>
      <c r="D1187">
        <v>2023</v>
      </c>
      <c r="E1187" s="2" t="str">
        <f>TEXT(Table1[[#This Row],[transaction_date]],"mm")</f>
        <v>08</v>
      </c>
      <c r="F1187" s="2" t="str">
        <f>TEXT(Table1[[#This Row],[transaction_date]],"[$-en-US]mmm")</f>
        <v>Aug</v>
      </c>
      <c r="G1187" s="2" t="str">
        <f>"Q" &amp; INT((MONTH(Table1[[#This Row],[transaction_date]])-1)/3)+1 &amp; " " &amp; Table1[[#This Row],[year]]</f>
        <v>Q3 2023</v>
      </c>
      <c r="H1187" s="2" t="str">
        <f>TEXT(Table1[[#This Row],[transaction_date]],"[$-en-US]ddd")</f>
        <v>Thu</v>
      </c>
      <c r="I1187" t="s">
        <v>1828</v>
      </c>
      <c r="J1187" t="s">
        <v>1835</v>
      </c>
      <c r="K1187">
        <v>4.9800000000000004</v>
      </c>
      <c r="L1187">
        <v>24.9</v>
      </c>
      <c r="M1187">
        <v>3.73</v>
      </c>
      <c r="N1187" s="4">
        <v>5</v>
      </c>
      <c r="O1187">
        <v>21.17</v>
      </c>
      <c r="P1187">
        <v>356</v>
      </c>
    </row>
    <row r="1188" spans="1:16" x14ac:dyDescent="0.25">
      <c r="A1188">
        <v>2800</v>
      </c>
      <c r="B1188" t="s">
        <v>1811</v>
      </c>
      <c r="C1188" s="2">
        <v>45293</v>
      </c>
      <c r="D1188">
        <v>2024</v>
      </c>
      <c r="E1188" s="2" t="str">
        <f>TEXT(Table1[[#This Row],[transaction_date]],"mm")</f>
        <v>01</v>
      </c>
      <c r="F1188" s="2" t="str">
        <f>TEXT(Table1[[#This Row],[transaction_date]],"[$-en-US]mmm")</f>
        <v>Jan</v>
      </c>
      <c r="G1188" s="2" t="str">
        <f>"Q" &amp; INT((MONTH(Table1[[#This Row],[transaction_date]])-1)/3)+1 &amp; " " &amp; Table1[[#This Row],[year]]</f>
        <v>Q1 2024</v>
      </c>
      <c r="H1188" s="2" t="str">
        <f>TEXT(Table1[[#This Row],[transaction_date]],"[$-en-US]ddd")</f>
        <v>Tue</v>
      </c>
      <c r="I1188" t="s">
        <v>1820</v>
      </c>
      <c r="J1188" t="s">
        <v>1843</v>
      </c>
      <c r="K1188">
        <v>22.31</v>
      </c>
      <c r="L1188">
        <v>44.62</v>
      </c>
      <c r="M1188">
        <v>0</v>
      </c>
      <c r="N1188" s="4">
        <v>2</v>
      </c>
      <c r="O1188">
        <v>44.62</v>
      </c>
      <c r="P1188">
        <v>4</v>
      </c>
    </row>
    <row r="1189" spans="1:16" x14ac:dyDescent="0.25">
      <c r="A1189">
        <v>1310</v>
      </c>
      <c r="B1189" t="s">
        <v>1809</v>
      </c>
      <c r="C1189" s="2">
        <v>45487</v>
      </c>
      <c r="D1189">
        <v>2024</v>
      </c>
      <c r="E1189" s="2" t="str">
        <f>TEXT(Table1[[#This Row],[transaction_date]],"mm")</f>
        <v>07</v>
      </c>
      <c r="F1189" s="2" t="str">
        <f>TEXT(Table1[[#This Row],[transaction_date]],"[$-en-US]mmm")</f>
        <v>Jul</v>
      </c>
      <c r="G1189" s="2" t="str">
        <f>"Q" &amp; INT((MONTH(Table1[[#This Row],[transaction_date]])-1)/3)+1 &amp; " " &amp; Table1[[#This Row],[year]]</f>
        <v>Q3 2024</v>
      </c>
      <c r="H1189" s="2" t="str">
        <f>TEXT(Table1[[#This Row],[transaction_date]],"[$-en-US]ddd")</f>
        <v>Sun</v>
      </c>
      <c r="I1189" t="s">
        <v>1823</v>
      </c>
      <c r="J1189" t="s">
        <v>1841</v>
      </c>
      <c r="K1189">
        <v>28.55</v>
      </c>
      <c r="L1189">
        <v>114.2</v>
      </c>
      <c r="M1189">
        <v>1.38</v>
      </c>
      <c r="N1189" s="4">
        <v>4</v>
      </c>
      <c r="O1189">
        <v>112.82</v>
      </c>
      <c r="P1189">
        <v>218</v>
      </c>
    </row>
    <row r="1190" spans="1:16" x14ac:dyDescent="0.25">
      <c r="A1190">
        <v>6139</v>
      </c>
      <c r="B1190" t="s">
        <v>1813</v>
      </c>
      <c r="C1190" s="2">
        <v>45470</v>
      </c>
      <c r="D1190">
        <v>2024</v>
      </c>
      <c r="E1190" s="2" t="str">
        <f>TEXT(Table1[[#This Row],[transaction_date]],"mm")</f>
        <v>06</v>
      </c>
      <c r="F1190" s="2" t="str">
        <f>TEXT(Table1[[#This Row],[transaction_date]],"[$-en-US]mmm")</f>
        <v>Jun</v>
      </c>
      <c r="G1190" s="2" t="str">
        <f>"Q" &amp; INT((MONTH(Table1[[#This Row],[transaction_date]])-1)/3)+1 &amp; " " &amp; Table1[[#This Row],[year]]</f>
        <v>Q2 2024</v>
      </c>
      <c r="H1190" s="2" t="str">
        <f>TEXT(Table1[[#This Row],[transaction_date]],"[$-en-US]ddd")</f>
        <v>Thu</v>
      </c>
      <c r="I1190" t="s">
        <v>1825</v>
      </c>
      <c r="J1190" t="s">
        <v>1840</v>
      </c>
      <c r="K1190">
        <v>29.42</v>
      </c>
      <c r="L1190">
        <v>29.42</v>
      </c>
      <c r="M1190">
        <v>2.74</v>
      </c>
      <c r="N1190" s="4">
        <v>1</v>
      </c>
      <c r="O1190">
        <v>26.68</v>
      </c>
      <c r="P1190">
        <v>332</v>
      </c>
    </row>
    <row r="1191" spans="1:16" x14ac:dyDescent="0.25">
      <c r="A1191">
        <v>3481</v>
      </c>
      <c r="B1191" t="s">
        <v>1811</v>
      </c>
      <c r="C1191" s="2">
        <v>45465</v>
      </c>
      <c r="D1191">
        <v>2024</v>
      </c>
      <c r="E1191" s="2" t="str">
        <f>TEXT(Table1[[#This Row],[transaction_date]],"mm")</f>
        <v>06</v>
      </c>
      <c r="F1191" s="2" t="str">
        <f>TEXT(Table1[[#This Row],[transaction_date]],"[$-en-US]mmm")</f>
        <v>Jun</v>
      </c>
      <c r="G1191" s="2" t="str">
        <f>"Q" &amp; INT((MONTH(Table1[[#This Row],[transaction_date]])-1)/3)+1 &amp; " " &amp; Table1[[#This Row],[year]]</f>
        <v>Q2 2024</v>
      </c>
      <c r="H1191" s="2" t="str">
        <f>TEXT(Table1[[#This Row],[transaction_date]],"[$-en-US]ddd")</f>
        <v>Sat</v>
      </c>
      <c r="I1191" t="s">
        <v>1823</v>
      </c>
      <c r="J1191" t="s">
        <v>1836</v>
      </c>
      <c r="K1191">
        <v>1.98</v>
      </c>
      <c r="L1191">
        <v>3.96</v>
      </c>
      <c r="M1191">
        <v>0.4</v>
      </c>
      <c r="N1191" s="4">
        <v>2</v>
      </c>
      <c r="O1191">
        <v>3.56</v>
      </c>
      <c r="P1191">
        <v>123</v>
      </c>
    </row>
    <row r="1192" spans="1:16" x14ac:dyDescent="0.25">
      <c r="A1192">
        <v>4340</v>
      </c>
      <c r="B1192" t="s">
        <v>1814</v>
      </c>
      <c r="C1192" s="2">
        <v>45463</v>
      </c>
      <c r="D1192">
        <v>2024</v>
      </c>
      <c r="E1192" s="2" t="str">
        <f>TEXT(Table1[[#This Row],[transaction_date]],"mm")</f>
        <v>06</v>
      </c>
      <c r="F1192" s="2" t="str">
        <f>TEXT(Table1[[#This Row],[transaction_date]],"[$-en-US]mmm")</f>
        <v>Jun</v>
      </c>
      <c r="G1192" s="2" t="str">
        <f>"Q" &amp; INT((MONTH(Table1[[#This Row],[transaction_date]])-1)/3)+1 &amp; " " &amp; Table1[[#This Row],[year]]</f>
        <v>Q2 2024</v>
      </c>
      <c r="H1192" s="2" t="str">
        <f>TEXT(Table1[[#This Row],[transaction_date]],"[$-en-US]ddd")</f>
        <v>Thu</v>
      </c>
      <c r="I1192" t="s">
        <v>1824</v>
      </c>
      <c r="J1192" t="s">
        <v>1835</v>
      </c>
      <c r="K1192">
        <v>23.49</v>
      </c>
      <c r="L1192">
        <v>93.96</v>
      </c>
      <c r="M1192">
        <v>9.4</v>
      </c>
      <c r="N1192" s="4">
        <v>4</v>
      </c>
      <c r="O1192">
        <v>84.56</v>
      </c>
      <c r="P1192">
        <v>407</v>
      </c>
    </row>
    <row r="1193" spans="1:16" x14ac:dyDescent="0.25">
      <c r="A1193">
        <v>9221</v>
      </c>
      <c r="B1193" t="s">
        <v>1812</v>
      </c>
      <c r="C1193" s="2">
        <v>45746</v>
      </c>
      <c r="D1193">
        <v>2025</v>
      </c>
      <c r="E1193" s="2" t="str">
        <f>TEXT(Table1[[#This Row],[transaction_date]],"mm")</f>
        <v>03</v>
      </c>
      <c r="F1193" s="2" t="str">
        <f>TEXT(Table1[[#This Row],[transaction_date]],"[$-en-US]mmm")</f>
        <v>Mar</v>
      </c>
      <c r="G1193" s="2" t="str">
        <f>"Q" &amp; INT((MONTH(Table1[[#This Row],[transaction_date]])-1)/3)+1 &amp; " " &amp; Table1[[#This Row],[year]]</f>
        <v>Q1 2025</v>
      </c>
      <c r="H1193" s="2" t="str">
        <f>TEXT(Table1[[#This Row],[transaction_date]],"[$-en-US]ddd")</f>
        <v>Sun</v>
      </c>
      <c r="I1193" t="s">
        <v>1826</v>
      </c>
      <c r="J1193" t="s">
        <v>1837</v>
      </c>
      <c r="K1193">
        <v>1.33</v>
      </c>
      <c r="L1193">
        <v>3.99</v>
      </c>
      <c r="M1193">
        <v>2.96</v>
      </c>
      <c r="N1193" s="4">
        <v>3</v>
      </c>
      <c r="O1193">
        <v>1.03</v>
      </c>
      <c r="P1193">
        <v>59</v>
      </c>
    </row>
    <row r="1194" spans="1:16" x14ac:dyDescent="0.25">
      <c r="A1194">
        <v>8726</v>
      </c>
      <c r="B1194" t="s">
        <v>1810</v>
      </c>
      <c r="C1194" s="2">
        <v>45822</v>
      </c>
      <c r="D1194">
        <v>2025</v>
      </c>
      <c r="E1194" s="2" t="str">
        <f>TEXT(Table1[[#This Row],[transaction_date]],"mm")</f>
        <v>06</v>
      </c>
      <c r="F1194" s="2" t="str">
        <f>TEXT(Table1[[#This Row],[transaction_date]],"[$-en-US]mmm")</f>
        <v>Jun</v>
      </c>
      <c r="G1194" s="2" t="str">
        <f>"Q" &amp; INT((MONTH(Table1[[#This Row],[transaction_date]])-1)/3)+1 &amp; " " &amp; Table1[[#This Row],[year]]</f>
        <v>Q2 2025</v>
      </c>
      <c r="H1194" s="2" t="str">
        <f>TEXT(Table1[[#This Row],[transaction_date]],"[$-en-US]ddd")</f>
        <v>Sat</v>
      </c>
      <c r="I1194" t="s">
        <v>1820</v>
      </c>
      <c r="J1194" t="s">
        <v>1839</v>
      </c>
      <c r="K1194">
        <v>17.61</v>
      </c>
      <c r="L1194">
        <v>88.05</v>
      </c>
      <c r="M1194">
        <v>13.21</v>
      </c>
      <c r="N1194" s="4">
        <v>5</v>
      </c>
      <c r="O1194">
        <v>74.84</v>
      </c>
      <c r="P1194">
        <v>293</v>
      </c>
    </row>
    <row r="1195" spans="1:16" x14ac:dyDescent="0.25">
      <c r="A1195">
        <v>2020</v>
      </c>
      <c r="B1195" t="s">
        <v>1809</v>
      </c>
      <c r="C1195" s="2">
        <v>45693</v>
      </c>
      <c r="D1195">
        <v>2025</v>
      </c>
      <c r="E1195" s="2" t="str">
        <f>TEXT(Table1[[#This Row],[transaction_date]],"mm")</f>
        <v>02</v>
      </c>
      <c r="F1195" s="2" t="str">
        <f>TEXT(Table1[[#This Row],[transaction_date]],"[$-en-US]mmm")</f>
        <v>Feb</v>
      </c>
      <c r="G1195" s="2" t="str">
        <f>"Q" &amp; INT((MONTH(Table1[[#This Row],[transaction_date]])-1)/3)+1 &amp; " " &amp; Table1[[#This Row],[year]]</f>
        <v>Q1 2025</v>
      </c>
      <c r="H1195" s="2" t="str">
        <f>TEXT(Table1[[#This Row],[transaction_date]],"[$-en-US]ddd")</f>
        <v>Wed</v>
      </c>
      <c r="I1195" t="s">
        <v>1824</v>
      </c>
      <c r="J1195" t="s">
        <v>1835</v>
      </c>
      <c r="K1195">
        <v>15.03</v>
      </c>
      <c r="L1195">
        <v>60.12</v>
      </c>
      <c r="M1195">
        <v>9.02</v>
      </c>
      <c r="N1195" s="4">
        <v>4</v>
      </c>
      <c r="O1195">
        <v>51.1</v>
      </c>
      <c r="P1195">
        <v>330</v>
      </c>
    </row>
    <row r="1196" spans="1:16" x14ac:dyDescent="0.25">
      <c r="A1196">
        <v>3262</v>
      </c>
      <c r="B1196" t="s">
        <v>1811</v>
      </c>
      <c r="C1196" s="2">
        <v>45547</v>
      </c>
      <c r="D1196">
        <v>2024</v>
      </c>
      <c r="E1196" s="2" t="str">
        <f>TEXT(Table1[[#This Row],[transaction_date]],"mm")</f>
        <v>09</v>
      </c>
      <c r="F1196" s="2" t="str">
        <f>TEXT(Table1[[#This Row],[transaction_date]],"[$-en-US]mmm")</f>
        <v>Sep</v>
      </c>
      <c r="G1196" s="2" t="str">
        <f>"Q" &amp; INT((MONTH(Table1[[#This Row],[transaction_date]])-1)/3)+1 &amp; " " &amp; Table1[[#This Row],[year]]</f>
        <v>Q3 2024</v>
      </c>
      <c r="H1196" s="2" t="str">
        <f>TEXT(Table1[[#This Row],[transaction_date]],"[$-en-US]ddd")</f>
        <v>Thu</v>
      </c>
      <c r="I1196" t="s">
        <v>1819</v>
      </c>
      <c r="J1196" t="s">
        <v>1832</v>
      </c>
      <c r="K1196">
        <v>21.69</v>
      </c>
      <c r="L1196">
        <v>21.69</v>
      </c>
      <c r="M1196">
        <v>2.17</v>
      </c>
      <c r="N1196" s="4">
        <v>1</v>
      </c>
      <c r="O1196">
        <v>19.52</v>
      </c>
      <c r="P1196">
        <v>441</v>
      </c>
    </row>
    <row r="1197" spans="1:16" x14ac:dyDescent="0.25">
      <c r="A1197">
        <v>4397</v>
      </c>
      <c r="B1197" t="s">
        <v>1815</v>
      </c>
      <c r="C1197" s="2">
        <v>45580</v>
      </c>
      <c r="D1197">
        <v>2024</v>
      </c>
      <c r="E1197" s="2" t="str">
        <f>TEXT(Table1[[#This Row],[transaction_date]],"mm")</f>
        <v>10</v>
      </c>
      <c r="F1197" s="2" t="str">
        <f>TEXT(Table1[[#This Row],[transaction_date]],"[$-en-US]mmm")</f>
        <v>Oct</v>
      </c>
      <c r="G1197" s="2" t="str">
        <f>"Q" &amp; INT((MONTH(Table1[[#This Row],[transaction_date]])-1)/3)+1 &amp; " " &amp; Table1[[#This Row],[year]]</f>
        <v>Q4 2024</v>
      </c>
      <c r="H1197" s="2" t="str">
        <f>TEXT(Table1[[#This Row],[transaction_date]],"[$-en-US]ddd")</f>
        <v>Tue</v>
      </c>
      <c r="I1197" t="s">
        <v>1821</v>
      </c>
      <c r="J1197" t="s">
        <v>1831</v>
      </c>
      <c r="K1197">
        <v>23.71</v>
      </c>
      <c r="L1197">
        <v>118.55</v>
      </c>
      <c r="M1197">
        <v>3.08</v>
      </c>
      <c r="N1197" s="4">
        <v>5</v>
      </c>
      <c r="O1197">
        <v>115.47</v>
      </c>
      <c r="P1197">
        <v>271</v>
      </c>
    </row>
    <row r="1198" spans="1:16" x14ac:dyDescent="0.25">
      <c r="A1198">
        <v>6325</v>
      </c>
      <c r="B1198" t="s">
        <v>1810</v>
      </c>
      <c r="C1198" s="2">
        <v>45659</v>
      </c>
      <c r="D1198">
        <v>2025</v>
      </c>
      <c r="E1198" s="2" t="str">
        <f>TEXT(Table1[[#This Row],[transaction_date]],"mm")</f>
        <v>01</v>
      </c>
      <c r="F1198" s="2" t="str">
        <f>TEXT(Table1[[#This Row],[transaction_date]],"[$-en-US]mmm")</f>
        <v>Jan</v>
      </c>
      <c r="G1198" s="2" t="str">
        <f>"Q" &amp; INT((MONTH(Table1[[#This Row],[transaction_date]])-1)/3)+1 &amp; " " &amp; Table1[[#This Row],[year]]</f>
        <v>Q1 2025</v>
      </c>
      <c r="H1198" s="2" t="str">
        <f>TEXT(Table1[[#This Row],[transaction_date]],"[$-en-US]ddd")</f>
        <v>Thu</v>
      </c>
      <c r="I1198" t="s">
        <v>1823</v>
      </c>
      <c r="J1198" t="s">
        <v>1846</v>
      </c>
      <c r="K1198">
        <v>28.99</v>
      </c>
      <c r="L1198">
        <v>57.98</v>
      </c>
      <c r="M1198">
        <v>11.6</v>
      </c>
      <c r="N1198" s="4">
        <v>2</v>
      </c>
      <c r="O1198">
        <v>46.38</v>
      </c>
      <c r="P1198">
        <v>459</v>
      </c>
    </row>
    <row r="1199" spans="1:16" x14ac:dyDescent="0.25">
      <c r="A1199">
        <v>8837</v>
      </c>
      <c r="B1199" t="s">
        <v>1811</v>
      </c>
      <c r="C1199" s="2">
        <v>45553</v>
      </c>
      <c r="D1199">
        <v>2024</v>
      </c>
      <c r="E1199" s="2" t="str">
        <f>TEXT(Table1[[#This Row],[transaction_date]],"mm")</f>
        <v>09</v>
      </c>
      <c r="F1199" s="2" t="str">
        <f>TEXT(Table1[[#This Row],[transaction_date]],"[$-en-US]mmm")</f>
        <v>Sep</v>
      </c>
      <c r="G1199" s="2" t="str">
        <f>"Q" &amp; INT((MONTH(Table1[[#This Row],[transaction_date]])-1)/3)+1 &amp; " " &amp; Table1[[#This Row],[year]]</f>
        <v>Q3 2024</v>
      </c>
      <c r="H1199" s="2" t="str">
        <f>TEXT(Table1[[#This Row],[transaction_date]],"[$-en-US]ddd")</f>
        <v>Wed</v>
      </c>
      <c r="I1199" t="s">
        <v>1818</v>
      </c>
      <c r="J1199" t="s">
        <v>1831</v>
      </c>
      <c r="K1199">
        <v>24.2</v>
      </c>
      <c r="L1199">
        <v>96.8</v>
      </c>
      <c r="M1199">
        <v>19.36</v>
      </c>
      <c r="N1199" s="4">
        <v>4</v>
      </c>
      <c r="O1199">
        <v>77.44</v>
      </c>
      <c r="P1199">
        <v>62</v>
      </c>
    </row>
    <row r="1200" spans="1:16" x14ac:dyDescent="0.25">
      <c r="A1200">
        <v>7173</v>
      </c>
      <c r="B1200" t="s">
        <v>1817</v>
      </c>
      <c r="C1200" s="2">
        <v>45388</v>
      </c>
      <c r="D1200">
        <v>2024</v>
      </c>
      <c r="E1200" s="2" t="str">
        <f>TEXT(Table1[[#This Row],[transaction_date]],"mm")</f>
        <v>04</v>
      </c>
      <c r="F1200" s="2" t="str">
        <f>TEXT(Table1[[#This Row],[transaction_date]],"[$-en-US]mmm")</f>
        <v>Apr</v>
      </c>
      <c r="G1200" s="2" t="str">
        <f>"Q" &amp; INT((MONTH(Table1[[#This Row],[transaction_date]])-1)/3)+1 &amp; " " &amp; Table1[[#This Row],[year]]</f>
        <v>Q2 2024</v>
      </c>
      <c r="H1200" s="2" t="str">
        <f>TEXT(Table1[[#This Row],[transaction_date]],"[$-en-US]ddd")</f>
        <v>Sat</v>
      </c>
      <c r="I1200" t="s">
        <v>1823</v>
      </c>
      <c r="J1200" t="s">
        <v>1835</v>
      </c>
      <c r="K1200">
        <v>17.3</v>
      </c>
      <c r="L1200">
        <v>17.3</v>
      </c>
      <c r="M1200">
        <v>4.92</v>
      </c>
      <c r="N1200" s="4">
        <v>1</v>
      </c>
      <c r="O1200">
        <v>12.38</v>
      </c>
      <c r="P1200">
        <v>435</v>
      </c>
    </row>
    <row r="1201" spans="1:16" x14ac:dyDescent="0.25">
      <c r="A1201">
        <v>3837</v>
      </c>
      <c r="B1201" t="s">
        <v>1810</v>
      </c>
      <c r="C1201" s="2">
        <v>45502</v>
      </c>
      <c r="D1201">
        <v>2024</v>
      </c>
      <c r="E1201" s="2" t="str">
        <f>TEXT(Table1[[#This Row],[transaction_date]],"mm")</f>
        <v>07</v>
      </c>
      <c r="F1201" s="2" t="str">
        <f>TEXT(Table1[[#This Row],[transaction_date]],"[$-en-US]mmm")</f>
        <v>Jul</v>
      </c>
      <c r="G1201" s="2" t="str">
        <f>"Q" &amp; INT((MONTH(Table1[[#This Row],[transaction_date]])-1)/3)+1 &amp; " " &amp; Table1[[#This Row],[year]]</f>
        <v>Q3 2024</v>
      </c>
      <c r="H1201" s="2" t="str">
        <f>TEXT(Table1[[#This Row],[transaction_date]],"[$-en-US]ddd")</f>
        <v>Mon</v>
      </c>
      <c r="I1201" t="s">
        <v>1826</v>
      </c>
      <c r="J1201" t="s">
        <v>1833</v>
      </c>
      <c r="K1201">
        <v>5.97</v>
      </c>
      <c r="L1201">
        <v>29.85</v>
      </c>
      <c r="M1201">
        <v>5.97</v>
      </c>
      <c r="N1201" s="4">
        <v>5</v>
      </c>
      <c r="O1201">
        <v>23.88</v>
      </c>
      <c r="P1201">
        <v>500</v>
      </c>
    </row>
    <row r="1202" spans="1:16" x14ac:dyDescent="0.25">
      <c r="A1202">
        <v>9734</v>
      </c>
      <c r="B1202" t="s">
        <v>1814</v>
      </c>
      <c r="C1202" s="2">
        <v>45410</v>
      </c>
      <c r="D1202">
        <v>2024</v>
      </c>
      <c r="E1202" s="2" t="str">
        <f>TEXT(Table1[[#This Row],[transaction_date]],"mm")</f>
        <v>04</v>
      </c>
      <c r="F1202" s="2" t="str">
        <f>TEXT(Table1[[#This Row],[transaction_date]],"[$-en-US]mmm")</f>
        <v>Apr</v>
      </c>
      <c r="G1202" s="2" t="str">
        <f>"Q" &amp; INT((MONTH(Table1[[#This Row],[transaction_date]])-1)/3)+1 &amp; " " &amp; Table1[[#This Row],[year]]</f>
        <v>Q2 2024</v>
      </c>
      <c r="H1202" s="2" t="str">
        <f>TEXT(Table1[[#This Row],[transaction_date]],"[$-en-US]ddd")</f>
        <v>Sun</v>
      </c>
      <c r="I1202" t="s">
        <v>1818</v>
      </c>
      <c r="J1202" t="s">
        <v>1844</v>
      </c>
      <c r="K1202">
        <v>20.11</v>
      </c>
      <c r="L1202">
        <v>60.33</v>
      </c>
      <c r="M1202">
        <v>2.96</v>
      </c>
      <c r="N1202" s="4">
        <v>3</v>
      </c>
      <c r="O1202">
        <v>57.37</v>
      </c>
      <c r="P1202">
        <v>227</v>
      </c>
    </row>
    <row r="1203" spans="1:16" x14ac:dyDescent="0.25">
      <c r="A1203">
        <v>9950</v>
      </c>
      <c r="B1203" t="s">
        <v>1816</v>
      </c>
      <c r="C1203" s="2">
        <v>45420</v>
      </c>
      <c r="D1203">
        <v>2024</v>
      </c>
      <c r="E1203" s="2" t="str">
        <f>TEXT(Table1[[#This Row],[transaction_date]],"mm")</f>
        <v>05</v>
      </c>
      <c r="F1203" s="2" t="str">
        <f>TEXT(Table1[[#This Row],[transaction_date]],"[$-en-US]mmm")</f>
        <v>May</v>
      </c>
      <c r="G1203" s="2" t="str">
        <f>"Q" &amp; INT((MONTH(Table1[[#This Row],[transaction_date]])-1)/3)+1 &amp; " " &amp; Table1[[#This Row],[year]]</f>
        <v>Q2 2024</v>
      </c>
      <c r="H1203" s="2" t="str">
        <f>TEXT(Table1[[#This Row],[transaction_date]],"[$-en-US]ddd")</f>
        <v>Wed</v>
      </c>
      <c r="I1203" t="s">
        <v>1827</v>
      </c>
      <c r="J1203" t="s">
        <v>1833</v>
      </c>
      <c r="K1203">
        <v>16.600000000000001</v>
      </c>
      <c r="L1203">
        <v>83</v>
      </c>
      <c r="M1203">
        <v>0</v>
      </c>
      <c r="N1203" s="4">
        <v>5</v>
      </c>
      <c r="O1203">
        <v>83</v>
      </c>
      <c r="P1203">
        <v>107</v>
      </c>
    </row>
    <row r="1204" spans="1:16" x14ac:dyDescent="0.25">
      <c r="A1204">
        <v>5331</v>
      </c>
      <c r="B1204" t="s">
        <v>1815</v>
      </c>
      <c r="C1204" s="2">
        <v>45618</v>
      </c>
      <c r="D1204">
        <v>2024</v>
      </c>
      <c r="E1204" s="2" t="str">
        <f>TEXT(Table1[[#This Row],[transaction_date]],"mm")</f>
        <v>11</v>
      </c>
      <c r="F1204" s="2" t="str">
        <f>TEXT(Table1[[#This Row],[transaction_date]],"[$-en-US]mmm")</f>
        <v>Nov</v>
      </c>
      <c r="G1204" s="2" t="str">
        <f>"Q" &amp; INT((MONTH(Table1[[#This Row],[transaction_date]])-1)/3)+1 &amp; " " &amp; Table1[[#This Row],[year]]</f>
        <v>Q4 2024</v>
      </c>
      <c r="H1204" s="2" t="str">
        <f>TEXT(Table1[[#This Row],[transaction_date]],"[$-en-US]ddd")</f>
        <v>Fri</v>
      </c>
      <c r="I1204" t="s">
        <v>1820</v>
      </c>
      <c r="J1204" t="s">
        <v>1840</v>
      </c>
      <c r="K1204">
        <v>5.0999999999999996</v>
      </c>
      <c r="L1204">
        <v>10.199999999999999</v>
      </c>
      <c r="M1204">
        <v>2.04</v>
      </c>
      <c r="N1204" s="4">
        <v>2</v>
      </c>
      <c r="O1204">
        <v>8.16</v>
      </c>
      <c r="P1204">
        <v>438</v>
      </c>
    </row>
    <row r="1205" spans="1:16" x14ac:dyDescent="0.25">
      <c r="A1205">
        <v>8932</v>
      </c>
      <c r="B1205" t="s">
        <v>1810</v>
      </c>
      <c r="C1205" s="2">
        <v>45294</v>
      </c>
      <c r="D1205">
        <v>2024</v>
      </c>
      <c r="E1205" s="2" t="str">
        <f>TEXT(Table1[[#This Row],[transaction_date]],"mm")</f>
        <v>01</v>
      </c>
      <c r="F1205" s="2" t="str">
        <f>TEXT(Table1[[#This Row],[transaction_date]],"[$-en-US]mmm")</f>
        <v>Jan</v>
      </c>
      <c r="G1205" s="2" t="str">
        <f>"Q" &amp; INT((MONTH(Table1[[#This Row],[transaction_date]])-1)/3)+1 &amp; " " &amp; Table1[[#This Row],[year]]</f>
        <v>Q1 2024</v>
      </c>
      <c r="H1205" s="2" t="str">
        <f>TEXT(Table1[[#This Row],[transaction_date]],"[$-en-US]ddd")</f>
        <v>Wed</v>
      </c>
      <c r="I1205" t="s">
        <v>1820</v>
      </c>
      <c r="J1205" t="s">
        <v>1833</v>
      </c>
      <c r="K1205">
        <v>4.72</v>
      </c>
      <c r="L1205">
        <v>14.16</v>
      </c>
      <c r="M1205">
        <v>3.2</v>
      </c>
      <c r="N1205" s="4">
        <v>3</v>
      </c>
      <c r="O1205">
        <v>10.96</v>
      </c>
      <c r="P1205">
        <v>318</v>
      </c>
    </row>
    <row r="1206" spans="1:16" x14ac:dyDescent="0.25">
      <c r="A1206">
        <v>5038</v>
      </c>
      <c r="B1206" t="s">
        <v>1814</v>
      </c>
      <c r="C1206" s="2">
        <v>45361</v>
      </c>
      <c r="D1206">
        <v>2024</v>
      </c>
      <c r="E1206" s="2" t="str">
        <f>TEXT(Table1[[#This Row],[transaction_date]],"mm")</f>
        <v>03</v>
      </c>
      <c r="F1206" s="2" t="str">
        <f>TEXT(Table1[[#This Row],[transaction_date]],"[$-en-US]mmm")</f>
        <v>Mar</v>
      </c>
      <c r="G1206" s="2" t="str">
        <f>"Q" &amp; INT((MONTH(Table1[[#This Row],[transaction_date]])-1)/3)+1 &amp; " " &amp; Table1[[#This Row],[year]]</f>
        <v>Q1 2024</v>
      </c>
      <c r="H1206" s="2" t="str">
        <f>TEXT(Table1[[#This Row],[transaction_date]],"[$-en-US]ddd")</f>
        <v>Sun</v>
      </c>
      <c r="I1206" t="s">
        <v>1821</v>
      </c>
      <c r="J1206" t="s">
        <v>1835</v>
      </c>
      <c r="K1206">
        <v>14.22</v>
      </c>
      <c r="L1206">
        <v>56.88</v>
      </c>
      <c r="M1206">
        <v>0</v>
      </c>
      <c r="N1206" s="4">
        <v>4</v>
      </c>
      <c r="O1206">
        <v>56.88</v>
      </c>
      <c r="P1206">
        <v>483</v>
      </c>
    </row>
    <row r="1207" spans="1:16" x14ac:dyDescent="0.25">
      <c r="A1207">
        <v>5876</v>
      </c>
      <c r="B1207" t="s">
        <v>1817</v>
      </c>
      <c r="C1207" s="2">
        <v>45743</v>
      </c>
      <c r="D1207">
        <v>2025</v>
      </c>
      <c r="E1207" s="2" t="str">
        <f>TEXT(Table1[[#This Row],[transaction_date]],"mm")</f>
        <v>03</v>
      </c>
      <c r="F1207" s="2" t="str">
        <f>TEXT(Table1[[#This Row],[transaction_date]],"[$-en-US]mmm")</f>
        <v>Mar</v>
      </c>
      <c r="G1207" s="2" t="str">
        <f>"Q" &amp; INT((MONTH(Table1[[#This Row],[transaction_date]])-1)/3)+1 &amp; " " &amp; Table1[[#This Row],[year]]</f>
        <v>Q1 2025</v>
      </c>
      <c r="H1207" s="2" t="str">
        <f>TEXT(Table1[[#This Row],[transaction_date]],"[$-en-US]ddd")</f>
        <v>Thu</v>
      </c>
      <c r="I1207" t="s">
        <v>1822</v>
      </c>
      <c r="J1207" t="s">
        <v>1844</v>
      </c>
      <c r="K1207">
        <v>5.75</v>
      </c>
      <c r="L1207">
        <v>28.75</v>
      </c>
      <c r="M1207">
        <v>4.3099999999999996</v>
      </c>
      <c r="N1207" s="4">
        <v>5</v>
      </c>
      <c r="O1207">
        <v>24.44</v>
      </c>
      <c r="P1207">
        <v>420</v>
      </c>
    </row>
    <row r="1208" spans="1:16" x14ac:dyDescent="0.25">
      <c r="A1208">
        <v>5735</v>
      </c>
      <c r="B1208" t="s">
        <v>1812</v>
      </c>
      <c r="C1208" s="2">
        <v>45692</v>
      </c>
      <c r="D1208">
        <v>2025</v>
      </c>
      <c r="E1208" s="2" t="str">
        <f>TEXT(Table1[[#This Row],[transaction_date]],"mm")</f>
        <v>02</v>
      </c>
      <c r="F1208" s="2" t="str">
        <f>TEXT(Table1[[#This Row],[transaction_date]],"[$-en-US]mmm")</f>
        <v>Feb</v>
      </c>
      <c r="G1208" s="2" t="str">
        <f>"Q" &amp; INT((MONTH(Table1[[#This Row],[transaction_date]])-1)/3)+1 &amp; " " &amp; Table1[[#This Row],[year]]</f>
        <v>Q1 2025</v>
      </c>
      <c r="H1208" s="2" t="str">
        <f>TEXT(Table1[[#This Row],[transaction_date]],"[$-en-US]ddd")</f>
        <v>Tue</v>
      </c>
      <c r="I1208" t="s">
        <v>1821</v>
      </c>
      <c r="J1208" t="s">
        <v>1839</v>
      </c>
      <c r="K1208">
        <v>8.17</v>
      </c>
      <c r="L1208">
        <v>40.85</v>
      </c>
      <c r="M1208">
        <v>1.44</v>
      </c>
      <c r="N1208" s="4">
        <v>5</v>
      </c>
      <c r="O1208">
        <v>39.409999999999997</v>
      </c>
      <c r="P1208">
        <v>138</v>
      </c>
    </row>
    <row r="1209" spans="1:16" x14ac:dyDescent="0.25">
      <c r="A1209">
        <v>4396</v>
      </c>
      <c r="B1209" t="s">
        <v>1810</v>
      </c>
      <c r="C1209" s="2">
        <v>45681</v>
      </c>
      <c r="D1209">
        <v>2025</v>
      </c>
      <c r="E1209" s="2" t="str">
        <f>TEXT(Table1[[#This Row],[transaction_date]],"mm")</f>
        <v>01</v>
      </c>
      <c r="F1209" s="2" t="str">
        <f>TEXT(Table1[[#This Row],[transaction_date]],"[$-en-US]mmm")</f>
        <v>Jan</v>
      </c>
      <c r="G1209" s="2" t="str">
        <f>"Q" &amp; INT((MONTH(Table1[[#This Row],[transaction_date]])-1)/3)+1 &amp; " " &amp; Table1[[#This Row],[year]]</f>
        <v>Q1 2025</v>
      </c>
      <c r="H1209" s="2" t="str">
        <f>TEXT(Table1[[#This Row],[transaction_date]],"[$-en-US]ddd")</f>
        <v>Fri</v>
      </c>
      <c r="I1209" t="s">
        <v>1821</v>
      </c>
      <c r="J1209" t="s">
        <v>1842</v>
      </c>
      <c r="K1209">
        <v>19.559999999999999</v>
      </c>
      <c r="L1209">
        <v>58.68</v>
      </c>
      <c r="M1209">
        <v>8.8000000000000007</v>
      </c>
      <c r="N1209" s="4">
        <v>3</v>
      </c>
      <c r="O1209">
        <v>49.88</v>
      </c>
      <c r="P1209">
        <v>185</v>
      </c>
    </row>
    <row r="1210" spans="1:16" x14ac:dyDescent="0.25">
      <c r="A1210">
        <v>9011</v>
      </c>
      <c r="B1210" t="s">
        <v>1811</v>
      </c>
      <c r="C1210" s="2">
        <v>45391</v>
      </c>
      <c r="D1210">
        <v>2024</v>
      </c>
      <c r="E1210" s="2" t="str">
        <f>TEXT(Table1[[#This Row],[transaction_date]],"mm")</f>
        <v>04</v>
      </c>
      <c r="F1210" s="2" t="str">
        <f>TEXT(Table1[[#This Row],[transaction_date]],"[$-en-US]mmm")</f>
        <v>Apr</v>
      </c>
      <c r="G1210" s="2" t="str">
        <f>"Q" &amp; INT((MONTH(Table1[[#This Row],[transaction_date]])-1)/3)+1 &amp; " " &amp; Table1[[#This Row],[year]]</f>
        <v>Q2 2024</v>
      </c>
      <c r="H1210" s="2" t="str">
        <f>TEXT(Table1[[#This Row],[transaction_date]],"[$-en-US]ddd")</f>
        <v>Tue</v>
      </c>
      <c r="I1210" t="s">
        <v>1820</v>
      </c>
      <c r="J1210" t="s">
        <v>1829</v>
      </c>
      <c r="K1210">
        <v>3.83</v>
      </c>
      <c r="L1210">
        <v>3.83</v>
      </c>
      <c r="M1210">
        <v>0.38</v>
      </c>
      <c r="N1210" s="4">
        <v>1</v>
      </c>
      <c r="O1210">
        <v>3.45</v>
      </c>
      <c r="P1210">
        <v>496</v>
      </c>
    </row>
    <row r="1211" spans="1:16" x14ac:dyDescent="0.25">
      <c r="A1211">
        <v>8861</v>
      </c>
      <c r="B1211" t="s">
        <v>1809</v>
      </c>
      <c r="C1211" s="2">
        <v>45415</v>
      </c>
      <c r="D1211">
        <v>2024</v>
      </c>
      <c r="E1211" s="2" t="str">
        <f>TEXT(Table1[[#This Row],[transaction_date]],"mm")</f>
        <v>05</v>
      </c>
      <c r="F1211" s="2" t="str">
        <f>TEXT(Table1[[#This Row],[transaction_date]],"[$-en-US]mmm")</f>
        <v>May</v>
      </c>
      <c r="G1211" s="2" t="str">
        <f>"Q" &amp; INT((MONTH(Table1[[#This Row],[transaction_date]])-1)/3)+1 &amp; " " &amp; Table1[[#This Row],[year]]</f>
        <v>Q2 2024</v>
      </c>
      <c r="H1211" s="2" t="str">
        <f>TEXT(Table1[[#This Row],[transaction_date]],"[$-en-US]ddd")</f>
        <v>Fri</v>
      </c>
      <c r="I1211" t="s">
        <v>1819</v>
      </c>
      <c r="J1211" t="s">
        <v>1835</v>
      </c>
      <c r="K1211">
        <v>22.11</v>
      </c>
      <c r="L1211">
        <v>110.55</v>
      </c>
      <c r="M1211">
        <v>3.12</v>
      </c>
      <c r="N1211" s="4">
        <v>5</v>
      </c>
      <c r="O1211">
        <v>107.43</v>
      </c>
      <c r="P1211">
        <v>156</v>
      </c>
    </row>
    <row r="1212" spans="1:16" x14ac:dyDescent="0.25">
      <c r="A1212">
        <v>5480</v>
      </c>
      <c r="B1212" t="s">
        <v>1814</v>
      </c>
      <c r="C1212" s="2">
        <v>45368</v>
      </c>
      <c r="D1212">
        <v>2024</v>
      </c>
      <c r="E1212" s="2" t="str">
        <f>TEXT(Table1[[#This Row],[transaction_date]],"mm")</f>
        <v>03</v>
      </c>
      <c r="F1212" s="2" t="str">
        <f>TEXT(Table1[[#This Row],[transaction_date]],"[$-en-US]mmm")</f>
        <v>Mar</v>
      </c>
      <c r="G1212" s="2" t="str">
        <f>"Q" &amp; INT((MONTH(Table1[[#This Row],[transaction_date]])-1)/3)+1 &amp; " " &amp; Table1[[#This Row],[year]]</f>
        <v>Q1 2024</v>
      </c>
      <c r="H1212" s="2" t="str">
        <f>TEXT(Table1[[#This Row],[transaction_date]],"[$-en-US]ddd")</f>
        <v>Sun</v>
      </c>
      <c r="I1212" t="s">
        <v>1827</v>
      </c>
      <c r="J1212" t="s">
        <v>1829</v>
      </c>
      <c r="K1212">
        <v>3.86</v>
      </c>
      <c r="L1212">
        <v>19.3</v>
      </c>
      <c r="M1212">
        <v>2.9</v>
      </c>
      <c r="N1212" s="4">
        <v>5</v>
      </c>
      <c r="O1212">
        <v>16.399999999999999</v>
      </c>
      <c r="P1212">
        <v>24</v>
      </c>
    </row>
    <row r="1213" spans="1:16" x14ac:dyDescent="0.25">
      <c r="A1213">
        <v>2996</v>
      </c>
      <c r="B1213" t="s">
        <v>1812</v>
      </c>
      <c r="C1213" s="2">
        <v>45590</v>
      </c>
      <c r="D1213">
        <v>2024</v>
      </c>
      <c r="E1213" s="2" t="str">
        <f>TEXT(Table1[[#This Row],[transaction_date]],"mm")</f>
        <v>10</v>
      </c>
      <c r="F1213" s="2" t="str">
        <f>TEXT(Table1[[#This Row],[transaction_date]],"[$-en-US]mmm")</f>
        <v>Oct</v>
      </c>
      <c r="G1213" s="2" t="str">
        <f>"Q" &amp; INT((MONTH(Table1[[#This Row],[transaction_date]])-1)/3)+1 &amp; " " &amp; Table1[[#This Row],[year]]</f>
        <v>Q4 2024</v>
      </c>
      <c r="H1213" s="2" t="str">
        <f>TEXT(Table1[[#This Row],[transaction_date]],"[$-en-US]ddd")</f>
        <v>Fri</v>
      </c>
      <c r="I1213" t="s">
        <v>1825</v>
      </c>
      <c r="J1213" t="s">
        <v>1833</v>
      </c>
      <c r="K1213">
        <v>16.989999999999998</v>
      </c>
      <c r="L1213">
        <v>84.95</v>
      </c>
      <c r="M1213">
        <v>8.5</v>
      </c>
      <c r="N1213" s="4">
        <v>5</v>
      </c>
      <c r="O1213">
        <v>76.45</v>
      </c>
      <c r="P1213">
        <v>451</v>
      </c>
    </row>
    <row r="1214" spans="1:16" x14ac:dyDescent="0.25">
      <c r="A1214">
        <v>9899</v>
      </c>
      <c r="B1214" t="s">
        <v>1811</v>
      </c>
      <c r="C1214" s="2">
        <v>45439</v>
      </c>
      <c r="D1214">
        <v>2024</v>
      </c>
      <c r="E1214" s="2" t="str">
        <f>TEXT(Table1[[#This Row],[transaction_date]],"mm")</f>
        <v>05</v>
      </c>
      <c r="F1214" s="2" t="str">
        <f>TEXT(Table1[[#This Row],[transaction_date]],"[$-en-US]mmm")</f>
        <v>May</v>
      </c>
      <c r="G1214" s="2" t="str">
        <f>"Q" &amp; INT((MONTH(Table1[[#This Row],[transaction_date]])-1)/3)+1 &amp; " " &amp; Table1[[#This Row],[year]]</f>
        <v>Q2 2024</v>
      </c>
      <c r="H1214" s="2" t="str">
        <f>TEXT(Table1[[#This Row],[transaction_date]],"[$-en-US]ddd")</f>
        <v>Mon</v>
      </c>
      <c r="I1214" t="s">
        <v>1826</v>
      </c>
      <c r="J1214" t="s">
        <v>1839</v>
      </c>
      <c r="K1214">
        <v>21.67</v>
      </c>
      <c r="L1214">
        <v>108.35</v>
      </c>
      <c r="M1214">
        <v>21.67</v>
      </c>
      <c r="N1214" s="4">
        <v>5</v>
      </c>
      <c r="O1214">
        <v>86.68</v>
      </c>
      <c r="P1214">
        <v>336</v>
      </c>
    </row>
    <row r="1215" spans="1:16" x14ac:dyDescent="0.25">
      <c r="A1215">
        <v>7464</v>
      </c>
      <c r="B1215" t="s">
        <v>1812</v>
      </c>
      <c r="C1215" s="2">
        <v>45780</v>
      </c>
      <c r="D1215">
        <v>2025</v>
      </c>
      <c r="E1215" s="2" t="str">
        <f>TEXT(Table1[[#This Row],[transaction_date]],"mm")</f>
        <v>05</v>
      </c>
      <c r="F1215" s="2" t="str">
        <f>TEXT(Table1[[#This Row],[transaction_date]],"[$-en-US]mmm")</f>
        <v>May</v>
      </c>
      <c r="G1215" s="2" t="str">
        <f>"Q" &amp; INT((MONTH(Table1[[#This Row],[transaction_date]])-1)/3)+1 &amp; " " &amp; Table1[[#This Row],[year]]</f>
        <v>Q2 2025</v>
      </c>
      <c r="H1215" s="2" t="str">
        <f>TEXT(Table1[[#This Row],[transaction_date]],"[$-en-US]ddd")</f>
        <v>Sat</v>
      </c>
      <c r="I1215" t="s">
        <v>1824</v>
      </c>
      <c r="J1215" t="s">
        <v>1829</v>
      </c>
      <c r="K1215">
        <v>27.62</v>
      </c>
      <c r="L1215">
        <v>27.62</v>
      </c>
      <c r="M1215">
        <v>0</v>
      </c>
      <c r="N1215" s="4">
        <v>1</v>
      </c>
      <c r="O1215">
        <v>27.62</v>
      </c>
      <c r="P1215">
        <v>327</v>
      </c>
    </row>
    <row r="1216" spans="1:16" x14ac:dyDescent="0.25">
      <c r="A1216">
        <v>6654</v>
      </c>
      <c r="B1216" t="s">
        <v>1817</v>
      </c>
      <c r="C1216" s="2">
        <v>45745</v>
      </c>
      <c r="D1216">
        <v>2025</v>
      </c>
      <c r="E1216" s="2" t="str">
        <f>TEXT(Table1[[#This Row],[transaction_date]],"mm")</f>
        <v>03</v>
      </c>
      <c r="F1216" s="2" t="str">
        <f>TEXT(Table1[[#This Row],[transaction_date]],"[$-en-US]mmm")</f>
        <v>Mar</v>
      </c>
      <c r="G1216" s="2" t="str">
        <f>"Q" &amp; INT((MONTH(Table1[[#This Row],[transaction_date]])-1)/3)+1 &amp; " " &amp; Table1[[#This Row],[year]]</f>
        <v>Q1 2025</v>
      </c>
      <c r="H1216" s="2" t="str">
        <f>TEXT(Table1[[#This Row],[transaction_date]],"[$-en-US]ddd")</f>
        <v>Sat</v>
      </c>
      <c r="I1216" t="s">
        <v>1823</v>
      </c>
      <c r="J1216" t="s">
        <v>1830</v>
      </c>
      <c r="K1216">
        <v>6.3</v>
      </c>
      <c r="L1216">
        <v>25.2</v>
      </c>
      <c r="M1216">
        <v>2.15</v>
      </c>
      <c r="N1216" s="4">
        <v>4</v>
      </c>
      <c r="O1216">
        <v>23.05</v>
      </c>
      <c r="P1216">
        <v>181</v>
      </c>
    </row>
    <row r="1217" spans="1:16" x14ac:dyDescent="0.25">
      <c r="A1217">
        <v>3399</v>
      </c>
      <c r="B1217" t="s">
        <v>1812</v>
      </c>
      <c r="C1217" s="2">
        <v>45370</v>
      </c>
      <c r="D1217">
        <v>2024</v>
      </c>
      <c r="E1217" s="2" t="str">
        <f>TEXT(Table1[[#This Row],[transaction_date]],"mm")</f>
        <v>03</v>
      </c>
      <c r="F1217" s="2" t="str">
        <f>TEXT(Table1[[#This Row],[transaction_date]],"[$-en-US]mmm")</f>
        <v>Mar</v>
      </c>
      <c r="G1217" s="2" t="str">
        <f>"Q" &amp; INT((MONTH(Table1[[#This Row],[transaction_date]])-1)/3)+1 &amp; " " &amp; Table1[[#This Row],[year]]</f>
        <v>Q1 2024</v>
      </c>
      <c r="H1217" s="2" t="str">
        <f>TEXT(Table1[[#This Row],[transaction_date]],"[$-en-US]ddd")</f>
        <v>Tue</v>
      </c>
      <c r="I1217" t="s">
        <v>1827</v>
      </c>
      <c r="J1217" t="s">
        <v>1834</v>
      </c>
      <c r="K1217">
        <v>19.420000000000002</v>
      </c>
      <c r="L1217">
        <v>58.26</v>
      </c>
      <c r="M1217">
        <v>5.83</v>
      </c>
      <c r="N1217" s="4">
        <v>3</v>
      </c>
      <c r="O1217">
        <v>52.43</v>
      </c>
      <c r="P1217">
        <v>44</v>
      </c>
    </row>
    <row r="1218" spans="1:16" x14ac:dyDescent="0.25">
      <c r="A1218">
        <v>1689</v>
      </c>
      <c r="B1218" t="s">
        <v>1816</v>
      </c>
      <c r="C1218" s="2">
        <v>45368</v>
      </c>
      <c r="D1218">
        <v>2024</v>
      </c>
      <c r="E1218" s="2" t="str">
        <f>TEXT(Table1[[#This Row],[transaction_date]],"mm")</f>
        <v>03</v>
      </c>
      <c r="F1218" s="2" t="str">
        <f>TEXT(Table1[[#This Row],[transaction_date]],"[$-en-US]mmm")</f>
        <v>Mar</v>
      </c>
      <c r="G1218" s="2" t="str">
        <f>"Q" &amp; INT((MONTH(Table1[[#This Row],[transaction_date]])-1)/3)+1 &amp; " " &amp; Table1[[#This Row],[year]]</f>
        <v>Q1 2024</v>
      </c>
      <c r="H1218" s="2" t="str">
        <f>TEXT(Table1[[#This Row],[transaction_date]],"[$-en-US]ddd")</f>
        <v>Sun</v>
      </c>
      <c r="I1218" t="s">
        <v>1819</v>
      </c>
      <c r="J1218" t="s">
        <v>1842</v>
      </c>
      <c r="K1218">
        <v>22.16</v>
      </c>
      <c r="L1218">
        <v>22.16</v>
      </c>
      <c r="M1218">
        <v>4.43</v>
      </c>
      <c r="N1218" s="4">
        <v>1</v>
      </c>
      <c r="O1218">
        <v>17.73</v>
      </c>
      <c r="P1218">
        <v>483</v>
      </c>
    </row>
    <row r="1219" spans="1:16" x14ac:dyDescent="0.25">
      <c r="A1219">
        <v>2294</v>
      </c>
      <c r="B1219" t="s">
        <v>1815</v>
      </c>
      <c r="C1219" s="2">
        <v>45414</v>
      </c>
      <c r="D1219">
        <v>2024</v>
      </c>
      <c r="E1219" s="2" t="str">
        <f>TEXT(Table1[[#This Row],[transaction_date]],"mm")</f>
        <v>05</v>
      </c>
      <c r="F1219" s="2" t="str">
        <f>TEXT(Table1[[#This Row],[transaction_date]],"[$-en-US]mmm")</f>
        <v>May</v>
      </c>
      <c r="G1219" s="2" t="str">
        <f>"Q" &amp; INT((MONTH(Table1[[#This Row],[transaction_date]])-1)/3)+1 &amp; " " &amp; Table1[[#This Row],[year]]</f>
        <v>Q2 2024</v>
      </c>
      <c r="H1219" s="2" t="str">
        <f>TEXT(Table1[[#This Row],[transaction_date]],"[$-en-US]ddd")</f>
        <v>Thu</v>
      </c>
      <c r="I1219" t="s">
        <v>1819</v>
      </c>
      <c r="J1219" t="s">
        <v>1838</v>
      </c>
      <c r="K1219">
        <v>27.95</v>
      </c>
      <c r="L1219">
        <v>139.75</v>
      </c>
      <c r="M1219">
        <v>13.98</v>
      </c>
      <c r="N1219" s="4">
        <v>5</v>
      </c>
      <c r="O1219">
        <v>125.77</v>
      </c>
      <c r="P1219">
        <v>413</v>
      </c>
    </row>
    <row r="1220" spans="1:16" x14ac:dyDescent="0.25">
      <c r="A1220">
        <v>8247</v>
      </c>
      <c r="B1220" t="s">
        <v>1810</v>
      </c>
      <c r="C1220" s="2">
        <v>45654</v>
      </c>
      <c r="D1220">
        <v>2024</v>
      </c>
      <c r="E1220" s="2" t="str">
        <f>TEXT(Table1[[#This Row],[transaction_date]],"mm")</f>
        <v>12</v>
      </c>
      <c r="F1220" s="2" t="str">
        <f>TEXT(Table1[[#This Row],[transaction_date]],"[$-en-US]mmm")</f>
        <v>Dec</v>
      </c>
      <c r="G1220" s="2" t="str">
        <f>"Q" &amp; INT((MONTH(Table1[[#This Row],[transaction_date]])-1)/3)+1 &amp; " " &amp; Table1[[#This Row],[year]]</f>
        <v>Q4 2024</v>
      </c>
      <c r="H1220" s="2" t="str">
        <f>TEXT(Table1[[#This Row],[transaction_date]],"[$-en-US]ddd")</f>
        <v>Sat</v>
      </c>
      <c r="I1220" t="s">
        <v>1825</v>
      </c>
      <c r="J1220" t="s">
        <v>1845</v>
      </c>
      <c r="K1220">
        <v>15.93</v>
      </c>
      <c r="L1220">
        <v>63.72</v>
      </c>
      <c r="M1220">
        <v>6.37</v>
      </c>
      <c r="N1220" s="4">
        <v>4</v>
      </c>
      <c r="O1220">
        <v>57.35</v>
      </c>
      <c r="P1220">
        <v>346</v>
      </c>
    </row>
    <row r="1221" spans="1:16" x14ac:dyDescent="0.25">
      <c r="A1221">
        <v>5201</v>
      </c>
      <c r="B1221" t="s">
        <v>1815</v>
      </c>
      <c r="C1221" s="2">
        <v>45725</v>
      </c>
      <c r="D1221">
        <v>2025</v>
      </c>
      <c r="E1221" s="2" t="str">
        <f>TEXT(Table1[[#This Row],[transaction_date]],"mm")</f>
        <v>03</v>
      </c>
      <c r="F1221" s="2" t="str">
        <f>TEXT(Table1[[#This Row],[transaction_date]],"[$-en-US]mmm")</f>
        <v>Mar</v>
      </c>
      <c r="G1221" s="2" t="str">
        <f>"Q" &amp; INT((MONTH(Table1[[#This Row],[transaction_date]])-1)/3)+1 &amp; " " &amp; Table1[[#This Row],[year]]</f>
        <v>Q1 2025</v>
      </c>
      <c r="H1221" s="2" t="str">
        <f>TEXT(Table1[[#This Row],[transaction_date]],"[$-en-US]ddd")</f>
        <v>Sun</v>
      </c>
      <c r="I1221" t="s">
        <v>1824</v>
      </c>
      <c r="J1221" t="s">
        <v>1843</v>
      </c>
      <c r="K1221">
        <v>21.7</v>
      </c>
      <c r="L1221">
        <v>21.7</v>
      </c>
      <c r="M1221">
        <v>4.34</v>
      </c>
      <c r="N1221" s="4">
        <v>1</v>
      </c>
      <c r="O1221">
        <v>17.36</v>
      </c>
      <c r="P1221">
        <v>359</v>
      </c>
    </row>
    <row r="1222" spans="1:16" x14ac:dyDescent="0.25">
      <c r="A1222">
        <v>8849</v>
      </c>
      <c r="B1222" t="s">
        <v>1810</v>
      </c>
      <c r="C1222" s="2">
        <v>45311</v>
      </c>
      <c r="D1222">
        <v>2024</v>
      </c>
      <c r="E1222" s="2" t="str">
        <f>TEXT(Table1[[#This Row],[transaction_date]],"mm")</f>
        <v>01</v>
      </c>
      <c r="F1222" s="2" t="str">
        <f>TEXT(Table1[[#This Row],[transaction_date]],"[$-en-US]mmm")</f>
        <v>Jan</v>
      </c>
      <c r="G1222" s="2" t="str">
        <f>"Q" &amp; INT((MONTH(Table1[[#This Row],[transaction_date]])-1)/3)+1 &amp; " " &amp; Table1[[#This Row],[year]]</f>
        <v>Q1 2024</v>
      </c>
      <c r="H1222" s="2" t="str">
        <f>TEXT(Table1[[#This Row],[transaction_date]],"[$-en-US]ddd")</f>
        <v>Sat</v>
      </c>
      <c r="I1222" t="s">
        <v>1823</v>
      </c>
      <c r="J1222" t="s">
        <v>1840</v>
      </c>
      <c r="K1222">
        <v>14</v>
      </c>
      <c r="L1222">
        <v>70</v>
      </c>
      <c r="M1222">
        <v>14</v>
      </c>
      <c r="N1222" s="4">
        <v>5</v>
      </c>
      <c r="O1222">
        <v>56</v>
      </c>
      <c r="P1222">
        <v>86</v>
      </c>
    </row>
    <row r="1223" spans="1:16" x14ac:dyDescent="0.25">
      <c r="A1223">
        <v>4310</v>
      </c>
      <c r="B1223" t="s">
        <v>1809</v>
      </c>
      <c r="C1223" s="2">
        <v>45788</v>
      </c>
      <c r="D1223">
        <v>2025</v>
      </c>
      <c r="E1223" s="2" t="str">
        <f>TEXT(Table1[[#This Row],[transaction_date]],"mm")</f>
        <v>05</v>
      </c>
      <c r="F1223" s="2" t="str">
        <f>TEXT(Table1[[#This Row],[transaction_date]],"[$-en-US]mmm")</f>
        <v>May</v>
      </c>
      <c r="G1223" s="2" t="str">
        <f>"Q" &amp; INT((MONTH(Table1[[#This Row],[transaction_date]])-1)/3)+1 &amp; " " &amp; Table1[[#This Row],[year]]</f>
        <v>Q2 2025</v>
      </c>
      <c r="H1223" s="2" t="str">
        <f>TEXT(Table1[[#This Row],[transaction_date]],"[$-en-US]ddd")</f>
        <v>Sun</v>
      </c>
      <c r="I1223" t="s">
        <v>1822</v>
      </c>
      <c r="J1223" t="s">
        <v>1841</v>
      </c>
      <c r="K1223">
        <v>11.24</v>
      </c>
      <c r="L1223">
        <v>56.2</v>
      </c>
      <c r="M1223">
        <v>5.62</v>
      </c>
      <c r="N1223" s="4">
        <v>5</v>
      </c>
      <c r="O1223">
        <v>50.58</v>
      </c>
      <c r="P1223">
        <v>26</v>
      </c>
    </row>
    <row r="1224" spans="1:16" x14ac:dyDescent="0.25">
      <c r="A1224">
        <v>9824</v>
      </c>
      <c r="B1224" t="s">
        <v>1812</v>
      </c>
      <c r="C1224" s="2">
        <v>45355</v>
      </c>
      <c r="D1224">
        <v>2024</v>
      </c>
      <c r="E1224" s="2" t="str">
        <f>TEXT(Table1[[#This Row],[transaction_date]],"mm")</f>
        <v>03</v>
      </c>
      <c r="F1224" s="2" t="str">
        <f>TEXT(Table1[[#This Row],[transaction_date]],"[$-en-US]mmm")</f>
        <v>Mar</v>
      </c>
      <c r="G1224" s="2" t="str">
        <f>"Q" &amp; INT((MONTH(Table1[[#This Row],[transaction_date]])-1)/3)+1 &amp; " " &amp; Table1[[#This Row],[year]]</f>
        <v>Q1 2024</v>
      </c>
      <c r="H1224" s="2" t="str">
        <f>TEXT(Table1[[#This Row],[transaction_date]],"[$-en-US]ddd")</f>
        <v>Mon</v>
      </c>
      <c r="I1224" t="s">
        <v>1825</v>
      </c>
      <c r="J1224" t="s">
        <v>1833</v>
      </c>
      <c r="K1224">
        <v>10.79</v>
      </c>
      <c r="L1224">
        <v>10.79</v>
      </c>
      <c r="M1224">
        <v>4.4000000000000004</v>
      </c>
      <c r="N1224" s="4">
        <v>1</v>
      </c>
      <c r="O1224">
        <v>6.39</v>
      </c>
      <c r="P1224">
        <v>347</v>
      </c>
    </row>
    <row r="1225" spans="1:16" x14ac:dyDescent="0.25">
      <c r="A1225">
        <v>5450</v>
      </c>
      <c r="B1225" t="s">
        <v>1809</v>
      </c>
      <c r="C1225" s="2">
        <v>45251</v>
      </c>
      <c r="D1225">
        <v>2023</v>
      </c>
      <c r="E1225" s="2" t="str">
        <f>TEXT(Table1[[#This Row],[transaction_date]],"mm")</f>
        <v>11</v>
      </c>
      <c r="F1225" s="2" t="str">
        <f>TEXT(Table1[[#This Row],[transaction_date]],"[$-en-US]mmm")</f>
        <v>Nov</v>
      </c>
      <c r="G1225" s="2" t="str">
        <f>"Q" &amp; INT((MONTH(Table1[[#This Row],[transaction_date]])-1)/3)+1 &amp; " " &amp; Table1[[#This Row],[year]]</f>
        <v>Q4 2023</v>
      </c>
      <c r="H1225" s="2" t="str">
        <f>TEXT(Table1[[#This Row],[transaction_date]],"[$-en-US]ddd")</f>
        <v>Tue</v>
      </c>
      <c r="I1225" t="s">
        <v>1826</v>
      </c>
      <c r="J1225" t="s">
        <v>1838</v>
      </c>
      <c r="K1225">
        <v>9.5</v>
      </c>
      <c r="L1225">
        <v>38</v>
      </c>
      <c r="M1225">
        <v>0</v>
      </c>
      <c r="N1225" s="4">
        <v>4</v>
      </c>
      <c r="O1225">
        <v>38</v>
      </c>
      <c r="P1225">
        <v>109</v>
      </c>
    </row>
    <row r="1226" spans="1:16" x14ac:dyDescent="0.25">
      <c r="A1226">
        <v>2789</v>
      </c>
      <c r="B1226" t="s">
        <v>1812</v>
      </c>
      <c r="C1226" s="2">
        <v>45623</v>
      </c>
      <c r="D1226">
        <v>2024</v>
      </c>
      <c r="E1226" s="2" t="str">
        <f>TEXT(Table1[[#This Row],[transaction_date]],"mm")</f>
        <v>11</v>
      </c>
      <c r="F1226" s="2" t="str">
        <f>TEXT(Table1[[#This Row],[transaction_date]],"[$-en-US]mmm")</f>
        <v>Nov</v>
      </c>
      <c r="G1226" s="2" t="str">
        <f>"Q" &amp; INT((MONTH(Table1[[#This Row],[transaction_date]])-1)/3)+1 &amp; " " &amp; Table1[[#This Row],[year]]</f>
        <v>Q4 2024</v>
      </c>
      <c r="H1226" s="2" t="str">
        <f>TEXT(Table1[[#This Row],[transaction_date]],"[$-en-US]ddd")</f>
        <v>Wed</v>
      </c>
      <c r="I1226" t="s">
        <v>1820</v>
      </c>
      <c r="J1226" t="s">
        <v>1838</v>
      </c>
      <c r="K1226">
        <v>24.94</v>
      </c>
      <c r="L1226">
        <v>124.7</v>
      </c>
      <c r="M1226">
        <v>4.3899999999999997</v>
      </c>
      <c r="N1226" s="4">
        <v>5</v>
      </c>
      <c r="O1226">
        <v>120.31</v>
      </c>
      <c r="P1226">
        <v>18</v>
      </c>
    </row>
    <row r="1227" spans="1:16" x14ac:dyDescent="0.25">
      <c r="A1227">
        <v>4920</v>
      </c>
      <c r="B1227" t="s">
        <v>1815</v>
      </c>
      <c r="C1227" s="2">
        <v>45333</v>
      </c>
      <c r="D1227">
        <v>2024</v>
      </c>
      <c r="E1227" s="2" t="str">
        <f>TEXT(Table1[[#This Row],[transaction_date]],"mm")</f>
        <v>02</v>
      </c>
      <c r="F1227" s="2" t="str">
        <f>TEXT(Table1[[#This Row],[transaction_date]],"[$-en-US]mmm")</f>
        <v>Feb</v>
      </c>
      <c r="G1227" s="2" t="str">
        <f>"Q" &amp; INT((MONTH(Table1[[#This Row],[transaction_date]])-1)/3)+1 &amp; " " &amp; Table1[[#This Row],[year]]</f>
        <v>Q1 2024</v>
      </c>
      <c r="H1227" s="2" t="str">
        <f>TEXT(Table1[[#This Row],[transaction_date]],"[$-en-US]ddd")</f>
        <v>Sun</v>
      </c>
      <c r="I1227" t="s">
        <v>1822</v>
      </c>
      <c r="J1227" t="s">
        <v>1839</v>
      </c>
      <c r="K1227">
        <v>14.34</v>
      </c>
      <c r="L1227">
        <v>71.7</v>
      </c>
      <c r="M1227">
        <v>1.02</v>
      </c>
      <c r="N1227" s="4">
        <v>5</v>
      </c>
      <c r="O1227">
        <v>70.680000000000007</v>
      </c>
      <c r="P1227">
        <v>152</v>
      </c>
    </row>
    <row r="1228" spans="1:16" x14ac:dyDescent="0.25">
      <c r="A1228">
        <v>1831</v>
      </c>
      <c r="B1228" t="s">
        <v>1811</v>
      </c>
      <c r="C1228" s="2">
        <v>45665</v>
      </c>
      <c r="D1228">
        <v>2025</v>
      </c>
      <c r="E1228" s="2" t="str">
        <f>TEXT(Table1[[#This Row],[transaction_date]],"mm")</f>
        <v>01</v>
      </c>
      <c r="F1228" s="2" t="str">
        <f>TEXT(Table1[[#This Row],[transaction_date]],"[$-en-US]mmm")</f>
        <v>Jan</v>
      </c>
      <c r="G1228" s="2" t="str">
        <f>"Q" &amp; INT((MONTH(Table1[[#This Row],[transaction_date]])-1)/3)+1 &amp; " " &amp; Table1[[#This Row],[year]]</f>
        <v>Q1 2025</v>
      </c>
      <c r="H1228" s="2" t="str">
        <f>TEXT(Table1[[#This Row],[transaction_date]],"[$-en-US]ddd")</f>
        <v>Wed</v>
      </c>
      <c r="I1228" t="s">
        <v>1821</v>
      </c>
      <c r="J1228" t="s">
        <v>1833</v>
      </c>
      <c r="K1228">
        <v>3.93</v>
      </c>
      <c r="L1228">
        <v>3.93</v>
      </c>
      <c r="M1228">
        <v>3.12</v>
      </c>
      <c r="N1228" s="4">
        <v>1</v>
      </c>
      <c r="O1228">
        <v>0.81</v>
      </c>
      <c r="P1228">
        <v>251</v>
      </c>
    </row>
    <row r="1229" spans="1:16" x14ac:dyDescent="0.25">
      <c r="A1229">
        <v>9700</v>
      </c>
      <c r="B1229" t="s">
        <v>1811</v>
      </c>
      <c r="C1229" s="2">
        <v>45320</v>
      </c>
      <c r="D1229">
        <v>2024</v>
      </c>
      <c r="E1229" s="2" t="str">
        <f>TEXT(Table1[[#This Row],[transaction_date]],"mm")</f>
        <v>01</v>
      </c>
      <c r="F1229" s="2" t="str">
        <f>TEXT(Table1[[#This Row],[transaction_date]],"[$-en-US]mmm")</f>
        <v>Jan</v>
      </c>
      <c r="G1229" s="2" t="str">
        <f>"Q" &amp; INT((MONTH(Table1[[#This Row],[transaction_date]])-1)/3)+1 &amp; " " &amp; Table1[[#This Row],[year]]</f>
        <v>Q1 2024</v>
      </c>
      <c r="H1229" s="2" t="str">
        <f>TEXT(Table1[[#This Row],[transaction_date]],"[$-en-US]ddd")</f>
        <v>Mon</v>
      </c>
      <c r="I1229" t="s">
        <v>1821</v>
      </c>
      <c r="J1229" t="s">
        <v>1846</v>
      </c>
      <c r="K1229">
        <v>1.19</v>
      </c>
      <c r="L1229">
        <v>4.76</v>
      </c>
      <c r="M1229">
        <v>0.95</v>
      </c>
      <c r="N1229" s="4">
        <v>4</v>
      </c>
      <c r="O1229">
        <v>3.81</v>
      </c>
      <c r="P1229">
        <v>393</v>
      </c>
    </row>
    <row r="1230" spans="1:16" x14ac:dyDescent="0.25">
      <c r="A1230">
        <v>4814</v>
      </c>
      <c r="B1230" t="s">
        <v>1813</v>
      </c>
      <c r="C1230" s="2">
        <v>45185</v>
      </c>
      <c r="D1230">
        <v>2023</v>
      </c>
      <c r="E1230" s="2" t="str">
        <f>TEXT(Table1[[#This Row],[transaction_date]],"mm")</f>
        <v>09</v>
      </c>
      <c r="F1230" s="2" t="str">
        <f>TEXT(Table1[[#This Row],[transaction_date]],"[$-en-US]mmm")</f>
        <v>Sep</v>
      </c>
      <c r="G1230" s="2" t="str">
        <f>"Q" &amp; INT((MONTH(Table1[[#This Row],[transaction_date]])-1)/3)+1 &amp; " " &amp; Table1[[#This Row],[year]]</f>
        <v>Q3 2023</v>
      </c>
      <c r="H1230" s="2" t="str">
        <f>TEXT(Table1[[#This Row],[transaction_date]],"[$-en-US]ddd")</f>
        <v>Sat</v>
      </c>
      <c r="I1230" t="s">
        <v>1821</v>
      </c>
      <c r="J1230" t="s">
        <v>1833</v>
      </c>
      <c r="K1230">
        <v>11.56</v>
      </c>
      <c r="L1230">
        <v>34.68</v>
      </c>
      <c r="M1230">
        <v>4.25</v>
      </c>
      <c r="N1230" s="4">
        <v>3</v>
      </c>
      <c r="O1230">
        <v>30.43</v>
      </c>
      <c r="P1230">
        <v>456</v>
      </c>
    </row>
    <row r="1231" spans="1:16" x14ac:dyDescent="0.25">
      <c r="A1231">
        <v>2641</v>
      </c>
      <c r="B1231" t="s">
        <v>1809</v>
      </c>
      <c r="C1231" s="2">
        <v>45466</v>
      </c>
      <c r="D1231">
        <v>2024</v>
      </c>
      <c r="E1231" s="2" t="str">
        <f>TEXT(Table1[[#This Row],[transaction_date]],"mm")</f>
        <v>06</v>
      </c>
      <c r="F1231" s="2" t="str">
        <f>TEXT(Table1[[#This Row],[transaction_date]],"[$-en-US]mmm")</f>
        <v>Jun</v>
      </c>
      <c r="G1231" s="2" t="str">
        <f>"Q" &amp; INT((MONTH(Table1[[#This Row],[transaction_date]])-1)/3)+1 &amp; " " &amp; Table1[[#This Row],[year]]</f>
        <v>Q2 2024</v>
      </c>
      <c r="H1231" s="2" t="str">
        <f>TEXT(Table1[[#This Row],[transaction_date]],"[$-en-US]ddd")</f>
        <v>Sun</v>
      </c>
      <c r="I1231" t="s">
        <v>1828</v>
      </c>
      <c r="J1231" t="s">
        <v>1837</v>
      </c>
      <c r="K1231">
        <v>5.05</v>
      </c>
      <c r="L1231">
        <v>10.1</v>
      </c>
      <c r="M1231">
        <v>2.44</v>
      </c>
      <c r="N1231" s="4">
        <v>2</v>
      </c>
      <c r="O1231">
        <v>7.66</v>
      </c>
      <c r="P1231">
        <v>382</v>
      </c>
    </row>
    <row r="1232" spans="1:16" x14ac:dyDescent="0.25">
      <c r="A1232">
        <v>6411</v>
      </c>
      <c r="B1232" t="s">
        <v>1817</v>
      </c>
      <c r="C1232" s="2">
        <v>45702</v>
      </c>
      <c r="D1232">
        <v>2025</v>
      </c>
      <c r="E1232" s="2" t="str">
        <f>TEXT(Table1[[#This Row],[transaction_date]],"mm")</f>
        <v>02</v>
      </c>
      <c r="F1232" s="2" t="str">
        <f>TEXT(Table1[[#This Row],[transaction_date]],"[$-en-US]mmm")</f>
        <v>Feb</v>
      </c>
      <c r="G1232" s="2" t="str">
        <f>"Q" &amp; INT((MONTH(Table1[[#This Row],[transaction_date]])-1)/3)+1 &amp; " " &amp; Table1[[#This Row],[year]]</f>
        <v>Q1 2025</v>
      </c>
      <c r="H1232" s="2" t="str">
        <f>TEXT(Table1[[#This Row],[transaction_date]],"[$-en-US]ddd")</f>
        <v>Fri</v>
      </c>
      <c r="I1232" t="s">
        <v>1819</v>
      </c>
      <c r="J1232" t="s">
        <v>1843</v>
      </c>
      <c r="K1232">
        <v>2.16</v>
      </c>
      <c r="L1232">
        <v>6.48</v>
      </c>
      <c r="M1232">
        <v>0</v>
      </c>
      <c r="N1232" s="4">
        <v>3</v>
      </c>
      <c r="O1232">
        <v>6.48</v>
      </c>
      <c r="P1232">
        <v>202</v>
      </c>
    </row>
    <row r="1233" spans="1:16" x14ac:dyDescent="0.25">
      <c r="A1233">
        <v>8739</v>
      </c>
      <c r="B1233" t="s">
        <v>1816</v>
      </c>
      <c r="C1233" s="2">
        <v>45223</v>
      </c>
      <c r="D1233">
        <v>2023</v>
      </c>
      <c r="E1233" s="2" t="str">
        <f>TEXT(Table1[[#This Row],[transaction_date]],"mm")</f>
        <v>10</v>
      </c>
      <c r="F1233" s="2" t="str">
        <f>TEXT(Table1[[#This Row],[transaction_date]],"[$-en-US]mmm")</f>
        <v>Oct</v>
      </c>
      <c r="G1233" s="2" t="str">
        <f>"Q" &amp; INT((MONTH(Table1[[#This Row],[transaction_date]])-1)/3)+1 &amp; " " &amp; Table1[[#This Row],[year]]</f>
        <v>Q4 2023</v>
      </c>
      <c r="H1233" s="2" t="str">
        <f>TEXT(Table1[[#This Row],[transaction_date]],"[$-en-US]ddd")</f>
        <v>Tue</v>
      </c>
      <c r="I1233" t="s">
        <v>1818</v>
      </c>
      <c r="J1233" t="s">
        <v>1835</v>
      </c>
      <c r="K1233">
        <v>28.49</v>
      </c>
      <c r="L1233">
        <v>56.98</v>
      </c>
      <c r="M1233">
        <v>2.68</v>
      </c>
      <c r="N1233" s="4">
        <v>2</v>
      </c>
      <c r="O1233">
        <v>54.3</v>
      </c>
      <c r="P1233">
        <v>491</v>
      </c>
    </row>
    <row r="1234" spans="1:16" x14ac:dyDescent="0.25">
      <c r="A1234">
        <v>3252</v>
      </c>
      <c r="B1234" t="s">
        <v>1810</v>
      </c>
      <c r="C1234" s="2">
        <v>45149</v>
      </c>
      <c r="D1234">
        <v>2023</v>
      </c>
      <c r="E1234" s="2" t="str">
        <f>TEXT(Table1[[#This Row],[transaction_date]],"mm")</f>
        <v>08</v>
      </c>
      <c r="F1234" s="2" t="str">
        <f>TEXT(Table1[[#This Row],[transaction_date]],"[$-en-US]mmm")</f>
        <v>Aug</v>
      </c>
      <c r="G1234" s="2" t="str">
        <f>"Q" &amp; INT((MONTH(Table1[[#This Row],[transaction_date]])-1)/3)+1 &amp; " " &amp; Table1[[#This Row],[year]]</f>
        <v>Q3 2023</v>
      </c>
      <c r="H1234" s="2" t="str">
        <f>TEXT(Table1[[#This Row],[transaction_date]],"[$-en-US]ddd")</f>
        <v>Fri</v>
      </c>
      <c r="I1234" t="s">
        <v>1828</v>
      </c>
      <c r="J1234" t="s">
        <v>1841</v>
      </c>
      <c r="K1234">
        <v>22.77</v>
      </c>
      <c r="L1234">
        <v>68.31</v>
      </c>
      <c r="M1234">
        <v>3.9</v>
      </c>
      <c r="N1234" s="4">
        <v>3</v>
      </c>
      <c r="O1234">
        <v>64.41</v>
      </c>
      <c r="P1234">
        <v>399</v>
      </c>
    </row>
    <row r="1235" spans="1:16" x14ac:dyDescent="0.25">
      <c r="A1235">
        <v>3587</v>
      </c>
      <c r="B1235" t="s">
        <v>1812</v>
      </c>
      <c r="C1235" s="2">
        <v>45461</v>
      </c>
      <c r="D1235">
        <v>2024</v>
      </c>
      <c r="E1235" s="2" t="str">
        <f>TEXT(Table1[[#This Row],[transaction_date]],"mm")</f>
        <v>06</v>
      </c>
      <c r="F1235" s="2" t="str">
        <f>TEXT(Table1[[#This Row],[transaction_date]],"[$-en-US]mmm")</f>
        <v>Jun</v>
      </c>
      <c r="G1235" s="2" t="str">
        <f>"Q" &amp; INT((MONTH(Table1[[#This Row],[transaction_date]])-1)/3)+1 &amp; " " &amp; Table1[[#This Row],[year]]</f>
        <v>Q2 2024</v>
      </c>
      <c r="H1235" s="2" t="str">
        <f>TEXT(Table1[[#This Row],[transaction_date]],"[$-en-US]ddd")</f>
        <v>Tue</v>
      </c>
      <c r="I1235" t="s">
        <v>1825</v>
      </c>
      <c r="J1235" t="s">
        <v>1846</v>
      </c>
      <c r="K1235">
        <v>23.98</v>
      </c>
      <c r="L1235">
        <v>23.98</v>
      </c>
      <c r="M1235">
        <v>3.6</v>
      </c>
      <c r="N1235" s="4">
        <v>1</v>
      </c>
      <c r="O1235">
        <v>20.38</v>
      </c>
      <c r="P1235">
        <v>64</v>
      </c>
    </row>
    <row r="1236" spans="1:16" x14ac:dyDescent="0.25">
      <c r="A1236">
        <v>8793</v>
      </c>
      <c r="B1236" t="s">
        <v>1810</v>
      </c>
      <c r="C1236" s="2">
        <v>45515</v>
      </c>
      <c r="D1236">
        <v>2024</v>
      </c>
      <c r="E1236" s="2" t="str">
        <f>TEXT(Table1[[#This Row],[transaction_date]],"mm")</f>
        <v>08</v>
      </c>
      <c r="F1236" s="2" t="str">
        <f>TEXT(Table1[[#This Row],[transaction_date]],"[$-en-US]mmm")</f>
        <v>Aug</v>
      </c>
      <c r="G1236" s="2" t="str">
        <f>"Q" &amp; INT((MONTH(Table1[[#This Row],[transaction_date]])-1)/3)+1 &amp; " " &amp; Table1[[#This Row],[year]]</f>
        <v>Q3 2024</v>
      </c>
      <c r="H1236" s="2" t="str">
        <f>TEXT(Table1[[#This Row],[transaction_date]],"[$-en-US]ddd")</f>
        <v>Sun</v>
      </c>
      <c r="I1236" t="s">
        <v>1818</v>
      </c>
      <c r="J1236" t="s">
        <v>1834</v>
      </c>
      <c r="K1236">
        <v>20.66</v>
      </c>
      <c r="L1236">
        <v>20.66</v>
      </c>
      <c r="M1236">
        <v>3.95</v>
      </c>
      <c r="N1236" s="4">
        <v>1</v>
      </c>
      <c r="O1236">
        <v>16.71</v>
      </c>
      <c r="P1236">
        <v>175</v>
      </c>
    </row>
    <row r="1237" spans="1:16" x14ac:dyDescent="0.25">
      <c r="A1237">
        <v>5706</v>
      </c>
      <c r="B1237" t="s">
        <v>1811</v>
      </c>
      <c r="C1237" s="2">
        <v>45394</v>
      </c>
      <c r="D1237">
        <v>2024</v>
      </c>
      <c r="E1237" s="2" t="str">
        <f>TEXT(Table1[[#This Row],[transaction_date]],"mm")</f>
        <v>04</v>
      </c>
      <c r="F1237" s="2" t="str">
        <f>TEXT(Table1[[#This Row],[transaction_date]],"[$-en-US]mmm")</f>
        <v>Apr</v>
      </c>
      <c r="G1237" s="2" t="str">
        <f>"Q" &amp; INT((MONTH(Table1[[#This Row],[transaction_date]])-1)/3)+1 &amp; " " &amp; Table1[[#This Row],[year]]</f>
        <v>Q2 2024</v>
      </c>
      <c r="H1237" s="2" t="str">
        <f>TEXT(Table1[[#This Row],[transaction_date]],"[$-en-US]ddd")</f>
        <v>Fri</v>
      </c>
      <c r="I1237" t="s">
        <v>1827</v>
      </c>
      <c r="J1237" t="s">
        <v>1835</v>
      </c>
      <c r="K1237">
        <v>9.14</v>
      </c>
      <c r="L1237">
        <v>18.28</v>
      </c>
      <c r="M1237">
        <v>0</v>
      </c>
      <c r="N1237" s="4">
        <v>2</v>
      </c>
      <c r="O1237">
        <v>18.28</v>
      </c>
      <c r="P1237">
        <v>58</v>
      </c>
    </row>
    <row r="1238" spans="1:16" x14ac:dyDescent="0.25">
      <c r="A1238">
        <v>5676</v>
      </c>
      <c r="B1238" t="s">
        <v>1817</v>
      </c>
      <c r="C1238" s="2">
        <v>45646</v>
      </c>
      <c r="D1238">
        <v>2024</v>
      </c>
      <c r="E1238" s="2" t="str">
        <f>TEXT(Table1[[#This Row],[transaction_date]],"mm")</f>
        <v>12</v>
      </c>
      <c r="F1238" s="2" t="str">
        <f>TEXT(Table1[[#This Row],[transaction_date]],"[$-en-US]mmm")</f>
        <v>Dec</v>
      </c>
      <c r="G1238" s="2" t="str">
        <f>"Q" &amp; INT((MONTH(Table1[[#This Row],[transaction_date]])-1)/3)+1 &amp; " " &amp; Table1[[#This Row],[year]]</f>
        <v>Q4 2024</v>
      </c>
      <c r="H1238" s="2" t="str">
        <f>TEXT(Table1[[#This Row],[transaction_date]],"[$-en-US]ddd")</f>
        <v>Fri</v>
      </c>
      <c r="I1238" t="s">
        <v>1823</v>
      </c>
      <c r="J1238" t="s">
        <v>1830</v>
      </c>
      <c r="K1238">
        <v>14.73</v>
      </c>
      <c r="L1238">
        <v>29.46</v>
      </c>
      <c r="M1238">
        <v>0</v>
      </c>
      <c r="N1238" s="4">
        <v>2</v>
      </c>
      <c r="O1238">
        <v>29.46</v>
      </c>
      <c r="P1238">
        <v>400</v>
      </c>
    </row>
    <row r="1239" spans="1:16" x14ac:dyDescent="0.25">
      <c r="A1239">
        <v>1969</v>
      </c>
      <c r="B1239" t="s">
        <v>1810</v>
      </c>
      <c r="C1239" s="2">
        <v>45850</v>
      </c>
      <c r="D1239">
        <v>2025</v>
      </c>
      <c r="E1239" s="2" t="str">
        <f>TEXT(Table1[[#This Row],[transaction_date]],"mm")</f>
        <v>07</v>
      </c>
      <c r="F1239" s="2" t="str">
        <f>TEXT(Table1[[#This Row],[transaction_date]],"[$-en-US]mmm")</f>
        <v>Jul</v>
      </c>
      <c r="G1239" s="2" t="str">
        <f>"Q" &amp; INT((MONTH(Table1[[#This Row],[transaction_date]])-1)/3)+1 &amp; " " &amp; Table1[[#This Row],[year]]</f>
        <v>Q3 2025</v>
      </c>
      <c r="H1239" s="2" t="str">
        <f>TEXT(Table1[[#This Row],[transaction_date]],"[$-en-US]ddd")</f>
        <v>Sat</v>
      </c>
      <c r="I1239" t="s">
        <v>1824</v>
      </c>
      <c r="J1239" t="s">
        <v>1835</v>
      </c>
      <c r="K1239">
        <v>29.77</v>
      </c>
      <c r="L1239">
        <v>59.54</v>
      </c>
      <c r="M1239">
        <v>11.91</v>
      </c>
      <c r="N1239" s="4">
        <v>2</v>
      </c>
      <c r="O1239">
        <v>47.63</v>
      </c>
      <c r="P1239">
        <v>302</v>
      </c>
    </row>
    <row r="1240" spans="1:16" x14ac:dyDescent="0.25">
      <c r="A1240">
        <v>2465</v>
      </c>
      <c r="B1240" t="s">
        <v>1809</v>
      </c>
      <c r="C1240" s="2">
        <v>45651</v>
      </c>
      <c r="D1240">
        <v>2024</v>
      </c>
      <c r="E1240" s="2" t="str">
        <f>TEXT(Table1[[#This Row],[transaction_date]],"mm")</f>
        <v>12</v>
      </c>
      <c r="F1240" s="2" t="str">
        <f>TEXT(Table1[[#This Row],[transaction_date]],"[$-en-US]mmm")</f>
        <v>Dec</v>
      </c>
      <c r="G1240" s="2" t="str">
        <f>"Q" &amp; INT((MONTH(Table1[[#This Row],[transaction_date]])-1)/3)+1 &amp; " " &amp; Table1[[#This Row],[year]]</f>
        <v>Q4 2024</v>
      </c>
      <c r="H1240" s="2" t="str">
        <f>TEXT(Table1[[#This Row],[transaction_date]],"[$-en-US]ddd")</f>
        <v>Wed</v>
      </c>
      <c r="I1240" t="s">
        <v>1825</v>
      </c>
      <c r="J1240" t="s">
        <v>1836</v>
      </c>
      <c r="K1240">
        <v>8.93</v>
      </c>
      <c r="L1240">
        <v>8.93</v>
      </c>
      <c r="M1240">
        <v>0.89</v>
      </c>
      <c r="N1240" s="4">
        <v>1</v>
      </c>
      <c r="O1240">
        <v>8.0399999999999991</v>
      </c>
      <c r="P1240">
        <v>98</v>
      </c>
    </row>
    <row r="1241" spans="1:16" x14ac:dyDescent="0.25">
      <c r="A1241">
        <v>4804</v>
      </c>
      <c r="B1241" t="s">
        <v>1815</v>
      </c>
      <c r="C1241" s="2">
        <v>45560</v>
      </c>
      <c r="D1241">
        <v>2024</v>
      </c>
      <c r="E1241" s="2" t="str">
        <f>TEXT(Table1[[#This Row],[transaction_date]],"mm")</f>
        <v>09</v>
      </c>
      <c r="F1241" s="2" t="str">
        <f>TEXT(Table1[[#This Row],[transaction_date]],"[$-en-US]mmm")</f>
        <v>Sep</v>
      </c>
      <c r="G1241" s="2" t="str">
        <f>"Q" &amp; INT((MONTH(Table1[[#This Row],[transaction_date]])-1)/3)+1 &amp; " " &amp; Table1[[#This Row],[year]]</f>
        <v>Q3 2024</v>
      </c>
      <c r="H1241" s="2" t="str">
        <f>TEXT(Table1[[#This Row],[transaction_date]],"[$-en-US]ddd")</f>
        <v>Wed</v>
      </c>
      <c r="I1241" t="s">
        <v>1824</v>
      </c>
      <c r="J1241" t="s">
        <v>1843</v>
      </c>
      <c r="K1241">
        <v>26.06</v>
      </c>
      <c r="L1241">
        <v>26.06</v>
      </c>
      <c r="M1241">
        <v>2.23</v>
      </c>
      <c r="N1241" s="4">
        <v>1</v>
      </c>
      <c r="O1241">
        <v>23.83</v>
      </c>
      <c r="P1241">
        <v>194</v>
      </c>
    </row>
    <row r="1242" spans="1:16" x14ac:dyDescent="0.25">
      <c r="A1242">
        <v>1611</v>
      </c>
      <c r="B1242" t="s">
        <v>1817</v>
      </c>
      <c r="C1242" s="2">
        <v>45854</v>
      </c>
      <c r="D1242">
        <v>2025</v>
      </c>
      <c r="E1242" s="2" t="str">
        <f>TEXT(Table1[[#This Row],[transaction_date]],"mm")</f>
        <v>07</v>
      </c>
      <c r="F1242" s="2" t="str">
        <f>TEXT(Table1[[#This Row],[transaction_date]],"[$-en-US]mmm")</f>
        <v>Jul</v>
      </c>
      <c r="G1242" s="2" t="str">
        <f>"Q" &amp; INT((MONTH(Table1[[#This Row],[transaction_date]])-1)/3)+1 &amp; " " &amp; Table1[[#This Row],[year]]</f>
        <v>Q3 2025</v>
      </c>
      <c r="H1242" s="2" t="str">
        <f>TEXT(Table1[[#This Row],[transaction_date]],"[$-en-US]ddd")</f>
        <v>Wed</v>
      </c>
      <c r="I1242" t="s">
        <v>1820</v>
      </c>
      <c r="J1242" t="s">
        <v>1832</v>
      </c>
      <c r="K1242">
        <v>14.89</v>
      </c>
      <c r="L1242">
        <v>59.56</v>
      </c>
      <c r="M1242">
        <v>0</v>
      </c>
      <c r="N1242" s="4">
        <v>4</v>
      </c>
      <c r="O1242">
        <v>59.56</v>
      </c>
      <c r="P1242">
        <v>261</v>
      </c>
    </row>
    <row r="1243" spans="1:16" x14ac:dyDescent="0.25">
      <c r="A1243">
        <v>3868</v>
      </c>
      <c r="B1243" t="s">
        <v>1815</v>
      </c>
      <c r="C1243" s="2">
        <v>45469</v>
      </c>
      <c r="D1243">
        <v>2024</v>
      </c>
      <c r="E1243" s="2" t="str">
        <f>TEXT(Table1[[#This Row],[transaction_date]],"mm")</f>
        <v>06</v>
      </c>
      <c r="F1243" s="2" t="str">
        <f>TEXT(Table1[[#This Row],[transaction_date]],"[$-en-US]mmm")</f>
        <v>Jun</v>
      </c>
      <c r="G1243" s="2" t="str">
        <f>"Q" &amp; INT((MONTH(Table1[[#This Row],[transaction_date]])-1)/3)+1 &amp; " " &amp; Table1[[#This Row],[year]]</f>
        <v>Q2 2024</v>
      </c>
      <c r="H1243" s="2" t="str">
        <f>TEXT(Table1[[#This Row],[transaction_date]],"[$-en-US]ddd")</f>
        <v>Wed</v>
      </c>
      <c r="I1243" t="s">
        <v>1826</v>
      </c>
      <c r="J1243" t="s">
        <v>1846</v>
      </c>
      <c r="K1243">
        <v>11.53</v>
      </c>
      <c r="L1243">
        <v>34.590000000000003</v>
      </c>
      <c r="M1243">
        <v>0</v>
      </c>
      <c r="N1243" s="4">
        <v>3</v>
      </c>
      <c r="O1243">
        <v>34.590000000000003</v>
      </c>
      <c r="P1243">
        <v>482</v>
      </c>
    </row>
    <row r="1244" spans="1:16" x14ac:dyDescent="0.25">
      <c r="A1244">
        <v>3880</v>
      </c>
      <c r="B1244" t="s">
        <v>1812</v>
      </c>
      <c r="C1244" s="2">
        <v>45870</v>
      </c>
      <c r="D1244">
        <v>2025</v>
      </c>
      <c r="E1244" s="2" t="str">
        <f>TEXT(Table1[[#This Row],[transaction_date]],"mm")</f>
        <v>08</v>
      </c>
      <c r="F1244" s="2" t="str">
        <f>TEXT(Table1[[#This Row],[transaction_date]],"[$-en-US]mmm")</f>
        <v>Aug</v>
      </c>
      <c r="G1244" s="2" t="str">
        <f>"Q" &amp; INT((MONTH(Table1[[#This Row],[transaction_date]])-1)/3)+1 &amp; " " &amp; Table1[[#This Row],[year]]</f>
        <v>Q3 2025</v>
      </c>
      <c r="H1244" s="2" t="str">
        <f>TEXT(Table1[[#This Row],[transaction_date]],"[$-en-US]ddd")</f>
        <v>Fri</v>
      </c>
      <c r="I1244" t="s">
        <v>1820</v>
      </c>
      <c r="J1244" t="s">
        <v>1832</v>
      </c>
      <c r="K1244">
        <v>6.26</v>
      </c>
      <c r="L1244">
        <v>6.26</v>
      </c>
      <c r="M1244">
        <v>0</v>
      </c>
      <c r="N1244" s="4">
        <v>1</v>
      </c>
      <c r="O1244">
        <v>6.26</v>
      </c>
      <c r="P1244">
        <v>0</v>
      </c>
    </row>
    <row r="1245" spans="1:16" x14ac:dyDescent="0.25">
      <c r="A1245">
        <v>1595</v>
      </c>
      <c r="B1245" t="s">
        <v>1816</v>
      </c>
      <c r="C1245" s="2">
        <v>45794</v>
      </c>
      <c r="D1245">
        <v>2025</v>
      </c>
      <c r="E1245" s="2" t="str">
        <f>TEXT(Table1[[#This Row],[transaction_date]],"mm")</f>
        <v>05</v>
      </c>
      <c r="F1245" s="2" t="str">
        <f>TEXT(Table1[[#This Row],[transaction_date]],"[$-en-US]mmm")</f>
        <v>May</v>
      </c>
      <c r="G1245" s="2" t="str">
        <f>"Q" &amp; INT((MONTH(Table1[[#This Row],[transaction_date]])-1)/3)+1 &amp; " " &amp; Table1[[#This Row],[year]]</f>
        <v>Q2 2025</v>
      </c>
      <c r="H1245" s="2" t="str">
        <f>TEXT(Table1[[#This Row],[transaction_date]],"[$-en-US]ddd")</f>
        <v>Sat</v>
      </c>
      <c r="I1245" t="s">
        <v>1820</v>
      </c>
      <c r="J1245" t="s">
        <v>1838</v>
      </c>
      <c r="K1245">
        <v>9.11</v>
      </c>
      <c r="L1245">
        <v>36.44</v>
      </c>
      <c r="M1245">
        <v>3.64</v>
      </c>
      <c r="N1245" s="4">
        <v>4</v>
      </c>
      <c r="O1245">
        <v>32.799999999999997</v>
      </c>
      <c r="P1245">
        <v>310</v>
      </c>
    </row>
    <row r="1246" spans="1:16" x14ac:dyDescent="0.25">
      <c r="A1246">
        <v>7504</v>
      </c>
      <c r="B1246" t="s">
        <v>1811</v>
      </c>
      <c r="C1246" s="2">
        <v>45757</v>
      </c>
      <c r="D1246">
        <v>2025</v>
      </c>
      <c r="E1246" s="2" t="str">
        <f>TEXT(Table1[[#This Row],[transaction_date]],"mm")</f>
        <v>04</v>
      </c>
      <c r="F1246" s="2" t="str">
        <f>TEXT(Table1[[#This Row],[transaction_date]],"[$-en-US]mmm")</f>
        <v>Apr</v>
      </c>
      <c r="G1246" s="2" t="str">
        <f>"Q" &amp; INT((MONTH(Table1[[#This Row],[transaction_date]])-1)/3)+1 &amp; " " &amp; Table1[[#This Row],[year]]</f>
        <v>Q2 2025</v>
      </c>
      <c r="H1246" s="2" t="str">
        <f>TEXT(Table1[[#This Row],[transaction_date]],"[$-en-US]ddd")</f>
        <v>Thu</v>
      </c>
      <c r="I1246" t="s">
        <v>1826</v>
      </c>
      <c r="J1246" t="s">
        <v>1845</v>
      </c>
      <c r="K1246">
        <v>10.68</v>
      </c>
      <c r="L1246">
        <v>32.04</v>
      </c>
      <c r="M1246">
        <v>0</v>
      </c>
      <c r="N1246" s="4">
        <v>3</v>
      </c>
      <c r="O1246">
        <v>32.04</v>
      </c>
      <c r="P1246">
        <v>57</v>
      </c>
    </row>
    <row r="1247" spans="1:16" x14ac:dyDescent="0.25">
      <c r="A1247">
        <v>9116</v>
      </c>
      <c r="B1247" t="s">
        <v>1815</v>
      </c>
      <c r="C1247" s="2">
        <v>45289</v>
      </c>
      <c r="D1247">
        <v>2023</v>
      </c>
      <c r="E1247" s="2" t="str">
        <f>TEXT(Table1[[#This Row],[transaction_date]],"mm")</f>
        <v>12</v>
      </c>
      <c r="F1247" s="2" t="str">
        <f>TEXT(Table1[[#This Row],[transaction_date]],"[$-en-US]mmm")</f>
        <v>Dec</v>
      </c>
      <c r="G1247" s="2" t="str">
        <f>"Q" &amp; INT((MONTH(Table1[[#This Row],[transaction_date]])-1)/3)+1 &amp; " " &amp; Table1[[#This Row],[year]]</f>
        <v>Q4 2023</v>
      </c>
      <c r="H1247" s="2" t="str">
        <f>TEXT(Table1[[#This Row],[transaction_date]],"[$-en-US]ddd")</f>
        <v>Fri</v>
      </c>
      <c r="I1247" t="s">
        <v>1823</v>
      </c>
      <c r="J1247" t="s">
        <v>1831</v>
      </c>
      <c r="K1247">
        <v>10.6</v>
      </c>
      <c r="L1247">
        <v>21.2</v>
      </c>
      <c r="M1247">
        <v>0</v>
      </c>
      <c r="N1247" s="4">
        <v>2</v>
      </c>
      <c r="O1247">
        <v>21.2</v>
      </c>
      <c r="P1247">
        <v>379</v>
      </c>
    </row>
    <row r="1248" spans="1:16" x14ac:dyDescent="0.25">
      <c r="A1248">
        <v>5742</v>
      </c>
      <c r="B1248" t="s">
        <v>1810</v>
      </c>
      <c r="C1248" s="2">
        <v>45825</v>
      </c>
      <c r="D1248">
        <v>2025</v>
      </c>
      <c r="E1248" s="2" t="str">
        <f>TEXT(Table1[[#This Row],[transaction_date]],"mm")</f>
        <v>06</v>
      </c>
      <c r="F1248" s="2" t="str">
        <f>TEXT(Table1[[#This Row],[transaction_date]],"[$-en-US]mmm")</f>
        <v>Jun</v>
      </c>
      <c r="G1248" s="2" t="str">
        <f>"Q" &amp; INT((MONTH(Table1[[#This Row],[transaction_date]])-1)/3)+1 &amp; " " &amp; Table1[[#This Row],[year]]</f>
        <v>Q2 2025</v>
      </c>
      <c r="H1248" s="2" t="str">
        <f>TEXT(Table1[[#This Row],[transaction_date]],"[$-en-US]ddd")</f>
        <v>Tue</v>
      </c>
      <c r="I1248" t="s">
        <v>1824</v>
      </c>
      <c r="J1248" t="s">
        <v>1833</v>
      </c>
      <c r="K1248">
        <v>19.850000000000001</v>
      </c>
      <c r="L1248">
        <v>39.700000000000003</v>
      </c>
      <c r="M1248">
        <v>4.55</v>
      </c>
      <c r="N1248" s="4">
        <v>2</v>
      </c>
      <c r="O1248">
        <v>35.15</v>
      </c>
      <c r="P1248">
        <v>107</v>
      </c>
    </row>
    <row r="1249" spans="1:16" x14ac:dyDescent="0.25">
      <c r="A1249">
        <v>1613</v>
      </c>
      <c r="B1249" t="s">
        <v>1811</v>
      </c>
      <c r="C1249" s="2">
        <v>45152</v>
      </c>
      <c r="D1249">
        <v>2023</v>
      </c>
      <c r="E1249" s="2" t="str">
        <f>TEXT(Table1[[#This Row],[transaction_date]],"mm")</f>
        <v>08</v>
      </c>
      <c r="F1249" s="2" t="str">
        <f>TEXT(Table1[[#This Row],[transaction_date]],"[$-en-US]mmm")</f>
        <v>Aug</v>
      </c>
      <c r="G1249" s="2" t="str">
        <f>"Q" &amp; INT((MONTH(Table1[[#This Row],[transaction_date]])-1)/3)+1 &amp; " " &amp; Table1[[#This Row],[year]]</f>
        <v>Q3 2023</v>
      </c>
      <c r="H1249" s="2" t="str">
        <f>TEXT(Table1[[#This Row],[transaction_date]],"[$-en-US]ddd")</f>
        <v>Mon</v>
      </c>
      <c r="I1249" t="s">
        <v>1823</v>
      </c>
      <c r="J1249" t="s">
        <v>1846</v>
      </c>
      <c r="K1249">
        <v>18</v>
      </c>
      <c r="L1249">
        <v>18</v>
      </c>
      <c r="M1249">
        <v>3.6</v>
      </c>
      <c r="N1249" s="4">
        <v>1</v>
      </c>
      <c r="O1249">
        <v>14.4</v>
      </c>
      <c r="P1249">
        <v>467</v>
      </c>
    </row>
    <row r="1250" spans="1:16" x14ac:dyDescent="0.25">
      <c r="A1250">
        <v>5888</v>
      </c>
      <c r="B1250" t="s">
        <v>1813</v>
      </c>
      <c r="C1250" s="2">
        <v>45586</v>
      </c>
      <c r="D1250">
        <v>2024</v>
      </c>
      <c r="E1250" s="2" t="str">
        <f>TEXT(Table1[[#This Row],[transaction_date]],"mm")</f>
        <v>10</v>
      </c>
      <c r="F1250" s="2" t="str">
        <f>TEXT(Table1[[#This Row],[transaction_date]],"[$-en-US]mmm")</f>
        <v>Oct</v>
      </c>
      <c r="G1250" s="2" t="str">
        <f>"Q" &amp; INT((MONTH(Table1[[#This Row],[transaction_date]])-1)/3)+1 &amp; " " &amp; Table1[[#This Row],[year]]</f>
        <v>Q4 2024</v>
      </c>
      <c r="H1250" s="2" t="str">
        <f>TEXT(Table1[[#This Row],[transaction_date]],"[$-en-US]ddd")</f>
        <v>Mon</v>
      </c>
      <c r="I1250" t="s">
        <v>1819</v>
      </c>
      <c r="J1250" t="s">
        <v>1842</v>
      </c>
      <c r="K1250">
        <v>18.940000000000001</v>
      </c>
      <c r="L1250">
        <v>94.7</v>
      </c>
      <c r="M1250">
        <v>18.940000000000001</v>
      </c>
      <c r="N1250" s="4">
        <v>5</v>
      </c>
      <c r="O1250">
        <v>75.760000000000005</v>
      </c>
      <c r="P1250">
        <v>154</v>
      </c>
    </row>
    <row r="1251" spans="1:16" x14ac:dyDescent="0.25">
      <c r="A1251">
        <v>2758</v>
      </c>
      <c r="B1251" t="s">
        <v>1810</v>
      </c>
      <c r="C1251" s="2">
        <v>45866</v>
      </c>
      <c r="D1251">
        <v>2025</v>
      </c>
      <c r="E1251" s="2" t="str">
        <f>TEXT(Table1[[#This Row],[transaction_date]],"mm")</f>
        <v>07</v>
      </c>
      <c r="F1251" s="2" t="str">
        <f>TEXT(Table1[[#This Row],[transaction_date]],"[$-en-US]mmm")</f>
        <v>Jul</v>
      </c>
      <c r="G1251" s="2" t="str">
        <f>"Q" &amp; INT((MONTH(Table1[[#This Row],[transaction_date]])-1)/3)+1 &amp; " " &amp; Table1[[#This Row],[year]]</f>
        <v>Q3 2025</v>
      </c>
      <c r="H1251" s="2" t="str">
        <f>TEXT(Table1[[#This Row],[transaction_date]],"[$-en-US]ddd")</f>
        <v>Mon</v>
      </c>
      <c r="I1251" t="s">
        <v>1825</v>
      </c>
      <c r="J1251" t="s">
        <v>1840</v>
      </c>
      <c r="K1251">
        <v>6.55</v>
      </c>
      <c r="L1251">
        <v>13.1</v>
      </c>
      <c r="M1251">
        <v>4.9000000000000004</v>
      </c>
      <c r="N1251" s="4">
        <v>2</v>
      </c>
      <c r="O1251">
        <v>8.1999999999999993</v>
      </c>
      <c r="P1251">
        <v>281</v>
      </c>
    </row>
    <row r="1252" spans="1:16" x14ac:dyDescent="0.25">
      <c r="A1252">
        <v>6489</v>
      </c>
      <c r="B1252" t="s">
        <v>1816</v>
      </c>
      <c r="C1252" s="2">
        <v>45366</v>
      </c>
      <c r="D1252">
        <v>2024</v>
      </c>
      <c r="E1252" s="2" t="str">
        <f>TEXT(Table1[[#This Row],[transaction_date]],"mm")</f>
        <v>03</v>
      </c>
      <c r="F1252" s="2" t="str">
        <f>TEXT(Table1[[#This Row],[transaction_date]],"[$-en-US]mmm")</f>
        <v>Mar</v>
      </c>
      <c r="G1252" s="2" t="str">
        <f>"Q" &amp; INT((MONTH(Table1[[#This Row],[transaction_date]])-1)/3)+1 &amp; " " &amp; Table1[[#This Row],[year]]</f>
        <v>Q1 2024</v>
      </c>
      <c r="H1252" s="2" t="str">
        <f>TEXT(Table1[[#This Row],[transaction_date]],"[$-en-US]ddd")</f>
        <v>Fri</v>
      </c>
      <c r="I1252" t="s">
        <v>1828</v>
      </c>
      <c r="J1252" t="s">
        <v>1846</v>
      </c>
      <c r="K1252">
        <v>2.95</v>
      </c>
      <c r="L1252">
        <v>11.8</v>
      </c>
      <c r="M1252">
        <v>2.36</v>
      </c>
      <c r="N1252" s="4">
        <v>4</v>
      </c>
      <c r="O1252">
        <v>9.44</v>
      </c>
      <c r="P1252">
        <v>214</v>
      </c>
    </row>
    <row r="1253" spans="1:16" x14ac:dyDescent="0.25">
      <c r="A1253">
        <v>8444</v>
      </c>
      <c r="B1253" t="s">
        <v>1814</v>
      </c>
      <c r="C1253" s="2">
        <v>45643</v>
      </c>
      <c r="D1253">
        <v>2024</v>
      </c>
      <c r="E1253" s="2" t="str">
        <f>TEXT(Table1[[#This Row],[transaction_date]],"mm")</f>
        <v>12</v>
      </c>
      <c r="F1253" s="2" t="str">
        <f>TEXT(Table1[[#This Row],[transaction_date]],"[$-en-US]mmm")</f>
        <v>Dec</v>
      </c>
      <c r="G1253" s="2" t="str">
        <f>"Q" &amp; INT((MONTH(Table1[[#This Row],[transaction_date]])-1)/3)+1 &amp; " " &amp; Table1[[#This Row],[year]]</f>
        <v>Q4 2024</v>
      </c>
      <c r="H1253" s="2" t="str">
        <f>TEXT(Table1[[#This Row],[transaction_date]],"[$-en-US]ddd")</f>
        <v>Tue</v>
      </c>
      <c r="I1253" t="s">
        <v>1825</v>
      </c>
      <c r="J1253" t="s">
        <v>1838</v>
      </c>
      <c r="K1253">
        <v>28.71</v>
      </c>
      <c r="L1253">
        <v>28.71</v>
      </c>
      <c r="M1253">
        <v>0</v>
      </c>
      <c r="N1253" s="4">
        <v>1</v>
      </c>
      <c r="O1253">
        <v>28.71</v>
      </c>
      <c r="P1253">
        <v>31</v>
      </c>
    </row>
    <row r="1254" spans="1:16" x14ac:dyDescent="0.25">
      <c r="A1254">
        <v>9901</v>
      </c>
      <c r="B1254" t="s">
        <v>1812</v>
      </c>
      <c r="C1254" s="2">
        <v>45552</v>
      </c>
      <c r="D1254">
        <v>2024</v>
      </c>
      <c r="E1254" s="2" t="str">
        <f>TEXT(Table1[[#This Row],[transaction_date]],"mm")</f>
        <v>09</v>
      </c>
      <c r="F1254" s="2" t="str">
        <f>TEXT(Table1[[#This Row],[transaction_date]],"[$-en-US]mmm")</f>
        <v>Sep</v>
      </c>
      <c r="G1254" s="2" t="str">
        <f>"Q" &amp; INT((MONTH(Table1[[#This Row],[transaction_date]])-1)/3)+1 &amp; " " &amp; Table1[[#This Row],[year]]</f>
        <v>Q3 2024</v>
      </c>
      <c r="H1254" s="2" t="str">
        <f>TEXT(Table1[[#This Row],[transaction_date]],"[$-en-US]ddd")</f>
        <v>Tue</v>
      </c>
      <c r="I1254" t="s">
        <v>1828</v>
      </c>
      <c r="J1254" t="s">
        <v>1831</v>
      </c>
      <c r="K1254">
        <v>29.16</v>
      </c>
      <c r="L1254">
        <v>145.80000000000001</v>
      </c>
      <c r="M1254">
        <v>2.54</v>
      </c>
      <c r="N1254" s="4">
        <v>5</v>
      </c>
      <c r="O1254">
        <v>143.26</v>
      </c>
      <c r="P1254">
        <v>84</v>
      </c>
    </row>
    <row r="1255" spans="1:16" x14ac:dyDescent="0.25">
      <c r="A1255">
        <v>9092</v>
      </c>
      <c r="B1255" t="s">
        <v>1812</v>
      </c>
      <c r="C1255" s="2">
        <v>45835</v>
      </c>
      <c r="D1255">
        <v>2025</v>
      </c>
      <c r="E1255" s="2" t="str">
        <f>TEXT(Table1[[#This Row],[transaction_date]],"mm")</f>
        <v>06</v>
      </c>
      <c r="F1255" s="2" t="str">
        <f>TEXT(Table1[[#This Row],[transaction_date]],"[$-en-US]mmm")</f>
        <v>Jun</v>
      </c>
      <c r="G1255" s="2" t="str">
        <f>"Q" &amp; INT((MONTH(Table1[[#This Row],[transaction_date]])-1)/3)+1 &amp; " " &amp; Table1[[#This Row],[year]]</f>
        <v>Q2 2025</v>
      </c>
      <c r="H1255" s="2" t="str">
        <f>TEXT(Table1[[#This Row],[transaction_date]],"[$-en-US]ddd")</f>
        <v>Fri</v>
      </c>
      <c r="I1255" t="s">
        <v>1821</v>
      </c>
      <c r="J1255" t="s">
        <v>1829</v>
      </c>
      <c r="K1255">
        <v>6.33</v>
      </c>
      <c r="L1255">
        <v>12.66</v>
      </c>
      <c r="M1255">
        <v>3.79</v>
      </c>
      <c r="N1255" s="4">
        <v>2</v>
      </c>
      <c r="O1255">
        <v>8.8699999999999992</v>
      </c>
      <c r="P1255">
        <v>81</v>
      </c>
    </row>
    <row r="1256" spans="1:16" x14ac:dyDescent="0.25">
      <c r="A1256">
        <v>3198</v>
      </c>
      <c r="B1256" t="s">
        <v>1810</v>
      </c>
      <c r="C1256" s="2">
        <v>45806</v>
      </c>
      <c r="D1256">
        <v>2025</v>
      </c>
      <c r="E1256" s="2" t="str">
        <f>TEXT(Table1[[#This Row],[transaction_date]],"mm")</f>
        <v>05</v>
      </c>
      <c r="F1256" s="2" t="str">
        <f>TEXT(Table1[[#This Row],[transaction_date]],"[$-en-US]mmm")</f>
        <v>May</v>
      </c>
      <c r="G1256" s="2" t="str">
        <f>"Q" &amp; INT((MONTH(Table1[[#This Row],[transaction_date]])-1)/3)+1 &amp; " " &amp; Table1[[#This Row],[year]]</f>
        <v>Q2 2025</v>
      </c>
      <c r="H1256" s="2" t="str">
        <f>TEXT(Table1[[#This Row],[transaction_date]],"[$-en-US]ddd")</f>
        <v>Thu</v>
      </c>
      <c r="I1256" t="s">
        <v>1828</v>
      </c>
      <c r="J1256" t="s">
        <v>1844</v>
      </c>
      <c r="K1256">
        <v>8.5</v>
      </c>
      <c r="L1256">
        <v>42.5</v>
      </c>
      <c r="M1256">
        <v>6.38</v>
      </c>
      <c r="N1256" s="4">
        <v>5</v>
      </c>
      <c r="O1256">
        <v>36.119999999999997</v>
      </c>
      <c r="P1256">
        <v>436</v>
      </c>
    </row>
    <row r="1257" spans="1:16" x14ac:dyDescent="0.25">
      <c r="A1257">
        <v>9261</v>
      </c>
      <c r="B1257" t="s">
        <v>1814</v>
      </c>
      <c r="C1257" s="2">
        <v>45508</v>
      </c>
      <c r="D1257">
        <v>2024</v>
      </c>
      <c r="E1257" s="2" t="str">
        <f>TEXT(Table1[[#This Row],[transaction_date]],"mm")</f>
        <v>08</v>
      </c>
      <c r="F1257" s="2" t="str">
        <f>TEXT(Table1[[#This Row],[transaction_date]],"[$-en-US]mmm")</f>
        <v>Aug</v>
      </c>
      <c r="G1257" s="2" t="str">
        <f>"Q" &amp; INT((MONTH(Table1[[#This Row],[transaction_date]])-1)/3)+1 &amp; " " &amp; Table1[[#This Row],[year]]</f>
        <v>Q3 2024</v>
      </c>
      <c r="H1257" s="2" t="str">
        <f>TEXT(Table1[[#This Row],[transaction_date]],"[$-en-US]ddd")</f>
        <v>Sun</v>
      </c>
      <c r="I1257" t="s">
        <v>1827</v>
      </c>
      <c r="J1257" t="s">
        <v>1846</v>
      </c>
      <c r="K1257">
        <v>7.48</v>
      </c>
      <c r="L1257">
        <v>14.96</v>
      </c>
      <c r="M1257">
        <v>2.2400000000000002</v>
      </c>
      <c r="N1257" s="4">
        <v>2</v>
      </c>
      <c r="O1257">
        <v>12.72</v>
      </c>
      <c r="P1257">
        <v>273</v>
      </c>
    </row>
    <row r="1258" spans="1:16" x14ac:dyDescent="0.25">
      <c r="A1258">
        <v>5470</v>
      </c>
      <c r="B1258" t="s">
        <v>1815</v>
      </c>
      <c r="C1258" s="2">
        <v>45294</v>
      </c>
      <c r="D1258">
        <v>2024</v>
      </c>
      <c r="E1258" s="2" t="str">
        <f>TEXT(Table1[[#This Row],[transaction_date]],"mm")</f>
        <v>01</v>
      </c>
      <c r="F1258" s="2" t="str">
        <f>TEXT(Table1[[#This Row],[transaction_date]],"[$-en-US]mmm")</f>
        <v>Jan</v>
      </c>
      <c r="G1258" s="2" t="str">
        <f>"Q" &amp; INT((MONTH(Table1[[#This Row],[transaction_date]])-1)/3)+1 &amp; " " &amp; Table1[[#This Row],[year]]</f>
        <v>Q1 2024</v>
      </c>
      <c r="H1258" s="2" t="str">
        <f>TEXT(Table1[[#This Row],[transaction_date]],"[$-en-US]ddd")</f>
        <v>Wed</v>
      </c>
      <c r="I1258" t="s">
        <v>1823</v>
      </c>
      <c r="J1258" t="s">
        <v>1841</v>
      </c>
      <c r="K1258">
        <v>27.88</v>
      </c>
      <c r="L1258">
        <v>83.64</v>
      </c>
      <c r="M1258">
        <v>0</v>
      </c>
      <c r="N1258" s="4">
        <v>3</v>
      </c>
      <c r="O1258">
        <v>83.64</v>
      </c>
      <c r="P1258">
        <v>138</v>
      </c>
    </row>
    <row r="1259" spans="1:16" x14ac:dyDescent="0.25">
      <c r="A1259">
        <v>2845</v>
      </c>
      <c r="B1259" t="s">
        <v>1817</v>
      </c>
      <c r="C1259" s="2">
        <v>45401</v>
      </c>
      <c r="D1259">
        <v>2024</v>
      </c>
      <c r="E1259" s="2" t="str">
        <f>TEXT(Table1[[#This Row],[transaction_date]],"mm")</f>
        <v>04</v>
      </c>
      <c r="F1259" s="2" t="str">
        <f>TEXT(Table1[[#This Row],[transaction_date]],"[$-en-US]mmm")</f>
        <v>Apr</v>
      </c>
      <c r="G1259" s="2" t="str">
        <f>"Q" &amp; INT((MONTH(Table1[[#This Row],[transaction_date]])-1)/3)+1 &amp; " " &amp; Table1[[#This Row],[year]]</f>
        <v>Q2 2024</v>
      </c>
      <c r="H1259" s="2" t="str">
        <f>TEXT(Table1[[#This Row],[transaction_date]],"[$-en-US]ddd")</f>
        <v>Fri</v>
      </c>
      <c r="I1259" t="s">
        <v>1820</v>
      </c>
      <c r="J1259" t="s">
        <v>1831</v>
      </c>
      <c r="K1259">
        <v>1.03</v>
      </c>
      <c r="L1259">
        <v>1.03</v>
      </c>
      <c r="M1259">
        <v>0.15</v>
      </c>
      <c r="N1259" s="4">
        <v>1</v>
      </c>
      <c r="O1259">
        <v>0.88</v>
      </c>
      <c r="P1259">
        <v>177</v>
      </c>
    </row>
    <row r="1260" spans="1:16" x14ac:dyDescent="0.25">
      <c r="A1260">
        <v>3662</v>
      </c>
      <c r="B1260" t="s">
        <v>1809</v>
      </c>
      <c r="C1260" s="2">
        <v>45712</v>
      </c>
      <c r="D1260">
        <v>2025</v>
      </c>
      <c r="E1260" s="2" t="str">
        <f>TEXT(Table1[[#This Row],[transaction_date]],"mm")</f>
        <v>02</v>
      </c>
      <c r="F1260" s="2" t="str">
        <f>TEXT(Table1[[#This Row],[transaction_date]],"[$-en-US]mmm")</f>
        <v>Feb</v>
      </c>
      <c r="G1260" s="2" t="str">
        <f>"Q" &amp; INT((MONTH(Table1[[#This Row],[transaction_date]])-1)/3)+1 &amp; " " &amp; Table1[[#This Row],[year]]</f>
        <v>Q1 2025</v>
      </c>
      <c r="H1260" s="2" t="str">
        <f>TEXT(Table1[[#This Row],[transaction_date]],"[$-en-US]ddd")</f>
        <v>Mon</v>
      </c>
      <c r="I1260" t="s">
        <v>1827</v>
      </c>
      <c r="J1260" t="s">
        <v>1829</v>
      </c>
      <c r="K1260">
        <v>12.83</v>
      </c>
      <c r="L1260">
        <v>25.66</v>
      </c>
      <c r="M1260">
        <v>3.85</v>
      </c>
      <c r="N1260" s="4">
        <v>2</v>
      </c>
      <c r="O1260">
        <v>21.81</v>
      </c>
      <c r="P1260">
        <v>313</v>
      </c>
    </row>
    <row r="1261" spans="1:16" x14ac:dyDescent="0.25">
      <c r="A1261">
        <v>8518</v>
      </c>
      <c r="B1261" t="s">
        <v>1815</v>
      </c>
      <c r="C1261" s="2">
        <v>45648</v>
      </c>
      <c r="D1261">
        <v>2024</v>
      </c>
      <c r="E1261" s="2" t="str">
        <f>TEXT(Table1[[#This Row],[transaction_date]],"mm")</f>
        <v>12</v>
      </c>
      <c r="F1261" s="2" t="str">
        <f>TEXT(Table1[[#This Row],[transaction_date]],"[$-en-US]mmm")</f>
        <v>Dec</v>
      </c>
      <c r="G1261" s="2" t="str">
        <f>"Q" &amp; INT((MONTH(Table1[[#This Row],[transaction_date]])-1)/3)+1 &amp; " " &amp; Table1[[#This Row],[year]]</f>
        <v>Q4 2024</v>
      </c>
      <c r="H1261" s="2" t="str">
        <f>TEXT(Table1[[#This Row],[transaction_date]],"[$-en-US]ddd")</f>
        <v>Sun</v>
      </c>
      <c r="I1261" t="s">
        <v>1823</v>
      </c>
      <c r="J1261" t="s">
        <v>1839</v>
      </c>
      <c r="K1261">
        <v>7.35</v>
      </c>
      <c r="L1261">
        <v>22.05</v>
      </c>
      <c r="M1261">
        <v>4.41</v>
      </c>
      <c r="N1261" s="4">
        <v>3</v>
      </c>
      <c r="O1261">
        <v>17.64</v>
      </c>
      <c r="P1261">
        <v>494</v>
      </c>
    </row>
    <row r="1262" spans="1:16" x14ac:dyDescent="0.25">
      <c r="A1262">
        <v>5215</v>
      </c>
      <c r="B1262" t="s">
        <v>1814</v>
      </c>
      <c r="C1262" s="2">
        <v>45703</v>
      </c>
      <c r="D1262">
        <v>2025</v>
      </c>
      <c r="E1262" s="2" t="str">
        <f>TEXT(Table1[[#This Row],[transaction_date]],"mm")</f>
        <v>02</v>
      </c>
      <c r="F1262" s="2" t="str">
        <f>TEXT(Table1[[#This Row],[transaction_date]],"[$-en-US]mmm")</f>
        <v>Feb</v>
      </c>
      <c r="G1262" s="2" t="str">
        <f>"Q" &amp; INT((MONTH(Table1[[#This Row],[transaction_date]])-1)/3)+1 &amp; " " &amp; Table1[[#This Row],[year]]</f>
        <v>Q1 2025</v>
      </c>
      <c r="H1262" s="2" t="str">
        <f>TEXT(Table1[[#This Row],[transaction_date]],"[$-en-US]ddd")</f>
        <v>Sat</v>
      </c>
      <c r="I1262" t="s">
        <v>1818</v>
      </c>
      <c r="J1262" t="s">
        <v>1831</v>
      </c>
      <c r="K1262">
        <v>4.08</v>
      </c>
      <c r="L1262">
        <v>20.399999999999999</v>
      </c>
      <c r="M1262">
        <v>0</v>
      </c>
      <c r="N1262" s="4">
        <v>5</v>
      </c>
      <c r="O1262">
        <v>20.399999999999999</v>
      </c>
      <c r="P1262">
        <v>381</v>
      </c>
    </row>
    <row r="1263" spans="1:16" x14ac:dyDescent="0.25">
      <c r="A1263">
        <v>4050</v>
      </c>
      <c r="B1263" t="s">
        <v>1814</v>
      </c>
      <c r="C1263" s="2">
        <v>45155</v>
      </c>
      <c r="D1263">
        <v>2023</v>
      </c>
      <c r="E1263" s="2" t="str">
        <f>TEXT(Table1[[#This Row],[transaction_date]],"mm")</f>
        <v>08</v>
      </c>
      <c r="F1263" s="2" t="str">
        <f>TEXT(Table1[[#This Row],[transaction_date]],"[$-en-US]mmm")</f>
        <v>Aug</v>
      </c>
      <c r="G1263" s="2" t="str">
        <f>"Q" &amp; INT((MONTH(Table1[[#This Row],[transaction_date]])-1)/3)+1 &amp; " " &amp; Table1[[#This Row],[year]]</f>
        <v>Q3 2023</v>
      </c>
      <c r="H1263" s="2" t="str">
        <f>TEXT(Table1[[#This Row],[transaction_date]],"[$-en-US]ddd")</f>
        <v>Thu</v>
      </c>
      <c r="I1263" t="s">
        <v>1823</v>
      </c>
      <c r="J1263" t="s">
        <v>1831</v>
      </c>
      <c r="K1263">
        <v>24.68</v>
      </c>
      <c r="L1263">
        <v>49.36</v>
      </c>
      <c r="M1263">
        <v>7.4</v>
      </c>
      <c r="N1263" s="4">
        <v>2</v>
      </c>
      <c r="O1263">
        <v>41.96</v>
      </c>
      <c r="P1263">
        <v>112</v>
      </c>
    </row>
    <row r="1264" spans="1:16" x14ac:dyDescent="0.25">
      <c r="A1264">
        <v>6523</v>
      </c>
      <c r="B1264" t="s">
        <v>1817</v>
      </c>
      <c r="C1264" s="2">
        <v>45759</v>
      </c>
      <c r="D1264">
        <v>2025</v>
      </c>
      <c r="E1264" s="2" t="str">
        <f>TEXT(Table1[[#This Row],[transaction_date]],"mm")</f>
        <v>04</v>
      </c>
      <c r="F1264" s="2" t="str">
        <f>TEXT(Table1[[#This Row],[transaction_date]],"[$-en-US]mmm")</f>
        <v>Apr</v>
      </c>
      <c r="G1264" s="2" t="str">
        <f>"Q" &amp; INT((MONTH(Table1[[#This Row],[transaction_date]])-1)/3)+1 &amp; " " &amp; Table1[[#This Row],[year]]</f>
        <v>Q2 2025</v>
      </c>
      <c r="H1264" s="2" t="str">
        <f>TEXT(Table1[[#This Row],[transaction_date]],"[$-en-US]ddd")</f>
        <v>Sat</v>
      </c>
      <c r="I1264" t="s">
        <v>1824</v>
      </c>
      <c r="J1264" t="s">
        <v>1836</v>
      </c>
      <c r="K1264">
        <v>13.93</v>
      </c>
      <c r="L1264">
        <v>27.86</v>
      </c>
      <c r="M1264">
        <v>4.18</v>
      </c>
      <c r="N1264" s="4">
        <v>2</v>
      </c>
      <c r="O1264">
        <v>23.68</v>
      </c>
      <c r="P1264">
        <v>373</v>
      </c>
    </row>
    <row r="1265" spans="1:16" x14ac:dyDescent="0.25">
      <c r="A1265">
        <v>5833</v>
      </c>
      <c r="B1265" t="s">
        <v>1811</v>
      </c>
      <c r="C1265" s="2">
        <v>45586</v>
      </c>
      <c r="D1265">
        <v>2024</v>
      </c>
      <c r="E1265" s="2" t="str">
        <f>TEXT(Table1[[#This Row],[transaction_date]],"mm")</f>
        <v>10</v>
      </c>
      <c r="F1265" s="2" t="str">
        <f>TEXT(Table1[[#This Row],[transaction_date]],"[$-en-US]mmm")</f>
        <v>Oct</v>
      </c>
      <c r="G1265" s="2" t="str">
        <f>"Q" &amp; INT((MONTH(Table1[[#This Row],[transaction_date]])-1)/3)+1 &amp; " " &amp; Table1[[#This Row],[year]]</f>
        <v>Q4 2024</v>
      </c>
      <c r="H1265" s="2" t="str">
        <f>TEXT(Table1[[#This Row],[transaction_date]],"[$-en-US]ddd")</f>
        <v>Mon</v>
      </c>
      <c r="I1265" t="s">
        <v>1828</v>
      </c>
      <c r="J1265" t="s">
        <v>1842</v>
      </c>
      <c r="K1265">
        <v>6.25</v>
      </c>
      <c r="L1265">
        <v>25</v>
      </c>
      <c r="M1265">
        <v>5</v>
      </c>
      <c r="N1265" s="4">
        <v>4</v>
      </c>
      <c r="O1265">
        <v>20</v>
      </c>
      <c r="P1265">
        <v>94</v>
      </c>
    </row>
    <row r="1266" spans="1:16" x14ac:dyDescent="0.25">
      <c r="A1266">
        <v>4164</v>
      </c>
      <c r="B1266" t="s">
        <v>1813</v>
      </c>
      <c r="C1266" s="2">
        <v>45281</v>
      </c>
      <c r="D1266">
        <v>2023</v>
      </c>
      <c r="E1266" s="2" t="str">
        <f>TEXT(Table1[[#This Row],[transaction_date]],"mm")</f>
        <v>12</v>
      </c>
      <c r="F1266" s="2" t="str">
        <f>TEXT(Table1[[#This Row],[transaction_date]],"[$-en-US]mmm")</f>
        <v>Dec</v>
      </c>
      <c r="G1266" s="2" t="str">
        <f>"Q" &amp; INT((MONTH(Table1[[#This Row],[transaction_date]])-1)/3)+1 &amp; " " &amp; Table1[[#This Row],[year]]</f>
        <v>Q4 2023</v>
      </c>
      <c r="H1266" s="2" t="str">
        <f>TEXT(Table1[[#This Row],[transaction_date]],"[$-en-US]ddd")</f>
        <v>Thu</v>
      </c>
      <c r="I1266" t="s">
        <v>1825</v>
      </c>
      <c r="J1266" t="s">
        <v>1838</v>
      </c>
      <c r="K1266">
        <v>9.98</v>
      </c>
      <c r="L1266">
        <v>9.98</v>
      </c>
      <c r="M1266">
        <v>1</v>
      </c>
      <c r="N1266" s="4">
        <v>1</v>
      </c>
      <c r="O1266">
        <v>8.98</v>
      </c>
      <c r="P1266">
        <v>453</v>
      </c>
    </row>
    <row r="1267" spans="1:16" x14ac:dyDescent="0.25">
      <c r="A1267">
        <v>7643</v>
      </c>
      <c r="B1267" t="s">
        <v>1817</v>
      </c>
      <c r="C1267" s="2">
        <v>45787</v>
      </c>
      <c r="D1267">
        <v>2025</v>
      </c>
      <c r="E1267" s="2" t="str">
        <f>TEXT(Table1[[#This Row],[transaction_date]],"mm")</f>
        <v>05</v>
      </c>
      <c r="F1267" s="2" t="str">
        <f>TEXT(Table1[[#This Row],[transaction_date]],"[$-en-US]mmm")</f>
        <v>May</v>
      </c>
      <c r="G1267" s="2" t="str">
        <f>"Q" &amp; INT((MONTH(Table1[[#This Row],[transaction_date]])-1)/3)+1 &amp; " " &amp; Table1[[#This Row],[year]]</f>
        <v>Q2 2025</v>
      </c>
      <c r="H1267" s="2" t="str">
        <f>TEXT(Table1[[#This Row],[transaction_date]],"[$-en-US]ddd")</f>
        <v>Sat</v>
      </c>
      <c r="I1267" t="s">
        <v>1819</v>
      </c>
      <c r="J1267" t="s">
        <v>1841</v>
      </c>
      <c r="K1267">
        <v>13.36</v>
      </c>
      <c r="L1267">
        <v>13.36</v>
      </c>
      <c r="M1267">
        <v>3.9</v>
      </c>
      <c r="N1267" s="4">
        <v>1</v>
      </c>
      <c r="O1267">
        <v>9.4600000000000009</v>
      </c>
      <c r="P1267">
        <v>232</v>
      </c>
    </row>
    <row r="1268" spans="1:16" x14ac:dyDescent="0.25">
      <c r="A1268">
        <v>8007</v>
      </c>
      <c r="B1268" t="s">
        <v>1811</v>
      </c>
      <c r="C1268" s="2">
        <v>45545</v>
      </c>
      <c r="D1268">
        <v>2024</v>
      </c>
      <c r="E1268" s="2" t="str">
        <f>TEXT(Table1[[#This Row],[transaction_date]],"mm")</f>
        <v>09</v>
      </c>
      <c r="F1268" s="2" t="str">
        <f>TEXT(Table1[[#This Row],[transaction_date]],"[$-en-US]mmm")</f>
        <v>Sep</v>
      </c>
      <c r="G1268" s="2" t="str">
        <f>"Q" &amp; INT((MONTH(Table1[[#This Row],[transaction_date]])-1)/3)+1 &amp; " " &amp; Table1[[#This Row],[year]]</f>
        <v>Q3 2024</v>
      </c>
      <c r="H1268" s="2" t="str">
        <f>TEXT(Table1[[#This Row],[transaction_date]],"[$-en-US]ddd")</f>
        <v>Tue</v>
      </c>
      <c r="I1268" t="s">
        <v>1818</v>
      </c>
      <c r="J1268" t="s">
        <v>1846</v>
      </c>
      <c r="K1268">
        <v>12.13</v>
      </c>
      <c r="L1268">
        <v>48.52</v>
      </c>
      <c r="M1268">
        <v>0</v>
      </c>
      <c r="N1268" s="4">
        <v>4</v>
      </c>
      <c r="O1268">
        <v>48.52</v>
      </c>
      <c r="P1268">
        <v>56</v>
      </c>
    </row>
    <row r="1269" spans="1:16" x14ac:dyDescent="0.25">
      <c r="A1269">
        <v>6372</v>
      </c>
      <c r="B1269" t="s">
        <v>1815</v>
      </c>
      <c r="C1269" s="2">
        <v>45212</v>
      </c>
      <c r="D1269">
        <v>2023</v>
      </c>
      <c r="E1269" s="2" t="str">
        <f>TEXT(Table1[[#This Row],[transaction_date]],"mm")</f>
        <v>10</v>
      </c>
      <c r="F1269" s="2" t="str">
        <f>TEXT(Table1[[#This Row],[transaction_date]],"[$-en-US]mmm")</f>
        <v>Oct</v>
      </c>
      <c r="G1269" s="2" t="str">
        <f>"Q" &amp; INT((MONTH(Table1[[#This Row],[transaction_date]])-1)/3)+1 &amp; " " &amp; Table1[[#This Row],[year]]</f>
        <v>Q4 2023</v>
      </c>
      <c r="H1269" s="2" t="str">
        <f>TEXT(Table1[[#This Row],[transaction_date]],"[$-en-US]ddd")</f>
        <v>Fri</v>
      </c>
      <c r="I1269" t="s">
        <v>1825</v>
      </c>
      <c r="J1269" t="s">
        <v>1834</v>
      </c>
      <c r="K1269">
        <v>8.75</v>
      </c>
      <c r="L1269">
        <v>8.75</v>
      </c>
      <c r="M1269">
        <v>4.83</v>
      </c>
      <c r="N1269" s="4">
        <v>1</v>
      </c>
      <c r="O1269">
        <v>3.92</v>
      </c>
      <c r="P1269">
        <v>480</v>
      </c>
    </row>
    <row r="1270" spans="1:16" x14ac:dyDescent="0.25">
      <c r="A1270">
        <v>7567</v>
      </c>
      <c r="B1270" t="s">
        <v>1809</v>
      </c>
      <c r="C1270" s="2">
        <v>45664</v>
      </c>
      <c r="D1270">
        <v>2025</v>
      </c>
      <c r="E1270" s="2" t="str">
        <f>TEXT(Table1[[#This Row],[transaction_date]],"mm")</f>
        <v>01</v>
      </c>
      <c r="F1270" s="2" t="str">
        <f>TEXT(Table1[[#This Row],[transaction_date]],"[$-en-US]mmm")</f>
        <v>Jan</v>
      </c>
      <c r="G1270" s="2" t="str">
        <f>"Q" &amp; INT((MONTH(Table1[[#This Row],[transaction_date]])-1)/3)+1 &amp; " " &amp; Table1[[#This Row],[year]]</f>
        <v>Q1 2025</v>
      </c>
      <c r="H1270" s="2" t="str">
        <f>TEXT(Table1[[#This Row],[transaction_date]],"[$-en-US]ddd")</f>
        <v>Tue</v>
      </c>
      <c r="I1270" t="s">
        <v>1827</v>
      </c>
      <c r="J1270" t="s">
        <v>1832</v>
      </c>
      <c r="K1270">
        <v>6.86</v>
      </c>
      <c r="L1270">
        <v>6.86</v>
      </c>
      <c r="M1270">
        <v>1.37</v>
      </c>
      <c r="N1270" s="4">
        <v>1</v>
      </c>
      <c r="O1270">
        <v>5.49</v>
      </c>
      <c r="P1270">
        <v>245</v>
      </c>
    </row>
    <row r="1271" spans="1:16" x14ac:dyDescent="0.25">
      <c r="A1271">
        <v>2562</v>
      </c>
      <c r="B1271" t="s">
        <v>1814</v>
      </c>
      <c r="C1271" s="2">
        <v>45288</v>
      </c>
      <c r="D1271">
        <v>2023</v>
      </c>
      <c r="E1271" s="2" t="str">
        <f>TEXT(Table1[[#This Row],[transaction_date]],"mm")</f>
        <v>12</v>
      </c>
      <c r="F1271" s="2" t="str">
        <f>TEXT(Table1[[#This Row],[transaction_date]],"[$-en-US]mmm")</f>
        <v>Dec</v>
      </c>
      <c r="G1271" s="2" t="str">
        <f>"Q" &amp; INT((MONTH(Table1[[#This Row],[transaction_date]])-1)/3)+1 &amp; " " &amp; Table1[[#This Row],[year]]</f>
        <v>Q4 2023</v>
      </c>
      <c r="H1271" s="2" t="str">
        <f>TEXT(Table1[[#This Row],[transaction_date]],"[$-en-US]ddd")</f>
        <v>Thu</v>
      </c>
      <c r="I1271" t="s">
        <v>1822</v>
      </c>
      <c r="J1271" t="s">
        <v>1845</v>
      </c>
      <c r="K1271">
        <v>8.06</v>
      </c>
      <c r="L1271">
        <v>16.12</v>
      </c>
      <c r="M1271">
        <v>0</v>
      </c>
      <c r="N1271" s="4">
        <v>2</v>
      </c>
      <c r="O1271">
        <v>16.12</v>
      </c>
      <c r="P1271">
        <v>278</v>
      </c>
    </row>
    <row r="1272" spans="1:16" x14ac:dyDescent="0.25">
      <c r="A1272">
        <v>6301</v>
      </c>
      <c r="B1272" t="s">
        <v>1812</v>
      </c>
      <c r="C1272" s="2">
        <v>45871</v>
      </c>
      <c r="D1272">
        <v>2025</v>
      </c>
      <c r="E1272" s="2" t="str">
        <f>TEXT(Table1[[#This Row],[transaction_date]],"mm")</f>
        <v>08</v>
      </c>
      <c r="F1272" s="2" t="str">
        <f>TEXT(Table1[[#This Row],[transaction_date]],"[$-en-US]mmm")</f>
        <v>Aug</v>
      </c>
      <c r="G1272" s="2" t="str">
        <f>"Q" &amp; INT((MONTH(Table1[[#This Row],[transaction_date]])-1)/3)+1 &amp; " " &amp; Table1[[#This Row],[year]]</f>
        <v>Q3 2025</v>
      </c>
      <c r="H1272" s="2" t="str">
        <f>TEXT(Table1[[#This Row],[transaction_date]],"[$-en-US]ddd")</f>
        <v>Sat</v>
      </c>
      <c r="I1272" t="s">
        <v>1825</v>
      </c>
      <c r="J1272" t="s">
        <v>1839</v>
      </c>
      <c r="K1272">
        <v>1.69</v>
      </c>
      <c r="L1272">
        <v>3.38</v>
      </c>
      <c r="M1272">
        <v>0.68</v>
      </c>
      <c r="N1272" s="4">
        <v>2</v>
      </c>
      <c r="O1272">
        <v>2.7</v>
      </c>
      <c r="P1272">
        <v>218</v>
      </c>
    </row>
    <row r="1273" spans="1:16" x14ac:dyDescent="0.25">
      <c r="A1273">
        <v>5064</v>
      </c>
      <c r="B1273" t="s">
        <v>1816</v>
      </c>
      <c r="C1273" s="2">
        <v>45150</v>
      </c>
      <c r="D1273">
        <v>2023</v>
      </c>
      <c r="E1273" s="2" t="str">
        <f>TEXT(Table1[[#This Row],[transaction_date]],"mm")</f>
        <v>08</v>
      </c>
      <c r="F1273" s="2" t="str">
        <f>TEXT(Table1[[#This Row],[transaction_date]],"[$-en-US]mmm")</f>
        <v>Aug</v>
      </c>
      <c r="G1273" s="2" t="str">
        <f>"Q" &amp; INT((MONTH(Table1[[#This Row],[transaction_date]])-1)/3)+1 &amp; " " &amp; Table1[[#This Row],[year]]</f>
        <v>Q3 2023</v>
      </c>
      <c r="H1273" s="2" t="str">
        <f>TEXT(Table1[[#This Row],[transaction_date]],"[$-en-US]ddd")</f>
        <v>Sat</v>
      </c>
      <c r="I1273" t="s">
        <v>1823</v>
      </c>
      <c r="J1273" t="s">
        <v>1838</v>
      </c>
      <c r="K1273">
        <v>27.72</v>
      </c>
      <c r="L1273">
        <v>55.44</v>
      </c>
      <c r="M1273">
        <v>0</v>
      </c>
      <c r="N1273" s="4">
        <v>2</v>
      </c>
      <c r="O1273">
        <v>55.44</v>
      </c>
      <c r="P1273">
        <v>350</v>
      </c>
    </row>
    <row r="1274" spans="1:16" x14ac:dyDescent="0.25">
      <c r="A1274">
        <v>5272</v>
      </c>
      <c r="B1274" t="s">
        <v>1809</v>
      </c>
      <c r="C1274" s="2">
        <v>45442</v>
      </c>
      <c r="D1274">
        <v>2024</v>
      </c>
      <c r="E1274" s="2" t="str">
        <f>TEXT(Table1[[#This Row],[transaction_date]],"mm")</f>
        <v>05</v>
      </c>
      <c r="F1274" s="2" t="str">
        <f>TEXT(Table1[[#This Row],[transaction_date]],"[$-en-US]mmm")</f>
        <v>May</v>
      </c>
      <c r="G1274" s="2" t="str">
        <f>"Q" &amp; INT((MONTH(Table1[[#This Row],[transaction_date]])-1)/3)+1 &amp; " " &amp; Table1[[#This Row],[year]]</f>
        <v>Q2 2024</v>
      </c>
      <c r="H1274" s="2" t="str">
        <f>TEXT(Table1[[#This Row],[transaction_date]],"[$-en-US]ddd")</f>
        <v>Thu</v>
      </c>
      <c r="I1274" t="s">
        <v>1828</v>
      </c>
      <c r="J1274" t="s">
        <v>1835</v>
      </c>
      <c r="K1274">
        <v>7.5</v>
      </c>
      <c r="L1274">
        <v>7.5</v>
      </c>
      <c r="M1274">
        <v>1.1200000000000001</v>
      </c>
      <c r="N1274" s="4">
        <v>1</v>
      </c>
      <c r="O1274">
        <v>6.38</v>
      </c>
      <c r="P1274">
        <v>489</v>
      </c>
    </row>
    <row r="1275" spans="1:16" x14ac:dyDescent="0.25">
      <c r="A1275">
        <v>4858</v>
      </c>
      <c r="B1275" t="s">
        <v>1809</v>
      </c>
      <c r="C1275" s="2">
        <v>45491</v>
      </c>
      <c r="D1275">
        <v>2024</v>
      </c>
      <c r="E1275" s="2" t="str">
        <f>TEXT(Table1[[#This Row],[transaction_date]],"mm")</f>
        <v>07</v>
      </c>
      <c r="F1275" s="2" t="str">
        <f>TEXT(Table1[[#This Row],[transaction_date]],"[$-en-US]mmm")</f>
        <v>Jul</v>
      </c>
      <c r="G1275" s="2" t="str">
        <f>"Q" &amp; INT((MONTH(Table1[[#This Row],[transaction_date]])-1)/3)+1 &amp; " " &amp; Table1[[#This Row],[year]]</f>
        <v>Q3 2024</v>
      </c>
      <c r="H1275" s="2" t="str">
        <f>TEXT(Table1[[#This Row],[transaction_date]],"[$-en-US]ddd")</f>
        <v>Thu</v>
      </c>
      <c r="I1275" t="s">
        <v>1824</v>
      </c>
      <c r="J1275" t="s">
        <v>1832</v>
      </c>
      <c r="K1275">
        <v>11.44</v>
      </c>
      <c r="L1275">
        <v>11.44</v>
      </c>
      <c r="M1275">
        <v>3.42</v>
      </c>
      <c r="N1275" s="4">
        <v>1</v>
      </c>
      <c r="O1275">
        <v>8.02</v>
      </c>
      <c r="P1275">
        <v>473</v>
      </c>
    </row>
    <row r="1276" spans="1:16" x14ac:dyDescent="0.25">
      <c r="A1276">
        <v>5374</v>
      </c>
      <c r="B1276" t="s">
        <v>1811</v>
      </c>
      <c r="C1276" s="2">
        <v>45401</v>
      </c>
      <c r="D1276">
        <v>2024</v>
      </c>
      <c r="E1276" s="2" t="str">
        <f>TEXT(Table1[[#This Row],[transaction_date]],"mm")</f>
        <v>04</v>
      </c>
      <c r="F1276" s="2" t="str">
        <f>TEXT(Table1[[#This Row],[transaction_date]],"[$-en-US]mmm")</f>
        <v>Apr</v>
      </c>
      <c r="G1276" s="2" t="str">
        <f>"Q" &amp; INT((MONTH(Table1[[#This Row],[transaction_date]])-1)/3)+1 &amp; " " &amp; Table1[[#This Row],[year]]</f>
        <v>Q2 2024</v>
      </c>
      <c r="H1276" s="2" t="str">
        <f>TEXT(Table1[[#This Row],[transaction_date]],"[$-en-US]ddd")</f>
        <v>Fri</v>
      </c>
      <c r="I1276" t="s">
        <v>1821</v>
      </c>
      <c r="J1276" t="s">
        <v>1844</v>
      </c>
      <c r="K1276">
        <v>18.38</v>
      </c>
      <c r="L1276">
        <v>55.14</v>
      </c>
      <c r="M1276">
        <v>11.03</v>
      </c>
      <c r="N1276" s="4">
        <v>3</v>
      </c>
      <c r="O1276">
        <v>44.11</v>
      </c>
      <c r="P1276">
        <v>347</v>
      </c>
    </row>
    <row r="1277" spans="1:16" x14ac:dyDescent="0.25">
      <c r="A1277">
        <v>5947</v>
      </c>
      <c r="B1277" t="s">
        <v>1814</v>
      </c>
      <c r="C1277" s="2">
        <v>45597</v>
      </c>
      <c r="D1277">
        <v>2024</v>
      </c>
      <c r="E1277" s="2" t="str">
        <f>TEXT(Table1[[#This Row],[transaction_date]],"mm")</f>
        <v>11</v>
      </c>
      <c r="F1277" s="2" t="str">
        <f>TEXT(Table1[[#This Row],[transaction_date]],"[$-en-US]mmm")</f>
        <v>Nov</v>
      </c>
      <c r="G1277" s="2" t="str">
        <f>"Q" &amp; INT((MONTH(Table1[[#This Row],[transaction_date]])-1)/3)+1 &amp; " " &amp; Table1[[#This Row],[year]]</f>
        <v>Q4 2024</v>
      </c>
      <c r="H1277" s="2" t="str">
        <f>TEXT(Table1[[#This Row],[transaction_date]],"[$-en-US]ddd")</f>
        <v>Fri</v>
      </c>
      <c r="I1277" t="s">
        <v>1824</v>
      </c>
      <c r="J1277" t="s">
        <v>1838</v>
      </c>
      <c r="K1277">
        <v>26.38</v>
      </c>
      <c r="L1277">
        <v>79.14</v>
      </c>
      <c r="M1277">
        <v>0</v>
      </c>
      <c r="N1277" s="4">
        <v>3</v>
      </c>
      <c r="O1277">
        <v>79.14</v>
      </c>
      <c r="P1277">
        <v>138</v>
      </c>
    </row>
    <row r="1278" spans="1:16" x14ac:dyDescent="0.25">
      <c r="A1278">
        <v>1187</v>
      </c>
      <c r="B1278" t="s">
        <v>1816</v>
      </c>
      <c r="C1278" s="2">
        <v>45348</v>
      </c>
      <c r="D1278">
        <v>2024</v>
      </c>
      <c r="E1278" s="2" t="str">
        <f>TEXT(Table1[[#This Row],[transaction_date]],"mm")</f>
        <v>02</v>
      </c>
      <c r="F1278" s="2" t="str">
        <f>TEXT(Table1[[#This Row],[transaction_date]],"[$-en-US]mmm")</f>
        <v>Feb</v>
      </c>
      <c r="G1278" s="2" t="str">
        <f>"Q" &amp; INT((MONTH(Table1[[#This Row],[transaction_date]])-1)/3)+1 &amp; " " &amp; Table1[[#This Row],[year]]</f>
        <v>Q1 2024</v>
      </c>
      <c r="H1278" s="2" t="str">
        <f>TEXT(Table1[[#This Row],[transaction_date]],"[$-en-US]ddd")</f>
        <v>Mon</v>
      </c>
      <c r="I1278" t="s">
        <v>1826</v>
      </c>
      <c r="J1278" t="s">
        <v>1842</v>
      </c>
      <c r="K1278">
        <v>25.98</v>
      </c>
      <c r="L1278">
        <v>25.98</v>
      </c>
      <c r="M1278">
        <v>0</v>
      </c>
      <c r="N1278" s="4">
        <v>1</v>
      </c>
      <c r="O1278">
        <v>25.98</v>
      </c>
      <c r="P1278">
        <v>500</v>
      </c>
    </row>
    <row r="1279" spans="1:16" x14ac:dyDescent="0.25">
      <c r="A1279">
        <v>6890</v>
      </c>
      <c r="B1279" t="s">
        <v>1811</v>
      </c>
      <c r="C1279" s="2">
        <v>45683</v>
      </c>
      <c r="D1279">
        <v>2025</v>
      </c>
      <c r="E1279" s="2" t="str">
        <f>TEXT(Table1[[#This Row],[transaction_date]],"mm")</f>
        <v>01</v>
      </c>
      <c r="F1279" s="2" t="str">
        <f>TEXT(Table1[[#This Row],[transaction_date]],"[$-en-US]mmm")</f>
        <v>Jan</v>
      </c>
      <c r="G1279" s="2" t="str">
        <f>"Q" &amp; INT((MONTH(Table1[[#This Row],[transaction_date]])-1)/3)+1 &amp; " " &amp; Table1[[#This Row],[year]]</f>
        <v>Q1 2025</v>
      </c>
      <c r="H1279" s="2" t="str">
        <f>TEXT(Table1[[#This Row],[transaction_date]],"[$-en-US]ddd")</f>
        <v>Sun</v>
      </c>
      <c r="I1279" t="s">
        <v>1822</v>
      </c>
      <c r="J1279" t="s">
        <v>1841</v>
      </c>
      <c r="K1279">
        <v>13.94</v>
      </c>
      <c r="L1279">
        <v>55.76</v>
      </c>
      <c r="M1279">
        <v>1.45</v>
      </c>
      <c r="N1279" s="4">
        <v>4</v>
      </c>
      <c r="O1279">
        <v>54.31</v>
      </c>
      <c r="P1279">
        <v>407</v>
      </c>
    </row>
    <row r="1280" spans="1:16" x14ac:dyDescent="0.25">
      <c r="A1280">
        <v>4871</v>
      </c>
      <c r="B1280" t="s">
        <v>1812</v>
      </c>
      <c r="C1280" s="2">
        <v>45193</v>
      </c>
      <c r="D1280">
        <v>2023</v>
      </c>
      <c r="E1280" s="2" t="str">
        <f>TEXT(Table1[[#This Row],[transaction_date]],"mm")</f>
        <v>09</v>
      </c>
      <c r="F1280" s="2" t="str">
        <f>TEXT(Table1[[#This Row],[transaction_date]],"[$-en-US]mmm")</f>
        <v>Sep</v>
      </c>
      <c r="G1280" s="2" t="str">
        <f>"Q" &amp; INT((MONTH(Table1[[#This Row],[transaction_date]])-1)/3)+1 &amp; " " &amp; Table1[[#This Row],[year]]</f>
        <v>Q3 2023</v>
      </c>
      <c r="H1280" s="2" t="str">
        <f>TEXT(Table1[[#This Row],[transaction_date]],"[$-en-US]ddd")</f>
        <v>Sun</v>
      </c>
      <c r="I1280" t="s">
        <v>1826</v>
      </c>
      <c r="J1280" t="s">
        <v>1841</v>
      </c>
      <c r="K1280">
        <v>10.36</v>
      </c>
      <c r="L1280">
        <v>10.36</v>
      </c>
      <c r="M1280">
        <v>1.04</v>
      </c>
      <c r="N1280" s="4">
        <v>1</v>
      </c>
      <c r="O1280">
        <v>9.32</v>
      </c>
      <c r="P1280">
        <v>65</v>
      </c>
    </row>
    <row r="1281" spans="1:16" x14ac:dyDescent="0.25">
      <c r="A1281">
        <v>2936</v>
      </c>
      <c r="B1281" t="s">
        <v>1816</v>
      </c>
      <c r="C1281" s="2">
        <v>45506</v>
      </c>
      <c r="D1281">
        <v>2024</v>
      </c>
      <c r="E1281" s="2" t="str">
        <f>TEXT(Table1[[#This Row],[transaction_date]],"mm")</f>
        <v>08</v>
      </c>
      <c r="F1281" s="2" t="str">
        <f>TEXT(Table1[[#This Row],[transaction_date]],"[$-en-US]mmm")</f>
        <v>Aug</v>
      </c>
      <c r="G1281" s="2" t="str">
        <f>"Q" &amp; INT((MONTH(Table1[[#This Row],[transaction_date]])-1)/3)+1 &amp; " " &amp; Table1[[#This Row],[year]]</f>
        <v>Q3 2024</v>
      </c>
      <c r="H1281" s="2" t="str">
        <f>TEXT(Table1[[#This Row],[transaction_date]],"[$-en-US]ddd")</f>
        <v>Fri</v>
      </c>
      <c r="I1281" t="s">
        <v>1822</v>
      </c>
      <c r="J1281" t="s">
        <v>1845</v>
      </c>
      <c r="K1281">
        <v>14.95</v>
      </c>
      <c r="L1281">
        <v>59.8</v>
      </c>
      <c r="M1281">
        <v>4.17</v>
      </c>
      <c r="N1281" s="4">
        <v>4</v>
      </c>
      <c r="O1281">
        <v>55.63</v>
      </c>
      <c r="P1281">
        <v>498</v>
      </c>
    </row>
    <row r="1282" spans="1:16" x14ac:dyDescent="0.25">
      <c r="A1282">
        <v>6026</v>
      </c>
      <c r="B1282" t="s">
        <v>1816</v>
      </c>
      <c r="C1282" s="2">
        <v>45269</v>
      </c>
      <c r="D1282">
        <v>2023</v>
      </c>
      <c r="E1282" s="2" t="str">
        <f>TEXT(Table1[[#This Row],[transaction_date]],"mm")</f>
        <v>12</v>
      </c>
      <c r="F1282" s="2" t="str">
        <f>TEXT(Table1[[#This Row],[transaction_date]],"[$-en-US]mmm")</f>
        <v>Dec</v>
      </c>
      <c r="G1282" s="2" t="str">
        <f>"Q" &amp; INT((MONTH(Table1[[#This Row],[transaction_date]])-1)/3)+1 &amp; " " &amp; Table1[[#This Row],[year]]</f>
        <v>Q4 2023</v>
      </c>
      <c r="H1282" s="2" t="str">
        <f>TEXT(Table1[[#This Row],[transaction_date]],"[$-en-US]ddd")</f>
        <v>Sat</v>
      </c>
      <c r="I1282" t="s">
        <v>1825</v>
      </c>
      <c r="J1282" t="s">
        <v>1834</v>
      </c>
      <c r="K1282">
        <v>13.13</v>
      </c>
      <c r="L1282">
        <v>52.52</v>
      </c>
      <c r="M1282">
        <v>3.14</v>
      </c>
      <c r="N1282" s="4">
        <v>4</v>
      </c>
      <c r="O1282">
        <v>49.38</v>
      </c>
      <c r="P1282">
        <v>254</v>
      </c>
    </row>
    <row r="1283" spans="1:16" x14ac:dyDescent="0.25">
      <c r="A1283">
        <v>7642</v>
      </c>
      <c r="B1283" t="s">
        <v>1817</v>
      </c>
      <c r="C1283" s="2">
        <v>45677</v>
      </c>
      <c r="D1283">
        <v>2025</v>
      </c>
      <c r="E1283" s="2" t="str">
        <f>TEXT(Table1[[#This Row],[transaction_date]],"mm")</f>
        <v>01</v>
      </c>
      <c r="F1283" s="2" t="str">
        <f>TEXT(Table1[[#This Row],[transaction_date]],"[$-en-US]mmm")</f>
        <v>Jan</v>
      </c>
      <c r="G1283" s="2" t="str">
        <f>"Q" &amp; INT((MONTH(Table1[[#This Row],[transaction_date]])-1)/3)+1 &amp; " " &amp; Table1[[#This Row],[year]]</f>
        <v>Q1 2025</v>
      </c>
      <c r="H1283" s="2" t="str">
        <f>TEXT(Table1[[#This Row],[transaction_date]],"[$-en-US]ddd")</f>
        <v>Mon</v>
      </c>
      <c r="I1283" t="s">
        <v>1821</v>
      </c>
      <c r="J1283" t="s">
        <v>1842</v>
      </c>
      <c r="K1283">
        <v>21.72</v>
      </c>
      <c r="L1283">
        <v>108.6</v>
      </c>
      <c r="M1283">
        <v>0</v>
      </c>
      <c r="N1283" s="4">
        <v>5</v>
      </c>
      <c r="O1283">
        <v>108.6</v>
      </c>
      <c r="P1283">
        <v>269</v>
      </c>
    </row>
    <row r="1284" spans="1:16" x14ac:dyDescent="0.25">
      <c r="A1284">
        <v>9233</v>
      </c>
      <c r="B1284" t="s">
        <v>1809</v>
      </c>
      <c r="C1284" s="2">
        <v>45861</v>
      </c>
      <c r="D1284">
        <v>2025</v>
      </c>
      <c r="E1284" s="2" t="str">
        <f>TEXT(Table1[[#This Row],[transaction_date]],"mm")</f>
        <v>07</v>
      </c>
      <c r="F1284" s="2" t="str">
        <f>TEXT(Table1[[#This Row],[transaction_date]],"[$-en-US]mmm")</f>
        <v>Jul</v>
      </c>
      <c r="G1284" s="2" t="str">
        <f>"Q" &amp; INT((MONTH(Table1[[#This Row],[transaction_date]])-1)/3)+1 &amp; " " &amp; Table1[[#This Row],[year]]</f>
        <v>Q3 2025</v>
      </c>
      <c r="H1284" s="2" t="str">
        <f>TEXT(Table1[[#This Row],[transaction_date]],"[$-en-US]ddd")</f>
        <v>Wed</v>
      </c>
      <c r="I1284" t="s">
        <v>1820</v>
      </c>
      <c r="J1284" t="s">
        <v>1833</v>
      </c>
      <c r="K1284">
        <v>6.89</v>
      </c>
      <c r="L1284">
        <v>6.89</v>
      </c>
      <c r="M1284">
        <v>1.03</v>
      </c>
      <c r="N1284" s="4">
        <v>1</v>
      </c>
      <c r="O1284">
        <v>5.86</v>
      </c>
      <c r="P1284">
        <v>435</v>
      </c>
    </row>
    <row r="1285" spans="1:16" x14ac:dyDescent="0.25">
      <c r="A1285">
        <v>6095</v>
      </c>
      <c r="B1285" t="s">
        <v>1810</v>
      </c>
      <c r="C1285" s="2">
        <v>45681</v>
      </c>
      <c r="D1285">
        <v>2025</v>
      </c>
      <c r="E1285" s="2" t="str">
        <f>TEXT(Table1[[#This Row],[transaction_date]],"mm")</f>
        <v>01</v>
      </c>
      <c r="F1285" s="2" t="str">
        <f>TEXT(Table1[[#This Row],[transaction_date]],"[$-en-US]mmm")</f>
        <v>Jan</v>
      </c>
      <c r="G1285" s="2" t="str">
        <f>"Q" &amp; INT((MONTH(Table1[[#This Row],[transaction_date]])-1)/3)+1 &amp; " " &amp; Table1[[#This Row],[year]]</f>
        <v>Q1 2025</v>
      </c>
      <c r="H1285" s="2" t="str">
        <f>TEXT(Table1[[#This Row],[transaction_date]],"[$-en-US]ddd")</f>
        <v>Fri</v>
      </c>
      <c r="I1285" t="s">
        <v>1828</v>
      </c>
      <c r="J1285" t="s">
        <v>1841</v>
      </c>
      <c r="K1285">
        <v>2.72</v>
      </c>
      <c r="L1285">
        <v>2.72</v>
      </c>
      <c r="M1285">
        <v>0.54</v>
      </c>
      <c r="N1285" s="4">
        <v>1</v>
      </c>
      <c r="O1285">
        <v>2.1800000000000002</v>
      </c>
      <c r="P1285">
        <v>178</v>
      </c>
    </row>
    <row r="1286" spans="1:16" x14ac:dyDescent="0.25">
      <c r="A1286">
        <v>2923</v>
      </c>
      <c r="B1286" t="s">
        <v>1814</v>
      </c>
      <c r="C1286" s="2">
        <v>45641</v>
      </c>
      <c r="D1286">
        <v>2024</v>
      </c>
      <c r="E1286" s="2" t="str">
        <f>TEXT(Table1[[#This Row],[transaction_date]],"mm")</f>
        <v>12</v>
      </c>
      <c r="F1286" s="2" t="str">
        <f>TEXT(Table1[[#This Row],[transaction_date]],"[$-en-US]mmm")</f>
        <v>Dec</v>
      </c>
      <c r="G1286" s="2" t="str">
        <f>"Q" &amp; INT((MONTH(Table1[[#This Row],[transaction_date]])-1)/3)+1 &amp; " " &amp; Table1[[#This Row],[year]]</f>
        <v>Q4 2024</v>
      </c>
      <c r="H1286" s="2" t="str">
        <f>TEXT(Table1[[#This Row],[transaction_date]],"[$-en-US]ddd")</f>
        <v>Sun</v>
      </c>
      <c r="I1286" t="s">
        <v>1828</v>
      </c>
      <c r="J1286" t="s">
        <v>1841</v>
      </c>
      <c r="K1286">
        <v>29.17</v>
      </c>
      <c r="L1286">
        <v>145.85</v>
      </c>
      <c r="M1286">
        <v>29.17</v>
      </c>
      <c r="N1286" s="4">
        <v>5</v>
      </c>
      <c r="O1286">
        <v>116.68</v>
      </c>
      <c r="P1286">
        <v>467</v>
      </c>
    </row>
    <row r="1287" spans="1:16" x14ac:dyDescent="0.25">
      <c r="A1287">
        <v>5833</v>
      </c>
      <c r="B1287" t="s">
        <v>1817</v>
      </c>
      <c r="C1287" s="2">
        <v>45430</v>
      </c>
      <c r="D1287">
        <v>2024</v>
      </c>
      <c r="E1287" s="2" t="str">
        <f>TEXT(Table1[[#This Row],[transaction_date]],"mm")</f>
        <v>05</v>
      </c>
      <c r="F1287" s="2" t="str">
        <f>TEXT(Table1[[#This Row],[transaction_date]],"[$-en-US]mmm")</f>
        <v>May</v>
      </c>
      <c r="G1287" s="2" t="str">
        <f>"Q" &amp; INT((MONTH(Table1[[#This Row],[transaction_date]])-1)/3)+1 &amp; " " &amp; Table1[[#This Row],[year]]</f>
        <v>Q2 2024</v>
      </c>
      <c r="H1287" s="2" t="str">
        <f>TEXT(Table1[[#This Row],[transaction_date]],"[$-en-US]ddd")</f>
        <v>Sat</v>
      </c>
      <c r="I1287" t="s">
        <v>1820</v>
      </c>
      <c r="J1287" t="s">
        <v>1840</v>
      </c>
      <c r="K1287">
        <v>4.3899999999999997</v>
      </c>
      <c r="L1287">
        <v>8.7799999999999994</v>
      </c>
      <c r="M1287">
        <v>0.88</v>
      </c>
      <c r="N1287" s="4">
        <v>2</v>
      </c>
      <c r="O1287">
        <v>7.9</v>
      </c>
      <c r="P1287">
        <v>356</v>
      </c>
    </row>
    <row r="1288" spans="1:16" x14ac:dyDescent="0.25">
      <c r="A1288">
        <v>4618</v>
      </c>
      <c r="B1288" t="s">
        <v>1815</v>
      </c>
      <c r="C1288" s="2">
        <v>45315</v>
      </c>
      <c r="D1288">
        <v>2024</v>
      </c>
      <c r="E1288" s="2" t="str">
        <f>TEXT(Table1[[#This Row],[transaction_date]],"mm")</f>
        <v>01</v>
      </c>
      <c r="F1288" s="2" t="str">
        <f>TEXT(Table1[[#This Row],[transaction_date]],"[$-en-US]mmm")</f>
        <v>Jan</v>
      </c>
      <c r="G1288" s="2" t="str">
        <f>"Q" &amp; INT((MONTH(Table1[[#This Row],[transaction_date]])-1)/3)+1 &amp; " " &amp; Table1[[#This Row],[year]]</f>
        <v>Q1 2024</v>
      </c>
      <c r="H1288" s="2" t="str">
        <f>TEXT(Table1[[#This Row],[transaction_date]],"[$-en-US]ddd")</f>
        <v>Wed</v>
      </c>
      <c r="I1288" t="s">
        <v>1821</v>
      </c>
      <c r="J1288" t="s">
        <v>1833</v>
      </c>
      <c r="K1288">
        <v>21.33</v>
      </c>
      <c r="L1288">
        <v>21.33</v>
      </c>
      <c r="M1288">
        <v>2.13</v>
      </c>
      <c r="N1288" s="4">
        <v>1</v>
      </c>
      <c r="O1288">
        <v>19.2</v>
      </c>
      <c r="P1288">
        <v>339</v>
      </c>
    </row>
    <row r="1289" spans="1:16" x14ac:dyDescent="0.25">
      <c r="A1289">
        <v>3188</v>
      </c>
      <c r="B1289" t="s">
        <v>1811</v>
      </c>
      <c r="C1289" s="2">
        <v>45516</v>
      </c>
      <c r="D1289">
        <v>2024</v>
      </c>
      <c r="E1289" s="2" t="str">
        <f>TEXT(Table1[[#This Row],[transaction_date]],"mm")</f>
        <v>08</v>
      </c>
      <c r="F1289" s="2" t="str">
        <f>TEXT(Table1[[#This Row],[transaction_date]],"[$-en-US]mmm")</f>
        <v>Aug</v>
      </c>
      <c r="G1289" s="2" t="str">
        <f>"Q" &amp; INT((MONTH(Table1[[#This Row],[transaction_date]])-1)/3)+1 &amp; " " &amp; Table1[[#This Row],[year]]</f>
        <v>Q3 2024</v>
      </c>
      <c r="H1289" s="2" t="str">
        <f>TEXT(Table1[[#This Row],[transaction_date]],"[$-en-US]ddd")</f>
        <v>Mon</v>
      </c>
      <c r="I1289" t="s">
        <v>1818</v>
      </c>
      <c r="J1289" t="s">
        <v>1841</v>
      </c>
      <c r="K1289">
        <v>5.09</v>
      </c>
      <c r="L1289">
        <v>15.27</v>
      </c>
      <c r="M1289">
        <v>3.28</v>
      </c>
      <c r="N1289" s="4">
        <v>3</v>
      </c>
      <c r="O1289">
        <v>11.99</v>
      </c>
      <c r="P1289">
        <v>125</v>
      </c>
    </row>
    <row r="1290" spans="1:16" x14ac:dyDescent="0.25">
      <c r="A1290">
        <v>3509</v>
      </c>
      <c r="B1290" t="s">
        <v>1812</v>
      </c>
      <c r="C1290" s="2">
        <v>45498</v>
      </c>
      <c r="D1290">
        <v>2024</v>
      </c>
      <c r="E1290" s="2" t="str">
        <f>TEXT(Table1[[#This Row],[transaction_date]],"mm")</f>
        <v>07</v>
      </c>
      <c r="F1290" s="2" t="str">
        <f>TEXT(Table1[[#This Row],[transaction_date]],"[$-en-US]mmm")</f>
        <v>Jul</v>
      </c>
      <c r="G1290" s="2" t="str">
        <f>"Q" &amp; INT((MONTH(Table1[[#This Row],[transaction_date]])-1)/3)+1 &amp; " " &amp; Table1[[#This Row],[year]]</f>
        <v>Q3 2024</v>
      </c>
      <c r="H1290" s="2" t="str">
        <f>TEXT(Table1[[#This Row],[transaction_date]],"[$-en-US]ddd")</f>
        <v>Thu</v>
      </c>
      <c r="I1290" t="s">
        <v>1825</v>
      </c>
      <c r="J1290" t="s">
        <v>1835</v>
      </c>
      <c r="K1290">
        <v>22.55</v>
      </c>
      <c r="L1290">
        <v>90.2</v>
      </c>
      <c r="M1290">
        <v>9.02</v>
      </c>
      <c r="N1290" s="4">
        <v>4</v>
      </c>
      <c r="O1290">
        <v>81.180000000000007</v>
      </c>
      <c r="P1290">
        <v>383</v>
      </c>
    </row>
    <row r="1291" spans="1:16" x14ac:dyDescent="0.25">
      <c r="A1291">
        <v>7121</v>
      </c>
      <c r="B1291" t="s">
        <v>1812</v>
      </c>
      <c r="C1291" s="2">
        <v>45467</v>
      </c>
      <c r="D1291">
        <v>2024</v>
      </c>
      <c r="E1291" s="2" t="str">
        <f>TEXT(Table1[[#This Row],[transaction_date]],"mm")</f>
        <v>06</v>
      </c>
      <c r="F1291" s="2" t="str">
        <f>TEXT(Table1[[#This Row],[transaction_date]],"[$-en-US]mmm")</f>
        <v>Jun</v>
      </c>
      <c r="G1291" s="2" t="str">
        <f>"Q" &amp; INT((MONTH(Table1[[#This Row],[transaction_date]])-1)/3)+1 &amp; " " &amp; Table1[[#This Row],[year]]</f>
        <v>Q2 2024</v>
      </c>
      <c r="H1291" s="2" t="str">
        <f>TEXT(Table1[[#This Row],[transaction_date]],"[$-en-US]ddd")</f>
        <v>Mon</v>
      </c>
      <c r="I1291" t="s">
        <v>1822</v>
      </c>
      <c r="J1291" t="s">
        <v>1837</v>
      </c>
      <c r="K1291">
        <v>9.31</v>
      </c>
      <c r="L1291">
        <v>9.31</v>
      </c>
      <c r="M1291">
        <v>0</v>
      </c>
      <c r="N1291" s="4">
        <v>1</v>
      </c>
      <c r="O1291">
        <v>9.31</v>
      </c>
      <c r="P1291">
        <v>79</v>
      </c>
    </row>
    <row r="1292" spans="1:16" x14ac:dyDescent="0.25">
      <c r="A1292">
        <v>9998</v>
      </c>
      <c r="B1292" t="s">
        <v>1815</v>
      </c>
      <c r="C1292" s="2">
        <v>45853</v>
      </c>
      <c r="D1292">
        <v>2025</v>
      </c>
      <c r="E1292" s="2" t="str">
        <f>TEXT(Table1[[#This Row],[transaction_date]],"mm")</f>
        <v>07</v>
      </c>
      <c r="F1292" s="2" t="str">
        <f>TEXT(Table1[[#This Row],[transaction_date]],"[$-en-US]mmm")</f>
        <v>Jul</v>
      </c>
      <c r="G1292" s="2" t="str">
        <f>"Q" &amp; INT((MONTH(Table1[[#This Row],[transaction_date]])-1)/3)+1 &amp; " " &amp; Table1[[#This Row],[year]]</f>
        <v>Q3 2025</v>
      </c>
      <c r="H1292" s="2" t="str">
        <f>TEXT(Table1[[#This Row],[transaction_date]],"[$-en-US]ddd")</f>
        <v>Tue</v>
      </c>
      <c r="I1292" t="s">
        <v>1824</v>
      </c>
      <c r="J1292" t="s">
        <v>1835</v>
      </c>
      <c r="K1292">
        <v>5.64</v>
      </c>
      <c r="L1292">
        <v>28.2</v>
      </c>
      <c r="M1292">
        <v>0</v>
      </c>
      <c r="N1292" s="4">
        <v>5</v>
      </c>
      <c r="O1292">
        <v>28.2</v>
      </c>
      <c r="P1292">
        <v>202</v>
      </c>
    </row>
    <row r="1293" spans="1:16" x14ac:dyDescent="0.25">
      <c r="A1293">
        <v>8714</v>
      </c>
      <c r="B1293" t="s">
        <v>1813</v>
      </c>
      <c r="C1293" s="2">
        <v>45733</v>
      </c>
      <c r="D1293">
        <v>2025</v>
      </c>
      <c r="E1293" s="2" t="str">
        <f>TEXT(Table1[[#This Row],[transaction_date]],"mm")</f>
        <v>03</v>
      </c>
      <c r="F1293" s="2" t="str">
        <f>TEXT(Table1[[#This Row],[transaction_date]],"[$-en-US]mmm")</f>
        <v>Mar</v>
      </c>
      <c r="G1293" s="2" t="str">
        <f>"Q" &amp; INT((MONTH(Table1[[#This Row],[transaction_date]])-1)/3)+1 &amp; " " &amp; Table1[[#This Row],[year]]</f>
        <v>Q1 2025</v>
      </c>
      <c r="H1293" s="2" t="str">
        <f>TEXT(Table1[[#This Row],[transaction_date]],"[$-en-US]ddd")</f>
        <v>Mon</v>
      </c>
      <c r="I1293" t="s">
        <v>1827</v>
      </c>
      <c r="J1293" t="s">
        <v>1829</v>
      </c>
      <c r="K1293">
        <v>15.54</v>
      </c>
      <c r="L1293">
        <v>77.7</v>
      </c>
      <c r="M1293">
        <v>7.77</v>
      </c>
      <c r="N1293" s="4">
        <v>5</v>
      </c>
      <c r="O1293">
        <v>69.930000000000007</v>
      </c>
      <c r="P1293">
        <v>363</v>
      </c>
    </row>
    <row r="1294" spans="1:16" x14ac:dyDescent="0.25">
      <c r="A1294">
        <v>9806</v>
      </c>
      <c r="B1294" t="s">
        <v>1811</v>
      </c>
      <c r="C1294" s="2">
        <v>45767</v>
      </c>
      <c r="D1294">
        <v>2025</v>
      </c>
      <c r="E1294" s="2" t="str">
        <f>TEXT(Table1[[#This Row],[transaction_date]],"mm")</f>
        <v>04</v>
      </c>
      <c r="F1294" s="2" t="str">
        <f>TEXT(Table1[[#This Row],[transaction_date]],"[$-en-US]mmm")</f>
        <v>Apr</v>
      </c>
      <c r="G1294" s="2" t="str">
        <f>"Q" &amp; INT((MONTH(Table1[[#This Row],[transaction_date]])-1)/3)+1 &amp; " " &amp; Table1[[#This Row],[year]]</f>
        <v>Q2 2025</v>
      </c>
      <c r="H1294" s="2" t="str">
        <f>TEXT(Table1[[#This Row],[transaction_date]],"[$-en-US]ddd")</f>
        <v>Sun</v>
      </c>
      <c r="I1294" t="s">
        <v>1826</v>
      </c>
      <c r="J1294" t="s">
        <v>1842</v>
      </c>
      <c r="K1294">
        <v>11.94</v>
      </c>
      <c r="L1294">
        <v>59.7</v>
      </c>
      <c r="M1294">
        <v>0</v>
      </c>
      <c r="N1294" s="4">
        <v>5</v>
      </c>
      <c r="O1294">
        <v>59.7</v>
      </c>
      <c r="P1294">
        <v>486</v>
      </c>
    </row>
    <row r="1295" spans="1:16" x14ac:dyDescent="0.25">
      <c r="A1295">
        <v>4578</v>
      </c>
      <c r="B1295" t="s">
        <v>1817</v>
      </c>
      <c r="C1295" s="2">
        <v>45736</v>
      </c>
      <c r="D1295">
        <v>2025</v>
      </c>
      <c r="E1295" s="2" t="str">
        <f>TEXT(Table1[[#This Row],[transaction_date]],"mm")</f>
        <v>03</v>
      </c>
      <c r="F1295" s="2" t="str">
        <f>TEXT(Table1[[#This Row],[transaction_date]],"[$-en-US]mmm")</f>
        <v>Mar</v>
      </c>
      <c r="G1295" s="2" t="str">
        <f>"Q" &amp; INT((MONTH(Table1[[#This Row],[transaction_date]])-1)/3)+1 &amp; " " &amp; Table1[[#This Row],[year]]</f>
        <v>Q1 2025</v>
      </c>
      <c r="H1295" s="2" t="str">
        <f>TEXT(Table1[[#This Row],[transaction_date]],"[$-en-US]ddd")</f>
        <v>Thu</v>
      </c>
      <c r="I1295" t="s">
        <v>1821</v>
      </c>
      <c r="J1295" t="s">
        <v>1840</v>
      </c>
      <c r="K1295">
        <v>12.37</v>
      </c>
      <c r="L1295">
        <v>24.74</v>
      </c>
      <c r="M1295">
        <v>0</v>
      </c>
      <c r="N1295" s="4">
        <v>2</v>
      </c>
      <c r="O1295">
        <v>24.74</v>
      </c>
      <c r="P1295">
        <v>421</v>
      </c>
    </row>
    <row r="1296" spans="1:16" x14ac:dyDescent="0.25">
      <c r="A1296">
        <v>5054</v>
      </c>
      <c r="B1296" t="s">
        <v>1813</v>
      </c>
      <c r="C1296" s="2">
        <v>45673</v>
      </c>
      <c r="D1296">
        <v>2025</v>
      </c>
      <c r="E1296" s="2" t="str">
        <f>TEXT(Table1[[#This Row],[transaction_date]],"mm")</f>
        <v>01</v>
      </c>
      <c r="F1296" s="2" t="str">
        <f>TEXT(Table1[[#This Row],[transaction_date]],"[$-en-US]mmm")</f>
        <v>Jan</v>
      </c>
      <c r="G1296" s="2" t="str">
        <f>"Q" &amp; INT((MONTH(Table1[[#This Row],[transaction_date]])-1)/3)+1 &amp; " " &amp; Table1[[#This Row],[year]]</f>
        <v>Q1 2025</v>
      </c>
      <c r="H1296" s="2" t="str">
        <f>TEXT(Table1[[#This Row],[transaction_date]],"[$-en-US]ddd")</f>
        <v>Thu</v>
      </c>
      <c r="I1296" t="s">
        <v>1828</v>
      </c>
      <c r="J1296" t="s">
        <v>1832</v>
      </c>
      <c r="K1296">
        <v>24.98</v>
      </c>
      <c r="L1296">
        <v>99.92</v>
      </c>
      <c r="M1296">
        <v>14.99</v>
      </c>
      <c r="N1296" s="4">
        <v>4</v>
      </c>
      <c r="O1296">
        <v>84.93</v>
      </c>
      <c r="P1296">
        <v>84</v>
      </c>
    </row>
    <row r="1297" spans="1:16" x14ac:dyDescent="0.25">
      <c r="A1297">
        <v>2341</v>
      </c>
      <c r="B1297" t="s">
        <v>1812</v>
      </c>
      <c r="C1297" s="2">
        <v>45553</v>
      </c>
      <c r="D1297">
        <v>2024</v>
      </c>
      <c r="E1297" s="2" t="str">
        <f>TEXT(Table1[[#This Row],[transaction_date]],"mm")</f>
        <v>09</v>
      </c>
      <c r="F1297" s="2" t="str">
        <f>TEXT(Table1[[#This Row],[transaction_date]],"[$-en-US]mmm")</f>
        <v>Sep</v>
      </c>
      <c r="G1297" s="2" t="str">
        <f>"Q" &amp; INT((MONTH(Table1[[#This Row],[transaction_date]])-1)/3)+1 &amp; " " &amp; Table1[[#This Row],[year]]</f>
        <v>Q3 2024</v>
      </c>
      <c r="H1297" s="2" t="str">
        <f>TEXT(Table1[[#This Row],[transaction_date]],"[$-en-US]ddd")</f>
        <v>Wed</v>
      </c>
      <c r="I1297" t="s">
        <v>1820</v>
      </c>
      <c r="J1297" t="s">
        <v>1829</v>
      </c>
      <c r="K1297">
        <v>4.0199999999999996</v>
      </c>
      <c r="L1297">
        <v>4.0199999999999996</v>
      </c>
      <c r="M1297">
        <v>1.96</v>
      </c>
      <c r="N1297" s="4">
        <v>1</v>
      </c>
      <c r="O1297">
        <v>2.06</v>
      </c>
      <c r="P1297">
        <v>185</v>
      </c>
    </row>
    <row r="1298" spans="1:16" x14ac:dyDescent="0.25">
      <c r="A1298">
        <v>8319</v>
      </c>
      <c r="B1298" t="s">
        <v>1811</v>
      </c>
      <c r="C1298" s="2">
        <v>45555</v>
      </c>
      <c r="D1298">
        <v>2024</v>
      </c>
      <c r="E1298" s="2" t="str">
        <f>TEXT(Table1[[#This Row],[transaction_date]],"mm")</f>
        <v>09</v>
      </c>
      <c r="F1298" s="2" t="str">
        <f>TEXT(Table1[[#This Row],[transaction_date]],"[$-en-US]mmm")</f>
        <v>Sep</v>
      </c>
      <c r="G1298" s="2" t="str">
        <f>"Q" &amp; INT((MONTH(Table1[[#This Row],[transaction_date]])-1)/3)+1 &amp; " " &amp; Table1[[#This Row],[year]]</f>
        <v>Q3 2024</v>
      </c>
      <c r="H1298" s="2" t="str">
        <f>TEXT(Table1[[#This Row],[transaction_date]],"[$-en-US]ddd")</f>
        <v>Fri</v>
      </c>
      <c r="I1298" t="s">
        <v>1827</v>
      </c>
      <c r="J1298" t="s">
        <v>1846</v>
      </c>
      <c r="K1298">
        <v>7.14</v>
      </c>
      <c r="L1298">
        <v>7.14</v>
      </c>
      <c r="M1298">
        <v>1.43</v>
      </c>
      <c r="N1298" s="4">
        <v>1</v>
      </c>
      <c r="O1298">
        <v>5.71</v>
      </c>
      <c r="P1298">
        <v>5</v>
      </c>
    </row>
    <row r="1299" spans="1:16" x14ac:dyDescent="0.25">
      <c r="A1299">
        <v>6927</v>
      </c>
      <c r="B1299" t="s">
        <v>1810</v>
      </c>
      <c r="C1299" s="2">
        <v>45205</v>
      </c>
      <c r="D1299">
        <v>2023</v>
      </c>
      <c r="E1299" s="2" t="str">
        <f>TEXT(Table1[[#This Row],[transaction_date]],"mm")</f>
        <v>10</v>
      </c>
      <c r="F1299" s="2" t="str">
        <f>TEXT(Table1[[#This Row],[transaction_date]],"[$-en-US]mmm")</f>
        <v>Oct</v>
      </c>
      <c r="G1299" s="2" t="str">
        <f>"Q" &amp; INT((MONTH(Table1[[#This Row],[transaction_date]])-1)/3)+1 &amp; " " &amp; Table1[[#This Row],[year]]</f>
        <v>Q4 2023</v>
      </c>
      <c r="H1299" s="2" t="str">
        <f>TEXT(Table1[[#This Row],[transaction_date]],"[$-en-US]ddd")</f>
        <v>Fri</v>
      </c>
      <c r="I1299" t="s">
        <v>1820</v>
      </c>
      <c r="J1299" t="s">
        <v>1840</v>
      </c>
      <c r="K1299">
        <v>8.8000000000000007</v>
      </c>
      <c r="L1299">
        <v>17.600000000000001</v>
      </c>
      <c r="M1299">
        <v>4.95</v>
      </c>
      <c r="N1299" s="4">
        <v>2</v>
      </c>
      <c r="O1299">
        <v>12.65</v>
      </c>
      <c r="P1299">
        <v>500</v>
      </c>
    </row>
    <row r="1300" spans="1:16" x14ac:dyDescent="0.25">
      <c r="A1300">
        <v>2838</v>
      </c>
      <c r="B1300" t="s">
        <v>1813</v>
      </c>
      <c r="C1300" s="2">
        <v>45192</v>
      </c>
      <c r="D1300">
        <v>2023</v>
      </c>
      <c r="E1300" s="2" t="str">
        <f>TEXT(Table1[[#This Row],[transaction_date]],"mm")</f>
        <v>09</v>
      </c>
      <c r="F1300" s="2" t="str">
        <f>TEXT(Table1[[#This Row],[transaction_date]],"[$-en-US]mmm")</f>
        <v>Sep</v>
      </c>
      <c r="G1300" s="2" t="str">
        <f>"Q" &amp; INT((MONTH(Table1[[#This Row],[transaction_date]])-1)/3)+1 &amp; " " &amp; Table1[[#This Row],[year]]</f>
        <v>Q3 2023</v>
      </c>
      <c r="H1300" s="2" t="str">
        <f>TEXT(Table1[[#This Row],[transaction_date]],"[$-en-US]ddd")</f>
        <v>Sat</v>
      </c>
      <c r="I1300" t="s">
        <v>1818</v>
      </c>
      <c r="J1300" t="s">
        <v>1840</v>
      </c>
      <c r="K1300">
        <v>3.69</v>
      </c>
      <c r="L1300">
        <v>11.07</v>
      </c>
      <c r="M1300">
        <v>1.66</v>
      </c>
      <c r="N1300" s="4">
        <v>3</v>
      </c>
      <c r="O1300">
        <v>9.41</v>
      </c>
      <c r="P1300">
        <v>158</v>
      </c>
    </row>
    <row r="1301" spans="1:16" x14ac:dyDescent="0.25">
      <c r="A1301">
        <v>9972</v>
      </c>
      <c r="B1301" t="s">
        <v>1814</v>
      </c>
      <c r="C1301" s="2">
        <v>45846</v>
      </c>
      <c r="D1301">
        <v>2025</v>
      </c>
      <c r="E1301" s="2" t="str">
        <f>TEXT(Table1[[#This Row],[transaction_date]],"mm")</f>
        <v>07</v>
      </c>
      <c r="F1301" s="2" t="str">
        <f>TEXT(Table1[[#This Row],[transaction_date]],"[$-en-US]mmm")</f>
        <v>Jul</v>
      </c>
      <c r="G1301" s="2" t="str">
        <f>"Q" &amp; INT((MONTH(Table1[[#This Row],[transaction_date]])-1)/3)+1 &amp; " " &amp; Table1[[#This Row],[year]]</f>
        <v>Q3 2025</v>
      </c>
      <c r="H1301" s="2" t="str">
        <f>TEXT(Table1[[#This Row],[transaction_date]],"[$-en-US]ddd")</f>
        <v>Tue</v>
      </c>
      <c r="I1301" t="s">
        <v>1821</v>
      </c>
      <c r="J1301" t="s">
        <v>1844</v>
      </c>
      <c r="K1301">
        <v>10.11</v>
      </c>
      <c r="L1301">
        <v>20.22</v>
      </c>
      <c r="M1301">
        <v>4.04</v>
      </c>
      <c r="N1301" s="4">
        <v>2</v>
      </c>
      <c r="O1301">
        <v>16.18</v>
      </c>
      <c r="P1301">
        <v>200</v>
      </c>
    </row>
    <row r="1302" spans="1:16" x14ac:dyDescent="0.25">
      <c r="A1302">
        <v>9281</v>
      </c>
      <c r="B1302" t="s">
        <v>1809</v>
      </c>
      <c r="C1302" s="2">
        <v>45302</v>
      </c>
      <c r="D1302">
        <v>2024</v>
      </c>
      <c r="E1302" s="2" t="str">
        <f>TEXT(Table1[[#This Row],[transaction_date]],"mm")</f>
        <v>01</v>
      </c>
      <c r="F1302" s="2" t="str">
        <f>TEXT(Table1[[#This Row],[transaction_date]],"[$-en-US]mmm")</f>
        <v>Jan</v>
      </c>
      <c r="G1302" s="2" t="str">
        <f>"Q" &amp; INT((MONTH(Table1[[#This Row],[transaction_date]])-1)/3)+1 &amp; " " &amp; Table1[[#This Row],[year]]</f>
        <v>Q1 2024</v>
      </c>
      <c r="H1302" s="2" t="str">
        <f>TEXT(Table1[[#This Row],[transaction_date]],"[$-en-US]ddd")</f>
        <v>Thu</v>
      </c>
      <c r="I1302" t="s">
        <v>1822</v>
      </c>
      <c r="J1302" t="s">
        <v>1830</v>
      </c>
      <c r="K1302">
        <v>3.92</v>
      </c>
      <c r="L1302">
        <v>19.600000000000001</v>
      </c>
      <c r="M1302">
        <v>3.35</v>
      </c>
      <c r="N1302" s="4">
        <v>5</v>
      </c>
      <c r="O1302">
        <v>16.25</v>
      </c>
      <c r="P1302">
        <v>413</v>
      </c>
    </row>
    <row r="1303" spans="1:16" x14ac:dyDescent="0.25">
      <c r="A1303">
        <v>9792</v>
      </c>
      <c r="B1303" t="s">
        <v>1812</v>
      </c>
      <c r="C1303" s="2">
        <v>45261</v>
      </c>
      <c r="D1303">
        <v>2023</v>
      </c>
      <c r="E1303" s="2" t="str">
        <f>TEXT(Table1[[#This Row],[transaction_date]],"mm")</f>
        <v>12</v>
      </c>
      <c r="F1303" s="2" t="str">
        <f>TEXT(Table1[[#This Row],[transaction_date]],"[$-en-US]mmm")</f>
        <v>Dec</v>
      </c>
      <c r="G1303" s="2" t="str">
        <f>"Q" &amp; INT((MONTH(Table1[[#This Row],[transaction_date]])-1)/3)+1 &amp; " " &amp; Table1[[#This Row],[year]]</f>
        <v>Q4 2023</v>
      </c>
      <c r="H1303" s="2" t="str">
        <f>TEXT(Table1[[#This Row],[transaction_date]],"[$-en-US]ddd")</f>
        <v>Fri</v>
      </c>
      <c r="I1303" t="s">
        <v>1828</v>
      </c>
      <c r="J1303" t="s">
        <v>1840</v>
      </c>
      <c r="K1303">
        <v>5.67</v>
      </c>
      <c r="L1303">
        <v>17.010000000000002</v>
      </c>
      <c r="M1303">
        <v>4.54</v>
      </c>
      <c r="N1303" s="4">
        <v>3</v>
      </c>
      <c r="O1303">
        <v>12.47</v>
      </c>
      <c r="P1303">
        <v>349</v>
      </c>
    </row>
    <row r="1304" spans="1:16" x14ac:dyDescent="0.25">
      <c r="A1304">
        <v>3695</v>
      </c>
      <c r="B1304" t="s">
        <v>1809</v>
      </c>
      <c r="C1304" s="2">
        <v>45399</v>
      </c>
      <c r="D1304">
        <v>2024</v>
      </c>
      <c r="E1304" s="2" t="str">
        <f>TEXT(Table1[[#This Row],[transaction_date]],"mm")</f>
        <v>04</v>
      </c>
      <c r="F1304" s="2" t="str">
        <f>TEXT(Table1[[#This Row],[transaction_date]],"[$-en-US]mmm")</f>
        <v>Apr</v>
      </c>
      <c r="G1304" s="2" t="str">
        <f>"Q" &amp; INT((MONTH(Table1[[#This Row],[transaction_date]])-1)/3)+1 &amp; " " &amp; Table1[[#This Row],[year]]</f>
        <v>Q2 2024</v>
      </c>
      <c r="H1304" s="2" t="str">
        <f>TEXT(Table1[[#This Row],[transaction_date]],"[$-en-US]ddd")</f>
        <v>Wed</v>
      </c>
      <c r="I1304" t="s">
        <v>1820</v>
      </c>
      <c r="J1304" t="s">
        <v>1843</v>
      </c>
      <c r="K1304">
        <v>23.29</v>
      </c>
      <c r="L1304">
        <v>46.58</v>
      </c>
      <c r="M1304">
        <v>4.66</v>
      </c>
      <c r="N1304" s="4">
        <v>2</v>
      </c>
      <c r="O1304">
        <v>41.92</v>
      </c>
      <c r="P1304">
        <v>82</v>
      </c>
    </row>
    <row r="1305" spans="1:16" x14ac:dyDescent="0.25">
      <c r="A1305">
        <v>9525</v>
      </c>
      <c r="B1305" t="s">
        <v>1811</v>
      </c>
      <c r="C1305" s="2">
        <v>45488</v>
      </c>
      <c r="D1305">
        <v>2024</v>
      </c>
      <c r="E1305" s="2" t="str">
        <f>TEXT(Table1[[#This Row],[transaction_date]],"mm")</f>
        <v>07</v>
      </c>
      <c r="F1305" s="2" t="str">
        <f>TEXT(Table1[[#This Row],[transaction_date]],"[$-en-US]mmm")</f>
        <v>Jul</v>
      </c>
      <c r="G1305" s="2" t="str">
        <f>"Q" &amp; INT((MONTH(Table1[[#This Row],[transaction_date]])-1)/3)+1 &amp; " " &amp; Table1[[#This Row],[year]]</f>
        <v>Q3 2024</v>
      </c>
      <c r="H1305" s="2" t="str">
        <f>TEXT(Table1[[#This Row],[transaction_date]],"[$-en-US]ddd")</f>
        <v>Mon</v>
      </c>
      <c r="I1305" t="s">
        <v>1822</v>
      </c>
      <c r="J1305" t="s">
        <v>1838</v>
      </c>
      <c r="K1305">
        <v>19.07</v>
      </c>
      <c r="L1305">
        <v>57.21</v>
      </c>
      <c r="M1305">
        <v>4.5599999999999996</v>
      </c>
      <c r="N1305" s="4">
        <v>3</v>
      </c>
      <c r="O1305">
        <v>52.65</v>
      </c>
      <c r="P1305">
        <v>481</v>
      </c>
    </row>
    <row r="1306" spans="1:16" x14ac:dyDescent="0.25">
      <c r="A1306">
        <v>2904</v>
      </c>
      <c r="B1306" t="s">
        <v>1812</v>
      </c>
      <c r="C1306" s="2">
        <v>45673</v>
      </c>
      <c r="D1306">
        <v>2025</v>
      </c>
      <c r="E1306" s="2" t="str">
        <f>TEXT(Table1[[#This Row],[transaction_date]],"mm")</f>
        <v>01</v>
      </c>
      <c r="F1306" s="2" t="str">
        <f>TEXT(Table1[[#This Row],[transaction_date]],"[$-en-US]mmm")</f>
        <v>Jan</v>
      </c>
      <c r="G1306" s="2" t="str">
        <f>"Q" &amp; INT((MONTH(Table1[[#This Row],[transaction_date]])-1)/3)+1 &amp; " " &amp; Table1[[#This Row],[year]]</f>
        <v>Q1 2025</v>
      </c>
      <c r="H1306" s="2" t="str">
        <f>TEXT(Table1[[#This Row],[transaction_date]],"[$-en-US]ddd")</f>
        <v>Thu</v>
      </c>
      <c r="I1306" t="s">
        <v>1820</v>
      </c>
      <c r="J1306" t="s">
        <v>1843</v>
      </c>
      <c r="K1306">
        <v>18.59</v>
      </c>
      <c r="L1306">
        <v>92.95</v>
      </c>
      <c r="M1306">
        <v>3.51</v>
      </c>
      <c r="N1306" s="4">
        <v>5</v>
      </c>
      <c r="O1306">
        <v>89.44</v>
      </c>
      <c r="P1306">
        <v>490</v>
      </c>
    </row>
    <row r="1307" spans="1:16" x14ac:dyDescent="0.25">
      <c r="A1307">
        <v>4365</v>
      </c>
      <c r="B1307" t="s">
        <v>1813</v>
      </c>
      <c r="C1307" s="2">
        <v>45701</v>
      </c>
      <c r="D1307">
        <v>2025</v>
      </c>
      <c r="E1307" s="2" t="str">
        <f>TEXT(Table1[[#This Row],[transaction_date]],"mm")</f>
        <v>02</v>
      </c>
      <c r="F1307" s="2" t="str">
        <f>TEXT(Table1[[#This Row],[transaction_date]],"[$-en-US]mmm")</f>
        <v>Feb</v>
      </c>
      <c r="G1307" s="2" t="str">
        <f>"Q" &amp; INT((MONTH(Table1[[#This Row],[transaction_date]])-1)/3)+1 &amp; " " &amp; Table1[[#This Row],[year]]</f>
        <v>Q1 2025</v>
      </c>
      <c r="H1307" s="2" t="str">
        <f>TEXT(Table1[[#This Row],[transaction_date]],"[$-en-US]ddd")</f>
        <v>Thu</v>
      </c>
      <c r="I1307" t="s">
        <v>1819</v>
      </c>
      <c r="J1307" t="s">
        <v>1839</v>
      </c>
      <c r="K1307">
        <v>23.21</v>
      </c>
      <c r="L1307">
        <v>46.42</v>
      </c>
      <c r="M1307">
        <v>4.6399999999999997</v>
      </c>
      <c r="N1307" s="4">
        <v>2</v>
      </c>
      <c r="O1307">
        <v>41.78</v>
      </c>
      <c r="P1307">
        <v>158</v>
      </c>
    </row>
    <row r="1308" spans="1:16" x14ac:dyDescent="0.25">
      <c r="A1308">
        <v>9008</v>
      </c>
      <c r="B1308" t="s">
        <v>1809</v>
      </c>
      <c r="C1308" s="2">
        <v>45215</v>
      </c>
      <c r="D1308">
        <v>2023</v>
      </c>
      <c r="E1308" s="2" t="str">
        <f>TEXT(Table1[[#This Row],[transaction_date]],"mm")</f>
        <v>10</v>
      </c>
      <c r="F1308" s="2" t="str">
        <f>TEXT(Table1[[#This Row],[transaction_date]],"[$-en-US]mmm")</f>
        <v>Oct</v>
      </c>
      <c r="G1308" s="2" t="str">
        <f>"Q" &amp; INT((MONTH(Table1[[#This Row],[transaction_date]])-1)/3)+1 &amp; " " &amp; Table1[[#This Row],[year]]</f>
        <v>Q4 2023</v>
      </c>
      <c r="H1308" s="2" t="str">
        <f>TEXT(Table1[[#This Row],[transaction_date]],"[$-en-US]ddd")</f>
        <v>Mon</v>
      </c>
      <c r="I1308" t="s">
        <v>1828</v>
      </c>
      <c r="J1308" t="s">
        <v>1832</v>
      </c>
      <c r="K1308">
        <v>28.08</v>
      </c>
      <c r="L1308">
        <v>56.16</v>
      </c>
      <c r="M1308">
        <v>8.42</v>
      </c>
      <c r="N1308" s="4">
        <v>2</v>
      </c>
      <c r="O1308">
        <v>47.74</v>
      </c>
      <c r="P1308">
        <v>82</v>
      </c>
    </row>
    <row r="1309" spans="1:16" x14ac:dyDescent="0.25">
      <c r="A1309">
        <v>9361</v>
      </c>
      <c r="B1309" t="s">
        <v>1816</v>
      </c>
      <c r="C1309" s="2">
        <v>45491</v>
      </c>
      <c r="D1309">
        <v>2024</v>
      </c>
      <c r="E1309" s="2" t="str">
        <f>TEXT(Table1[[#This Row],[transaction_date]],"mm")</f>
        <v>07</v>
      </c>
      <c r="F1309" s="2" t="str">
        <f>TEXT(Table1[[#This Row],[transaction_date]],"[$-en-US]mmm")</f>
        <v>Jul</v>
      </c>
      <c r="G1309" s="2" t="str">
        <f>"Q" &amp; INT((MONTH(Table1[[#This Row],[transaction_date]])-1)/3)+1 &amp; " " &amp; Table1[[#This Row],[year]]</f>
        <v>Q3 2024</v>
      </c>
      <c r="H1309" s="2" t="str">
        <f>TEXT(Table1[[#This Row],[transaction_date]],"[$-en-US]ddd")</f>
        <v>Thu</v>
      </c>
      <c r="I1309" t="s">
        <v>1822</v>
      </c>
      <c r="J1309" t="s">
        <v>1842</v>
      </c>
      <c r="K1309">
        <v>6.19</v>
      </c>
      <c r="L1309">
        <v>6.19</v>
      </c>
      <c r="M1309">
        <v>0.93</v>
      </c>
      <c r="N1309" s="4">
        <v>1</v>
      </c>
      <c r="O1309">
        <v>5.26</v>
      </c>
      <c r="P1309">
        <v>395</v>
      </c>
    </row>
    <row r="1310" spans="1:16" x14ac:dyDescent="0.25">
      <c r="A1310">
        <v>1911</v>
      </c>
      <c r="B1310" t="s">
        <v>1813</v>
      </c>
      <c r="C1310" s="2">
        <v>45497</v>
      </c>
      <c r="D1310">
        <v>2024</v>
      </c>
      <c r="E1310" s="2" t="str">
        <f>TEXT(Table1[[#This Row],[transaction_date]],"mm")</f>
        <v>07</v>
      </c>
      <c r="F1310" s="2" t="str">
        <f>TEXT(Table1[[#This Row],[transaction_date]],"[$-en-US]mmm")</f>
        <v>Jul</v>
      </c>
      <c r="G1310" s="2" t="str">
        <f>"Q" &amp; INT((MONTH(Table1[[#This Row],[transaction_date]])-1)/3)+1 &amp; " " &amp; Table1[[#This Row],[year]]</f>
        <v>Q3 2024</v>
      </c>
      <c r="H1310" s="2" t="str">
        <f>TEXT(Table1[[#This Row],[transaction_date]],"[$-en-US]ddd")</f>
        <v>Wed</v>
      </c>
      <c r="I1310" t="s">
        <v>1826</v>
      </c>
      <c r="J1310" t="s">
        <v>1837</v>
      </c>
      <c r="K1310">
        <v>28.25</v>
      </c>
      <c r="L1310">
        <v>56.5</v>
      </c>
      <c r="M1310">
        <v>2.4500000000000002</v>
      </c>
      <c r="N1310" s="4">
        <v>2</v>
      </c>
      <c r="O1310">
        <v>54.05</v>
      </c>
      <c r="P1310">
        <v>497</v>
      </c>
    </row>
    <row r="1311" spans="1:16" x14ac:dyDescent="0.25">
      <c r="A1311">
        <v>3161</v>
      </c>
      <c r="B1311" t="s">
        <v>1814</v>
      </c>
      <c r="C1311" s="2">
        <v>45543</v>
      </c>
      <c r="D1311">
        <v>2024</v>
      </c>
      <c r="E1311" s="2" t="str">
        <f>TEXT(Table1[[#This Row],[transaction_date]],"mm")</f>
        <v>09</v>
      </c>
      <c r="F1311" s="2" t="str">
        <f>TEXT(Table1[[#This Row],[transaction_date]],"[$-en-US]mmm")</f>
        <v>Sep</v>
      </c>
      <c r="G1311" s="2" t="str">
        <f>"Q" &amp; INT((MONTH(Table1[[#This Row],[transaction_date]])-1)/3)+1 &amp; " " &amp; Table1[[#This Row],[year]]</f>
        <v>Q3 2024</v>
      </c>
      <c r="H1311" s="2" t="str">
        <f>TEXT(Table1[[#This Row],[transaction_date]],"[$-en-US]ddd")</f>
        <v>Sun</v>
      </c>
      <c r="I1311" t="s">
        <v>1821</v>
      </c>
      <c r="J1311" t="s">
        <v>1830</v>
      </c>
      <c r="K1311">
        <v>27.59</v>
      </c>
      <c r="L1311">
        <v>137.94999999999999</v>
      </c>
      <c r="M1311">
        <v>20.69</v>
      </c>
      <c r="N1311" s="4">
        <v>5</v>
      </c>
      <c r="O1311">
        <v>117.26</v>
      </c>
      <c r="P1311">
        <v>66</v>
      </c>
    </row>
    <row r="1312" spans="1:16" x14ac:dyDescent="0.25">
      <c r="A1312">
        <v>7806</v>
      </c>
      <c r="B1312" t="s">
        <v>1810</v>
      </c>
      <c r="C1312" s="2">
        <v>45499</v>
      </c>
      <c r="D1312">
        <v>2024</v>
      </c>
      <c r="E1312" s="2" t="str">
        <f>TEXT(Table1[[#This Row],[transaction_date]],"mm")</f>
        <v>07</v>
      </c>
      <c r="F1312" s="2" t="str">
        <f>TEXT(Table1[[#This Row],[transaction_date]],"[$-en-US]mmm")</f>
        <v>Jul</v>
      </c>
      <c r="G1312" s="2" t="str">
        <f>"Q" &amp; INT((MONTH(Table1[[#This Row],[transaction_date]])-1)/3)+1 &amp; " " &amp; Table1[[#This Row],[year]]</f>
        <v>Q3 2024</v>
      </c>
      <c r="H1312" s="2" t="str">
        <f>TEXT(Table1[[#This Row],[transaction_date]],"[$-en-US]ddd")</f>
        <v>Fri</v>
      </c>
      <c r="I1312" t="s">
        <v>1824</v>
      </c>
      <c r="J1312" t="s">
        <v>1832</v>
      </c>
      <c r="K1312">
        <v>3.41</v>
      </c>
      <c r="L1312">
        <v>10.23</v>
      </c>
      <c r="M1312">
        <v>1.53</v>
      </c>
      <c r="N1312" s="4">
        <v>3</v>
      </c>
      <c r="O1312">
        <v>8.6999999999999993</v>
      </c>
      <c r="P1312">
        <v>211</v>
      </c>
    </row>
    <row r="1313" spans="1:16" x14ac:dyDescent="0.25">
      <c r="A1313">
        <v>1945</v>
      </c>
      <c r="B1313" t="s">
        <v>1815</v>
      </c>
      <c r="C1313" s="2">
        <v>45579</v>
      </c>
      <c r="D1313">
        <v>2024</v>
      </c>
      <c r="E1313" s="2" t="str">
        <f>TEXT(Table1[[#This Row],[transaction_date]],"mm")</f>
        <v>10</v>
      </c>
      <c r="F1313" s="2" t="str">
        <f>TEXT(Table1[[#This Row],[transaction_date]],"[$-en-US]mmm")</f>
        <v>Oct</v>
      </c>
      <c r="G1313" s="2" t="str">
        <f>"Q" &amp; INT((MONTH(Table1[[#This Row],[transaction_date]])-1)/3)+1 &amp; " " &amp; Table1[[#This Row],[year]]</f>
        <v>Q4 2024</v>
      </c>
      <c r="H1313" s="2" t="str">
        <f>TEXT(Table1[[#This Row],[transaction_date]],"[$-en-US]ddd")</f>
        <v>Mon</v>
      </c>
      <c r="I1313" t="s">
        <v>1824</v>
      </c>
      <c r="J1313" t="s">
        <v>1840</v>
      </c>
      <c r="K1313">
        <v>21.28</v>
      </c>
      <c r="L1313">
        <v>42.56</v>
      </c>
      <c r="M1313">
        <v>8.51</v>
      </c>
      <c r="N1313" s="4">
        <v>2</v>
      </c>
      <c r="O1313">
        <v>34.049999999999997</v>
      </c>
      <c r="P1313">
        <v>287</v>
      </c>
    </row>
    <row r="1314" spans="1:16" x14ac:dyDescent="0.25">
      <c r="A1314">
        <v>8575</v>
      </c>
      <c r="B1314" t="s">
        <v>1809</v>
      </c>
      <c r="C1314" s="2">
        <v>45667</v>
      </c>
      <c r="D1314">
        <v>2025</v>
      </c>
      <c r="E1314" s="2" t="str">
        <f>TEXT(Table1[[#This Row],[transaction_date]],"mm")</f>
        <v>01</v>
      </c>
      <c r="F1314" s="2" t="str">
        <f>TEXT(Table1[[#This Row],[transaction_date]],"[$-en-US]mmm")</f>
        <v>Jan</v>
      </c>
      <c r="G1314" s="2" t="str">
        <f>"Q" &amp; INT((MONTH(Table1[[#This Row],[transaction_date]])-1)/3)+1 &amp; " " &amp; Table1[[#This Row],[year]]</f>
        <v>Q1 2025</v>
      </c>
      <c r="H1314" s="2" t="str">
        <f>TEXT(Table1[[#This Row],[transaction_date]],"[$-en-US]ddd")</f>
        <v>Fri</v>
      </c>
      <c r="I1314" t="s">
        <v>1826</v>
      </c>
      <c r="J1314" t="s">
        <v>1836</v>
      </c>
      <c r="K1314">
        <v>17.52</v>
      </c>
      <c r="L1314">
        <v>35.04</v>
      </c>
      <c r="M1314">
        <v>7.01</v>
      </c>
      <c r="N1314" s="4">
        <v>2</v>
      </c>
      <c r="O1314">
        <v>28.03</v>
      </c>
      <c r="P1314">
        <v>437</v>
      </c>
    </row>
    <row r="1315" spans="1:16" x14ac:dyDescent="0.25">
      <c r="A1315">
        <v>6049</v>
      </c>
      <c r="B1315" t="s">
        <v>1812</v>
      </c>
      <c r="C1315" s="2">
        <v>45706</v>
      </c>
      <c r="D1315">
        <v>2025</v>
      </c>
      <c r="E1315" s="2" t="str">
        <f>TEXT(Table1[[#This Row],[transaction_date]],"mm")</f>
        <v>02</v>
      </c>
      <c r="F1315" s="2" t="str">
        <f>TEXT(Table1[[#This Row],[transaction_date]],"[$-en-US]mmm")</f>
        <v>Feb</v>
      </c>
      <c r="G1315" s="2" t="str">
        <f>"Q" &amp; INT((MONTH(Table1[[#This Row],[transaction_date]])-1)/3)+1 &amp; " " &amp; Table1[[#This Row],[year]]</f>
        <v>Q1 2025</v>
      </c>
      <c r="H1315" s="2" t="str">
        <f>TEXT(Table1[[#This Row],[transaction_date]],"[$-en-US]ddd")</f>
        <v>Tue</v>
      </c>
      <c r="I1315" t="s">
        <v>1828</v>
      </c>
      <c r="J1315" t="s">
        <v>1842</v>
      </c>
      <c r="K1315">
        <v>14.5</v>
      </c>
      <c r="L1315">
        <v>43.5</v>
      </c>
      <c r="M1315">
        <v>1.34</v>
      </c>
      <c r="N1315" s="4">
        <v>3</v>
      </c>
      <c r="O1315">
        <v>42.16</v>
      </c>
      <c r="P1315">
        <v>328</v>
      </c>
    </row>
    <row r="1316" spans="1:16" x14ac:dyDescent="0.25">
      <c r="A1316">
        <v>1356</v>
      </c>
      <c r="B1316" t="s">
        <v>1809</v>
      </c>
      <c r="C1316" s="2">
        <v>45452</v>
      </c>
      <c r="D1316">
        <v>2024</v>
      </c>
      <c r="E1316" s="2" t="str">
        <f>TEXT(Table1[[#This Row],[transaction_date]],"mm")</f>
        <v>06</v>
      </c>
      <c r="F1316" s="2" t="str">
        <f>TEXT(Table1[[#This Row],[transaction_date]],"[$-en-US]mmm")</f>
        <v>Jun</v>
      </c>
      <c r="G1316" s="2" t="str">
        <f>"Q" &amp; INT((MONTH(Table1[[#This Row],[transaction_date]])-1)/3)+1 &amp; " " &amp; Table1[[#This Row],[year]]</f>
        <v>Q2 2024</v>
      </c>
      <c r="H1316" s="2" t="str">
        <f>TEXT(Table1[[#This Row],[transaction_date]],"[$-en-US]ddd")</f>
        <v>Sun</v>
      </c>
      <c r="I1316" t="s">
        <v>1821</v>
      </c>
      <c r="J1316" t="s">
        <v>1830</v>
      </c>
      <c r="K1316">
        <v>12.63</v>
      </c>
      <c r="L1316">
        <v>25.26</v>
      </c>
      <c r="M1316">
        <v>3.79</v>
      </c>
      <c r="N1316" s="4">
        <v>2</v>
      </c>
      <c r="O1316">
        <v>21.47</v>
      </c>
      <c r="P1316">
        <v>33</v>
      </c>
    </row>
    <row r="1317" spans="1:16" x14ac:dyDescent="0.25">
      <c r="A1317">
        <v>5169</v>
      </c>
      <c r="B1317" t="s">
        <v>1813</v>
      </c>
      <c r="C1317" s="2">
        <v>45779</v>
      </c>
      <c r="D1317">
        <v>2025</v>
      </c>
      <c r="E1317" s="2" t="str">
        <f>TEXT(Table1[[#This Row],[transaction_date]],"mm")</f>
        <v>05</v>
      </c>
      <c r="F1317" s="2" t="str">
        <f>TEXT(Table1[[#This Row],[transaction_date]],"[$-en-US]mmm")</f>
        <v>May</v>
      </c>
      <c r="G1317" s="2" t="str">
        <f>"Q" &amp; INT((MONTH(Table1[[#This Row],[transaction_date]])-1)/3)+1 &amp; " " &amp; Table1[[#This Row],[year]]</f>
        <v>Q2 2025</v>
      </c>
      <c r="H1317" s="2" t="str">
        <f>TEXT(Table1[[#This Row],[transaction_date]],"[$-en-US]ddd")</f>
        <v>Fri</v>
      </c>
      <c r="I1317" t="s">
        <v>1820</v>
      </c>
      <c r="J1317" t="s">
        <v>1845</v>
      </c>
      <c r="K1317">
        <v>9.06</v>
      </c>
      <c r="L1317">
        <v>9.06</v>
      </c>
      <c r="M1317">
        <v>0.91</v>
      </c>
      <c r="N1317" s="4">
        <v>1</v>
      </c>
      <c r="O1317">
        <v>8.15</v>
      </c>
      <c r="P1317">
        <v>19</v>
      </c>
    </row>
    <row r="1318" spans="1:16" x14ac:dyDescent="0.25">
      <c r="A1318">
        <v>1049</v>
      </c>
      <c r="B1318" t="s">
        <v>1811</v>
      </c>
      <c r="C1318" s="2">
        <v>45724</v>
      </c>
      <c r="D1318">
        <v>2025</v>
      </c>
      <c r="E1318" s="2" t="str">
        <f>TEXT(Table1[[#This Row],[transaction_date]],"mm")</f>
        <v>03</v>
      </c>
      <c r="F1318" s="2" t="str">
        <f>TEXT(Table1[[#This Row],[transaction_date]],"[$-en-US]mmm")</f>
        <v>Mar</v>
      </c>
      <c r="G1318" s="2" t="str">
        <f>"Q" &amp; INT((MONTH(Table1[[#This Row],[transaction_date]])-1)/3)+1 &amp; " " &amp; Table1[[#This Row],[year]]</f>
        <v>Q1 2025</v>
      </c>
      <c r="H1318" s="2" t="str">
        <f>TEXT(Table1[[#This Row],[transaction_date]],"[$-en-US]ddd")</f>
        <v>Sat</v>
      </c>
      <c r="I1318" t="s">
        <v>1823</v>
      </c>
      <c r="J1318" t="s">
        <v>1843</v>
      </c>
      <c r="K1318">
        <v>17.47</v>
      </c>
      <c r="L1318">
        <v>52.41</v>
      </c>
      <c r="M1318">
        <v>4.75</v>
      </c>
      <c r="N1318" s="4">
        <v>3</v>
      </c>
      <c r="O1318">
        <v>47.66</v>
      </c>
      <c r="P1318">
        <v>307</v>
      </c>
    </row>
    <row r="1319" spans="1:16" x14ac:dyDescent="0.25">
      <c r="A1319">
        <v>4570</v>
      </c>
      <c r="B1319" t="s">
        <v>1816</v>
      </c>
      <c r="C1319" s="2">
        <v>45594</v>
      </c>
      <c r="D1319">
        <v>2024</v>
      </c>
      <c r="E1319" s="2" t="str">
        <f>TEXT(Table1[[#This Row],[transaction_date]],"mm")</f>
        <v>10</v>
      </c>
      <c r="F1319" s="2" t="str">
        <f>TEXT(Table1[[#This Row],[transaction_date]],"[$-en-US]mmm")</f>
        <v>Oct</v>
      </c>
      <c r="G1319" s="2" t="str">
        <f>"Q" &amp; INT((MONTH(Table1[[#This Row],[transaction_date]])-1)/3)+1 &amp; " " &amp; Table1[[#This Row],[year]]</f>
        <v>Q4 2024</v>
      </c>
      <c r="H1319" s="2" t="str">
        <f>TEXT(Table1[[#This Row],[transaction_date]],"[$-en-US]ddd")</f>
        <v>Tue</v>
      </c>
      <c r="I1319" t="s">
        <v>1821</v>
      </c>
      <c r="J1319" t="s">
        <v>1845</v>
      </c>
      <c r="K1319">
        <v>2.56</v>
      </c>
      <c r="L1319">
        <v>5.12</v>
      </c>
      <c r="M1319">
        <v>0</v>
      </c>
      <c r="N1319" s="4">
        <v>2</v>
      </c>
      <c r="O1319">
        <v>5.12</v>
      </c>
      <c r="P1319">
        <v>444</v>
      </c>
    </row>
    <row r="1320" spans="1:16" x14ac:dyDescent="0.25">
      <c r="A1320">
        <v>2196</v>
      </c>
      <c r="B1320" t="s">
        <v>1812</v>
      </c>
      <c r="C1320" s="2">
        <v>45180</v>
      </c>
      <c r="D1320">
        <v>2023</v>
      </c>
      <c r="E1320" s="2" t="str">
        <f>TEXT(Table1[[#This Row],[transaction_date]],"mm")</f>
        <v>09</v>
      </c>
      <c r="F1320" s="2" t="str">
        <f>TEXT(Table1[[#This Row],[transaction_date]],"[$-en-US]mmm")</f>
        <v>Sep</v>
      </c>
      <c r="G1320" s="2" t="str">
        <f>"Q" &amp; INT((MONTH(Table1[[#This Row],[transaction_date]])-1)/3)+1 &amp; " " &amp; Table1[[#This Row],[year]]</f>
        <v>Q3 2023</v>
      </c>
      <c r="H1320" s="2" t="str">
        <f>TEXT(Table1[[#This Row],[transaction_date]],"[$-en-US]ddd")</f>
        <v>Mon</v>
      </c>
      <c r="I1320" t="s">
        <v>1826</v>
      </c>
      <c r="J1320" t="s">
        <v>1829</v>
      </c>
      <c r="K1320">
        <v>3.41</v>
      </c>
      <c r="L1320">
        <v>6.82</v>
      </c>
      <c r="M1320">
        <v>0.68</v>
      </c>
      <c r="N1320" s="4">
        <v>2</v>
      </c>
      <c r="O1320">
        <v>6.14</v>
      </c>
      <c r="P1320">
        <v>35</v>
      </c>
    </row>
    <row r="1321" spans="1:16" x14ac:dyDescent="0.25">
      <c r="A1321">
        <v>7941</v>
      </c>
      <c r="B1321" t="s">
        <v>1809</v>
      </c>
      <c r="C1321" s="2">
        <v>45412</v>
      </c>
      <c r="D1321">
        <v>2024</v>
      </c>
      <c r="E1321" s="2" t="str">
        <f>TEXT(Table1[[#This Row],[transaction_date]],"mm")</f>
        <v>04</v>
      </c>
      <c r="F1321" s="2" t="str">
        <f>TEXT(Table1[[#This Row],[transaction_date]],"[$-en-US]mmm")</f>
        <v>Apr</v>
      </c>
      <c r="G1321" s="2" t="str">
        <f>"Q" &amp; INT((MONTH(Table1[[#This Row],[transaction_date]])-1)/3)+1 &amp; " " &amp; Table1[[#This Row],[year]]</f>
        <v>Q2 2024</v>
      </c>
      <c r="H1321" s="2" t="str">
        <f>TEXT(Table1[[#This Row],[transaction_date]],"[$-en-US]ddd")</f>
        <v>Tue</v>
      </c>
      <c r="I1321" t="s">
        <v>1826</v>
      </c>
      <c r="J1321" t="s">
        <v>1837</v>
      </c>
      <c r="K1321">
        <v>16.21</v>
      </c>
      <c r="L1321">
        <v>64.84</v>
      </c>
      <c r="M1321">
        <v>12.97</v>
      </c>
      <c r="N1321" s="4">
        <v>4</v>
      </c>
      <c r="O1321">
        <v>51.87</v>
      </c>
      <c r="P1321">
        <v>342</v>
      </c>
    </row>
    <row r="1322" spans="1:16" x14ac:dyDescent="0.25">
      <c r="A1322">
        <v>2044</v>
      </c>
      <c r="B1322" t="s">
        <v>1815</v>
      </c>
      <c r="C1322" s="2">
        <v>45565</v>
      </c>
      <c r="D1322">
        <v>2024</v>
      </c>
      <c r="E1322" s="2" t="str">
        <f>TEXT(Table1[[#This Row],[transaction_date]],"mm")</f>
        <v>09</v>
      </c>
      <c r="F1322" s="2" t="str">
        <f>TEXT(Table1[[#This Row],[transaction_date]],"[$-en-US]mmm")</f>
        <v>Sep</v>
      </c>
      <c r="G1322" s="2" t="str">
        <f>"Q" &amp; INT((MONTH(Table1[[#This Row],[transaction_date]])-1)/3)+1 &amp; " " &amp; Table1[[#This Row],[year]]</f>
        <v>Q3 2024</v>
      </c>
      <c r="H1322" s="2" t="str">
        <f>TEXT(Table1[[#This Row],[transaction_date]],"[$-en-US]ddd")</f>
        <v>Mon</v>
      </c>
      <c r="I1322" t="s">
        <v>1819</v>
      </c>
      <c r="J1322" t="s">
        <v>1830</v>
      </c>
      <c r="K1322">
        <v>28.93</v>
      </c>
      <c r="L1322">
        <v>86.79</v>
      </c>
      <c r="M1322">
        <v>17.36</v>
      </c>
      <c r="N1322" s="4">
        <v>3</v>
      </c>
      <c r="O1322">
        <v>69.430000000000007</v>
      </c>
      <c r="P1322">
        <v>152</v>
      </c>
    </row>
    <row r="1323" spans="1:16" x14ac:dyDescent="0.25">
      <c r="A1323">
        <v>1987</v>
      </c>
      <c r="B1323" t="s">
        <v>1816</v>
      </c>
      <c r="C1323" s="2">
        <v>45870</v>
      </c>
      <c r="D1323">
        <v>2025</v>
      </c>
      <c r="E1323" s="2" t="str">
        <f>TEXT(Table1[[#This Row],[transaction_date]],"mm")</f>
        <v>08</v>
      </c>
      <c r="F1323" s="2" t="str">
        <f>TEXT(Table1[[#This Row],[transaction_date]],"[$-en-US]mmm")</f>
        <v>Aug</v>
      </c>
      <c r="G1323" s="2" t="str">
        <f>"Q" &amp; INT((MONTH(Table1[[#This Row],[transaction_date]])-1)/3)+1 &amp; " " &amp; Table1[[#This Row],[year]]</f>
        <v>Q3 2025</v>
      </c>
      <c r="H1323" s="2" t="str">
        <f>TEXT(Table1[[#This Row],[transaction_date]],"[$-en-US]ddd")</f>
        <v>Fri</v>
      </c>
      <c r="I1323" t="s">
        <v>1821</v>
      </c>
      <c r="J1323" t="s">
        <v>1845</v>
      </c>
      <c r="K1323">
        <v>16.52</v>
      </c>
      <c r="L1323">
        <v>66.08</v>
      </c>
      <c r="M1323">
        <v>0</v>
      </c>
      <c r="N1323" s="4">
        <v>4</v>
      </c>
      <c r="O1323">
        <v>66.08</v>
      </c>
      <c r="P1323">
        <v>401</v>
      </c>
    </row>
    <row r="1324" spans="1:16" x14ac:dyDescent="0.25">
      <c r="A1324">
        <v>2130</v>
      </c>
      <c r="B1324" t="s">
        <v>1812</v>
      </c>
      <c r="C1324" s="2">
        <v>45870</v>
      </c>
      <c r="D1324">
        <v>2025</v>
      </c>
      <c r="E1324" s="2" t="str">
        <f>TEXT(Table1[[#This Row],[transaction_date]],"mm")</f>
        <v>08</v>
      </c>
      <c r="F1324" s="2" t="str">
        <f>TEXT(Table1[[#This Row],[transaction_date]],"[$-en-US]mmm")</f>
        <v>Aug</v>
      </c>
      <c r="G1324" s="2" t="str">
        <f>"Q" &amp; INT((MONTH(Table1[[#This Row],[transaction_date]])-1)/3)+1 &amp; " " &amp; Table1[[#This Row],[year]]</f>
        <v>Q3 2025</v>
      </c>
      <c r="H1324" s="2" t="str">
        <f>TEXT(Table1[[#This Row],[transaction_date]],"[$-en-US]ddd")</f>
        <v>Fri</v>
      </c>
      <c r="I1324" t="s">
        <v>1822</v>
      </c>
      <c r="J1324" t="s">
        <v>1836</v>
      </c>
      <c r="K1324">
        <v>17.260000000000002</v>
      </c>
      <c r="L1324">
        <v>17.260000000000002</v>
      </c>
      <c r="M1324">
        <v>3.89</v>
      </c>
      <c r="N1324" s="4">
        <v>1</v>
      </c>
      <c r="O1324">
        <v>13.37</v>
      </c>
      <c r="P1324">
        <v>457</v>
      </c>
    </row>
    <row r="1325" spans="1:16" x14ac:dyDescent="0.25">
      <c r="A1325">
        <v>8734</v>
      </c>
      <c r="B1325" t="s">
        <v>1811</v>
      </c>
      <c r="C1325" s="2">
        <v>45169</v>
      </c>
      <c r="D1325">
        <v>2023</v>
      </c>
      <c r="E1325" s="2" t="str">
        <f>TEXT(Table1[[#This Row],[transaction_date]],"mm")</f>
        <v>08</v>
      </c>
      <c r="F1325" s="2" t="str">
        <f>TEXT(Table1[[#This Row],[transaction_date]],"[$-en-US]mmm")</f>
        <v>Aug</v>
      </c>
      <c r="G1325" s="2" t="str">
        <f>"Q" &amp; INT((MONTH(Table1[[#This Row],[transaction_date]])-1)/3)+1 &amp; " " &amp; Table1[[#This Row],[year]]</f>
        <v>Q3 2023</v>
      </c>
      <c r="H1325" s="2" t="str">
        <f>TEXT(Table1[[#This Row],[transaction_date]],"[$-en-US]ddd")</f>
        <v>Thu</v>
      </c>
      <c r="I1325" t="s">
        <v>1822</v>
      </c>
      <c r="J1325" t="s">
        <v>1832</v>
      </c>
      <c r="K1325">
        <v>5.35</v>
      </c>
      <c r="L1325">
        <v>5.35</v>
      </c>
      <c r="M1325">
        <v>0.54</v>
      </c>
      <c r="N1325" s="4">
        <v>1</v>
      </c>
      <c r="O1325">
        <v>4.8099999999999996</v>
      </c>
      <c r="P1325">
        <v>234</v>
      </c>
    </row>
    <row r="1326" spans="1:16" x14ac:dyDescent="0.25">
      <c r="A1326">
        <v>5703</v>
      </c>
      <c r="B1326" t="s">
        <v>1816</v>
      </c>
      <c r="C1326" s="2">
        <v>45462</v>
      </c>
      <c r="D1326">
        <v>2024</v>
      </c>
      <c r="E1326" s="2" t="str">
        <f>TEXT(Table1[[#This Row],[transaction_date]],"mm")</f>
        <v>06</v>
      </c>
      <c r="F1326" s="2" t="str">
        <f>TEXT(Table1[[#This Row],[transaction_date]],"[$-en-US]mmm")</f>
        <v>Jun</v>
      </c>
      <c r="G1326" s="2" t="str">
        <f>"Q" &amp; INT((MONTH(Table1[[#This Row],[transaction_date]])-1)/3)+1 &amp; " " &amp; Table1[[#This Row],[year]]</f>
        <v>Q2 2024</v>
      </c>
      <c r="H1326" s="2" t="str">
        <f>TEXT(Table1[[#This Row],[transaction_date]],"[$-en-US]ddd")</f>
        <v>Wed</v>
      </c>
      <c r="I1326" t="s">
        <v>1819</v>
      </c>
      <c r="J1326" t="s">
        <v>1830</v>
      </c>
      <c r="K1326">
        <v>16.09</v>
      </c>
      <c r="L1326">
        <v>48.27</v>
      </c>
      <c r="M1326">
        <v>9.65</v>
      </c>
      <c r="N1326" s="4">
        <v>3</v>
      </c>
      <c r="O1326">
        <v>38.619999999999997</v>
      </c>
      <c r="P1326">
        <v>1</v>
      </c>
    </row>
    <row r="1327" spans="1:16" x14ac:dyDescent="0.25">
      <c r="A1327">
        <v>3948</v>
      </c>
      <c r="B1327" t="s">
        <v>1813</v>
      </c>
      <c r="C1327" s="2">
        <v>45742</v>
      </c>
      <c r="D1327">
        <v>2025</v>
      </c>
      <c r="E1327" s="2" t="str">
        <f>TEXT(Table1[[#This Row],[transaction_date]],"mm")</f>
        <v>03</v>
      </c>
      <c r="F1327" s="2" t="str">
        <f>TEXT(Table1[[#This Row],[transaction_date]],"[$-en-US]mmm")</f>
        <v>Mar</v>
      </c>
      <c r="G1327" s="2" t="str">
        <f>"Q" &amp; INT((MONTH(Table1[[#This Row],[transaction_date]])-1)/3)+1 &amp; " " &amp; Table1[[#This Row],[year]]</f>
        <v>Q1 2025</v>
      </c>
      <c r="H1327" s="2" t="str">
        <f>TEXT(Table1[[#This Row],[transaction_date]],"[$-en-US]ddd")</f>
        <v>Wed</v>
      </c>
      <c r="I1327" t="s">
        <v>1823</v>
      </c>
      <c r="J1327" t="s">
        <v>1846</v>
      </c>
      <c r="K1327">
        <v>7.33</v>
      </c>
      <c r="L1327">
        <v>7.33</v>
      </c>
      <c r="M1327">
        <v>0</v>
      </c>
      <c r="N1327" s="4">
        <v>1</v>
      </c>
      <c r="O1327">
        <v>7.33</v>
      </c>
      <c r="P1327">
        <v>96</v>
      </c>
    </row>
    <row r="1328" spans="1:16" x14ac:dyDescent="0.25">
      <c r="A1328">
        <v>3218</v>
      </c>
      <c r="B1328" t="s">
        <v>1810</v>
      </c>
      <c r="C1328" s="2">
        <v>45739</v>
      </c>
      <c r="D1328">
        <v>2025</v>
      </c>
      <c r="E1328" s="2" t="str">
        <f>TEXT(Table1[[#This Row],[transaction_date]],"mm")</f>
        <v>03</v>
      </c>
      <c r="F1328" s="2" t="str">
        <f>TEXT(Table1[[#This Row],[transaction_date]],"[$-en-US]mmm")</f>
        <v>Mar</v>
      </c>
      <c r="G1328" s="2" t="str">
        <f>"Q" &amp; INT((MONTH(Table1[[#This Row],[transaction_date]])-1)/3)+1 &amp; " " &amp; Table1[[#This Row],[year]]</f>
        <v>Q1 2025</v>
      </c>
      <c r="H1328" s="2" t="str">
        <f>TEXT(Table1[[#This Row],[transaction_date]],"[$-en-US]ddd")</f>
        <v>Sun</v>
      </c>
      <c r="I1328" t="s">
        <v>1825</v>
      </c>
      <c r="J1328" t="s">
        <v>1836</v>
      </c>
      <c r="K1328">
        <v>11.08</v>
      </c>
      <c r="L1328">
        <v>22.16</v>
      </c>
      <c r="M1328">
        <v>0</v>
      </c>
      <c r="N1328" s="4">
        <v>2</v>
      </c>
      <c r="O1328">
        <v>22.16</v>
      </c>
      <c r="P1328">
        <v>487</v>
      </c>
    </row>
    <row r="1329" spans="1:16" x14ac:dyDescent="0.25">
      <c r="A1329">
        <v>7266</v>
      </c>
      <c r="B1329" t="s">
        <v>1813</v>
      </c>
      <c r="C1329" s="2">
        <v>45493</v>
      </c>
      <c r="D1329">
        <v>2024</v>
      </c>
      <c r="E1329" s="2" t="str">
        <f>TEXT(Table1[[#This Row],[transaction_date]],"mm")</f>
        <v>07</v>
      </c>
      <c r="F1329" s="2" t="str">
        <f>TEXT(Table1[[#This Row],[transaction_date]],"[$-en-US]mmm")</f>
        <v>Jul</v>
      </c>
      <c r="G1329" s="2" t="str">
        <f>"Q" &amp; INT((MONTH(Table1[[#This Row],[transaction_date]])-1)/3)+1 &amp; " " &amp; Table1[[#This Row],[year]]</f>
        <v>Q3 2024</v>
      </c>
      <c r="H1329" s="2" t="str">
        <f>TEXT(Table1[[#This Row],[transaction_date]],"[$-en-US]ddd")</f>
        <v>Sat</v>
      </c>
      <c r="I1329" t="s">
        <v>1823</v>
      </c>
      <c r="J1329" t="s">
        <v>1837</v>
      </c>
      <c r="K1329">
        <v>12.89</v>
      </c>
      <c r="L1329">
        <v>51.56</v>
      </c>
      <c r="M1329">
        <v>4.9000000000000004</v>
      </c>
      <c r="N1329" s="4">
        <v>4</v>
      </c>
      <c r="O1329">
        <v>46.66</v>
      </c>
      <c r="P1329">
        <v>180</v>
      </c>
    </row>
    <row r="1330" spans="1:16" x14ac:dyDescent="0.25">
      <c r="A1330">
        <v>7184</v>
      </c>
      <c r="B1330" t="s">
        <v>1816</v>
      </c>
      <c r="C1330" s="2">
        <v>45436</v>
      </c>
      <c r="D1330">
        <v>2024</v>
      </c>
      <c r="E1330" s="2" t="str">
        <f>TEXT(Table1[[#This Row],[transaction_date]],"mm")</f>
        <v>05</v>
      </c>
      <c r="F1330" s="2" t="str">
        <f>TEXT(Table1[[#This Row],[transaction_date]],"[$-en-US]mmm")</f>
        <v>May</v>
      </c>
      <c r="G1330" s="2" t="str">
        <f>"Q" &amp; INT((MONTH(Table1[[#This Row],[transaction_date]])-1)/3)+1 &amp; " " &amp; Table1[[#This Row],[year]]</f>
        <v>Q2 2024</v>
      </c>
      <c r="H1330" s="2" t="str">
        <f>TEXT(Table1[[#This Row],[transaction_date]],"[$-en-US]ddd")</f>
        <v>Fri</v>
      </c>
      <c r="I1330" t="s">
        <v>1819</v>
      </c>
      <c r="J1330" t="s">
        <v>1835</v>
      </c>
      <c r="K1330">
        <v>13.41</v>
      </c>
      <c r="L1330">
        <v>53.64</v>
      </c>
      <c r="M1330">
        <v>2.74</v>
      </c>
      <c r="N1330" s="4">
        <v>4</v>
      </c>
      <c r="O1330">
        <v>50.9</v>
      </c>
      <c r="P1330">
        <v>90</v>
      </c>
    </row>
    <row r="1331" spans="1:16" x14ac:dyDescent="0.25">
      <c r="A1331">
        <v>2314</v>
      </c>
      <c r="B1331" t="s">
        <v>1814</v>
      </c>
      <c r="C1331" s="2">
        <v>45675</v>
      </c>
      <c r="D1331">
        <v>2025</v>
      </c>
      <c r="E1331" s="2" t="str">
        <f>TEXT(Table1[[#This Row],[transaction_date]],"mm")</f>
        <v>01</v>
      </c>
      <c r="F1331" s="2" t="str">
        <f>TEXT(Table1[[#This Row],[transaction_date]],"[$-en-US]mmm")</f>
        <v>Jan</v>
      </c>
      <c r="G1331" s="2" t="str">
        <f>"Q" &amp; INT((MONTH(Table1[[#This Row],[transaction_date]])-1)/3)+1 &amp; " " &amp; Table1[[#This Row],[year]]</f>
        <v>Q1 2025</v>
      </c>
      <c r="H1331" s="2" t="str">
        <f>TEXT(Table1[[#This Row],[transaction_date]],"[$-en-US]ddd")</f>
        <v>Sat</v>
      </c>
      <c r="I1331" t="s">
        <v>1823</v>
      </c>
      <c r="J1331" t="s">
        <v>1830</v>
      </c>
      <c r="K1331">
        <v>21.35</v>
      </c>
      <c r="L1331">
        <v>64.05</v>
      </c>
      <c r="M1331">
        <v>4.22</v>
      </c>
      <c r="N1331" s="4">
        <v>3</v>
      </c>
      <c r="O1331">
        <v>59.83</v>
      </c>
      <c r="P1331">
        <v>480</v>
      </c>
    </row>
    <row r="1332" spans="1:16" x14ac:dyDescent="0.25">
      <c r="A1332">
        <v>9835</v>
      </c>
      <c r="B1332" t="s">
        <v>1809</v>
      </c>
      <c r="C1332" s="2">
        <v>45248</v>
      </c>
      <c r="D1332">
        <v>2023</v>
      </c>
      <c r="E1332" s="2" t="str">
        <f>TEXT(Table1[[#This Row],[transaction_date]],"mm")</f>
        <v>11</v>
      </c>
      <c r="F1332" s="2" t="str">
        <f>TEXT(Table1[[#This Row],[transaction_date]],"[$-en-US]mmm")</f>
        <v>Nov</v>
      </c>
      <c r="G1332" s="2" t="str">
        <f>"Q" &amp; INT((MONTH(Table1[[#This Row],[transaction_date]])-1)/3)+1 &amp; " " &amp; Table1[[#This Row],[year]]</f>
        <v>Q4 2023</v>
      </c>
      <c r="H1332" s="2" t="str">
        <f>TEXT(Table1[[#This Row],[transaction_date]],"[$-en-US]ddd")</f>
        <v>Sat</v>
      </c>
      <c r="I1332" t="s">
        <v>1819</v>
      </c>
      <c r="J1332" t="s">
        <v>1839</v>
      </c>
      <c r="K1332">
        <v>28.03</v>
      </c>
      <c r="L1332">
        <v>140.15</v>
      </c>
      <c r="M1332">
        <v>0</v>
      </c>
      <c r="N1332" s="4">
        <v>5</v>
      </c>
      <c r="O1332">
        <v>140.15</v>
      </c>
      <c r="P1332">
        <v>53</v>
      </c>
    </row>
    <row r="1333" spans="1:16" x14ac:dyDescent="0.25">
      <c r="A1333">
        <v>6697</v>
      </c>
      <c r="B1333" t="s">
        <v>1810</v>
      </c>
      <c r="C1333" s="2">
        <v>45237</v>
      </c>
      <c r="D1333">
        <v>2023</v>
      </c>
      <c r="E1333" s="2" t="str">
        <f>TEXT(Table1[[#This Row],[transaction_date]],"mm")</f>
        <v>11</v>
      </c>
      <c r="F1333" s="2" t="str">
        <f>TEXT(Table1[[#This Row],[transaction_date]],"[$-en-US]mmm")</f>
        <v>Nov</v>
      </c>
      <c r="G1333" s="2" t="str">
        <f>"Q" &amp; INT((MONTH(Table1[[#This Row],[transaction_date]])-1)/3)+1 &amp; " " &amp; Table1[[#This Row],[year]]</f>
        <v>Q4 2023</v>
      </c>
      <c r="H1333" s="2" t="str">
        <f>TEXT(Table1[[#This Row],[transaction_date]],"[$-en-US]ddd")</f>
        <v>Tue</v>
      </c>
      <c r="I1333" t="s">
        <v>1819</v>
      </c>
      <c r="J1333" t="s">
        <v>1837</v>
      </c>
      <c r="K1333">
        <v>17.850000000000001</v>
      </c>
      <c r="L1333">
        <v>89.25</v>
      </c>
      <c r="M1333">
        <v>8.93</v>
      </c>
      <c r="N1333" s="4">
        <v>5</v>
      </c>
      <c r="O1333">
        <v>80.319999999999993</v>
      </c>
      <c r="P1333">
        <v>16</v>
      </c>
    </row>
    <row r="1334" spans="1:16" x14ac:dyDescent="0.25">
      <c r="A1334">
        <v>3924</v>
      </c>
      <c r="B1334" t="s">
        <v>1817</v>
      </c>
      <c r="C1334" s="2">
        <v>45562</v>
      </c>
      <c r="D1334">
        <v>2024</v>
      </c>
      <c r="E1334" s="2" t="str">
        <f>TEXT(Table1[[#This Row],[transaction_date]],"mm")</f>
        <v>09</v>
      </c>
      <c r="F1334" s="2" t="str">
        <f>TEXT(Table1[[#This Row],[transaction_date]],"[$-en-US]mmm")</f>
        <v>Sep</v>
      </c>
      <c r="G1334" s="2" t="str">
        <f>"Q" &amp; INT((MONTH(Table1[[#This Row],[transaction_date]])-1)/3)+1 &amp; " " &amp; Table1[[#This Row],[year]]</f>
        <v>Q3 2024</v>
      </c>
      <c r="H1334" s="2" t="str">
        <f>TEXT(Table1[[#This Row],[transaction_date]],"[$-en-US]ddd")</f>
        <v>Fri</v>
      </c>
      <c r="I1334" t="s">
        <v>1820</v>
      </c>
      <c r="J1334" t="s">
        <v>1837</v>
      </c>
      <c r="K1334">
        <v>12.04</v>
      </c>
      <c r="L1334">
        <v>60.2</v>
      </c>
      <c r="M1334">
        <v>2.4</v>
      </c>
      <c r="N1334" s="4">
        <v>5</v>
      </c>
      <c r="O1334">
        <v>57.8</v>
      </c>
      <c r="P1334">
        <v>100</v>
      </c>
    </row>
    <row r="1335" spans="1:16" x14ac:dyDescent="0.25">
      <c r="A1335">
        <v>7439</v>
      </c>
      <c r="B1335" t="s">
        <v>1813</v>
      </c>
      <c r="C1335" s="2">
        <v>45555</v>
      </c>
      <c r="D1335">
        <v>2024</v>
      </c>
      <c r="E1335" s="2" t="str">
        <f>TEXT(Table1[[#This Row],[transaction_date]],"mm")</f>
        <v>09</v>
      </c>
      <c r="F1335" s="2" t="str">
        <f>TEXT(Table1[[#This Row],[transaction_date]],"[$-en-US]mmm")</f>
        <v>Sep</v>
      </c>
      <c r="G1335" s="2" t="str">
        <f>"Q" &amp; INT((MONTH(Table1[[#This Row],[transaction_date]])-1)/3)+1 &amp; " " &amp; Table1[[#This Row],[year]]</f>
        <v>Q3 2024</v>
      </c>
      <c r="H1335" s="2" t="str">
        <f>TEXT(Table1[[#This Row],[transaction_date]],"[$-en-US]ddd")</f>
        <v>Fri</v>
      </c>
      <c r="I1335" t="s">
        <v>1821</v>
      </c>
      <c r="J1335" t="s">
        <v>1836</v>
      </c>
      <c r="K1335">
        <v>28.24</v>
      </c>
      <c r="L1335">
        <v>28.24</v>
      </c>
      <c r="M1335">
        <v>2.13</v>
      </c>
      <c r="N1335" s="4">
        <v>1</v>
      </c>
      <c r="O1335">
        <v>26.11</v>
      </c>
      <c r="P1335">
        <v>400</v>
      </c>
    </row>
    <row r="1336" spans="1:16" x14ac:dyDescent="0.25">
      <c r="A1336">
        <v>3086</v>
      </c>
      <c r="B1336" t="s">
        <v>1814</v>
      </c>
      <c r="C1336" s="2">
        <v>45710</v>
      </c>
      <c r="D1336">
        <v>2025</v>
      </c>
      <c r="E1336" s="2" t="str">
        <f>TEXT(Table1[[#This Row],[transaction_date]],"mm")</f>
        <v>02</v>
      </c>
      <c r="F1336" s="2" t="str">
        <f>TEXT(Table1[[#This Row],[transaction_date]],"[$-en-US]mmm")</f>
        <v>Feb</v>
      </c>
      <c r="G1336" s="2" t="str">
        <f>"Q" &amp; INT((MONTH(Table1[[#This Row],[transaction_date]])-1)/3)+1 &amp; " " &amp; Table1[[#This Row],[year]]</f>
        <v>Q1 2025</v>
      </c>
      <c r="H1336" s="2" t="str">
        <f>TEXT(Table1[[#This Row],[transaction_date]],"[$-en-US]ddd")</f>
        <v>Sat</v>
      </c>
      <c r="I1336" t="s">
        <v>1826</v>
      </c>
      <c r="J1336" t="s">
        <v>1830</v>
      </c>
      <c r="K1336">
        <v>1.1100000000000001</v>
      </c>
      <c r="L1336">
        <v>2.2200000000000002</v>
      </c>
      <c r="M1336">
        <v>1.06</v>
      </c>
      <c r="N1336" s="4">
        <v>2</v>
      </c>
      <c r="O1336">
        <v>1.1599999999999999</v>
      </c>
      <c r="P1336">
        <v>465</v>
      </c>
    </row>
    <row r="1337" spans="1:16" x14ac:dyDescent="0.25">
      <c r="A1337">
        <v>4648</v>
      </c>
      <c r="B1337" t="s">
        <v>1811</v>
      </c>
      <c r="C1337" s="2">
        <v>45793</v>
      </c>
      <c r="D1337">
        <v>2025</v>
      </c>
      <c r="E1337" s="2" t="str">
        <f>TEXT(Table1[[#This Row],[transaction_date]],"mm")</f>
        <v>05</v>
      </c>
      <c r="F1337" s="2" t="str">
        <f>TEXT(Table1[[#This Row],[transaction_date]],"[$-en-US]mmm")</f>
        <v>May</v>
      </c>
      <c r="G1337" s="2" t="str">
        <f>"Q" &amp; INT((MONTH(Table1[[#This Row],[transaction_date]])-1)/3)+1 &amp; " " &amp; Table1[[#This Row],[year]]</f>
        <v>Q2 2025</v>
      </c>
      <c r="H1337" s="2" t="str">
        <f>TEXT(Table1[[#This Row],[transaction_date]],"[$-en-US]ddd")</f>
        <v>Fri</v>
      </c>
      <c r="I1337" t="s">
        <v>1822</v>
      </c>
      <c r="J1337" t="s">
        <v>1844</v>
      </c>
      <c r="K1337">
        <v>10.199999999999999</v>
      </c>
      <c r="L1337">
        <v>51</v>
      </c>
      <c r="M1337">
        <v>10.199999999999999</v>
      </c>
      <c r="N1337" s="4">
        <v>5</v>
      </c>
      <c r="O1337">
        <v>40.799999999999997</v>
      </c>
      <c r="P1337">
        <v>87</v>
      </c>
    </row>
    <row r="1338" spans="1:16" x14ac:dyDescent="0.25">
      <c r="A1338">
        <v>1056</v>
      </c>
      <c r="B1338" t="s">
        <v>1810</v>
      </c>
      <c r="C1338" s="2">
        <v>45732</v>
      </c>
      <c r="D1338">
        <v>2025</v>
      </c>
      <c r="E1338" s="2" t="str">
        <f>TEXT(Table1[[#This Row],[transaction_date]],"mm")</f>
        <v>03</v>
      </c>
      <c r="F1338" s="2" t="str">
        <f>TEXT(Table1[[#This Row],[transaction_date]],"[$-en-US]mmm")</f>
        <v>Mar</v>
      </c>
      <c r="G1338" s="2" t="str">
        <f>"Q" &amp; INT((MONTH(Table1[[#This Row],[transaction_date]])-1)/3)+1 &amp; " " &amp; Table1[[#This Row],[year]]</f>
        <v>Q1 2025</v>
      </c>
      <c r="H1338" s="2" t="str">
        <f>TEXT(Table1[[#This Row],[transaction_date]],"[$-en-US]ddd")</f>
        <v>Sun</v>
      </c>
      <c r="I1338" t="s">
        <v>1821</v>
      </c>
      <c r="J1338" t="s">
        <v>1843</v>
      </c>
      <c r="K1338">
        <v>19.68</v>
      </c>
      <c r="L1338">
        <v>98.4</v>
      </c>
      <c r="M1338">
        <v>2.72</v>
      </c>
      <c r="N1338" s="4">
        <v>5</v>
      </c>
      <c r="O1338">
        <v>95.68</v>
      </c>
      <c r="P1338">
        <v>424</v>
      </c>
    </row>
    <row r="1339" spans="1:16" x14ac:dyDescent="0.25">
      <c r="A1339">
        <v>1372</v>
      </c>
      <c r="B1339" t="s">
        <v>1812</v>
      </c>
      <c r="C1339" s="2">
        <v>45376</v>
      </c>
      <c r="D1339">
        <v>2024</v>
      </c>
      <c r="E1339" s="2" t="str">
        <f>TEXT(Table1[[#This Row],[transaction_date]],"mm")</f>
        <v>03</v>
      </c>
      <c r="F1339" s="2" t="str">
        <f>TEXT(Table1[[#This Row],[transaction_date]],"[$-en-US]mmm")</f>
        <v>Mar</v>
      </c>
      <c r="G1339" s="2" t="str">
        <f>"Q" &amp; INT((MONTH(Table1[[#This Row],[transaction_date]])-1)/3)+1 &amp; " " &amp; Table1[[#This Row],[year]]</f>
        <v>Q1 2024</v>
      </c>
      <c r="H1339" s="2" t="str">
        <f>TEXT(Table1[[#This Row],[transaction_date]],"[$-en-US]ddd")</f>
        <v>Mon</v>
      </c>
      <c r="I1339" t="s">
        <v>1825</v>
      </c>
      <c r="J1339" t="s">
        <v>1836</v>
      </c>
      <c r="K1339">
        <v>15.99</v>
      </c>
      <c r="L1339">
        <v>47.97</v>
      </c>
      <c r="M1339">
        <v>3.84</v>
      </c>
      <c r="N1339" s="4">
        <v>3</v>
      </c>
      <c r="O1339">
        <v>44.13</v>
      </c>
      <c r="P1339">
        <v>223</v>
      </c>
    </row>
    <row r="1340" spans="1:16" x14ac:dyDescent="0.25">
      <c r="A1340">
        <v>8585</v>
      </c>
      <c r="B1340" t="s">
        <v>1811</v>
      </c>
      <c r="C1340" s="2">
        <v>45668</v>
      </c>
      <c r="D1340">
        <v>2025</v>
      </c>
      <c r="E1340" s="2" t="str">
        <f>TEXT(Table1[[#This Row],[transaction_date]],"mm")</f>
        <v>01</v>
      </c>
      <c r="F1340" s="2" t="str">
        <f>TEXT(Table1[[#This Row],[transaction_date]],"[$-en-US]mmm")</f>
        <v>Jan</v>
      </c>
      <c r="G1340" s="2" t="str">
        <f>"Q" &amp; INT((MONTH(Table1[[#This Row],[transaction_date]])-1)/3)+1 &amp; " " &amp; Table1[[#This Row],[year]]</f>
        <v>Q1 2025</v>
      </c>
      <c r="H1340" s="2" t="str">
        <f>TEXT(Table1[[#This Row],[transaction_date]],"[$-en-US]ddd")</f>
        <v>Sat</v>
      </c>
      <c r="I1340" t="s">
        <v>1827</v>
      </c>
      <c r="J1340" t="s">
        <v>1846</v>
      </c>
      <c r="K1340">
        <v>23.73</v>
      </c>
      <c r="L1340">
        <v>118.65</v>
      </c>
      <c r="M1340">
        <v>1.64</v>
      </c>
      <c r="N1340" s="4">
        <v>5</v>
      </c>
      <c r="O1340">
        <v>117.01</v>
      </c>
      <c r="P1340">
        <v>431</v>
      </c>
    </row>
    <row r="1341" spans="1:16" x14ac:dyDescent="0.25">
      <c r="A1341">
        <v>9715</v>
      </c>
      <c r="B1341" t="s">
        <v>1810</v>
      </c>
      <c r="C1341" s="2">
        <v>45439</v>
      </c>
      <c r="D1341">
        <v>2024</v>
      </c>
      <c r="E1341" s="2" t="str">
        <f>TEXT(Table1[[#This Row],[transaction_date]],"mm")</f>
        <v>05</v>
      </c>
      <c r="F1341" s="2" t="str">
        <f>TEXT(Table1[[#This Row],[transaction_date]],"[$-en-US]mmm")</f>
        <v>May</v>
      </c>
      <c r="G1341" s="2" t="str">
        <f>"Q" &amp; INT((MONTH(Table1[[#This Row],[transaction_date]])-1)/3)+1 &amp; " " &amp; Table1[[#This Row],[year]]</f>
        <v>Q2 2024</v>
      </c>
      <c r="H1341" s="2" t="str">
        <f>TEXT(Table1[[#This Row],[transaction_date]],"[$-en-US]ddd")</f>
        <v>Mon</v>
      </c>
      <c r="I1341" t="s">
        <v>1819</v>
      </c>
      <c r="J1341" t="s">
        <v>1836</v>
      </c>
      <c r="K1341">
        <v>22.52</v>
      </c>
      <c r="L1341">
        <v>22.52</v>
      </c>
      <c r="M1341">
        <v>0</v>
      </c>
      <c r="N1341" s="4">
        <v>1</v>
      </c>
      <c r="O1341">
        <v>22.52</v>
      </c>
      <c r="P1341">
        <v>66</v>
      </c>
    </row>
    <row r="1342" spans="1:16" x14ac:dyDescent="0.25">
      <c r="A1342">
        <v>4762</v>
      </c>
      <c r="B1342" t="s">
        <v>1816</v>
      </c>
      <c r="C1342" s="2">
        <v>45337</v>
      </c>
      <c r="D1342">
        <v>2024</v>
      </c>
      <c r="E1342" s="2" t="str">
        <f>TEXT(Table1[[#This Row],[transaction_date]],"mm")</f>
        <v>02</v>
      </c>
      <c r="F1342" s="2" t="str">
        <f>TEXT(Table1[[#This Row],[transaction_date]],"[$-en-US]mmm")</f>
        <v>Feb</v>
      </c>
      <c r="G1342" s="2" t="str">
        <f>"Q" &amp; INT((MONTH(Table1[[#This Row],[transaction_date]])-1)/3)+1 &amp; " " &amp; Table1[[#This Row],[year]]</f>
        <v>Q1 2024</v>
      </c>
      <c r="H1342" s="2" t="str">
        <f>TEXT(Table1[[#This Row],[transaction_date]],"[$-en-US]ddd")</f>
        <v>Thu</v>
      </c>
      <c r="I1342" t="s">
        <v>1825</v>
      </c>
      <c r="J1342" t="s">
        <v>1834</v>
      </c>
      <c r="K1342">
        <v>9.6</v>
      </c>
      <c r="L1342">
        <v>19.2</v>
      </c>
      <c r="M1342">
        <v>0</v>
      </c>
      <c r="N1342" s="4">
        <v>2</v>
      </c>
      <c r="O1342">
        <v>19.2</v>
      </c>
      <c r="P1342">
        <v>274</v>
      </c>
    </row>
    <row r="1343" spans="1:16" x14ac:dyDescent="0.25">
      <c r="A1343">
        <v>8546</v>
      </c>
      <c r="B1343" t="s">
        <v>1812</v>
      </c>
      <c r="C1343" s="2">
        <v>45413</v>
      </c>
      <c r="D1343">
        <v>2024</v>
      </c>
      <c r="E1343" s="2" t="str">
        <f>TEXT(Table1[[#This Row],[transaction_date]],"mm")</f>
        <v>05</v>
      </c>
      <c r="F1343" s="2" t="str">
        <f>TEXT(Table1[[#This Row],[transaction_date]],"[$-en-US]mmm")</f>
        <v>May</v>
      </c>
      <c r="G1343" s="2" t="str">
        <f>"Q" &amp; INT((MONTH(Table1[[#This Row],[transaction_date]])-1)/3)+1 &amp; " " &amp; Table1[[#This Row],[year]]</f>
        <v>Q2 2024</v>
      </c>
      <c r="H1343" s="2" t="str">
        <f>TEXT(Table1[[#This Row],[transaction_date]],"[$-en-US]ddd")</f>
        <v>Wed</v>
      </c>
      <c r="I1343" t="s">
        <v>1826</v>
      </c>
      <c r="J1343" t="s">
        <v>1840</v>
      </c>
      <c r="K1343">
        <v>3.4</v>
      </c>
      <c r="L1343">
        <v>10.199999999999999</v>
      </c>
      <c r="M1343">
        <v>0</v>
      </c>
      <c r="N1343" s="4">
        <v>3</v>
      </c>
      <c r="O1343">
        <v>10.199999999999999</v>
      </c>
      <c r="P1343">
        <v>73</v>
      </c>
    </row>
    <row r="1344" spans="1:16" x14ac:dyDescent="0.25">
      <c r="A1344">
        <v>3541</v>
      </c>
      <c r="B1344" t="s">
        <v>1809</v>
      </c>
      <c r="C1344" s="2">
        <v>45359</v>
      </c>
      <c r="D1344">
        <v>2024</v>
      </c>
      <c r="E1344" s="2" t="str">
        <f>TEXT(Table1[[#This Row],[transaction_date]],"mm")</f>
        <v>03</v>
      </c>
      <c r="F1344" s="2" t="str">
        <f>TEXT(Table1[[#This Row],[transaction_date]],"[$-en-US]mmm")</f>
        <v>Mar</v>
      </c>
      <c r="G1344" s="2" t="str">
        <f>"Q" &amp; INT((MONTH(Table1[[#This Row],[transaction_date]])-1)/3)+1 &amp; " " &amp; Table1[[#This Row],[year]]</f>
        <v>Q1 2024</v>
      </c>
      <c r="H1344" s="2" t="str">
        <f>TEXT(Table1[[#This Row],[transaction_date]],"[$-en-US]ddd")</f>
        <v>Fri</v>
      </c>
      <c r="I1344" t="s">
        <v>1819</v>
      </c>
      <c r="J1344" t="s">
        <v>1837</v>
      </c>
      <c r="K1344">
        <v>4.55</v>
      </c>
      <c r="L1344">
        <v>22.75</v>
      </c>
      <c r="M1344">
        <v>3.41</v>
      </c>
      <c r="N1344" s="4">
        <v>5</v>
      </c>
      <c r="O1344">
        <v>19.34</v>
      </c>
      <c r="P1344">
        <v>72</v>
      </c>
    </row>
    <row r="1345" spans="1:16" x14ac:dyDescent="0.25">
      <c r="A1345">
        <v>4088</v>
      </c>
      <c r="B1345" t="s">
        <v>1811</v>
      </c>
      <c r="C1345" s="2">
        <v>45873</v>
      </c>
      <c r="D1345">
        <v>2025</v>
      </c>
      <c r="E1345" s="2" t="str">
        <f>TEXT(Table1[[#This Row],[transaction_date]],"mm")</f>
        <v>08</v>
      </c>
      <c r="F1345" s="2" t="str">
        <f>TEXT(Table1[[#This Row],[transaction_date]],"[$-en-US]mmm")</f>
        <v>Aug</v>
      </c>
      <c r="G1345" s="2" t="str">
        <f>"Q" &amp; INT((MONTH(Table1[[#This Row],[transaction_date]])-1)/3)+1 &amp; " " &amp; Table1[[#This Row],[year]]</f>
        <v>Q3 2025</v>
      </c>
      <c r="H1345" s="2" t="str">
        <f>TEXT(Table1[[#This Row],[transaction_date]],"[$-en-US]ddd")</f>
        <v>Mon</v>
      </c>
      <c r="I1345" t="s">
        <v>1819</v>
      </c>
      <c r="J1345" t="s">
        <v>1842</v>
      </c>
      <c r="K1345">
        <v>25.48</v>
      </c>
      <c r="L1345">
        <v>101.92</v>
      </c>
      <c r="M1345">
        <v>10.19</v>
      </c>
      <c r="N1345" s="4">
        <v>4</v>
      </c>
      <c r="O1345">
        <v>91.73</v>
      </c>
      <c r="P1345">
        <v>467</v>
      </c>
    </row>
    <row r="1346" spans="1:16" x14ac:dyDescent="0.25">
      <c r="A1346">
        <v>2848</v>
      </c>
      <c r="B1346" t="s">
        <v>1809</v>
      </c>
      <c r="C1346" s="2">
        <v>45170</v>
      </c>
      <c r="D1346">
        <v>2023</v>
      </c>
      <c r="E1346" s="2" t="str">
        <f>TEXT(Table1[[#This Row],[transaction_date]],"mm")</f>
        <v>09</v>
      </c>
      <c r="F1346" s="2" t="str">
        <f>TEXT(Table1[[#This Row],[transaction_date]],"[$-en-US]mmm")</f>
        <v>Sep</v>
      </c>
      <c r="G1346" s="2" t="str">
        <f>"Q" &amp; INT((MONTH(Table1[[#This Row],[transaction_date]])-1)/3)+1 &amp; " " &amp; Table1[[#This Row],[year]]</f>
        <v>Q3 2023</v>
      </c>
      <c r="H1346" s="2" t="str">
        <f>TEXT(Table1[[#This Row],[transaction_date]],"[$-en-US]ddd")</f>
        <v>Fri</v>
      </c>
      <c r="I1346" t="s">
        <v>1828</v>
      </c>
      <c r="J1346" t="s">
        <v>1839</v>
      </c>
      <c r="K1346">
        <v>3.12</v>
      </c>
      <c r="L1346">
        <v>12.48</v>
      </c>
      <c r="M1346">
        <v>2.5</v>
      </c>
      <c r="N1346" s="4">
        <v>4</v>
      </c>
      <c r="O1346">
        <v>9.98</v>
      </c>
      <c r="P1346">
        <v>491</v>
      </c>
    </row>
    <row r="1347" spans="1:16" x14ac:dyDescent="0.25">
      <c r="A1347">
        <v>7868</v>
      </c>
      <c r="B1347" t="s">
        <v>1812</v>
      </c>
      <c r="C1347" s="2">
        <v>45622</v>
      </c>
      <c r="D1347">
        <v>2024</v>
      </c>
      <c r="E1347" s="2" t="str">
        <f>TEXT(Table1[[#This Row],[transaction_date]],"mm")</f>
        <v>11</v>
      </c>
      <c r="F1347" s="2" t="str">
        <f>TEXT(Table1[[#This Row],[transaction_date]],"[$-en-US]mmm")</f>
        <v>Nov</v>
      </c>
      <c r="G1347" s="2" t="str">
        <f>"Q" &amp; INT((MONTH(Table1[[#This Row],[transaction_date]])-1)/3)+1 &amp; " " &amp; Table1[[#This Row],[year]]</f>
        <v>Q4 2024</v>
      </c>
      <c r="H1347" s="2" t="str">
        <f>TEXT(Table1[[#This Row],[transaction_date]],"[$-en-US]ddd")</f>
        <v>Tue</v>
      </c>
      <c r="I1347" t="s">
        <v>1821</v>
      </c>
      <c r="J1347" t="s">
        <v>1832</v>
      </c>
      <c r="K1347">
        <v>24.44</v>
      </c>
      <c r="L1347">
        <v>97.76</v>
      </c>
      <c r="M1347">
        <v>4.6100000000000003</v>
      </c>
      <c r="N1347" s="4">
        <v>4</v>
      </c>
      <c r="O1347">
        <v>93.15</v>
      </c>
      <c r="P1347">
        <v>92</v>
      </c>
    </row>
    <row r="1348" spans="1:16" x14ac:dyDescent="0.25">
      <c r="A1348">
        <v>1256</v>
      </c>
      <c r="B1348" t="s">
        <v>1815</v>
      </c>
      <c r="C1348" s="2">
        <v>45331</v>
      </c>
      <c r="D1348">
        <v>2024</v>
      </c>
      <c r="E1348" s="2" t="str">
        <f>TEXT(Table1[[#This Row],[transaction_date]],"mm")</f>
        <v>02</v>
      </c>
      <c r="F1348" s="2" t="str">
        <f>TEXT(Table1[[#This Row],[transaction_date]],"[$-en-US]mmm")</f>
        <v>Feb</v>
      </c>
      <c r="G1348" s="2" t="str">
        <f>"Q" &amp; INT((MONTH(Table1[[#This Row],[transaction_date]])-1)/3)+1 &amp; " " &amp; Table1[[#This Row],[year]]</f>
        <v>Q1 2024</v>
      </c>
      <c r="H1348" s="2" t="str">
        <f>TEXT(Table1[[#This Row],[transaction_date]],"[$-en-US]ddd")</f>
        <v>Fri</v>
      </c>
      <c r="I1348" t="s">
        <v>1819</v>
      </c>
      <c r="J1348" t="s">
        <v>1832</v>
      </c>
      <c r="K1348">
        <v>15.02</v>
      </c>
      <c r="L1348">
        <v>45.06</v>
      </c>
      <c r="M1348">
        <v>9.01</v>
      </c>
      <c r="N1348" s="4">
        <v>3</v>
      </c>
      <c r="O1348">
        <v>36.049999999999997</v>
      </c>
      <c r="P1348">
        <v>314</v>
      </c>
    </row>
    <row r="1349" spans="1:16" x14ac:dyDescent="0.25">
      <c r="A1349">
        <v>2653</v>
      </c>
      <c r="B1349" t="s">
        <v>1811</v>
      </c>
      <c r="C1349" s="2">
        <v>45606</v>
      </c>
      <c r="D1349">
        <v>2024</v>
      </c>
      <c r="E1349" s="2" t="str">
        <f>TEXT(Table1[[#This Row],[transaction_date]],"mm")</f>
        <v>11</v>
      </c>
      <c r="F1349" s="2" t="str">
        <f>TEXT(Table1[[#This Row],[transaction_date]],"[$-en-US]mmm")</f>
        <v>Nov</v>
      </c>
      <c r="G1349" s="2" t="str">
        <f>"Q" &amp; INT((MONTH(Table1[[#This Row],[transaction_date]])-1)/3)+1 &amp; " " &amp; Table1[[#This Row],[year]]</f>
        <v>Q4 2024</v>
      </c>
      <c r="H1349" s="2" t="str">
        <f>TEXT(Table1[[#This Row],[transaction_date]],"[$-en-US]ddd")</f>
        <v>Sun</v>
      </c>
      <c r="I1349" t="s">
        <v>1820</v>
      </c>
      <c r="J1349" t="s">
        <v>1833</v>
      </c>
      <c r="K1349">
        <v>27.05</v>
      </c>
      <c r="L1349">
        <v>27.05</v>
      </c>
      <c r="M1349">
        <v>5.41</v>
      </c>
      <c r="N1349" s="4">
        <v>1</v>
      </c>
      <c r="O1349">
        <v>21.64</v>
      </c>
      <c r="P1349">
        <v>15</v>
      </c>
    </row>
    <row r="1350" spans="1:16" x14ac:dyDescent="0.25">
      <c r="A1350">
        <v>1550</v>
      </c>
      <c r="B1350" t="s">
        <v>1817</v>
      </c>
      <c r="C1350" s="2">
        <v>45491</v>
      </c>
      <c r="D1350">
        <v>2024</v>
      </c>
      <c r="E1350" s="2" t="str">
        <f>TEXT(Table1[[#This Row],[transaction_date]],"mm")</f>
        <v>07</v>
      </c>
      <c r="F1350" s="2" t="str">
        <f>TEXT(Table1[[#This Row],[transaction_date]],"[$-en-US]mmm")</f>
        <v>Jul</v>
      </c>
      <c r="G1350" s="2" t="str">
        <f>"Q" &amp; INT((MONTH(Table1[[#This Row],[transaction_date]])-1)/3)+1 &amp; " " &amp; Table1[[#This Row],[year]]</f>
        <v>Q3 2024</v>
      </c>
      <c r="H1350" s="2" t="str">
        <f>TEXT(Table1[[#This Row],[transaction_date]],"[$-en-US]ddd")</f>
        <v>Thu</v>
      </c>
      <c r="I1350" t="s">
        <v>1819</v>
      </c>
      <c r="J1350" t="s">
        <v>1841</v>
      </c>
      <c r="K1350">
        <v>8.93</v>
      </c>
      <c r="L1350">
        <v>26.79</v>
      </c>
      <c r="M1350">
        <v>4.0199999999999996</v>
      </c>
      <c r="N1350" s="4">
        <v>3</v>
      </c>
      <c r="O1350">
        <v>22.77</v>
      </c>
      <c r="P1350">
        <v>102</v>
      </c>
    </row>
    <row r="1351" spans="1:16" x14ac:dyDescent="0.25">
      <c r="A1351">
        <v>1797</v>
      </c>
      <c r="B1351" t="s">
        <v>1810</v>
      </c>
      <c r="C1351" s="2">
        <v>45335</v>
      </c>
      <c r="D1351">
        <v>2024</v>
      </c>
      <c r="E1351" s="2" t="str">
        <f>TEXT(Table1[[#This Row],[transaction_date]],"mm")</f>
        <v>02</v>
      </c>
      <c r="F1351" s="2" t="str">
        <f>TEXT(Table1[[#This Row],[transaction_date]],"[$-en-US]mmm")</f>
        <v>Feb</v>
      </c>
      <c r="G1351" s="2" t="str">
        <f>"Q" &amp; INT((MONTH(Table1[[#This Row],[transaction_date]])-1)/3)+1 &amp; " " &amp; Table1[[#This Row],[year]]</f>
        <v>Q1 2024</v>
      </c>
      <c r="H1351" s="2" t="str">
        <f>TEXT(Table1[[#This Row],[transaction_date]],"[$-en-US]ddd")</f>
        <v>Tue</v>
      </c>
      <c r="I1351" t="s">
        <v>1823</v>
      </c>
      <c r="J1351" t="s">
        <v>1838</v>
      </c>
      <c r="K1351">
        <v>22.6</v>
      </c>
      <c r="L1351">
        <v>90.4</v>
      </c>
      <c r="M1351">
        <v>4.79</v>
      </c>
      <c r="N1351" s="4">
        <v>4</v>
      </c>
      <c r="O1351">
        <v>85.61</v>
      </c>
      <c r="P1351">
        <v>253</v>
      </c>
    </row>
    <row r="1352" spans="1:16" x14ac:dyDescent="0.25">
      <c r="A1352">
        <v>1724</v>
      </c>
      <c r="B1352" t="s">
        <v>1817</v>
      </c>
      <c r="C1352" s="2">
        <v>45457</v>
      </c>
      <c r="D1352">
        <v>2024</v>
      </c>
      <c r="E1352" s="2" t="str">
        <f>TEXT(Table1[[#This Row],[transaction_date]],"mm")</f>
        <v>06</v>
      </c>
      <c r="F1352" s="2" t="str">
        <f>TEXT(Table1[[#This Row],[transaction_date]],"[$-en-US]mmm")</f>
        <v>Jun</v>
      </c>
      <c r="G1352" s="2" t="str">
        <f>"Q" &amp; INT((MONTH(Table1[[#This Row],[transaction_date]])-1)/3)+1 &amp; " " &amp; Table1[[#This Row],[year]]</f>
        <v>Q2 2024</v>
      </c>
      <c r="H1352" s="2" t="str">
        <f>TEXT(Table1[[#This Row],[transaction_date]],"[$-en-US]ddd")</f>
        <v>Fri</v>
      </c>
      <c r="I1352" t="s">
        <v>1826</v>
      </c>
      <c r="J1352" t="s">
        <v>1835</v>
      </c>
      <c r="K1352">
        <v>20.91</v>
      </c>
      <c r="L1352">
        <v>41.82</v>
      </c>
      <c r="M1352">
        <v>4.18</v>
      </c>
      <c r="N1352" s="4">
        <v>2</v>
      </c>
      <c r="O1352">
        <v>37.64</v>
      </c>
      <c r="P1352">
        <v>454</v>
      </c>
    </row>
    <row r="1353" spans="1:16" x14ac:dyDescent="0.25">
      <c r="A1353">
        <v>8191</v>
      </c>
      <c r="B1353" t="s">
        <v>1809</v>
      </c>
      <c r="C1353" s="2">
        <v>45327</v>
      </c>
      <c r="D1353">
        <v>2024</v>
      </c>
      <c r="E1353" s="2" t="str">
        <f>TEXT(Table1[[#This Row],[transaction_date]],"mm")</f>
        <v>02</v>
      </c>
      <c r="F1353" s="2" t="str">
        <f>TEXT(Table1[[#This Row],[transaction_date]],"[$-en-US]mmm")</f>
        <v>Feb</v>
      </c>
      <c r="G1353" s="2" t="str">
        <f>"Q" &amp; INT((MONTH(Table1[[#This Row],[transaction_date]])-1)/3)+1 &amp; " " &amp; Table1[[#This Row],[year]]</f>
        <v>Q1 2024</v>
      </c>
      <c r="H1353" s="2" t="str">
        <f>TEXT(Table1[[#This Row],[transaction_date]],"[$-en-US]ddd")</f>
        <v>Mon</v>
      </c>
      <c r="I1353" t="s">
        <v>1824</v>
      </c>
      <c r="J1353" t="s">
        <v>1838</v>
      </c>
      <c r="K1353">
        <v>24.02</v>
      </c>
      <c r="L1353">
        <v>48.04</v>
      </c>
      <c r="M1353">
        <v>4.8</v>
      </c>
      <c r="N1353" s="4">
        <v>2</v>
      </c>
      <c r="O1353">
        <v>43.24</v>
      </c>
      <c r="P1353">
        <v>488</v>
      </c>
    </row>
    <row r="1354" spans="1:16" x14ac:dyDescent="0.25">
      <c r="A1354">
        <v>9843</v>
      </c>
      <c r="B1354" t="s">
        <v>1813</v>
      </c>
      <c r="C1354" s="2">
        <v>45313</v>
      </c>
      <c r="D1354">
        <v>2024</v>
      </c>
      <c r="E1354" s="2" t="str">
        <f>TEXT(Table1[[#This Row],[transaction_date]],"mm")</f>
        <v>01</v>
      </c>
      <c r="F1354" s="2" t="str">
        <f>TEXT(Table1[[#This Row],[transaction_date]],"[$-en-US]mmm")</f>
        <v>Jan</v>
      </c>
      <c r="G1354" s="2" t="str">
        <f>"Q" &amp; INT((MONTH(Table1[[#This Row],[transaction_date]])-1)/3)+1 &amp; " " &amp; Table1[[#This Row],[year]]</f>
        <v>Q1 2024</v>
      </c>
      <c r="H1354" s="2" t="str">
        <f>TEXT(Table1[[#This Row],[transaction_date]],"[$-en-US]ddd")</f>
        <v>Mon</v>
      </c>
      <c r="I1354" t="s">
        <v>1821</v>
      </c>
      <c r="J1354" t="s">
        <v>1829</v>
      </c>
      <c r="K1354">
        <v>19.05</v>
      </c>
      <c r="L1354">
        <v>57.15</v>
      </c>
      <c r="M1354">
        <v>5.71</v>
      </c>
      <c r="N1354" s="4">
        <v>3</v>
      </c>
      <c r="O1354">
        <v>51.44</v>
      </c>
      <c r="P1354">
        <v>310</v>
      </c>
    </row>
    <row r="1355" spans="1:16" x14ac:dyDescent="0.25">
      <c r="A1355">
        <v>1924</v>
      </c>
      <c r="B1355" t="s">
        <v>1817</v>
      </c>
      <c r="C1355" s="2">
        <v>45253</v>
      </c>
      <c r="D1355">
        <v>2023</v>
      </c>
      <c r="E1355" s="2" t="str">
        <f>TEXT(Table1[[#This Row],[transaction_date]],"mm")</f>
        <v>11</v>
      </c>
      <c r="F1355" s="2" t="str">
        <f>TEXT(Table1[[#This Row],[transaction_date]],"[$-en-US]mmm")</f>
        <v>Nov</v>
      </c>
      <c r="G1355" s="2" t="str">
        <f>"Q" &amp; INT((MONTH(Table1[[#This Row],[transaction_date]])-1)/3)+1 &amp; " " &amp; Table1[[#This Row],[year]]</f>
        <v>Q4 2023</v>
      </c>
      <c r="H1355" s="2" t="str">
        <f>TEXT(Table1[[#This Row],[transaction_date]],"[$-en-US]ddd")</f>
        <v>Thu</v>
      </c>
      <c r="I1355" t="s">
        <v>1824</v>
      </c>
      <c r="J1355" t="s">
        <v>1833</v>
      </c>
      <c r="K1355">
        <v>27.03</v>
      </c>
      <c r="L1355">
        <v>81.09</v>
      </c>
      <c r="M1355">
        <v>8.11</v>
      </c>
      <c r="N1355" s="4">
        <v>3</v>
      </c>
      <c r="O1355">
        <v>72.98</v>
      </c>
      <c r="P1355">
        <v>419</v>
      </c>
    </row>
    <row r="1356" spans="1:16" x14ac:dyDescent="0.25">
      <c r="A1356">
        <v>9255</v>
      </c>
      <c r="B1356" t="s">
        <v>1811</v>
      </c>
      <c r="C1356" s="2">
        <v>45369</v>
      </c>
      <c r="D1356">
        <v>2024</v>
      </c>
      <c r="E1356" s="2" t="str">
        <f>TEXT(Table1[[#This Row],[transaction_date]],"mm")</f>
        <v>03</v>
      </c>
      <c r="F1356" s="2" t="str">
        <f>TEXT(Table1[[#This Row],[transaction_date]],"[$-en-US]mmm")</f>
        <v>Mar</v>
      </c>
      <c r="G1356" s="2" t="str">
        <f>"Q" &amp; INT((MONTH(Table1[[#This Row],[transaction_date]])-1)/3)+1 &amp; " " &amp; Table1[[#This Row],[year]]</f>
        <v>Q1 2024</v>
      </c>
      <c r="H1356" s="2" t="str">
        <f>TEXT(Table1[[#This Row],[transaction_date]],"[$-en-US]ddd")</f>
        <v>Mon</v>
      </c>
      <c r="I1356" t="s">
        <v>1818</v>
      </c>
      <c r="J1356" t="s">
        <v>1844</v>
      </c>
      <c r="K1356">
        <v>18.010000000000002</v>
      </c>
      <c r="L1356">
        <v>54.03</v>
      </c>
      <c r="M1356">
        <v>5.4</v>
      </c>
      <c r="N1356" s="4">
        <v>3</v>
      </c>
      <c r="O1356">
        <v>48.63</v>
      </c>
      <c r="P1356">
        <v>150</v>
      </c>
    </row>
    <row r="1357" spans="1:16" x14ac:dyDescent="0.25">
      <c r="A1357">
        <v>4836</v>
      </c>
      <c r="B1357" t="s">
        <v>1815</v>
      </c>
      <c r="C1357" s="2">
        <v>45778</v>
      </c>
      <c r="D1357">
        <v>2025</v>
      </c>
      <c r="E1357" s="2" t="str">
        <f>TEXT(Table1[[#This Row],[transaction_date]],"mm")</f>
        <v>05</v>
      </c>
      <c r="F1357" s="2" t="str">
        <f>TEXT(Table1[[#This Row],[transaction_date]],"[$-en-US]mmm")</f>
        <v>May</v>
      </c>
      <c r="G1357" s="2" t="str">
        <f>"Q" &amp; INT((MONTH(Table1[[#This Row],[transaction_date]])-1)/3)+1 &amp; " " &amp; Table1[[#This Row],[year]]</f>
        <v>Q2 2025</v>
      </c>
      <c r="H1357" s="2" t="str">
        <f>TEXT(Table1[[#This Row],[transaction_date]],"[$-en-US]ddd")</f>
        <v>Thu</v>
      </c>
      <c r="I1357" t="s">
        <v>1819</v>
      </c>
      <c r="J1357" t="s">
        <v>1835</v>
      </c>
      <c r="K1357">
        <v>13.44</v>
      </c>
      <c r="L1357">
        <v>40.32</v>
      </c>
      <c r="M1357">
        <v>8.06</v>
      </c>
      <c r="N1357" s="4">
        <v>3</v>
      </c>
      <c r="O1357">
        <v>32.26</v>
      </c>
      <c r="P1357">
        <v>95</v>
      </c>
    </row>
    <row r="1358" spans="1:16" x14ac:dyDescent="0.25">
      <c r="A1358">
        <v>6224</v>
      </c>
      <c r="B1358" t="s">
        <v>1809</v>
      </c>
      <c r="C1358" s="2">
        <v>45593</v>
      </c>
      <c r="D1358">
        <v>2024</v>
      </c>
      <c r="E1358" s="2" t="str">
        <f>TEXT(Table1[[#This Row],[transaction_date]],"mm")</f>
        <v>10</v>
      </c>
      <c r="F1358" s="2" t="str">
        <f>TEXT(Table1[[#This Row],[transaction_date]],"[$-en-US]mmm")</f>
        <v>Oct</v>
      </c>
      <c r="G1358" s="2" t="str">
        <f>"Q" &amp; INT((MONTH(Table1[[#This Row],[transaction_date]])-1)/3)+1 &amp; " " &amp; Table1[[#This Row],[year]]</f>
        <v>Q4 2024</v>
      </c>
      <c r="H1358" s="2" t="str">
        <f>TEXT(Table1[[#This Row],[transaction_date]],"[$-en-US]ddd")</f>
        <v>Mon</v>
      </c>
      <c r="I1358" t="s">
        <v>1820</v>
      </c>
      <c r="J1358" t="s">
        <v>1833</v>
      </c>
      <c r="K1358">
        <v>5.2</v>
      </c>
      <c r="L1358">
        <v>15.6</v>
      </c>
      <c r="M1358">
        <v>2.27</v>
      </c>
      <c r="N1358" s="4">
        <v>3</v>
      </c>
      <c r="O1358">
        <v>13.33</v>
      </c>
      <c r="P1358">
        <v>160</v>
      </c>
    </row>
    <row r="1359" spans="1:16" x14ac:dyDescent="0.25">
      <c r="A1359">
        <v>6253</v>
      </c>
      <c r="B1359" t="s">
        <v>1815</v>
      </c>
      <c r="C1359" s="2">
        <v>45329</v>
      </c>
      <c r="D1359">
        <v>2024</v>
      </c>
      <c r="E1359" s="2" t="str">
        <f>TEXT(Table1[[#This Row],[transaction_date]],"mm")</f>
        <v>02</v>
      </c>
      <c r="F1359" s="2" t="str">
        <f>TEXT(Table1[[#This Row],[transaction_date]],"[$-en-US]mmm")</f>
        <v>Feb</v>
      </c>
      <c r="G1359" s="2" t="str">
        <f>"Q" &amp; INT((MONTH(Table1[[#This Row],[transaction_date]])-1)/3)+1 &amp; " " &amp; Table1[[#This Row],[year]]</f>
        <v>Q1 2024</v>
      </c>
      <c r="H1359" s="2" t="str">
        <f>TEXT(Table1[[#This Row],[transaction_date]],"[$-en-US]ddd")</f>
        <v>Wed</v>
      </c>
      <c r="I1359" t="s">
        <v>1822</v>
      </c>
      <c r="J1359" t="s">
        <v>1843</v>
      </c>
      <c r="K1359">
        <v>17.45</v>
      </c>
      <c r="L1359">
        <v>69.8</v>
      </c>
      <c r="M1359">
        <v>1.26</v>
      </c>
      <c r="N1359" s="4">
        <v>4</v>
      </c>
      <c r="O1359">
        <v>68.540000000000006</v>
      </c>
      <c r="P1359">
        <v>164</v>
      </c>
    </row>
    <row r="1360" spans="1:16" x14ac:dyDescent="0.25">
      <c r="A1360">
        <v>5944</v>
      </c>
      <c r="B1360" t="s">
        <v>1814</v>
      </c>
      <c r="C1360" s="2">
        <v>45825</v>
      </c>
      <c r="D1360">
        <v>2025</v>
      </c>
      <c r="E1360" s="2" t="str">
        <f>TEXT(Table1[[#This Row],[transaction_date]],"mm")</f>
        <v>06</v>
      </c>
      <c r="F1360" s="2" t="str">
        <f>TEXT(Table1[[#This Row],[transaction_date]],"[$-en-US]mmm")</f>
        <v>Jun</v>
      </c>
      <c r="G1360" s="2" t="str">
        <f>"Q" &amp; INT((MONTH(Table1[[#This Row],[transaction_date]])-1)/3)+1 &amp; " " &amp; Table1[[#This Row],[year]]</f>
        <v>Q2 2025</v>
      </c>
      <c r="H1360" s="2" t="str">
        <f>TEXT(Table1[[#This Row],[transaction_date]],"[$-en-US]ddd")</f>
        <v>Tue</v>
      </c>
      <c r="I1360" t="s">
        <v>1824</v>
      </c>
      <c r="J1360" t="s">
        <v>1843</v>
      </c>
      <c r="K1360">
        <v>7.3</v>
      </c>
      <c r="L1360">
        <v>36.5</v>
      </c>
      <c r="M1360">
        <v>0</v>
      </c>
      <c r="N1360" s="4">
        <v>5</v>
      </c>
      <c r="O1360">
        <v>36.5</v>
      </c>
      <c r="P1360">
        <v>287</v>
      </c>
    </row>
    <row r="1361" spans="1:16" x14ac:dyDescent="0.25">
      <c r="A1361">
        <v>3347</v>
      </c>
      <c r="B1361" t="s">
        <v>1809</v>
      </c>
      <c r="C1361" s="2">
        <v>45657</v>
      </c>
      <c r="D1361">
        <v>2024</v>
      </c>
      <c r="E1361" s="2" t="str">
        <f>TEXT(Table1[[#This Row],[transaction_date]],"mm")</f>
        <v>12</v>
      </c>
      <c r="F1361" s="2" t="str">
        <f>TEXT(Table1[[#This Row],[transaction_date]],"[$-en-US]mmm")</f>
        <v>Dec</v>
      </c>
      <c r="G1361" s="2" t="str">
        <f>"Q" &amp; INT((MONTH(Table1[[#This Row],[transaction_date]])-1)/3)+1 &amp; " " &amp; Table1[[#This Row],[year]]</f>
        <v>Q4 2024</v>
      </c>
      <c r="H1361" s="2" t="str">
        <f>TEXT(Table1[[#This Row],[transaction_date]],"[$-en-US]ddd")</f>
        <v>Tue</v>
      </c>
      <c r="I1361" t="s">
        <v>1824</v>
      </c>
      <c r="J1361" t="s">
        <v>1830</v>
      </c>
      <c r="K1361">
        <v>10.210000000000001</v>
      </c>
      <c r="L1361">
        <v>40.840000000000003</v>
      </c>
      <c r="M1361">
        <v>8.17</v>
      </c>
      <c r="N1361" s="4">
        <v>4</v>
      </c>
      <c r="O1361">
        <v>32.67</v>
      </c>
      <c r="P1361">
        <v>163</v>
      </c>
    </row>
    <row r="1362" spans="1:16" x14ac:dyDescent="0.25">
      <c r="A1362">
        <v>9540</v>
      </c>
      <c r="B1362" t="s">
        <v>1815</v>
      </c>
      <c r="C1362" s="2">
        <v>45316</v>
      </c>
      <c r="D1362">
        <v>2024</v>
      </c>
      <c r="E1362" s="2" t="str">
        <f>TEXT(Table1[[#This Row],[transaction_date]],"mm")</f>
        <v>01</v>
      </c>
      <c r="F1362" s="2" t="str">
        <f>TEXT(Table1[[#This Row],[transaction_date]],"[$-en-US]mmm")</f>
        <v>Jan</v>
      </c>
      <c r="G1362" s="2" t="str">
        <f>"Q" &amp; INT((MONTH(Table1[[#This Row],[transaction_date]])-1)/3)+1 &amp; " " &amp; Table1[[#This Row],[year]]</f>
        <v>Q1 2024</v>
      </c>
      <c r="H1362" s="2" t="str">
        <f>TEXT(Table1[[#This Row],[transaction_date]],"[$-en-US]ddd")</f>
        <v>Thu</v>
      </c>
      <c r="I1362" t="s">
        <v>1828</v>
      </c>
      <c r="J1362" t="s">
        <v>1845</v>
      </c>
      <c r="K1362">
        <v>29.71</v>
      </c>
      <c r="L1362">
        <v>29.71</v>
      </c>
      <c r="M1362">
        <v>2.81</v>
      </c>
      <c r="N1362" s="4">
        <v>1</v>
      </c>
      <c r="O1362">
        <v>26.9</v>
      </c>
      <c r="P1362">
        <v>215</v>
      </c>
    </row>
    <row r="1363" spans="1:16" x14ac:dyDescent="0.25">
      <c r="A1363">
        <v>7775</v>
      </c>
      <c r="B1363" t="s">
        <v>1816</v>
      </c>
      <c r="C1363" s="2">
        <v>45378</v>
      </c>
      <c r="D1363">
        <v>2024</v>
      </c>
      <c r="E1363" s="2" t="str">
        <f>TEXT(Table1[[#This Row],[transaction_date]],"mm")</f>
        <v>03</v>
      </c>
      <c r="F1363" s="2" t="str">
        <f>TEXT(Table1[[#This Row],[transaction_date]],"[$-en-US]mmm")</f>
        <v>Mar</v>
      </c>
      <c r="G1363" s="2" t="str">
        <f>"Q" &amp; INT((MONTH(Table1[[#This Row],[transaction_date]])-1)/3)+1 &amp; " " &amp; Table1[[#This Row],[year]]</f>
        <v>Q1 2024</v>
      </c>
      <c r="H1363" s="2" t="str">
        <f>TEXT(Table1[[#This Row],[transaction_date]],"[$-en-US]ddd")</f>
        <v>Wed</v>
      </c>
      <c r="I1363" t="s">
        <v>1824</v>
      </c>
      <c r="J1363" t="s">
        <v>1836</v>
      </c>
      <c r="K1363">
        <v>17.71</v>
      </c>
      <c r="L1363">
        <v>35.42</v>
      </c>
      <c r="M1363">
        <v>0</v>
      </c>
      <c r="N1363" s="4">
        <v>2</v>
      </c>
      <c r="O1363">
        <v>35.42</v>
      </c>
      <c r="P1363">
        <v>145</v>
      </c>
    </row>
    <row r="1364" spans="1:16" x14ac:dyDescent="0.25">
      <c r="A1364">
        <v>5508</v>
      </c>
      <c r="B1364" t="s">
        <v>1815</v>
      </c>
      <c r="C1364" s="2">
        <v>45192</v>
      </c>
      <c r="D1364">
        <v>2023</v>
      </c>
      <c r="E1364" s="2" t="str">
        <f>TEXT(Table1[[#This Row],[transaction_date]],"mm")</f>
        <v>09</v>
      </c>
      <c r="F1364" s="2" t="str">
        <f>TEXT(Table1[[#This Row],[transaction_date]],"[$-en-US]mmm")</f>
        <v>Sep</v>
      </c>
      <c r="G1364" s="2" t="str">
        <f>"Q" &amp; INT((MONTH(Table1[[#This Row],[transaction_date]])-1)/3)+1 &amp; " " &amp; Table1[[#This Row],[year]]</f>
        <v>Q3 2023</v>
      </c>
      <c r="H1364" s="2" t="str">
        <f>TEXT(Table1[[#This Row],[transaction_date]],"[$-en-US]ddd")</f>
        <v>Sat</v>
      </c>
      <c r="I1364" t="s">
        <v>1828</v>
      </c>
      <c r="J1364" t="s">
        <v>1838</v>
      </c>
      <c r="K1364">
        <v>25.4</v>
      </c>
      <c r="L1364">
        <v>50.8</v>
      </c>
      <c r="M1364">
        <v>4.67</v>
      </c>
      <c r="N1364" s="4">
        <v>2</v>
      </c>
      <c r="O1364">
        <v>46.13</v>
      </c>
      <c r="P1364">
        <v>206</v>
      </c>
    </row>
    <row r="1365" spans="1:16" x14ac:dyDescent="0.25">
      <c r="A1365">
        <v>3869</v>
      </c>
      <c r="B1365" t="s">
        <v>1815</v>
      </c>
      <c r="C1365" s="2">
        <v>45631</v>
      </c>
      <c r="D1365">
        <v>2024</v>
      </c>
      <c r="E1365" s="2" t="str">
        <f>TEXT(Table1[[#This Row],[transaction_date]],"mm")</f>
        <v>12</v>
      </c>
      <c r="F1365" s="2" t="str">
        <f>TEXT(Table1[[#This Row],[transaction_date]],"[$-en-US]mmm")</f>
        <v>Dec</v>
      </c>
      <c r="G1365" s="2" t="str">
        <f>"Q" &amp; INT((MONTH(Table1[[#This Row],[transaction_date]])-1)/3)+1 &amp; " " &amp; Table1[[#This Row],[year]]</f>
        <v>Q4 2024</v>
      </c>
      <c r="H1365" s="2" t="str">
        <f>TEXT(Table1[[#This Row],[transaction_date]],"[$-en-US]ddd")</f>
        <v>Thu</v>
      </c>
      <c r="I1365" t="s">
        <v>1822</v>
      </c>
      <c r="J1365" t="s">
        <v>1839</v>
      </c>
      <c r="K1365">
        <v>14.62</v>
      </c>
      <c r="L1365">
        <v>14.62</v>
      </c>
      <c r="M1365">
        <v>0</v>
      </c>
      <c r="N1365" s="4">
        <v>1</v>
      </c>
      <c r="O1365">
        <v>14.62</v>
      </c>
      <c r="P1365">
        <v>424</v>
      </c>
    </row>
    <row r="1366" spans="1:16" x14ac:dyDescent="0.25">
      <c r="A1366">
        <v>7999</v>
      </c>
      <c r="B1366" t="s">
        <v>1814</v>
      </c>
      <c r="C1366" s="2">
        <v>45576</v>
      </c>
      <c r="D1366">
        <v>2024</v>
      </c>
      <c r="E1366" s="2" t="str">
        <f>TEXT(Table1[[#This Row],[transaction_date]],"mm")</f>
        <v>10</v>
      </c>
      <c r="F1366" s="2" t="str">
        <f>TEXT(Table1[[#This Row],[transaction_date]],"[$-en-US]mmm")</f>
        <v>Oct</v>
      </c>
      <c r="G1366" s="2" t="str">
        <f>"Q" &amp; INT((MONTH(Table1[[#This Row],[transaction_date]])-1)/3)+1 &amp; " " &amp; Table1[[#This Row],[year]]</f>
        <v>Q4 2024</v>
      </c>
      <c r="H1366" s="2" t="str">
        <f>TEXT(Table1[[#This Row],[transaction_date]],"[$-en-US]ddd")</f>
        <v>Fri</v>
      </c>
      <c r="I1366" t="s">
        <v>1826</v>
      </c>
      <c r="J1366" t="s">
        <v>1832</v>
      </c>
      <c r="K1366">
        <v>12.6</v>
      </c>
      <c r="L1366">
        <v>37.799999999999997</v>
      </c>
      <c r="M1366">
        <v>3.78</v>
      </c>
      <c r="N1366" s="4">
        <v>3</v>
      </c>
      <c r="O1366">
        <v>34.020000000000003</v>
      </c>
      <c r="P1366">
        <v>284</v>
      </c>
    </row>
    <row r="1367" spans="1:16" x14ac:dyDescent="0.25">
      <c r="A1367">
        <v>9120</v>
      </c>
      <c r="B1367" t="s">
        <v>1815</v>
      </c>
      <c r="C1367" s="2">
        <v>45181</v>
      </c>
      <c r="D1367">
        <v>2023</v>
      </c>
      <c r="E1367" s="2" t="str">
        <f>TEXT(Table1[[#This Row],[transaction_date]],"mm")</f>
        <v>09</v>
      </c>
      <c r="F1367" s="2" t="str">
        <f>TEXT(Table1[[#This Row],[transaction_date]],"[$-en-US]mmm")</f>
        <v>Sep</v>
      </c>
      <c r="G1367" s="2" t="str">
        <f>"Q" &amp; INT((MONTH(Table1[[#This Row],[transaction_date]])-1)/3)+1 &amp; " " &amp; Table1[[#This Row],[year]]</f>
        <v>Q3 2023</v>
      </c>
      <c r="H1367" s="2" t="str">
        <f>TEXT(Table1[[#This Row],[transaction_date]],"[$-en-US]ddd")</f>
        <v>Tue</v>
      </c>
      <c r="I1367" t="s">
        <v>1821</v>
      </c>
      <c r="J1367" t="s">
        <v>1838</v>
      </c>
      <c r="K1367">
        <v>15.3</v>
      </c>
      <c r="L1367">
        <v>61.2</v>
      </c>
      <c r="M1367">
        <v>9.18</v>
      </c>
      <c r="N1367" s="4">
        <v>4</v>
      </c>
      <c r="O1367">
        <v>52.02</v>
      </c>
      <c r="P1367">
        <v>328</v>
      </c>
    </row>
    <row r="1368" spans="1:16" x14ac:dyDescent="0.25">
      <c r="A1368">
        <v>6642</v>
      </c>
      <c r="B1368" t="s">
        <v>1809</v>
      </c>
      <c r="C1368" s="2">
        <v>45644</v>
      </c>
      <c r="D1368">
        <v>2024</v>
      </c>
      <c r="E1368" s="2" t="str">
        <f>TEXT(Table1[[#This Row],[transaction_date]],"mm")</f>
        <v>12</v>
      </c>
      <c r="F1368" s="2" t="str">
        <f>TEXT(Table1[[#This Row],[transaction_date]],"[$-en-US]mmm")</f>
        <v>Dec</v>
      </c>
      <c r="G1368" s="2" t="str">
        <f>"Q" &amp; INT((MONTH(Table1[[#This Row],[transaction_date]])-1)/3)+1 &amp; " " &amp; Table1[[#This Row],[year]]</f>
        <v>Q4 2024</v>
      </c>
      <c r="H1368" s="2" t="str">
        <f>TEXT(Table1[[#This Row],[transaction_date]],"[$-en-US]ddd")</f>
        <v>Wed</v>
      </c>
      <c r="I1368" t="s">
        <v>1818</v>
      </c>
      <c r="J1368" t="s">
        <v>1834</v>
      </c>
      <c r="K1368">
        <v>24.93</v>
      </c>
      <c r="L1368">
        <v>24.93</v>
      </c>
      <c r="M1368">
        <v>3.74</v>
      </c>
      <c r="N1368" s="4">
        <v>1</v>
      </c>
      <c r="O1368">
        <v>21.19</v>
      </c>
      <c r="P1368">
        <v>71</v>
      </c>
    </row>
    <row r="1369" spans="1:16" x14ac:dyDescent="0.25">
      <c r="A1369">
        <v>7244</v>
      </c>
      <c r="B1369" t="s">
        <v>1812</v>
      </c>
      <c r="C1369" s="2">
        <v>45755</v>
      </c>
      <c r="D1369">
        <v>2025</v>
      </c>
      <c r="E1369" s="2" t="str">
        <f>TEXT(Table1[[#This Row],[transaction_date]],"mm")</f>
        <v>04</v>
      </c>
      <c r="F1369" s="2" t="str">
        <f>TEXT(Table1[[#This Row],[transaction_date]],"[$-en-US]mmm")</f>
        <v>Apr</v>
      </c>
      <c r="G1369" s="2" t="str">
        <f>"Q" &amp; INT((MONTH(Table1[[#This Row],[transaction_date]])-1)/3)+1 &amp; " " &amp; Table1[[#This Row],[year]]</f>
        <v>Q2 2025</v>
      </c>
      <c r="H1369" s="2" t="str">
        <f>TEXT(Table1[[#This Row],[transaction_date]],"[$-en-US]ddd")</f>
        <v>Tue</v>
      </c>
      <c r="I1369" t="s">
        <v>1820</v>
      </c>
      <c r="J1369" t="s">
        <v>1835</v>
      </c>
      <c r="K1369">
        <v>6.53</v>
      </c>
      <c r="L1369">
        <v>6.53</v>
      </c>
      <c r="M1369">
        <v>4.96</v>
      </c>
      <c r="N1369" s="4">
        <v>1</v>
      </c>
      <c r="O1369">
        <v>1.57</v>
      </c>
      <c r="P1369">
        <v>461</v>
      </c>
    </row>
    <row r="1370" spans="1:16" x14ac:dyDescent="0.25">
      <c r="A1370">
        <v>9592</v>
      </c>
      <c r="B1370" t="s">
        <v>1815</v>
      </c>
      <c r="C1370" s="2">
        <v>45392</v>
      </c>
      <c r="D1370">
        <v>2024</v>
      </c>
      <c r="E1370" s="2" t="str">
        <f>TEXT(Table1[[#This Row],[transaction_date]],"mm")</f>
        <v>04</v>
      </c>
      <c r="F1370" s="2" t="str">
        <f>TEXT(Table1[[#This Row],[transaction_date]],"[$-en-US]mmm")</f>
        <v>Apr</v>
      </c>
      <c r="G1370" s="2" t="str">
        <f>"Q" &amp; INT((MONTH(Table1[[#This Row],[transaction_date]])-1)/3)+1 &amp; " " &amp; Table1[[#This Row],[year]]</f>
        <v>Q2 2024</v>
      </c>
      <c r="H1370" s="2" t="str">
        <f>TEXT(Table1[[#This Row],[transaction_date]],"[$-en-US]ddd")</f>
        <v>Wed</v>
      </c>
      <c r="I1370" t="s">
        <v>1826</v>
      </c>
      <c r="J1370" t="s">
        <v>1840</v>
      </c>
      <c r="K1370">
        <v>2.38</v>
      </c>
      <c r="L1370">
        <v>2.38</v>
      </c>
      <c r="M1370">
        <v>0.36</v>
      </c>
      <c r="N1370" s="4">
        <v>1</v>
      </c>
      <c r="O1370">
        <v>2.02</v>
      </c>
      <c r="P1370">
        <v>155</v>
      </c>
    </row>
    <row r="1371" spans="1:16" x14ac:dyDescent="0.25">
      <c r="A1371">
        <v>7821</v>
      </c>
      <c r="B1371" t="s">
        <v>1816</v>
      </c>
      <c r="C1371" s="2">
        <v>45462</v>
      </c>
      <c r="D1371">
        <v>2024</v>
      </c>
      <c r="E1371" s="2" t="str">
        <f>TEXT(Table1[[#This Row],[transaction_date]],"mm")</f>
        <v>06</v>
      </c>
      <c r="F1371" s="2" t="str">
        <f>TEXT(Table1[[#This Row],[transaction_date]],"[$-en-US]mmm")</f>
        <v>Jun</v>
      </c>
      <c r="G1371" s="2" t="str">
        <f>"Q" &amp; INT((MONTH(Table1[[#This Row],[transaction_date]])-1)/3)+1 &amp; " " &amp; Table1[[#This Row],[year]]</f>
        <v>Q2 2024</v>
      </c>
      <c r="H1371" s="2" t="str">
        <f>TEXT(Table1[[#This Row],[transaction_date]],"[$-en-US]ddd")</f>
        <v>Wed</v>
      </c>
      <c r="I1371" t="s">
        <v>1824</v>
      </c>
      <c r="J1371" t="s">
        <v>1836</v>
      </c>
      <c r="K1371">
        <v>21.25</v>
      </c>
      <c r="L1371">
        <v>63.75</v>
      </c>
      <c r="M1371">
        <v>2.84</v>
      </c>
      <c r="N1371" s="4">
        <v>3</v>
      </c>
      <c r="O1371">
        <v>60.91</v>
      </c>
      <c r="P1371">
        <v>473</v>
      </c>
    </row>
    <row r="1372" spans="1:16" x14ac:dyDescent="0.25">
      <c r="A1372">
        <v>3444</v>
      </c>
      <c r="B1372" t="s">
        <v>1811</v>
      </c>
      <c r="C1372" s="2">
        <v>45377</v>
      </c>
      <c r="D1372">
        <v>2024</v>
      </c>
      <c r="E1372" s="2" t="str">
        <f>TEXT(Table1[[#This Row],[transaction_date]],"mm")</f>
        <v>03</v>
      </c>
      <c r="F1372" s="2" t="str">
        <f>TEXT(Table1[[#This Row],[transaction_date]],"[$-en-US]mmm")</f>
        <v>Mar</v>
      </c>
      <c r="G1372" s="2" t="str">
        <f>"Q" &amp; INT((MONTH(Table1[[#This Row],[transaction_date]])-1)/3)+1 &amp; " " &amp; Table1[[#This Row],[year]]</f>
        <v>Q1 2024</v>
      </c>
      <c r="H1372" s="2" t="str">
        <f>TEXT(Table1[[#This Row],[transaction_date]],"[$-en-US]ddd")</f>
        <v>Tue</v>
      </c>
      <c r="I1372" t="s">
        <v>1822</v>
      </c>
      <c r="J1372" t="s">
        <v>1841</v>
      </c>
      <c r="K1372">
        <v>26.74</v>
      </c>
      <c r="L1372">
        <v>133.69999999999999</v>
      </c>
      <c r="M1372">
        <v>0</v>
      </c>
      <c r="N1372" s="4">
        <v>5</v>
      </c>
      <c r="O1372">
        <v>133.69999999999999</v>
      </c>
      <c r="P1372">
        <v>494</v>
      </c>
    </row>
    <row r="1373" spans="1:16" x14ac:dyDescent="0.25">
      <c r="A1373">
        <v>7167</v>
      </c>
      <c r="B1373" t="s">
        <v>1813</v>
      </c>
      <c r="C1373" s="2">
        <v>45287</v>
      </c>
      <c r="D1373">
        <v>2023</v>
      </c>
      <c r="E1373" s="2" t="str">
        <f>TEXT(Table1[[#This Row],[transaction_date]],"mm")</f>
        <v>12</v>
      </c>
      <c r="F1373" s="2" t="str">
        <f>TEXT(Table1[[#This Row],[transaction_date]],"[$-en-US]mmm")</f>
        <v>Dec</v>
      </c>
      <c r="G1373" s="2" t="str">
        <f>"Q" &amp; INT((MONTH(Table1[[#This Row],[transaction_date]])-1)/3)+1 &amp; " " &amp; Table1[[#This Row],[year]]</f>
        <v>Q4 2023</v>
      </c>
      <c r="H1373" s="2" t="str">
        <f>TEXT(Table1[[#This Row],[transaction_date]],"[$-en-US]ddd")</f>
        <v>Wed</v>
      </c>
      <c r="I1373" t="s">
        <v>1823</v>
      </c>
      <c r="J1373" t="s">
        <v>1846</v>
      </c>
      <c r="K1373">
        <v>16.29</v>
      </c>
      <c r="L1373">
        <v>81.45</v>
      </c>
      <c r="M1373">
        <v>0</v>
      </c>
      <c r="N1373" s="4">
        <v>5</v>
      </c>
      <c r="O1373">
        <v>81.45</v>
      </c>
      <c r="P1373">
        <v>295</v>
      </c>
    </row>
    <row r="1374" spans="1:16" x14ac:dyDescent="0.25">
      <c r="A1374">
        <v>9813</v>
      </c>
      <c r="B1374" t="s">
        <v>1813</v>
      </c>
      <c r="C1374" s="2">
        <v>45512</v>
      </c>
      <c r="D1374">
        <v>2024</v>
      </c>
      <c r="E1374" s="2" t="str">
        <f>TEXT(Table1[[#This Row],[transaction_date]],"mm")</f>
        <v>08</v>
      </c>
      <c r="F1374" s="2" t="str">
        <f>TEXT(Table1[[#This Row],[transaction_date]],"[$-en-US]mmm")</f>
        <v>Aug</v>
      </c>
      <c r="G1374" s="2" t="str">
        <f>"Q" &amp; INT((MONTH(Table1[[#This Row],[transaction_date]])-1)/3)+1 &amp; " " &amp; Table1[[#This Row],[year]]</f>
        <v>Q3 2024</v>
      </c>
      <c r="H1374" s="2" t="str">
        <f>TEXT(Table1[[#This Row],[transaction_date]],"[$-en-US]ddd")</f>
        <v>Thu</v>
      </c>
      <c r="I1374" t="s">
        <v>1826</v>
      </c>
      <c r="J1374" t="s">
        <v>1832</v>
      </c>
      <c r="K1374">
        <v>7.54</v>
      </c>
      <c r="L1374">
        <v>30.16</v>
      </c>
      <c r="M1374">
        <v>0</v>
      </c>
      <c r="N1374" s="4">
        <v>4</v>
      </c>
      <c r="O1374">
        <v>30.16</v>
      </c>
      <c r="P1374">
        <v>135</v>
      </c>
    </row>
    <row r="1375" spans="1:16" x14ac:dyDescent="0.25">
      <c r="A1375">
        <v>4948</v>
      </c>
      <c r="B1375" t="s">
        <v>1809</v>
      </c>
      <c r="C1375" s="2">
        <v>45804</v>
      </c>
      <c r="D1375">
        <v>2025</v>
      </c>
      <c r="E1375" s="2" t="str">
        <f>TEXT(Table1[[#This Row],[transaction_date]],"mm")</f>
        <v>05</v>
      </c>
      <c r="F1375" s="2" t="str">
        <f>TEXT(Table1[[#This Row],[transaction_date]],"[$-en-US]mmm")</f>
        <v>May</v>
      </c>
      <c r="G1375" s="2" t="str">
        <f>"Q" &amp; INT((MONTH(Table1[[#This Row],[transaction_date]])-1)/3)+1 &amp; " " &amp; Table1[[#This Row],[year]]</f>
        <v>Q2 2025</v>
      </c>
      <c r="H1375" s="2" t="str">
        <f>TEXT(Table1[[#This Row],[transaction_date]],"[$-en-US]ddd")</f>
        <v>Tue</v>
      </c>
      <c r="I1375" t="s">
        <v>1822</v>
      </c>
      <c r="J1375" t="s">
        <v>1831</v>
      </c>
      <c r="K1375">
        <v>20.11</v>
      </c>
      <c r="L1375">
        <v>40.22</v>
      </c>
      <c r="M1375">
        <v>0</v>
      </c>
      <c r="N1375" s="4">
        <v>2</v>
      </c>
      <c r="O1375">
        <v>40.22</v>
      </c>
      <c r="P1375">
        <v>376</v>
      </c>
    </row>
    <row r="1376" spans="1:16" x14ac:dyDescent="0.25">
      <c r="A1376">
        <v>4692</v>
      </c>
      <c r="B1376" t="s">
        <v>1809</v>
      </c>
      <c r="C1376" s="2">
        <v>45378</v>
      </c>
      <c r="D1376">
        <v>2024</v>
      </c>
      <c r="E1376" s="2" t="str">
        <f>TEXT(Table1[[#This Row],[transaction_date]],"mm")</f>
        <v>03</v>
      </c>
      <c r="F1376" s="2" t="str">
        <f>TEXT(Table1[[#This Row],[transaction_date]],"[$-en-US]mmm")</f>
        <v>Mar</v>
      </c>
      <c r="G1376" s="2" t="str">
        <f>"Q" &amp; INT((MONTH(Table1[[#This Row],[transaction_date]])-1)/3)+1 &amp; " " &amp; Table1[[#This Row],[year]]</f>
        <v>Q1 2024</v>
      </c>
      <c r="H1376" s="2" t="str">
        <f>TEXT(Table1[[#This Row],[transaction_date]],"[$-en-US]ddd")</f>
        <v>Wed</v>
      </c>
      <c r="I1376" t="s">
        <v>1819</v>
      </c>
      <c r="J1376" t="s">
        <v>1845</v>
      </c>
      <c r="K1376">
        <v>7.15</v>
      </c>
      <c r="L1376">
        <v>7.15</v>
      </c>
      <c r="M1376">
        <v>0.72</v>
      </c>
      <c r="N1376" s="4">
        <v>1</v>
      </c>
      <c r="O1376">
        <v>6.43</v>
      </c>
      <c r="P1376">
        <v>343</v>
      </c>
    </row>
    <row r="1377" spans="1:16" x14ac:dyDescent="0.25">
      <c r="A1377">
        <v>3365</v>
      </c>
      <c r="B1377" t="s">
        <v>1812</v>
      </c>
      <c r="C1377" s="2">
        <v>45770</v>
      </c>
      <c r="D1377">
        <v>2025</v>
      </c>
      <c r="E1377" s="2" t="str">
        <f>TEXT(Table1[[#This Row],[transaction_date]],"mm")</f>
        <v>04</v>
      </c>
      <c r="F1377" s="2" t="str">
        <f>TEXT(Table1[[#This Row],[transaction_date]],"[$-en-US]mmm")</f>
        <v>Apr</v>
      </c>
      <c r="G1377" s="2" t="str">
        <f>"Q" &amp; INT((MONTH(Table1[[#This Row],[transaction_date]])-1)/3)+1 &amp; " " &amp; Table1[[#This Row],[year]]</f>
        <v>Q2 2025</v>
      </c>
      <c r="H1377" s="2" t="str">
        <f>TEXT(Table1[[#This Row],[transaction_date]],"[$-en-US]ddd")</f>
        <v>Wed</v>
      </c>
      <c r="I1377" t="s">
        <v>1820</v>
      </c>
      <c r="J1377" t="s">
        <v>1845</v>
      </c>
      <c r="K1377">
        <v>10.86</v>
      </c>
      <c r="L1377">
        <v>10.86</v>
      </c>
      <c r="M1377">
        <v>1.63</v>
      </c>
      <c r="N1377" s="4">
        <v>1</v>
      </c>
      <c r="O1377">
        <v>9.23</v>
      </c>
      <c r="P1377">
        <v>416</v>
      </c>
    </row>
    <row r="1378" spans="1:16" x14ac:dyDescent="0.25">
      <c r="A1378">
        <v>8586</v>
      </c>
      <c r="B1378" t="s">
        <v>1813</v>
      </c>
      <c r="C1378" s="2">
        <v>45855</v>
      </c>
      <c r="D1378">
        <v>2025</v>
      </c>
      <c r="E1378" s="2" t="str">
        <f>TEXT(Table1[[#This Row],[transaction_date]],"mm")</f>
        <v>07</v>
      </c>
      <c r="F1378" s="2" t="str">
        <f>TEXT(Table1[[#This Row],[transaction_date]],"[$-en-US]mmm")</f>
        <v>Jul</v>
      </c>
      <c r="G1378" s="2" t="str">
        <f>"Q" &amp; INT((MONTH(Table1[[#This Row],[transaction_date]])-1)/3)+1 &amp; " " &amp; Table1[[#This Row],[year]]</f>
        <v>Q3 2025</v>
      </c>
      <c r="H1378" s="2" t="str">
        <f>TEXT(Table1[[#This Row],[transaction_date]],"[$-en-US]ddd")</f>
        <v>Thu</v>
      </c>
      <c r="I1378" t="s">
        <v>1823</v>
      </c>
      <c r="J1378" t="s">
        <v>1841</v>
      </c>
      <c r="K1378">
        <v>4.05</v>
      </c>
      <c r="L1378">
        <v>20.25</v>
      </c>
      <c r="M1378">
        <v>3.04</v>
      </c>
      <c r="N1378" s="4">
        <v>5</v>
      </c>
      <c r="O1378">
        <v>17.21</v>
      </c>
      <c r="P1378">
        <v>66</v>
      </c>
    </row>
    <row r="1379" spans="1:16" x14ac:dyDescent="0.25">
      <c r="A1379">
        <v>1944</v>
      </c>
      <c r="B1379" t="s">
        <v>1812</v>
      </c>
      <c r="C1379" s="2">
        <v>45581</v>
      </c>
      <c r="D1379">
        <v>2024</v>
      </c>
      <c r="E1379" s="2" t="str">
        <f>TEXT(Table1[[#This Row],[transaction_date]],"mm")</f>
        <v>10</v>
      </c>
      <c r="F1379" s="2" t="str">
        <f>TEXT(Table1[[#This Row],[transaction_date]],"[$-en-US]mmm")</f>
        <v>Oct</v>
      </c>
      <c r="G1379" s="2" t="str">
        <f>"Q" &amp; INT((MONTH(Table1[[#This Row],[transaction_date]])-1)/3)+1 &amp; " " &amp; Table1[[#This Row],[year]]</f>
        <v>Q4 2024</v>
      </c>
      <c r="H1379" s="2" t="str">
        <f>TEXT(Table1[[#This Row],[transaction_date]],"[$-en-US]ddd")</f>
        <v>Wed</v>
      </c>
      <c r="I1379" t="s">
        <v>1828</v>
      </c>
      <c r="J1379" t="s">
        <v>1844</v>
      </c>
      <c r="K1379">
        <v>23.61</v>
      </c>
      <c r="L1379">
        <v>47.22</v>
      </c>
      <c r="M1379">
        <v>7.08</v>
      </c>
      <c r="N1379" s="4">
        <v>2</v>
      </c>
      <c r="O1379">
        <v>40.14</v>
      </c>
      <c r="P1379">
        <v>96</v>
      </c>
    </row>
    <row r="1380" spans="1:16" x14ac:dyDescent="0.25">
      <c r="A1380">
        <v>7761</v>
      </c>
      <c r="B1380" t="s">
        <v>1812</v>
      </c>
      <c r="C1380" s="2">
        <v>45468</v>
      </c>
      <c r="D1380">
        <v>2024</v>
      </c>
      <c r="E1380" s="2" t="str">
        <f>TEXT(Table1[[#This Row],[transaction_date]],"mm")</f>
        <v>06</v>
      </c>
      <c r="F1380" s="2" t="str">
        <f>TEXT(Table1[[#This Row],[transaction_date]],"[$-en-US]mmm")</f>
        <v>Jun</v>
      </c>
      <c r="G1380" s="2" t="str">
        <f>"Q" &amp; INT((MONTH(Table1[[#This Row],[transaction_date]])-1)/3)+1 &amp; " " &amp; Table1[[#This Row],[year]]</f>
        <v>Q2 2024</v>
      </c>
      <c r="H1380" s="2" t="str">
        <f>TEXT(Table1[[#This Row],[transaction_date]],"[$-en-US]ddd")</f>
        <v>Tue</v>
      </c>
      <c r="I1380" t="s">
        <v>1825</v>
      </c>
      <c r="J1380" t="s">
        <v>1838</v>
      </c>
      <c r="K1380">
        <v>19.79</v>
      </c>
      <c r="L1380">
        <v>98.95</v>
      </c>
      <c r="M1380">
        <v>3.98</v>
      </c>
      <c r="N1380" s="4">
        <v>5</v>
      </c>
      <c r="O1380">
        <v>94.97</v>
      </c>
      <c r="P1380">
        <v>75</v>
      </c>
    </row>
    <row r="1381" spans="1:16" x14ac:dyDescent="0.25">
      <c r="A1381">
        <v>7363</v>
      </c>
      <c r="B1381" t="s">
        <v>1814</v>
      </c>
      <c r="C1381" s="2">
        <v>45333</v>
      </c>
      <c r="D1381">
        <v>2024</v>
      </c>
      <c r="E1381" s="2" t="str">
        <f>TEXT(Table1[[#This Row],[transaction_date]],"mm")</f>
        <v>02</v>
      </c>
      <c r="F1381" s="2" t="str">
        <f>TEXT(Table1[[#This Row],[transaction_date]],"[$-en-US]mmm")</f>
        <v>Feb</v>
      </c>
      <c r="G1381" s="2" t="str">
        <f>"Q" &amp; INT((MONTH(Table1[[#This Row],[transaction_date]])-1)/3)+1 &amp; " " &amp; Table1[[#This Row],[year]]</f>
        <v>Q1 2024</v>
      </c>
      <c r="H1381" s="2" t="str">
        <f>TEXT(Table1[[#This Row],[transaction_date]],"[$-en-US]ddd")</f>
        <v>Sun</v>
      </c>
      <c r="I1381" t="s">
        <v>1819</v>
      </c>
      <c r="J1381" t="s">
        <v>1831</v>
      </c>
      <c r="K1381">
        <v>11.27</v>
      </c>
      <c r="L1381">
        <v>11.27</v>
      </c>
      <c r="M1381">
        <v>1.1299999999999999</v>
      </c>
      <c r="N1381" s="4">
        <v>1</v>
      </c>
      <c r="O1381">
        <v>10.14</v>
      </c>
      <c r="P1381">
        <v>108</v>
      </c>
    </row>
    <row r="1382" spans="1:16" x14ac:dyDescent="0.25">
      <c r="A1382">
        <v>5177</v>
      </c>
      <c r="B1382" t="s">
        <v>1810</v>
      </c>
      <c r="C1382" s="2">
        <v>45302</v>
      </c>
      <c r="D1382">
        <v>2024</v>
      </c>
      <c r="E1382" s="2" t="str">
        <f>TEXT(Table1[[#This Row],[transaction_date]],"mm")</f>
        <v>01</v>
      </c>
      <c r="F1382" s="2" t="str">
        <f>TEXT(Table1[[#This Row],[transaction_date]],"[$-en-US]mmm")</f>
        <v>Jan</v>
      </c>
      <c r="G1382" s="2" t="str">
        <f>"Q" &amp; INT((MONTH(Table1[[#This Row],[transaction_date]])-1)/3)+1 &amp; " " &amp; Table1[[#This Row],[year]]</f>
        <v>Q1 2024</v>
      </c>
      <c r="H1382" s="2" t="str">
        <f>TEXT(Table1[[#This Row],[transaction_date]],"[$-en-US]ddd")</f>
        <v>Thu</v>
      </c>
      <c r="I1382" t="s">
        <v>1821</v>
      </c>
      <c r="J1382" t="s">
        <v>1844</v>
      </c>
      <c r="K1382">
        <v>2.5299999999999998</v>
      </c>
      <c r="L1382">
        <v>7.59</v>
      </c>
      <c r="M1382">
        <v>1.2</v>
      </c>
      <c r="N1382" s="4">
        <v>3</v>
      </c>
      <c r="O1382">
        <v>6.39</v>
      </c>
      <c r="P1382">
        <v>139</v>
      </c>
    </row>
    <row r="1383" spans="1:16" x14ac:dyDescent="0.25">
      <c r="A1383">
        <v>2295</v>
      </c>
      <c r="B1383" t="s">
        <v>1810</v>
      </c>
      <c r="C1383" s="2">
        <v>45861</v>
      </c>
      <c r="D1383">
        <v>2025</v>
      </c>
      <c r="E1383" s="2" t="str">
        <f>TEXT(Table1[[#This Row],[transaction_date]],"mm")</f>
        <v>07</v>
      </c>
      <c r="F1383" s="2" t="str">
        <f>TEXT(Table1[[#This Row],[transaction_date]],"[$-en-US]mmm")</f>
        <v>Jul</v>
      </c>
      <c r="G1383" s="2" t="str">
        <f>"Q" &amp; INT((MONTH(Table1[[#This Row],[transaction_date]])-1)/3)+1 &amp; " " &amp; Table1[[#This Row],[year]]</f>
        <v>Q3 2025</v>
      </c>
      <c r="H1383" s="2" t="str">
        <f>TEXT(Table1[[#This Row],[transaction_date]],"[$-en-US]ddd")</f>
        <v>Wed</v>
      </c>
      <c r="I1383" t="s">
        <v>1821</v>
      </c>
      <c r="J1383" t="s">
        <v>1846</v>
      </c>
      <c r="K1383">
        <v>19.73</v>
      </c>
      <c r="L1383">
        <v>19.73</v>
      </c>
      <c r="M1383">
        <v>3.95</v>
      </c>
      <c r="N1383" s="4">
        <v>1</v>
      </c>
      <c r="O1383">
        <v>15.78</v>
      </c>
      <c r="P1383">
        <v>490</v>
      </c>
    </row>
    <row r="1384" spans="1:16" x14ac:dyDescent="0.25">
      <c r="A1384">
        <v>7079</v>
      </c>
      <c r="B1384" t="s">
        <v>1817</v>
      </c>
      <c r="C1384" s="2">
        <v>45216</v>
      </c>
      <c r="D1384">
        <v>2023</v>
      </c>
      <c r="E1384" s="2" t="str">
        <f>TEXT(Table1[[#This Row],[transaction_date]],"mm")</f>
        <v>10</v>
      </c>
      <c r="F1384" s="2" t="str">
        <f>TEXT(Table1[[#This Row],[transaction_date]],"[$-en-US]mmm")</f>
        <v>Oct</v>
      </c>
      <c r="G1384" s="2" t="str">
        <f>"Q" &amp; INT((MONTH(Table1[[#This Row],[transaction_date]])-1)/3)+1 &amp; " " &amp; Table1[[#This Row],[year]]</f>
        <v>Q4 2023</v>
      </c>
      <c r="H1384" s="2" t="str">
        <f>TEXT(Table1[[#This Row],[transaction_date]],"[$-en-US]ddd")</f>
        <v>Tue</v>
      </c>
      <c r="I1384" t="s">
        <v>1824</v>
      </c>
      <c r="J1384" t="s">
        <v>1836</v>
      </c>
      <c r="K1384">
        <v>12.38</v>
      </c>
      <c r="L1384">
        <v>49.52</v>
      </c>
      <c r="M1384">
        <v>4.95</v>
      </c>
      <c r="N1384" s="4">
        <v>4</v>
      </c>
      <c r="O1384">
        <v>44.57</v>
      </c>
      <c r="P1384">
        <v>112</v>
      </c>
    </row>
    <row r="1385" spans="1:16" x14ac:dyDescent="0.25">
      <c r="A1385">
        <v>9775</v>
      </c>
      <c r="B1385" t="s">
        <v>1817</v>
      </c>
      <c r="C1385" s="2">
        <v>45707</v>
      </c>
      <c r="D1385">
        <v>2025</v>
      </c>
      <c r="E1385" s="2" t="str">
        <f>TEXT(Table1[[#This Row],[transaction_date]],"mm")</f>
        <v>02</v>
      </c>
      <c r="F1385" s="2" t="str">
        <f>TEXT(Table1[[#This Row],[transaction_date]],"[$-en-US]mmm")</f>
        <v>Feb</v>
      </c>
      <c r="G1385" s="2" t="str">
        <f>"Q" &amp; INT((MONTH(Table1[[#This Row],[transaction_date]])-1)/3)+1 &amp; " " &amp; Table1[[#This Row],[year]]</f>
        <v>Q1 2025</v>
      </c>
      <c r="H1385" s="2" t="str">
        <f>TEXT(Table1[[#This Row],[transaction_date]],"[$-en-US]ddd")</f>
        <v>Wed</v>
      </c>
      <c r="I1385" t="s">
        <v>1825</v>
      </c>
      <c r="J1385" t="s">
        <v>1843</v>
      </c>
      <c r="K1385">
        <v>19.46</v>
      </c>
      <c r="L1385">
        <v>58.38</v>
      </c>
      <c r="M1385">
        <v>0</v>
      </c>
      <c r="N1385" s="4">
        <v>3</v>
      </c>
      <c r="O1385">
        <v>58.38</v>
      </c>
      <c r="P1385">
        <v>361</v>
      </c>
    </row>
    <row r="1386" spans="1:16" x14ac:dyDescent="0.25">
      <c r="A1386">
        <v>4120</v>
      </c>
      <c r="B1386" t="s">
        <v>1815</v>
      </c>
      <c r="C1386" s="2">
        <v>45185</v>
      </c>
      <c r="D1386">
        <v>2023</v>
      </c>
      <c r="E1386" s="2" t="str">
        <f>TEXT(Table1[[#This Row],[transaction_date]],"mm")</f>
        <v>09</v>
      </c>
      <c r="F1386" s="2" t="str">
        <f>TEXT(Table1[[#This Row],[transaction_date]],"[$-en-US]mmm")</f>
        <v>Sep</v>
      </c>
      <c r="G1386" s="2" t="str">
        <f>"Q" &amp; INT((MONTH(Table1[[#This Row],[transaction_date]])-1)/3)+1 &amp; " " &amp; Table1[[#This Row],[year]]</f>
        <v>Q3 2023</v>
      </c>
      <c r="H1386" s="2" t="str">
        <f>TEXT(Table1[[#This Row],[transaction_date]],"[$-en-US]ddd")</f>
        <v>Sat</v>
      </c>
      <c r="I1386" t="s">
        <v>1819</v>
      </c>
      <c r="J1386" t="s">
        <v>1835</v>
      </c>
      <c r="K1386">
        <v>27.32</v>
      </c>
      <c r="L1386">
        <v>136.6</v>
      </c>
      <c r="M1386">
        <v>0</v>
      </c>
      <c r="N1386" s="4">
        <v>5</v>
      </c>
      <c r="O1386">
        <v>136.6</v>
      </c>
      <c r="P1386">
        <v>318</v>
      </c>
    </row>
    <row r="1387" spans="1:16" x14ac:dyDescent="0.25">
      <c r="A1387">
        <v>5398</v>
      </c>
      <c r="B1387" t="s">
        <v>1814</v>
      </c>
      <c r="C1387" s="2">
        <v>45437</v>
      </c>
      <c r="D1387">
        <v>2024</v>
      </c>
      <c r="E1387" s="2" t="str">
        <f>TEXT(Table1[[#This Row],[transaction_date]],"mm")</f>
        <v>05</v>
      </c>
      <c r="F1387" s="2" t="str">
        <f>TEXT(Table1[[#This Row],[transaction_date]],"[$-en-US]mmm")</f>
        <v>May</v>
      </c>
      <c r="G1387" s="2" t="str">
        <f>"Q" &amp; INT((MONTH(Table1[[#This Row],[transaction_date]])-1)/3)+1 &amp; " " &amp; Table1[[#This Row],[year]]</f>
        <v>Q2 2024</v>
      </c>
      <c r="H1387" s="2" t="str">
        <f>TEXT(Table1[[#This Row],[transaction_date]],"[$-en-US]ddd")</f>
        <v>Sat</v>
      </c>
      <c r="I1387" t="s">
        <v>1820</v>
      </c>
      <c r="J1387" t="s">
        <v>1835</v>
      </c>
      <c r="K1387">
        <v>20.75</v>
      </c>
      <c r="L1387">
        <v>62.25</v>
      </c>
      <c r="M1387">
        <v>9.34</v>
      </c>
      <c r="N1387" s="4">
        <v>3</v>
      </c>
      <c r="O1387">
        <v>52.91</v>
      </c>
      <c r="P1387">
        <v>85</v>
      </c>
    </row>
    <row r="1388" spans="1:16" x14ac:dyDescent="0.25">
      <c r="A1388">
        <v>1647</v>
      </c>
      <c r="B1388" t="s">
        <v>1813</v>
      </c>
      <c r="C1388" s="2">
        <v>45823</v>
      </c>
      <c r="D1388">
        <v>2025</v>
      </c>
      <c r="E1388" s="2" t="str">
        <f>TEXT(Table1[[#This Row],[transaction_date]],"mm")</f>
        <v>06</v>
      </c>
      <c r="F1388" s="2" t="str">
        <f>TEXT(Table1[[#This Row],[transaction_date]],"[$-en-US]mmm")</f>
        <v>Jun</v>
      </c>
      <c r="G1388" s="2" t="str">
        <f>"Q" &amp; INT((MONTH(Table1[[#This Row],[transaction_date]])-1)/3)+1 &amp; " " &amp; Table1[[#This Row],[year]]</f>
        <v>Q2 2025</v>
      </c>
      <c r="H1388" s="2" t="str">
        <f>TEXT(Table1[[#This Row],[transaction_date]],"[$-en-US]ddd")</f>
        <v>Sun</v>
      </c>
      <c r="I1388" t="s">
        <v>1825</v>
      </c>
      <c r="J1388" t="s">
        <v>1839</v>
      </c>
      <c r="K1388">
        <v>13.4</v>
      </c>
      <c r="L1388">
        <v>53.6</v>
      </c>
      <c r="M1388">
        <v>8.0399999999999991</v>
      </c>
      <c r="N1388" s="4">
        <v>4</v>
      </c>
      <c r="O1388">
        <v>45.56</v>
      </c>
      <c r="P1388">
        <v>10</v>
      </c>
    </row>
    <row r="1389" spans="1:16" x14ac:dyDescent="0.25">
      <c r="A1389">
        <v>2192</v>
      </c>
      <c r="B1389" t="s">
        <v>1809</v>
      </c>
      <c r="C1389" s="2">
        <v>45291</v>
      </c>
      <c r="D1389">
        <v>2023</v>
      </c>
      <c r="E1389" s="2" t="str">
        <f>TEXT(Table1[[#This Row],[transaction_date]],"mm")</f>
        <v>12</v>
      </c>
      <c r="F1389" s="2" t="str">
        <f>TEXT(Table1[[#This Row],[transaction_date]],"[$-en-US]mmm")</f>
        <v>Dec</v>
      </c>
      <c r="G1389" s="2" t="str">
        <f>"Q" &amp; INT((MONTH(Table1[[#This Row],[transaction_date]])-1)/3)+1 &amp; " " &amp; Table1[[#This Row],[year]]</f>
        <v>Q4 2023</v>
      </c>
      <c r="H1389" s="2" t="str">
        <f>TEXT(Table1[[#This Row],[transaction_date]],"[$-en-US]ddd")</f>
        <v>Sun</v>
      </c>
      <c r="I1389" t="s">
        <v>1825</v>
      </c>
      <c r="J1389" t="s">
        <v>1839</v>
      </c>
      <c r="K1389">
        <v>11.2</v>
      </c>
      <c r="L1389">
        <v>56</v>
      </c>
      <c r="M1389">
        <v>5.6</v>
      </c>
      <c r="N1389" s="4">
        <v>5</v>
      </c>
      <c r="O1389">
        <v>50.4</v>
      </c>
      <c r="P1389">
        <v>242</v>
      </c>
    </row>
    <row r="1390" spans="1:16" x14ac:dyDescent="0.25">
      <c r="A1390">
        <v>4555</v>
      </c>
      <c r="B1390" t="s">
        <v>1817</v>
      </c>
      <c r="C1390" s="2">
        <v>45517</v>
      </c>
      <c r="D1390">
        <v>2024</v>
      </c>
      <c r="E1390" s="2" t="str">
        <f>TEXT(Table1[[#This Row],[transaction_date]],"mm")</f>
        <v>08</v>
      </c>
      <c r="F1390" s="2" t="str">
        <f>TEXT(Table1[[#This Row],[transaction_date]],"[$-en-US]mmm")</f>
        <v>Aug</v>
      </c>
      <c r="G1390" s="2" t="str">
        <f>"Q" &amp; INT((MONTH(Table1[[#This Row],[transaction_date]])-1)/3)+1 &amp; " " &amp; Table1[[#This Row],[year]]</f>
        <v>Q3 2024</v>
      </c>
      <c r="H1390" s="2" t="str">
        <f>TEXT(Table1[[#This Row],[transaction_date]],"[$-en-US]ddd")</f>
        <v>Tue</v>
      </c>
      <c r="I1390" t="s">
        <v>1828</v>
      </c>
      <c r="J1390" t="s">
        <v>1846</v>
      </c>
      <c r="K1390">
        <v>24.74</v>
      </c>
      <c r="L1390">
        <v>24.74</v>
      </c>
      <c r="M1390">
        <v>4.95</v>
      </c>
      <c r="N1390" s="4">
        <v>1</v>
      </c>
      <c r="O1390">
        <v>19.79</v>
      </c>
      <c r="P1390">
        <v>290</v>
      </c>
    </row>
    <row r="1391" spans="1:16" x14ac:dyDescent="0.25">
      <c r="A1391">
        <v>4422</v>
      </c>
      <c r="B1391" t="s">
        <v>1810</v>
      </c>
      <c r="C1391" s="2">
        <v>45820</v>
      </c>
      <c r="D1391">
        <v>2025</v>
      </c>
      <c r="E1391" s="2" t="str">
        <f>TEXT(Table1[[#This Row],[transaction_date]],"mm")</f>
        <v>06</v>
      </c>
      <c r="F1391" s="2" t="str">
        <f>TEXT(Table1[[#This Row],[transaction_date]],"[$-en-US]mmm")</f>
        <v>Jun</v>
      </c>
      <c r="G1391" s="2" t="str">
        <f>"Q" &amp; INT((MONTH(Table1[[#This Row],[transaction_date]])-1)/3)+1 &amp; " " &amp; Table1[[#This Row],[year]]</f>
        <v>Q2 2025</v>
      </c>
      <c r="H1391" s="2" t="str">
        <f>TEXT(Table1[[#This Row],[transaction_date]],"[$-en-US]ddd")</f>
        <v>Thu</v>
      </c>
      <c r="I1391" t="s">
        <v>1827</v>
      </c>
      <c r="J1391" t="s">
        <v>1835</v>
      </c>
      <c r="K1391">
        <v>23.47</v>
      </c>
      <c r="L1391">
        <v>46.94</v>
      </c>
      <c r="M1391">
        <v>0</v>
      </c>
      <c r="N1391" s="4">
        <v>2</v>
      </c>
      <c r="O1391">
        <v>46.94</v>
      </c>
      <c r="P1391">
        <v>51</v>
      </c>
    </row>
    <row r="1392" spans="1:16" x14ac:dyDescent="0.25">
      <c r="A1392">
        <v>6455</v>
      </c>
      <c r="B1392" t="s">
        <v>1816</v>
      </c>
      <c r="C1392" s="2">
        <v>45380</v>
      </c>
      <c r="D1392">
        <v>2024</v>
      </c>
      <c r="E1392" s="2" t="str">
        <f>TEXT(Table1[[#This Row],[transaction_date]],"mm")</f>
        <v>03</v>
      </c>
      <c r="F1392" s="2" t="str">
        <f>TEXT(Table1[[#This Row],[transaction_date]],"[$-en-US]mmm")</f>
        <v>Mar</v>
      </c>
      <c r="G1392" s="2" t="str">
        <f>"Q" &amp; INT((MONTH(Table1[[#This Row],[transaction_date]])-1)/3)+1 &amp; " " &amp; Table1[[#This Row],[year]]</f>
        <v>Q1 2024</v>
      </c>
      <c r="H1392" s="2" t="str">
        <f>TEXT(Table1[[#This Row],[transaction_date]],"[$-en-US]ddd")</f>
        <v>Fri</v>
      </c>
      <c r="I1392" t="s">
        <v>1828</v>
      </c>
      <c r="J1392" t="s">
        <v>1845</v>
      </c>
      <c r="K1392">
        <v>29.69</v>
      </c>
      <c r="L1392">
        <v>89.07</v>
      </c>
      <c r="M1392">
        <v>13.36</v>
      </c>
      <c r="N1392" s="4">
        <v>3</v>
      </c>
      <c r="O1392">
        <v>75.709999999999994</v>
      </c>
      <c r="P1392">
        <v>131</v>
      </c>
    </row>
    <row r="1393" spans="1:16" x14ac:dyDescent="0.25">
      <c r="A1393">
        <v>1251</v>
      </c>
      <c r="B1393" t="s">
        <v>1816</v>
      </c>
      <c r="C1393" s="2">
        <v>45309</v>
      </c>
      <c r="D1393">
        <v>2024</v>
      </c>
      <c r="E1393" s="2" t="str">
        <f>TEXT(Table1[[#This Row],[transaction_date]],"mm")</f>
        <v>01</v>
      </c>
      <c r="F1393" s="2" t="str">
        <f>TEXT(Table1[[#This Row],[transaction_date]],"[$-en-US]mmm")</f>
        <v>Jan</v>
      </c>
      <c r="G1393" s="2" t="str">
        <f>"Q" &amp; INT((MONTH(Table1[[#This Row],[transaction_date]])-1)/3)+1 &amp; " " &amp; Table1[[#This Row],[year]]</f>
        <v>Q1 2024</v>
      </c>
      <c r="H1393" s="2" t="str">
        <f>TEXT(Table1[[#This Row],[transaction_date]],"[$-en-US]ddd")</f>
        <v>Thu</v>
      </c>
      <c r="I1393" t="s">
        <v>1828</v>
      </c>
      <c r="J1393" t="s">
        <v>1839</v>
      </c>
      <c r="K1393">
        <v>9.7200000000000006</v>
      </c>
      <c r="L1393">
        <v>29.16</v>
      </c>
      <c r="M1393">
        <v>2.08</v>
      </c>
      <c r="N1393" s="4">
        <v>3</v>
      </c>
      <c r="O1393">
        <v>27.08</v>
      </c>
      <c r="P1393">
        <v>170</v>
      </c>
    </row>
    <row r="1394" spans="1:16" x14ac:dyDescent="0.25">
      <c r="A1394">
        <v>4113</v>
      </c>
      <c r="B1394" t="s">
        <v>1810</v>
      </c>
      <c r="C1394" s="2">
        <v>45720</v>
      </c>
      <c r="D1394">
        <v>2025</v>
      </c>
      <c r="E1394" s="2" t="str">
        <f>TEXT(Table1[[#This Row],[transaction_date]],"mm")</f>
        <v>03</v>
      </c>
      <c r="F1394" s="2" t="str">
        <f>TEXT(Table1[[#This Row],[transaction_date]],"[$-en-US]mmm")</f>
        <v>Mar</v>
      </c>
      <c r="G1394" s="2" t="str">
        <f>"Q" &amp; INT((MONTH(Table1[[#This Row],[transaction_date]])-1)/3)+1 &amp; " " &amp; Table1[[#This Row],[year]]</f>
        <v>Q1 2025</v>
      </c>
      <c r="H1394" s="2" t="str">
        <f>TEXT(Table1[[#This Row],[transaction_date]],"[$-en-US]ddd")</f>
        <v>Tue</v>
      </c>
      <c r="I1394" t="s">
        <v>1823</v>
      </c>
      <c r="J1394" t="s">
        <v>1839</v>
      </c>
      <c r="K1394">
        <v>29.37</v>
      </c>
      <c r="L1394">
        <v>58.74</v>
      </c>
      <c r="M1394">
        <v>0</v>
      </c>
      <c r="N1394" s="4">
        <v>2</v>
      </c>
      <c r="O1394">
        <v>58.74</v>
      </c>
      <c r="P1394">
        <v>438</v>
      </c>
    </row>
    <row r="1395" spans="1:16" x14ac:dyDescent="0.25">
      <c r="A1395">
        <v>2922</v>
      </c>
      <c r="B1395" t="s">
        <v>1811</v>
      </c>
      <c r="C1395" s="2">
        <v>45725</v>
      </c>
      <c r="D1395">
        <v>2025</v>
      </c>
      <c r="E1395" s="2" t="str">
        <f>TEXT(Table1[[#This Row],[transaction_date]],"mm")</f>
        <v>03</v>
      </c>
      <c r="F1395" s="2" t="str">
        <f>TEXT(Table1[[#This Row],[transaction_date]],"[$-en-US]mmm")</f>
        <v>Mar</v>
      </c>
      <c r="G1395" s="2" t="str">
        <f>"Q" &amp; INT((MONTH(Table1[[#This Row],[transaction_date]])-1)/3)+1 &amp; " " &amp; Table1[[#This Row],[year]]</f>
        <v>Q1 2025</v>
      </c>
      <c r="H1395" s="2" t="str">
        <f>TEXT(Table1[[#This Row],[transaction_date]],"[$-en-US]ddd")</f>
        <v>Sun</v>
      </c>
      <c r="I1395" t="s">
        <v>1822</v>
      </c>
      <c r="J1395" t="s">
        <v>1845</v>
      </c>
      <c r="K1395">
        <v>8.08</v>
      </c>
      <c r="L1395">
        <v>8.08</v>
      </c>
      <c r="M1395">
        <v>1.21</v>
      </c>
      <c r="N1395" s="4">
        <v>1</v>
      </c>
      <c r="O1395">
        <v>6.87</v>
      </c>
      <c r="P1395">
        <v>379</v>
      </c>
    </row>
    <row r="1396" spans="1:16" x14ac:dyDescent="0.25">
      <c r="A1396">
        <v>8846</v>
      </c>
      <c r="B1396" t="s">
        <v>1817</v>
      </c>
      <c r="C1396" s="2">
        <v>45855</v>
      </c>
      <c r="D1396">
        <v>2025</v>
      </c>
      <c r="E1396" s="2" t="str">
        <f>TEXT(Table1[[#This Row],[transaction_date]],"mm")</f>
        <v>07</v>
      </c>
      <c r="F1396" s="2" t="str">
        <f>TEXT(Table1[[#This Row],[transaction_date]],"[$-en-US]mmm")</f>
        <v>Jul</v>
      </c>
      <c r="G1396" s="2" t="str">
        <f>"Q" &amp; INT((MONTH(Table1[[#This Row],[transaction_date]])-1)/3)+1 &amp; " " &amp; Table1[[#This Row],[year]]</f>
        <v>Q3 2025</v>
      </c>
      <c r="H1396" s="2" t="str">
        <f>TEXT(Table1[[#This Row],[transaction_date]],"[$-en-US]ddd")</f>
        <v>Thu</v>
      </c>
      <c r="I1396" t="s">
        <v>1819</v>
      </c>
      <c r="J1396" t="s">
        <v>1843</v>
      </c>
      <c r="K1396">
        <v>19.510000000000002</v>
      </c>
      <c r="L1396">
        <v>78.040000000000006</v>
      </c>
      <c r="M1396">
        <v>0</v>
      </c>
      <c r="N1396" s="4">
        <v>4</v>
      </c>
      <c r="O1396">
        <v>78.040000000000006</v>
      </c>
      <c r="P1396">
        <v>494</v>
      </c>
    </row>
    <row r="1397" spans="1:16" x14ac:dyDescent="0.25">
      <c r="A1397">
        <v>4974</v>
      </c>
      <c r="B1397" t="s">
        <v>1810</v>
      </c>
      <c r="C1397" s="2">
        <v>45685</v>
      </c>
      <c r="D1397">
        <v>2025</v>
      </c>
      <c r="E1397" s="2" t="str">
        <f>TEXT(Table1[[#This Row],[transaction_date]],"mm")</f>
        <v>01</v>
      </c>
      <c r="F1397" s="2" t="str">
        <f>TEXT(Table1[[#This Row],[transaction_date]],"[$-en-US]mmm")</f>
        <v>Jan</v>
      </c>
      <c r="G1397" s="2" t="str">
        <f>"Q" &amp; INT((MONTH(Table1[[#This Row],[transaction_date]])-1)/3)+1 &amp; " " &amp; Table1[[#This Row],[year]]</f>
        <v>Q1 2025</v>
      </c>
      <c r="H1397" s="2" t="str">
        <f>TEXT(Table1[[#This Row],[transaction_date]],"[$-en-US]ddd")</f>
        <v>Tue</v>
      </c>
      <c r="I1397" t="s">
        <v>1828</v>
      </c>
      <c r="J1397" t="s">
        <v>1844</v>
      </c>
      <c r="K1397">
        <v>8.68</v>
      </c>
      <c r="L1397">
        <v>17.36</v>
      </c>
      <c r="M1397">
        <v>2.6</v>
      </c>
      <c r="N1397" s="4">
        <v>2</v>
      </c>
      <c r="O1397">
        <v>14.76</v>
      </c>
      <c r="P1397">
        <v>347</v>
      </c>
    </row>
    <row r="1398" spans="1:16" x14ac:dyDescent="0.25">
      <c r="A1398">
        <v>4350</v>
      </c>
      <c r="B1398" t="s">
        <v>1812</v>
      </c>
      <c r="C1398" s="2">
        <v>45453</v>
      </c>
      <c r="D1398">
        <v>2024</v>
      </c>
      <c r="E1398" s="2" t="str">
        <f>TEXT(Table1[[#This Row],[transaction_date]],"mm")</f>
        <v>06</v>
      </c>
      <c r="F1398" s="2" t="str">
        <f>TEXT(Table1[[#This Row],[transaction_date]],"[$-en-US]mmm")</f>
        <v>Jun</v>
      </c>
      <c r="G1398" s="2" t="str">
        <f>"Q" &amp; INT((MONTH(Table1[[#This Row],[transaction_date]])-1)/3)+1 &amp; " " &amp; Table1[[#This Row],[year]]</f>
        <v>Q2 2024</v>
      </c>
      <c r="H1398" s="2" t="str">
        <f>TEXT(Table1[[#This Row],[transaction_date]],"[$-en-US]ddd")</f>
        <v>Mon</v>
      </c>
      <c r="I1398" t="s">
        <v>1824</v>
      </c>
      <c r="J1398" t="s">
        <v>1830</v>
      </c>
      <c r="K1398">
        <v>9.9600000000000009</v>
      </c>
      <c r="L1398">
        <v>29.88</v>
      </c>
      <c r="M1398">
        <v>1.49</v>
      </c>
      <c r="N1398" s="4">
        <v>3</v>
      </c>
      <c r="O1398">
        <v>28.39</v>
      </c>
      <c r="P1398">
        <v>21</v>
      </c>
    </row>
    <row r="1399" spans="1:16" x14ac:dyDescent="0.25">
      <c r="A1399">
        <v>4921</v>
      </c>
      <c r="B1399" t="s">
        <v>1813</v>
      </c>
      <c r="C1399" s="2">
        <v>45573</v>
      </c>
      <c r="D1399">
        <v>2024</v>
      </c>
      <c r="E1399" s="2" t="str">
        <f>TEXT(Table1[[#This Row],[transaction_date]],"mm")</f>
        <v>10</v>
      </c>
      <c r="F1399" s="2" t="str">
        <f>TEXT(Table1[[#This Row],[transaction_date]],"[$-en-US]mmm")</f>
        <v>Oct</v>
      </c>
      <c r="G1399" s="2" t="str">
        <f>"Q" &amp; INT((MONTH(Table1[[#This Row],[transaction_date]])-1)/3)+1 &amp; " " &amp; Table1[[#This Row],[year]]</f>
        <v>Q4 2024</v>
      </c>
      <c r="H1399" s="2" t="str">
        <f>TEXT(Table1[[#This Row],[transaction_date]],"[$-en-US]ddd")</f>
        <v>Tue</v>
      </c>
      <c r="I1399" t="s">
        <v>1824</v>
      </c>
      <c r="J1399" t="s">
        <v>1833</v>
      </c>
      <c r="K1399">
        <v>4.1900000000000004</v>
      </c>
      <c r="L1399">
        <v>12.57</v>
      </c>
      <c r="M1399">
        <v>0</v>
      </c>
      <c r="N1399" s="4">
        <v>3</v>
      </c>
      <c r="O1399">
        <v>12.57</v>
      </c>
      <c r="P1399">
        <v>4</v>
      </c>
    </row>
    <row r="1400" spans="1:16" x14ac:dyDescent="0.25">
      <c r="A1400">
        <v>6269</v>
      </c>
      <c r="B1400" t="s">
        <v>1811</v>
      </c>
      <c r="C1400" s="2">
        <v>45747</v>
      </c>
      <c r="D1400">
        <v>2025</v>
      </c>
      <c r="E1400" s="2" t="str">
        <f>TEXT(Table1[[#This Row],[transaction_date]],"mm")</f>
        <v>03</v>
      </c>
      <c r="F1400" s="2" t="str">
        <f>TEXT(Table1[[#This Row],[transaction_date]],"[$-en-US]mmm")</f>
        <v>Mar</v>
      </c>
      <c r="G1400" s="2" t="str">
        <f>"Q" &amp; INT((MONTH(Table1[[#This Row],[transaction_date]])-1)/3)+1 &amp; " " &amp; Table1[[#This Row],[year]]</f>
        <v>Q1 2025</v>
      </c>
      <c r="H1400" s="2" t="str">
        <f>TEXT(Table1[[#This Row],[transaction_date]],"[$-en-US]ddd")</f>
        <v>Mon</v>
      </c>
      <c r="I1400" t="s">
        <v>1828</v>
      </c>
      <c r="J1400" t="s">
        <v>1841</v>
      </c>
      <c r="K1400">
        <v>29.02</v>
      </c>
      <c r="L1400">
        <v>145.1</v>
      </c>
      <c r="M1400">
        <v>21.76</v>
      </c>
      <c r="N1400" s="4">
        <v>5</v>
      </c>
      <c r="O1400">
        <v>123.34</v>
      </c>
      <c r="P1400">
        <v>319</v>
      </c>
    </row>
    <row r="1401" spans="1:16" x14ac:dyDescent="0.25">
      <c r="A1401">
        <v>5637</v>
      </c>
      <c r="B1401" t="s">
        <v>1813</v>
      </c>
      <c r="C1401" s="2">
        <v>45440</v>
      </c>
      <c r="D1401">
        <v>2024</v>
      </c>
      <c r="E1401" s="2" t="str">
        <f>TEXT(Table1[[#This Row],[transaction_date]],"mm")</f>
        <v>05</v>
      </c>
      <c r="F1401" s="2" t="str">
        <f>TEXT(Table1[[#This Row],[transaction_date]],"[$-en-US]mmm")</f>
        <v>May</v>
      </c>
      <c r="G1401" s="2" t="str">
        <f>"Q" &amp; INT((MONTH(Table1[[#This Row],[transaction_date]])-1)/3)+1 &amp; " " &amp; Table1[[#This Row],[year]]</f>
        <v>Q2 2024</v>
      </c>
      <c r="H1401" s="2" t="str">
        <f>TEXT(Table1[[#This Row],[transaction_date]],"[$-en-US]ddd")</f>
        <v>Tue</v>
      </c>
      <c r="I1401" t="s">
        <v>1826</v>
      </c>
      <c r="J1401" t="s">
        <v>1842</v>
      </c>
      <c r="K1401">
        <v>1.44</v>
      </c>
      <c r="L1401">
        <v>4.32</v>
      </c>
      <c r="M1401">
        <v>0.65</v>
      </c>
      <c r="N1401" s="4">
        <v>3</v>
      </c>
      <c r="O1401">
        <v>3.67</v>
      </c>
      <c r="P1401">
        <v>20</v>
      </c>
    </row>
    <row r="1402" spans="1:16" x14ac:dyDescent="0.25">
      <c r="A1402">
        <v>8639</v>
      </c>
      <c r="B1402" t="s">
        <v>1809</v>
      </c>
      <c r="C1402" s="2">
        <v>45559</v>
      </c>
      <c r="D1402">
        <v>2024</v>
      </c>
      <c r="E1402" s="2" t="str">
        <f>TEXT(Table1[[#This Row],[transaction_date]],"mm")</f>
        <v>09</v>
      </c>
      <c r="F1402" s="2" t="str">
        <f>TEXT(Table1[[#This Row],[transaction_date]],"[$-en-US]mmm")</f>
        <v>Sep</v>
      </c>
      <c r="G1402" s="2" t="str">
        <f>"Q" &amp; INT((MONTH(Table1[[#This Row],[transaction_date]])-1)/3)+1 &amp; " " &amp; Table1[[#This Row],[year]]</f>
        <v>Q3 2024</v>
      </c>
      <c r="H1402" s="2" t="str">
        <f>TEXT(Table1[[#This Row],[transaction_date]],"[$-en-US]ddd")</f>
        <v>Tue</v>
      </c>
      <c r="I1402" t="s">
        <v>1818</v>
      </c>
      <c r="J1402" t="s">
        <v>1845</v>
      </c>
      <c r="K1402">
        <v>1.1399999999999999</v>
      </c>
      <c r="L1402">
        <v>3.42</v>
      </c>
      <c r="M1402">
        <v>2.0099999999999998</v>
      </c>
      <c r="N1402" s="4">
        <v>3</v>
      </c>
      <c r="O1402">
        <v>1.41</v>
      </c>
      <c r="P1402">
        <v>180</v>
      </c>
    </row>
    <row r="1403" spans="1:16" x14ac:dyDescent="0.25">
      <c r="A1403">
        <v>6886</v>
      </c>
      <c r="B1403" t="s">
        <v>1816</v>
      </c>
      <c r="C1403" s="2">
        <v>45384</v>
      </c>
      <c r="D1403">
        <v>2024</v>
      </c>
      <c r="E1403" s="2" t="str">
        <f>TEXT(Table1[[#This Row],[transaction_date]],"mm")</f>
        <v>04</v>
      </c>
      <c r="F1403" s="2" t="str">
        <f>TEXT(Table1[[#This Row],[transaction_date]],"[$-en-US]mmm")</f>
        <v>Apr</v>
      </c>
      <c r="G1403" s="2" t="str">
        <f>"Q" &amp; INT((MONTH(Table1[[#This Row],[transaction_date]])-1)/3)+1 &amp; " " &amp; Table1[[#This Row],[year]]</f>
        <v>Q2 2024</v>
      </c>
      <c r="H1403" s="2" t="str">
        <f>TEXT(Table1[[#This Row],[transaction_date]],"[$-en-US]ddd")</f>
        <v>Tue</v>
      </c>
      <c r="I1403" t="s">
        <v>1826</v>
      </c>
      <c r="J1403" t="s">
        <v>1844</v>
      </c>
      <c r="K1403">
        <v>5.49</v>
      </c>
      <c r="L1403">
        <v>27.45</v>
      </c>
      <c r="M1403">
        <v>5.49</v>
      </c>
      <c r="N1403" s="4">
        <v>5</v>
      </c>
      <c r="O1403">
        <v>21.96</v>
      </c>
      <c r="P1403">
        <v>44</v>
      </c>
    </row>
    <row r="1404" spans="1:16" x14ac:dyDescent="0.25">
      <c r="A1404">
        <v>5285</v>
      </c>
      <c r="B1404" t="s">
        <v>1817</v>
      </c>
      <c r="C1404" s="2">
        <v>45424</v>
      </c>
      <c r="D1404">
        <v>2024</v>
      </c>
      <c r="E1404" s="2" t="str">
        <f>TEXT(Table1[[#This Row],[transaction_date]],"mm")</f>
        <v>05</v>
      </c>
      <c r="F1404" s="2" t="str">
        <f>TEXT(Table1[[#This Row],[transaction_date]],"[$-en-US]mmm")</f>
        <v>May</v>
      </c>
      <c r="G1404" s="2" t="str">
        <f>"Q" &amp; INT((MONTH(Table1[[#This Row],[transaction_date]])-1)/3)+1 &amp; " " &amp; Table1[[#This Row],[year]]</f>
        <v>Q2 2024</v>
      </c>
      <c r="H1404" s="2" t="str">
        <f>TEXT(Table1[[#This Row],[transaction_date]],"[$-en-US]ddd")</f>
        <v>Sun</v>
      </c>
      <c r="I1404" t="s">
        <v>1821</v>
      </c>
      <c r="J1404" t="s">
        <v>1842</v>
      </c>
      <c r="K1404">
        <v>7.34</v>
      </c>
      <c r="L1404">
        <v>22.02</v>
      </c>
      <c r="M1404">
        <v>4.4000000000000004</v>
      </c>
      <c r="N1404" s="4">
        <v>3</v>
      </c>
      <c r="O1404">
        <v>17.62</v>
      </c>
      <c r="P1404">
        <v>242</v>
      </c>
    </row>
    <row r="1405" spans="1:16" x14ac:dyDescent="0.25">
      <c r="A1405">
        <v>9401</v>
      </c>
      <c r="B1405" t="s">
        <v>1812</v>
      </c>
      <c r="C1405" s="2">
        <v>45830</v>
      </c>
      <c r="D1405">
        <v>2025</v>
      </c>
      <c r="E1405" s="2" t="str">
        <f>TEXT(Table1[[#This Row],[transaction_date]],"mm")</f>
        <v>06</v>
      </c>
      <c r="F1405" s="2" t="str">
        <f>TEXT(Table1[[#This Row],[transaction_date]],"[$-en-US]mmm")</f>
        <v>Jun</v>
      </c>
      <c r="G1405" s="2" t="str">
        <f>"Q" &amp; INT((MONTH(Table1[[#This Row],[transaction_date]])-1)/3)+1 &amp; " " &amp; Table1[[#This Row],[year]]</f>
        <v>Q2 2025</v>
      </c>
      <c r="H1405" s="2" t="str">
        <f>TEXT(Table1[[#This Row],[transaction_date]],"[$-en-US]ddd")</f>
        <v>Sun</v>
      </c>
      <c r="I1405" t="s">
        <v>1821</v>
      </c>
      <c r="J1405" t="s">
        <v>1836</v>
      </c>
      <c r="K1405">
        <v>26.89</v>
      </c>
      <c r="L1405">
        <v>26.89</v>
      </c>
      <c r="M1405">
        <v>2.2400000000000002</v>
      </c>
      <c r="N1405" s="4">
        <v>1</v>
      </c>
      <c r="O1405">
        <v>24.65</v>
      </c>
      <c r="P1405">
        <v>471</v>
      </c>
    </row>
    <row r="1406" spans="1:16" x14ac:dyDescent="0.25">
      <c r="A1406">
        <v>9147</v>
      </c>
      <c r="B1406" t="s">
        <v>1812</v>
      </c>
      <c r="C1406" s="2">
        <v>45506</v>
      </c>
      <c r="D1406">
        <v>2024</v>
      </c>
      <c r="E1406" s="2" t="str">
        <f>TEXT(Table1[[#This Row],[transaction_date]],"mm")</f>
        <v>08</v>
      </c>
      <c r="F1406" s="2" t="str">
        <f>TEXT(Table1[[#This Row],[transaction_date]],"[$-en-US]mmm")</f>
        <v>Aug</v>
      </c>
      <c r="G1406" s="2" t="str">
        <f>"Q" &amp; INT((MONTH(Table1[[#This Row],[transaction_date]])-1)/3)+1 &amp; " " &amp; Table1[[#This Row],[year]]</f>
        <v>Q3 2024</v>
      </c>
      <c r="H1406" s="2" t="str">
        <f>TEXT(Table1[[#This Row],[transaction_date]],"[$-en-US]ddd")</f>
        <v>Fri</v>
      </c>
      <c r="I1406" t="s">
        <v>1823</v>
      </c>
      <c r="J1406" t="s">
        <v>1832</v>
      </c>
      <c r="K1406">
        <v>5.03</v>
      </c>
      <c r="L1406">
        <v>25.15</v>
      </c>
      <c r="M1406">
        <v>3.77</v>
      </c>
      <c r="N1406" s="4">
        <v>5</v>
      </c>
      <c r="O1406">
        <v>21.38</v>
      </c>
      <c r="P1406">
        <v>393</v>
      </c>
    </row>
    <row r="1407" spans="1:16" x14ac:dyDescent="0.25">
      <c r="A1407">
        <v>2615</v>
      </c>
      <c r="B1407" t="s">
        <v>1811</v>
      </c>
      <c r="C1407" s="2">
        <v>45768</v>
      </c>
      <c r="D1407">
        <v>2025</v>
      </c>
      <c r="E1407" s="2" t="str">
        <f>TEXT(Table1[[#This Row],[transaction_date]],"mm")</f>
        <v>04</v>
      </c>
      <c r="F1407" s="2" t="str">
        <f>TEXT(Table1[[#This Row],[transaction_date]],"[$-en-US]mmm")</f>
        <v>Apr</v>
      </c>
      <c r="G1407" s="2" t="str">
        <f>"Q" &amp; INT((MONTH(Table1[[#This Row],[transaction_date]])-1)/3)+1 &amp; " " &amp; Table1[[#This Row],[year]]</f>
        <v>Q2 2025</v>
      </c>
      <c r="H1407" s="2" t="str">
        <f>TEXT(Table1[[#This Row],[transaction_date]],"[$-en-US]ddd")</f>
        <v>Mon</v>
      </c>
      <c r="I1407" t="s">
        <v>1821</v>
      </c>
      <c r="J1407" t="s">
        <v>1831</v>
      </c>
      <c r="K1407">
        <v>9.7200000000000006</v>
      </c>
      <c r="L1407">
        <v>19.440000000000001</v>
      </c>
      <c r="M1407">
        <v>4.71</v>
      </c>
      <c r="N1407" s="4">
        <v>2</v>
      </c>
      <c r="O1407">
        <v>14.73</v>
      </c>
      <c r="P1407">
        <v>43</v>
      </c>
    </row>
    <row r="1408" spans="1:16" x14ac:dyDescent="0.25">
      <c r="A1408">
        <v>8692</v>
      </c>
      <c r="B1408" t="s">
        <v>1813</v>
      </c>
      <c r="C1408" s="2">
        <v>45736</v>
      </c>
      <c r="D1408">
        <v>2025</v>
      </c>
      <c r="E1408" s="2" t="str">
        <f>TEXT(Table1[[#This Row],[transaction_date]],"mm")</f>
        <v>03</v>
      </c>
      <c r="F1408" s="2" t="str">
        <f>TEXT(Table1[[#This Row],[transaction_date]],"[$-en-US]mmm")</f>
        <v>Mar</v>
      </c>
      <c r="G1408" s="2" t="str">
        <f>"Q" &amp; INT((MONTH(Table1[[#This Row],[transaction_date]])-1)/3)+1 &amp; " " &amp; Table1[[#This Row],[year]]</f>
        <v>Q1 2025</v>
      </c>
      <c r="H1408" s="2" t="str">
        <f>TEXT(Table1[[#This Row],[transaction_date]],"[$-en-US]ddd")</f>
        <v>Thu</v>
      </c>
      <c r="I1408" t="s">
        <v>1827</v>
      </c>
      <c r="J1408" t="s">
        <v>1835</v>
      </c>
      <c r="K1408">
        <v>23.68</v>
      </c>
      <c r="L1408">
        <v>94.72</v>
      </c>
      <c r="M1408">
        <v>1.55</v>
      </c>
      <c r="N1408" s="4">
        <v>4</v>
      </c>
      <c r="O1408">
        <v>93.17</v>
      </c>
      <c r="P1408">
        <v>426</v>
      </c>
    </row>
    <row r="1409" spans="1:16" x14ac:dyDescent="0.25">
      <c r="A1409">
        <v>6246</v>
      </c>
      <c r="B1409" t="s">
        <v>1813</v>
      </c>
      <c r="C1409" s="2">
        <v>45855</v>
      </c>
      <c r="D1409">
        <v>2025</v>
      </c>
      <c r="E1409" s="2" t="str">
        <f>TEXT(Table1[[#This Row],[transaction_date]],"mm")</f>
        <v>07</v>
      </c>
      <c r="F1409" s="2" t="str">
        <f>TEXT(Table1[[#This Row],[transaction_date]],"[$-en-US]mmm")</f>
        <v>Jul</v>
      </c>
      <c r="G1409" s="2" t="str">
        <f>"Q" &amp; INT((MONTH(Table1[[#This Row],[transaction_date]])-1)/3)+1 &amp; " " &amp; Table1[[#This Row],[year]]</f>
        <v>Q3 2025</v>
      </c>
      <c r="H1409" s="2" t="str">
        <f>TEXT(Table1[[#This Row],[transaction_date]],"[$-en-US]ddd")</f>
        <v>Thu</v>
      </c>
      <c r="I1409" t="s">
        <v>1822</v>
      </c>
      <c r="J1409" t="s">
        <v>1844</v>
      </c>
      <c r="K1409">
        <v>14.57</v>
      </c>
      <c r="L1409">
        <v>43.71</v>
      </c>
      <c r="M1409">
        <v>4.37</v>
      </c>
      <c r="N1409" s="4">
        <v>3</v>
      </c>
      <c r="O1409">
        <v>39.340000000000003</v>
      </c>
      <c r="P1409">
        <v>218</v>
      </c>
    </row>
    <row r="1410" spans="1:16" x14ac:dyDescent="0.25">
      <c r="A1410">
        <v>4328</v>
      </c>
      <c r="B1410" t="s">
        <v>1812</v>
      </c>
      <c r="C1410" s="2">
        <v>45432</v>
      </c>
      <c r="D1410">
        <v>2024</v>
      </c>
      <c r="E1410" s="2" t="str">
        <f>TEXT(Table1[[#This Row],[transaction_date]],"mm")</f>
        <v>05</v>
      </c>
      <c r="F1410" s="2" t="str">
        <f>TEXT(Table1[[#This Row],[transaction_date]],"[$-en-US]mmm")</f>
        <v>May</v>
      </c>
      <c r="G1410" s="2" t="str">
        <f>"Q" &amp; INT((MONTH(Table1[[#This Row],[transaction_date]])-1)/3)+1 &amp; " " &amp; Table1[[#This Row],[year]]</f>
        <v>Q2 2024</v>
      </c>
      <c r="H1410" s="2" t="str">
        <f>TEXT(Table1[[#This Row],[transaction_date]],"[$-en-US]ddd")</f>
        <v>Mon</v>
      </c>
      <c r="I1410" t="s">
        <v>1828</v>
      </c>
      <c r="J1410" t="s">
        <v>1839</v>
      </c>
      <c r="K1410">
        <v>1.76</v>
      </c>
      <c r="L1410">
        <v>8.8000000000000007</v>
      </c>
      <c r="M1410">
        <v>4.0199999999999996</v>
      </c>
      <c r="N1410" s="4">
        <v>5</v>
      </c>
      <c r="O1410">
        <v>4.78</v>
      </c>
      <c r="P1410">
        <v>392</v>
      </c>
    </row>
    <row r="1411" spans="1:16" x14ac:dyDescent="0.25">
      <c r="A1411">
        <v>6126</v>
      </c>
      <c r="B1411" t="s">
        <v>1814</v>
      </c>
      <c r="C1411" s="2">
        <v>45466</v>
      </c>
      <c r="D1411">
        <v>2024</v>
      </c>
      <c r="E1411" s="2" t="str">
        <f>TEXT(Table1[[#This Row],[transaction_date]],"mm")</f>
        <v>06</v>
      </c>
      <c r="F1411" s="2" t="str">
        <f>TEXT(Table1[[#This Row],[transaction_date]],"[$-en-US]mmm")</f>
        <v>Jun</v>
      </c>
      <c r="G1411" s="2" t="str">
        <f>"Q" &amp; INT((MONTH(Table1[[#This Row],[transaction_date]])-1)/3)+1 &amp; " " &amp; Table1[[#This Row],[year]]</f>
        <v>Q2 2024</v>
      </c>
      <c r="H1411" s="2" t="str">
        <f>TEXT(Table1[[#This Row],[transaction_date]],"[$-en-US]ddd")</f>
        <v>Sun</v>
      </c>
      <c r="I1411" t="s">
        <v>1820</v>
      </c>
      <c r="J1411" t="s">
        <v>1844</v>
      </c>
      <c r="K1411">
        <v>4.68</v>
      </c>
      <c r="L1411">
        <v>14.04</v>
      </c>
      <c r="M1411">
        <v>4.0199999999999996</v>
      </c>
      <c r="N1411" s="4">
        <v>3</v>
      </c>
      <c r="O1411">
        <v>10.02</v>
      </c>
      <c r="P1411">
        <v>278</v>
      </c>
    </row>
    <row r="1412" spans="1:16" x14ac:dyDescent="0.25">
      <c r="A1412">
        <v>1749</v>
      </c>
      <c r="B1412" t="s">
        <v>1812</v>
      </c>
      <c r="C1412" s="2">
        <v>45581</v>
      </c>
      <c r="D1412">
        <v>2024</v>
      </c>
      <c r="E1412" s="2" t="str">
        <f>TEXT(Table1[[#This Row],[transaction_date]],"mm")</f>
        <v>10</v>
      </c>
      <c r="F1412" s="2" t="str">
        <f>TEXT(Table1[[#This Row],[transaction_date]],"[$-en-US]mmm")</f>
        <v>Oct</v>
      </c>
      <c r="G1412" s="2" t="str">
        <f>"Q" &amp; INT((MONTH(Table1[[#This Row],[transaction_date]])-1)/3)+1 &amp; " " &amp; Table1[[#This Row],[year]]</f>
        <v>Q4 2024</v>
      </c>
      <c r="H1412" s="2" t="str">
        <f>TEXT(Table1[[#This Row],[transaction_date]],"[$-en-US]ddd")</f>
        <v>Wed</v>
      </c>
      <c r="I1412" t="s">
        <v>1825</v>
      </c>
      <c r="J1412" t="s">
        <v>1836</v>
      </c>
      <c r="K1412">
        <v>14.41</v>
      </c>
      <c r="L1412">
        <v>14.41</v>
      </c>
      <c r="M1412">
        <v>1.34</v>
      </c>
      <c r="N1412" s="4">
        <v>1</v>
      </c>
      <c r="O1412">
        <v>13.07</v>
      </c>
      <c r="P1412">
        <v>390</v>
      </c>
    </row>
    <row r="1413" spans="1:16" x14ac:dyDescent="0.25">
      <c r="A1413">
        <v>4625</v>
      </c>
      <c r="B1413" t="s">
        <v>1814</v>
      </c>
      <c r="C1413" s="2">
        <v>45720</v>
      </c>
      <c r="D1413">
        <v>2025</v>
      </c>
      <c r="E1413" s="2" t="str">
        <f>TEXT(Table1[[#This Row],[transaction_date]],"mm")</f>
        <v>03</v>
      </c>
      <c r="F1413" s="2" t="str">
        <f>TEXT(Table1[[#This Row],[transaction_date]],"[$-en-US]mmm")</f>
        <v>Mar</v>
      </c>
      <c r="G1413" s="2" t="str">
        <f>"Q" &amp; INT((MONTH(Table1[[#This Row],[transaction_date]])-1)/3)+1 &amp; " " &amp; Table1[[#This Row],[year]]</f>
        <v>Q1 2025</v>
      </c>
      <c r="H1413" s="2" t="str">
        <f>TEXT(Table1[[#This Row],[transaction_date]],"[$-en-US]ddd")</f>
        <v>Tue</v>
      </c>
      <c r="I1413" t="s">
        <v>1823</v>
      </c>
      <c r="J1413" t="s">
        <v>1846</v>
      </c>
      <c r="K1413">
        <v>18.23</v>
      </c>
      <c r="L1413">
        <v>54.69</v>
      </c>
      <c r="M1413">
        <v>2.93</v>
      </c>
      <c r="N1413" s="4">
        <v>3</v>
      </c>
      <c r="O1413">
        <v>51.76</v>
      </c>
      <c r="P1413">
        <v>420</v>
      </c>
    </row>
    <row r="1414" spans="1:16" x14ac:dyDescent="0.25">
      <c r="A1414">
        <v>3390</v>
      </c>
      <c r="B1414" t="s">
        <v>1816</v>
      </c>
      <c r="C1414" s="2">
        <v>45157</v>
      </c>
      <c r="D1414">
        <v>2023</v>
      </c>
      <c r="E1414" s="2" t="str">
        <f>TEXT(Table1[[#This Row],[transaction_date]],"mm")</f>
        <v>08</v>
      </c>
      <c r="F1414" s="2" t="str">
        <f>TEXT(Table1[[#This Row],[transaction_date]],"[$-en-US]mmm")</f>
        <v>Aug</v>
      </c>
      <c r="G1414" s="2" t="str">
        <f>"Q" &amp; INT((MONTH(Table1[[#This Row],[transaction_date]])-1)/3)+1 &amp; " " &amp; Table1[[#This Row],[year]]</f>
        <v>Q3 2023</v>
      </c>
      <c r="H1414" s="2" t="str">
        <f>TEXT(Table1[[#This Row],[transaction_date]],"[$-en-US]ddd")</f>
        <v>Sat</v>
      </c>
      <c r="I1414" t="s">
        <v>1818</v>
      </c>
      <c r="J1414" t="s">
        <v>1846</v>
      </c>
      <c r="K1414">
        <v>20.55</v>
      </c>
      <c r="L1414">
        <v>102.75</v>
      </c>
      <c r="M1414">
        <v>0</v>
      </c>
      <c r="N1414" s="4">
        <v>5</v>
      </c>
      <c r="O1414">
        <v>102.75</v>
      </c>
      <c r="P1414">
        <v>378</v>
      </c>
    </row>
    <row r="1415" spans="1:16" x14ac:dyDescent="0.25">
      <c r="A1415">
        <v>5272</v>
      </c>
      <c r="B1415" t="s">
        <v>1817</v>
      </c>
      <c r="C1415" s="2">
        <v>45574</v>
      </c>
      <c r="D1415">
        <v>2024</v>
      </c>
      <c r="E1415" s="2" t="str">
        <f>TEXT(Table1[[#This Row],[transaction_date]],"mm")</f>
        <v>10</v>
      </c>
      <c r="F1415" s="2" t="str">
        <f>TEXT(Table1[[#This Row],[transaction_date]],"[$-en-US]mmm")</f>
        <v>Oct</v>
      </c>
      <c r="G1415" s="2" t="str">
        <f>"Q" &amp; INT((MONTH(Table1[[#This Row],[transaction_date]])-1)/3)+1 &amp; " " &amp; Table1[[#This Row],[year]]</f>
        <v>Q4 2024</v>
      </c>
      <c r="H1415" s="2" t="str">
        <f>TEXT(Table1[[#This Row],[transaction_date]],"[$-en-US]ddd")</f>
        <v>Wed</v>
      </c>
      <c r="I1415" t="s">
        <v>1827</v>
      </c>
      <c r="J1415" t="s">
        <v>1841</v>
      </c>
      <c r="K1415">
        <v>22.46</v>
      </c>
      <c r="L1415">
        <v>112.3</v>
      </c>
      <c r="M1415">
        <v>22.46</v>
      </c>
      <c r="N1415" s="4">
        <v>5</v>
      </c>
      <c r="O1415">
        <v>89.84</v>
      </c>
      <c r="P1415">
        <v>253</v>
      </c>
    </row>
    <row r="1416" spans="1:16" x14ac:dyDescent="0.25">
      <c r="A1416">
        <v>7841</v>
      </c>
      <c r="B1416" t="s">
        <v>1811</v>
      </c>
      <c r="C1416" s="2">
        <v>45374</v>
      </c>
      <c r="D1416">
        <v>2024</v>
      </c>
      <c r="E1416" s="2" t="str">
        <f>TEXT(Table1[[#This Row],[transaction_date]],"mm")</f>
        <v>03</v>
      </c>
      <c r="F1416" s="2" t="str">
        <f>TEXT(Table1[[#This Row],[transaction_date]],"[$-en-US]mmm")</f>
        <v>Mar</v>
      </c>
      <c r="G1416" s="2" t="str">
        <f>"Q" &amp; INT((MONTH(Table1[[#This Row],[transaction_date]])-1)/3)+1 &amp; " " &amp; Table1[[#This Row],[year]]</f>
        <v>Q1 2024</v>
      </c>
      <c r="H1416" s="2" t="str">
        <f>TEXT(Table1[[#This Row],[transaction_date]],"[$-en-US]ddd")</f>
        <v>Sat</v>
      </c>
      <c r="I1416" t="s">
        <v>1826</v>
      </c>
      <c r="J1416" t="s">
        <v>1838</v>
      </c>
      <c r="K1416">
        <v>24.35</v>
      </c>
      <c r="L1416">
        <v>24.35</v>
      </c>
      <c r="M1416">
        <v>1.27</v>
      </c>
      <c r="N1416" s="4">
        <v>1</v>
      </c>
      <c r="O1416">
        <v>23.08</v>
      </c>
      <c r="P1416">
        <v>319</v>
      </c>
    </row>
    <row r="1417" spans="1:16" x14ac:dyDescent="0.25">
      <c r="A1417">
        <v>3497</v>
      </c>
      <c r="B1417" t="s">
        <v>1811</v>
      </c>
      <c r="C1417" s="2">
        <v>45297</v>
      </c>
      <c r="D1417">
        <v>2024</v>
      </c>
      <c r="E1417" s="2" t="str">
        <f>TEXT(Table1[[#This Row],[transaction_date]],"mm")</f>
        <v>01</v>
      </c>
      <c r="F1417" s="2" t="str">
        <f>TEXT(Table1[[#This Row],[transaction_date]],"[$-en-US]mmm")</f>
        <v>Jan</v>
      </c>
      <c r="G1417" s="2" t="str">
        <f>"Q" &amp; INT((MONTH(Table1[[#This Row],[transaction_date]])-1)/3)+1 &amp; " " &amp; Table1[[#This Row],[year]]</f>
        <v>Q1 2024</v>
      </c>
      <c r="H1417" s="2" t="str">
        <f>TEXT(Table1[[#This Row],[transaction_date]],"[$-en-US]ddd")</f>
        <v>Sat</v>
      </c>
      <c r="I1417" t="s">
        <v>1824</v>
      </c>
      <c r="J1417" t="s">
        <v>1846</v>
      </c>
      <c r="K1417">
        <v>3.8</v>
      </c>
      <c r="L1417">
        <v>19</v>
      </c>
      <c r="M1417">
        <v>1.9</v>
      </c>
      <c r="N1417" s="4">
        <v>5</v>
      </c>
      <c r="O1417">
        <v>17.100000000000001</v>
      </c>
      <c r="P1417">
        <v>104</v>
      </c>
    </row>
    <row r="1418" spans="1:16" x14ac:dyDescent="0.25">
      <c r="A1418">
        <v>6404</v>
      </c>
      <c r="B1418" t="s">
        <v>1815</v>
      </c>
      <c r="C1418" s="2">
        <v>45323</v>
      </c>
      <c r="D1418">
        <v>2024</v>
      </c>
      <c r="E1418" s="2" t="str">
        <f>TEXT(Table1[[#This Row],[transaction_date]],"mm")</f>
        <v>02</v>
      </c>
      <c r="F1418" s="2" t="str">
        <f>TEXT(Table1[[#This Row],[transaction_date]],"[$-en-US]mmm")</f>
        <v>Feb</v>
      </c>
      <c r="G1418" s="2" t="str">
        <f>"Q" &amp; INT((MONTH(Table1[[#This Row],[transaction_date]])-1)/3)+1 &amp; " " &amp; Table1[[#This Row],[year]]</f>
        <v>Q1 2024</v>
      </c>
      <c r="H1418" s="2" t="str">
        <f>TEXT(Table1[[#This Row],[transaction_date]],"[$-en-US]ddd")</f>
        <v>Thu</v>
      </c>
      <c r="I1418" t="s">
        <v>1827</v>
      </c>
      <c r="J1418" t="s">
        <v>1837</v>
      </c>
      <c r="K1418">
        <v>2.6</v>
      </c>
      <c r="L1418">
        <v>10.4</v>
      </c>
      <c r="M1418">
        <v>1.04</v>
      </c>
      <c r="N1418" s="4">
        <v>4</v>
      </c>
      <c r="O1418">
        <v>9.36</v>
      </c>
      <c r="P1418">
        <v>62</v>
      </c>
    </row>
    <row r="1419" spans="1:16" x14ac:dyDescent="0.25">
      <c r="A1419">
        <v>7223</v>
      </c>
      <c r="B1419" t="s">
        <v>1813</v>
      </c>
      <c r="C1419" s="2">
        <v>45587</v>
      </c>
      <c r="D1419">
        <v>2024</v>
      </c>
      <c r="E1419" s="2" t="str">
        <f>TEXT(Table1[[#This Row],[transaction_date]],"mm")</f>
        <v>10</v>
      </c>
      <c r="F1419" s="2" t="str">
        <f>TEXT(Table1[[#This Row],[transaction_date]],"[$-en-US]mmm")</f>
        <v>Oct</v>
      </c>
      <c r="G1419" s="2" t="str">
        <f>"Q" &amp; INT((MONTH(Table1[[#This Row],[transaction_date]])-1)/3)+1 &amp; " " &amp; Table1[[#This Row],[year]]</f>
        <v>Q4 2024</v>
      </c>
      <c r="H1419" s="2" t="str">
        <f>TEXT(Table1[[#This Row],[transaction_date]],"[$-en-US]ddd")</f>
        <v>Tue</v>
      </c>
      <c r="I1419" t="s">
        <v>1825</v>
      </c>
      <c r="J1419" t="s">
        <v>1834</v>
      </c>
      <c r="K1419">
        <v>8.5399999999999991</v>
      </c>
      <c r="L1419">
        <v>42.7</v>
      </c>
      <c r="M1419">
        <v>0</v>
      </c>
      <c r="N1419" s="4">
        <v>5</v>
      </c>
      <c r="O1419">
        <v>42.7</v>
      </c>
      <c r="P1419">
        <v>313</v>
      </c>
    </row>
    <row r="1420" spans="1:16" x14ac:dyDescent="0.25">
      <c r="A1420">
        <v>5026</v>
      </c>
      <c r="B1420" t="s">
        <v>1809</v>
      </c>
      <c r="C1420" s="2">
        <v>45532</v>
      </c>
      <c r="D1420">
        <v>2024</v>
      </c>
      <c r="E1420" s="2" t="str">
        <f>TEXT(Table1[[#This Row],[transaction_date]],"mm")</f>
        <v>08</v>
      </c>
      <c r="F1420" s="2" t="str">
        <f>TEXT(Table1[[#This Row],[transaction_date]],"[$-en-US]mmm")</f>
        <v>Aug</v>
      </c>
      <c r="G1420" s="2" t="str">
        <f>"Q" &amp; INT((MONTH(Table1[[#This Row],[transaction_date]])-1)/3)+1 &amp; " " &amp; Table1[[#This Row],[year]]</f>
        <v>Q3 2024</v>
      </c>
      <c r="H1420" s="2" t="str">
        <f>TEXT(Table1[[#This Row],[transaction_date]],"[$-en-US]ddd")</f>
        <v>Wed</v>
      </c>
      <c r="I1420" t="s">
        <v>1821</v>
      </c>
      <c r="J1420" t="s">
        <v>1841</v>
      </c>
      <c r="K1420">
        <v>6.35</v>
      </c>
      <c r="L1420">
        <v>6.35</v>
      </c>
      <c r="M1420">
        <v>1.27</v>
      </c>
      <c r="N1420" s="4">
        <v>1</v>
      </c>
      <c r="O1420">
        <v>5.08</v>
      </c>
      <c r="P1420">
        <v>419</v>
      </c>
    </row>
    <row r="1421" spans="1:16" x14ac:dyDescent="0.25">
      <c r="A1421">
        <v>6530</v>
      </c>
      <c r="B1421" t="s">
        <v>1810</v>
      </c>
      <c r="C1421" s="2">
        <v>45344</v>
      </c>
      <c r="D1421">
        <v>2024</v>
      </c>
      <c r="E1421" s="2" t="str">
        <f>TEXT(Table1[[#This Row],[transaction_date]],"mm")</f>
        <v>02</v>
      </c>
      <c r="F1421" s="2" t="str">
        <f>TEXT(Table1[[#This Row],[transaction_date]],"[$-en-US]mmm")</f>
        <v>Feb</v>
      </c>
      <c r="G1421" s="2" t="str">
        <f>"Q" &amp; INT((MONTH(Table1[[#This Row],[transaction_date]])-1)/3)+1 &amp; " " &amp; Table1[[#This Row],[year]]</f>
        <v>Q1 2024</v>
      </c>
      <c r="H1421" s="2" t="str">
        <f>TEXT(Table1[[#This Row],[transaction_date]],"[$-en-US]ddd")</f>
        <v>Thu</v>
      </c>
      <c r="I1421" t="s">
        <v>1827</v>
      </c>
      <c r="J1421" t="s">
        <v>1843</v>
      </c>
      <c r="K1421">
        <v>14.92</v>
      </c>
      <c r="L1421">
        <v>59.68</v>
      </c>
      <c r="M1421">
        <v>2.97</v>
      </c>
      <c r="N1421" s="4">
        <v>4</v>
      </c>
      <c r="O1421">
        <v>56.71</v>
      </c>
      <c r="P1421">
        <v>148</v>
      </c>
    </row>
    <row r="1422" spans="1:16" x14ac:dyDescent="0.25">
      <c r="A1422">
        <v>9005</v>
      </c>
      <c r="B1422" t="s">
        <v>1814</v>
      </c>
      <c r="C1422" s="2">
        <v>45707</v>
      </c>
      <c r="D1422">
        <v>2025</v>
      </c>
      <c r="E1422" s="2" t="str">
        <f>TEXT(Table1[[#This Row],[transaction_date]],"mm")</f>
        <v>02</v>
      </c>
      <c r="F1422" s="2" t="str">
        <f>TEXT(Table1[[#This Row],[transaction_date]],"[$-en-US]mmm")</f>
        <v>Feb</v>
      </c>
      <c r="G1422" s="2" t="str">
        <f>"Q" &amp; INT((MONTH(Table1[[#This Row],[transaction_date]])-1)/3)+1 &amp; " " &amp; Table1[[#This Row],[year]]</f>
        <v>Q1 2025</v>
      </c>
      <c r="H1422" s="2" t="str">
        <f>TEXT(Table1[[#This Row],[transaction_date]],"[$-en-US]ddd")</f>
        <v>Wed</v>
      </c>
      <c r="I1422" t="s">
        <v>1821</v>
      </c>
      <c r="J1422" t="s">
        <v>1836</v>
      </c>
      <c r="K1422">
        <v>14.44</v>
      </c>
      <c r="L1422">
        <v>14.44</v>
      </c>
      <c r="M1422">
        <v>2.89</v>
      </c>
      <c r="N1422" s="4">
        <v>1</v>
      </c>
      <c r="O1422">
        <v>11.55</v>
      </c>
      <c r="P1422">
        <v>416</v>
      </c>
    </row>
    <row r="1423" spans="1:16" x14ac:dyDescent="0.25">
      <c r="A1423">
        <v>9037</v>
      </c>
      <c r="B1423" t="s">
        <v>1815</v>
      </c>
      <c r="C1423" s="2">
        <v>45502</v>
      </c>
      <c r="D1423">
        <v>2024</v>
      </c>
      <c r="E1423" s="2" t="str">
        <f>TEXT(Table1[[#This Row],[transaction_date]],"mm")</f>
        <v>07</v>
      </c>
      <c r="F1423" s="2" t="str">
        <f>TEXT(Table1[[#This Row],[transaction_date]],"[$-en-US]mmm")</f>
        <v>Jul</v>
      </c>
      <c r="G1423" s="2" t="str">
        <f>"Q" &amp; INT((MONTH(Table1[[#This Row],[transaction_date]])-1)/3)+1 &amp; " " &amp; Table1[[#This Row],[year]]</f>
        <v>Q3 2024</v>
      </c>
      <c r="H1423" s="2" t="str">
        <f>TEXT(Table1[[#This Row],[transaction_date]],"[$-en-US]ddd")</f>
        <v>Mon</v>
      </c>
      <c r="I1423" t="s">
        <v>1826</v>
      </c>
      <c r="J1423" t="s">
        <v>1837</v>
      </c>
      <c r="K1423">
        <v>17.350000000000001</v>
      </c>
      <c r="L1423">
        <v>17.350000000000001</v>
      </c>
      <c r="M1423">
        <v>3.58</v>
      </c>
      <c r="N1423" s="4">
        <v>1</v>
      </c>
      <c r="O1423">
        <v>13.77</v>
      </c>
      <c r="P1423">
        <v>5</v>
      </c>
    </row>
    <row r="1424" spans="1:16" x14ac:dyDescent="0.25">
      <c r="A1424">
        <v>3756</v>
      </c>
      <c r="B1424" t="s">
        <v>1813</v>
      </c>
      <c r="C1424" s="2">
        <v>45714</v>
      </c>
      <c r="D1424">
        <v>2025</v>
      </c>
      <c r="E1424" s="2" t="str">
        <f>TEXT(Table1[[#This Row],[transaction_date]],"mm")</f>
        <v>02</v>
      </c>
      <c r="F1424" s="2" t="str">
        <f>TEXT(Table1[[#This Row],[transaction_date]],"[$-en-US]mmm")</f>
        <v>Feb</v>
      </c>
      <c r="G1424" s="2" t="str">
        <f>"Q" &amp; INT((MONTH(Table1[[#This Row],[transaction_date]])-1)/3)+1 &amp; " " &amp; Table1[[#This Row],[year]]</f>
        <v>Q1 2025</v>
      </c>
      <c r="H1424" s="2" t="str">
        <f>TEXT(Table1[[#This Row],[transaction_date]],"[$-en-US]ddd")</f>
        <v>Wed</v>
      </c>
      <c r="I1424" t="s">
        <v>1818</v>
      </c>
      <c r="J1424" t="s">
        <v>1833</v>
      </c>
      <c r="K1424">
        <v>14.56</v>
      </c>
      <c r="L1424">
        <v>29.12</v>
      </c>
      <c r="M1424">
        <v>4.37</v>
      </c>
      <c r="N1424" s="4">
        <v>2</v>
      </c>
      <c r="O1424">
        <v>24.75</v>
      </c>
      <c r="P1424">
        <v>370</v>
      </c>
    </row>
    <row r="1425" spans="1:16" x14ac:dyDescent="0.25">
      <c r="A1425">
        <v>6770</v>
      </c>
      <c r="B1425" t="s">
        <v>1815</v>
      </c>
      <c r="C1425" s="2">
        <v>45276</v>
      </c>
      <c r="D1425">
        <v>2023</v>
      </c>
      <c r="E1425" s="2" t="str">
        <f>TEXT(Table1[[#This Row],[transaction_date]],"mm")</f>
        <v>12</v>
      </c>
      <c r="F1425" s="2" t="str">
        <f>TEXT(Table1[[#This Row],[transaction_date]],"[$-en-US]mmm")</f>
        <v>Dec</v>
      </c>
      <c r="G1425" s="2" t="str">
        <f>"Q" &amp; INT((MONTH(Table1[[#This Row],[transaction_date]])-1)/3)+1 &amp; " " &amp; Table1[[#This Row],[year]]</f>
        <v>Q4 2023</v>
      </c>
      <c r="H1425" s="2" t="str">
        <f>TEXT(Table1[[#This Row],[transaction_date]],"[$-en-US]ddd")</f>
        <v>Sat</v>
      </c>
      <c r="I1425" t="s">
        <v>1825</v>
      </c>
      <c r="J1425" t="s">
        <v>1833</v>
      </c>
      <c r="K1425">
        <v>25.81</v>
      </c>
      <c r="L1425">
        <v>129.05000000000001</v>
      </c>
      <c r="M1425">
        <v>19.36</v>
      </c>
      <c r="N1425" s="4">
        <v>5</v>
      </c>
      <c r="O1425">
        <v>109.69</v>
      </c>
      <c r="P1425">
        <v>257</v>
      </c>
    </row>
    <row r="1426" spans="1:16" x14ac:dyDescent="0.25">
      <c r="A1426">
        <v>3293</v>
      </c>
      <c r="B1426" t="s">
        <v>1810</v>
      </c>
      <c r="C1426" s="2">
        <v>45704</v>
      </c>
      <c r="D1426">
        <v>2025</v>
      </c>
      <c r="E1426" s="2" t="str">
        <f>TEXT(Table1[[#This Row],[transaction_date]],"mm")</f>
        <v>02</v>
      </c>
      <c r="F1426" s="2" t="str">
        <f>TEXT(Table1[[#This Row],[transaction_date]],"[$-en-US]mmm")</f>
        <v>Feb</v>
      </c>
      <c r="G1426" s="2" t="str">
        <f>"Q" &amp; INT((MONTH(Table1[[#This Row],[transaction_date]])-1)/3)+1 &amp; " " &amp; Table1[[#This Row],[year]]</f>
        <v>Q1 2025</v>
      </c>
      <c r="H1426" s="2" t="str">
        <f>TEXT(Table1[[#This Row],[transaction_date]],"[$-en-US]ddd")</f>
        <v>Sun</v>
      </c>
      <c r="I1426" t="s">
        <v>1821</v>
      </c>
      <c r="J1426" t="s">
        <v>1844</v>
      </c>
      <c r="K1426">
        <v>6.05</v>
      </c>
      <c r="L1426">
        <v>6.05</v>
      </c>
      <c r="M1426">
        <v>0</v>
      </c>
      <c r="N1426" s="4">
        <v>1</v>
      </c>
      <c r="O1426">
        <v>6.05</v>
      </c>
      <c r="P1426">
        <v>77</v>
      </c>
    </row>
    <row r="1427" spans="1:16" x14ac:dyDescent="0.25">
      <c r="A1427">
        <v>9954</v>
      </c>
      <c r="B1427" t="s">
        <v>1816</v>
      </c>
      <c r="C1427" s="2">
        <v>45524</v>
      </c>
      <c r="D1427">
        <v>2024</v>
      </c>
      <c r="E1427" s="2" t="str">
        <f>TEXT(Table1[[#This Row],[transaction_date]],"mm")</f>
        <v>08</v>
      </c>
      <c r="F1427" s="2" t="str">
        <f>TEXT(Table1[[#This Row],[transaction_date]],"[$-en-US]mmm")</f>
        <v>Aug</v>
      </c>
      <c r="G1427" s="2" t="str">
        <f>"Q" &amp; INT((MONTH(Table1[[#This Row],[transaction_date]])-1)/3)+1 &amp; " " &amp; Table1[[#This Row],[year]]</f>
        <v>Q3 2024</v>
      </c>
      <c r="H1427" s="2" t="str">
        <f>TEXT(Table1[[#This Row],[transaction_date]],"[$-en-US]ddd")</f>
        <v>Tue</v>
      </c>
      <c r="I1427" t="s">
        <v>1828</v>
      </c>
      <c r="J1427" t="s">
        <v>1841</v>
      </c>
      <c r="K1427">
        <v>23.75</v>
      </c>
      <c r="L1427">
        <v>71.25</v>
      </c>
      <c r="M1427">
        <v>7.12</v>
      </c>
      <c r="N1427" s="4">
        <v>3</v>
      </c>
      <c r="O1427">
        <v>64.13</v>
      </c>
      <c r="P1427">
        <v>337</v>
      </c>
    </row>
    <row r="1428" spans="1:16" x14ac:dyDescent="0.25">
      <c r="A1428">
        <v>4015</v>
      </c>
      <c r="B1428" t="s">
        <v>1809</v>
      </c>
      <c r="C1428" s="2">
        <v>45857</v>
      </c>
      <c r="D1428">
        <v>2025</v>
      </c>
      <c r="E1428" s="2" t="str">
        <f>TEXT(Table1[[#This Row],[transaction_date]],"mm")</f>
        <v>07</v>
      </c>
      <c r="F1428" s="2" t="str">
        <f>TEXT(Table1[[#This Row],[transaction_date]],"[$-en-US]mmm")</f>
        <v>Jul</v>
      </c>
      <c r="G1428" s="2" t="str">
        <f>"Q" &amp; INT((MONTH(Table1[[#This Row],[transaction_date]])-1)/3)+1 &amp; " " &amp; Table1[[#This Row],[year]]</f>
        <v>Q3 2025</v>
      </c>
      <c r="H1428" s="2" t="str">
        <f>TEXT(Table1[[#This Row],[transaction_date]],"[$-en-US]ddd")</f>
        <v>Sat</v>
      </c>
      <c r="I1428" t="s">
        <v>1823</v>
      </c>
      <c r="J1428" t="s">
        <v>1845</v>
      </c>
      <c r="K1428">
        <v>28.9</v>
      </c>
      <c r="L1428">
        <v>115.6</v>
      </c>
      <c r="M1428">
        <v>3.83</v>
      </c>
      <c r="N1428" s="4">
        <v>4</v>
      </c>
      <c r="O1428">
        <v>111.77</v>
      </c>
      <c r="P1428">
        <v>310</v>
      </c>
    </row>
    <row r="1429" spans="1:16" x14ac:dyDescent="0.25">
      <c r="A1429">
        <v>9882</v>
      </c>
      <c r="B1429" t="s">
        <v>1810</v>
      </c>
      <c r="C1429" s="2">
        <v>45643</v>
      </c>
      <c r="D1429">
        <v>2024</v>
      </c>
      <c r="E1429" s="2" t="str">
        <f>TEXT(Table1[[#This Row],[transaction_date]],"mm")</f>
        <v>12</v>
      </c>
      <c r="F1429" s="2" t="str">
        <f>TEXT(Table1[[#This Row],[transaction_date]],"[$-en-US]mmm")</f>
        <v>Dec</v>
      </c>
      <c r="G1429" s="2" t="str">
        <f>"Q" &amp; INT((MONTH(Table1[[#This Row],[transaction_date]])-1)/3)+1 &amp; " " &amp; Table1[[#This Row],[year]]</f>
        <v>Q4 2024</v>
      </c>
      <c r="H1429" s="2" t="str">
        <f>TEXT(Table1[[#This Row],[transaction_date]],"[$-en-US]ddd")</f>
        <v>Tue</v>
      </c>
      <c r="I1429" t="s">
        <v>1823</v>
      </c>
      <c r="J1429" t="s">
        <v>1844</v>
      </c>
      <c r="K1429">
        <v>4.74</v>
      </c>
      <c r="L1429">
        <v>14.22</v>
      </c>
      <c r="M1429">
        <v>3.47</v>
      </c>
      <c r="N1429" s="4">
        <v>3</v>
      </c>
      <c r="O1429">
        <v>10.75</v>
      </c>
      <c r="P1429">
        <v>165</v>
      </c>
    </row>
    <row r="1430" spans="1:16" x14ac:dyDescent="0.25">
      <c r="A1430">
        <v>1962</v>
      </c>
      <c r="B1430" t="s">
        <v>1812</v>
      </c>
      <c r="C1430" s="2">
        <v>45551</v>
      </c>
      <c r="D1430">
        <v>2024</v>
      </c>
      <c r="E1430" s="2" t="str">
        <f>TEXT(Table1[[#This Row],[transaction_date]],"mm")</f>
        <v>09</v>
      </c>
      <c r="F1430" s="2" t="str">
        <f>TEXT(Table1[[#This Row],[transaction_date]],"[$-en-US]mmm")</f>
        <v>Sep</v>
      </c>
      <c r="G1430" s="2" t="str">
        <f>"Q" &amp; INT((MONTH(Table1[[#This Row],[transaction_date]])-1)/3)+1 &amp; " " &amp; Table1[[#This Row],[year]]</f>
        <v>Q3 2024</v>
      </c>
      <c r="H1430" s="2" t="str">
        <f>TEXT(Table1[[#This Row],[transaction_date]],"[$-en-US]ddd")</f>
        <v>Mon</v>
      </c>
      <c r="I1430" t="s">
        <v>1819</v>
      </c>
      <c r="J1430" t="s">
        <v>1840</v>
      </c>
      <c r="K1430">
        <v>25.7</v>
      </c>
      <c r="L1430">
        <v>25.7</v>
      </c>
      <c r="M1430">
        <v>3.66</v>
      </c>
      <c r="N1430" s="4">
        <v>1</v>
      </c>
      <c r="O1430">
        <v>22.04</v>
      </c>
      <c r="P1430">
        <v>81</v>
      </c>
    </row>
    <row r="1431" spans="1:16" x14ac:dyDescent="0.25">
      <c r="A1431">
        <v>1554</v>
      </c>
      <c r="B1431" t="s">
        <v>1813</v>
      </c>
      <c r="C1431" s="2">
        <v>45796</v>
      </c>
      <c r="D1431">
        <v>2025</v>
      </c>
      <c r="E1431" s="2" t="str">
        <f>TEXT(Table1[[#This Row],[transaction_date]],"mm")</f>
        <v>05</v>
      </c>
      <c r="F1431" s="2" t="str">
        <f>TEXT(Table1[[#This Row],[transaction_date]],"[$-en-US]mmm")</f>
        <v>May</v>
      </c>
      <c r="G1431" s="2" t="str">
        <f>"Q" &amp; INT((MONTH(Table1[[#This Row],[transaction_date]])-1)/3)+1 &amp; " " &amp; Table1[[#This Row],[year]]</f>
        <v>Q2 2025</v>
      </c>
      <c r="H1431" s="2" t="str">
        <f>TEXT(Table1[[#This Row],[transaction_date]],"[$-en-US]ddd")</f>
        <v>Mon</v>
      </c>
      <c r="I1431" t="s">
        <v>1823</v>
      </c>
      <c r="J1431" t="s">
        <v>1845</v>
      </c>
      <c r="K1431">
        <v>23.03</v>
      </c>
      <c r="L1431">
        <v>69.09</v>
      </c>
      <c r="M1431">
        <v>4.5999999999999996</v>
      </c>
      <c r="N1431" s="4">
        <v>3</v>
      </c>
      <c r="O1431">
        <v>64.489999999999995</v>
      </c>
      <c r="P1431">
        <v>395</v>
      </c>
    </row>
    <row r="1432" spans="1:16" x14ac:dyDescent="0.25">
      <c r="A1432">
        <v>1104</v>
      </c>
      <c r="B1432" t="s">
        <v>1809</v>
      </c>
      <c r="C1432" s="2">
        <v>45465</v>
      </c>
      <c r="D1432">
        <v>2024</v>
      </c>
      <c r="E1432" s="2" t="str">
        <f>TEXT(Table1[[#This Row],[transaction_date]],"mm")</f>
        <v>06</v>
      </c>
      <c r="F1432" s="2" t="str">
        <f>TEXT(Table1[[#This Row],[transaction_date]],"[$-en-US]mmm")</f>
        <v>Jun</v>
      </c>
      <c r="G1432" s="2" t="str">
        <f>"Q" &amp; INT((MONTH(Table1[[#This Row],[transaction_date]])-1)/3)+1 &amp; " " &amp; Table1[[#This Row],[year]]</f>
        <v>Q2 2024</v>
      </c>
      <c r="H1432" s="2" t="str">
        <f>TEXT(Table1[[#This Row],[transaction_date]],"[$-en-US]ddd")</f>
        <v>Sat</v>
      </c>
      <c r="I1432" t="s">
        <v>1828</v>
      </c>
      <c r="J1432" t="s">
        <v>1836</v>
      </c>
      <c r="K1432">
        <v>29.67</v>
      </c>
      <c r="L1432">
        <v>59.34</v>
      </c>
      <c r="M1432">
        <v>11.87</v>
      </c>
      <c r="N1432" s="4">
        <v>2</v>
      </c>
      <c r="O1432">
        <v>47.47</v>
      </c>
      <c r="P1432">
        <v>293</v>
      </c>
    </row>
    <row r="1433" spans="1:16" x14ac:dyDescent="0.25">
      <c r="A1433">
        <v>3252</v>
      </c>
      <c r="B1433" t="s">
        <v>1814</v>
      </c>
      <c r="C1433" s="2">
        <v>45799</v>
      </c>
      <c r="D1433">
        <v>2025</v>
      </c>
      <c r="E1433" s="2" t="str">
        <f>TEXT(Table1[[#This Row],[transaction_date]],"mm")</f>
        <v>05</v>
      </c>
      <c r="F1433" s="2" t="str">
        <f>TEXT(Table1[[#This Row],[transaction_date]],"[$-en-US]mmm")</f>
        <v>May</v>
      </c>
      <c r="G1433" s="2" t="str">
        <f>"Q" &amp; INT((MONTH(Table1[[#This Row],[transaction_date]])-1)/3)+1 &amp; " " &amp; Table1[[#This Row],[year]]</f>
        <v>Q2 2025</v>
      </c>
      <c r="H1433" s="2" t="str">
        <f>TEXT(Table1[[#This Row],[transaction_date]],"[$-en-US]ddd")</f>
        <v>Thu</v>
      </c>
      <c r="I1433" t="s">
        <v>1828</v>
      </c>
      <c r="J1433" t="s">
        <v>1837</v>
      </c>
      <c r="K1433">
        <v>7.53</v>
      </c>
      <c r="L1433">
        <v>22.59</v>
      </c>
      <c r="M1433">
        <v>2.2599999999999998</v>
      </c>
      <c r="N1433" s="4">
        <v>3</v>
      </c>
      <c r="O1433">
        <v>20.329999999999998</v>
      </c>
      <c r="P1433">
        <v>379</v>
      </c>
    </row>
    <row r="1434" spans="1:16" x14ac:dyDescent="0.25">
      <c r="A1434">
        <v>4791</v>
      </c>
      <c r="B1434" t="s">
        <v>1810</v>
      </c>
      <c r="C1434" s="2">
        <v>45197</v>
      </c>
      <c r="D1434">
        <v>2023</v>
      </c>
      <c r="E1434" s="2" t="str">
        <f>TEXT(Table1[[#This Row],[transaction_date]],"mm")</f>
        <v>09</v>
      </c>
      <c r="F1434" s="2" t="str">
        <f>TEXT(Table1[[#This Row],[transaction_date]],"[$-en-US]mmm")</f>
        <v>Sep</v>
      </c>
      <c r="G1434" s="2" t="str">
        <f>"Q" &amp; INT((MONTH(Table1[[#This Row],[transaction_date]])-1)/3)+1 &amp; " " &amp; Table1[[#This Row],[year]]</f>
        <v>Q3 2023</v>
      </c>
      <c r="H1434" s="2" t="str">
        <f>TEXT(Table1[[#This Row],[transaction_date]],"[$-en-US]ddd")</f>
        <v>Thu</v>
      </c>
      <c r="I1434" t="s">
        <v>1820</v>
      </c>
      <c r="J1434" t="s">
        <v>1842</v>
      </c>
      <c r="K1434">
        <v>1.69</v>
      </c>
      <c r="L1434">
        <v>8.4499999999999993</v>
      </c>
      <c r="M1434">
        <v>1.69</v>
      </c>
      <c r="N1434" s="4">
        <v>5</v>
      </c>
      <c r="O1434">
        <v>6.76</v>
      </c>
      <c r="P1434">
        <v>491</v>
      </c>
    </row>
    <row r="1435" spans="1:16" x14ac:dyDescent="0.25">
      <c r="A1435">
        <v>3474</v>
      </c>
      <c r="B1435" t="s">
        <v>1815</v>
      </c>
      <c r="C1435" s="2">
        <v>45152</v>
      </c>
      <c r="D1435">
        <v>2023</v>
      </c>
      <c r="E1435" s="2" t="str">
        <f>TEXT(Table1[[#This Row],[transaction_date]],"mm")</f>
        <v>08</v>
      </c>
      <c r="F1435" s="2" t="str">
        <f>TEXT(Table1[[#This Row],[transaction_date]],"[$-en-US]mmm")</f>
        <v>Aug</v>
      </c>
      <c r="G1435" s="2" t="str">
        <f>"Q" &amp; INT((MONTH(Table1[[#This Row],[transaction_date]])-1)/3)+1 &amp; " " &amp; Table1[[#This Row],[year]]</f>
        <v>Q3 2023</v>
      </c>
      <c r="H1435" s="2" t="str">
        <f>TEXT(Table1[[#This Row],[transaction_date]],"[$-en-US]ddd")</f>
        <v>Mon</v>
      </c>
      <c r="I1435" t="s">
        <v>1825</v>
      </c>
      <c r="J1435" t="s">
        <v>1839</v>
      </c>
      <c r="K1435">
        <v>23.45</v>
      </c>
      <c r="L1435">
        <v>70.349999999999994</v>
      </c>
      <c r="M1435">
        <v>10.55</v>
      </c>
      <c r="N1435" s="4">
        <v>3</v>
      </c>
      <c r="O1435">
        <v>59.8</v>
      </c>
      <c r="P1435">
        <v>290</v>
      </c>
    </row>
    <row r="1436" spans="1:16" x14ac:dyDescent="0.25">
      <c r="A1436">
        <v>4583</v>
      </c>
      <c r="B1436" t="s">
        <v>1811</v>
      </c>
      <c r="C1436" s="2">
        <v>45537</v>
      </c>
      <c r="D1436">
        <v>2024</v>
      </c>
      <c r="E1436" s="2" t="str">
        <f>TEXT(Table1[[#This Row],[transaction_date]],"mm")</f>
        <v>09</v>
      </c>
      <c r="F1436" s="2" t="str">
        <f>TEXT(Table1[[#This Row],[transaction_date]],"[$-en-US]mmm")</f>
        <v>Sep</v>
      </c>
      <c r="G1436" s="2" t="str">
        <f>"Q" &amp; INT((MONTH(Table1[[#This Row],[transaction_date]])-1)/3)+1 &amp; " " &amp; Table1[[#This Row],[year]]</f>
        <v>Q3 2024</v>
      </c>
      <c r="H1436" s="2" t="str">
        <f>TEXT(Table1[[#This Row],[transaction_date]],"[$-en-US]ddd")</f>
        <v>Mon</v>
      </c>
      <c r="I1436" t="s">
        <v>1823</v>
      </c>
      <c r="J1436" t="s">
        <v>1844</v>
      </c>
      <c r="K1436">
        <v>6.5</v>
      </c>
      <c r="L1436">
        <v>26</v>
      </c>
      <c r="M1436">
        <v>2.41</v>
      </c>
      <c r="N1436" s="4">
        <v>4</v>
      </c>
      <c r="O1436">
        <v>23.59</v>
      </c>
      <c r="P1436">
        <v>106</v>
      </c>
    </row>
    <row r="1437" spans="1:16" x14ac:dyDescent="0.25">
      <c r="A1437">
        <v>8471</v>
      </c>
      <c r="B1437" t="s">
        <v>1810</v>
      </c>
      <c r="C1437" s="2">
        <v>45434</v>
      </c>
      <c r="D1437">
        <v>2024</v>
      </c>
      <c r="E1437" s="2" t="str">
        <f>TEXT(Table1[[#This Row],[transaction_date]],"mm")</f>
        <v>05</v>
      </c>
      <c r="F1437" s="2" t="str">
        <f>TEXT(Table1[[#This Row],[transaction_date]],"[$-en-US]mmm")</f>
        <v>May</v>
      </c>
      <c r="G1437" s="2" t="str">
        <f>"Q" &amp; INT((MONTH(Table1[[#This Row],[transaction_date]])-1)/3)+1 &amp; " " &amp; Table1[[#This Row],[year]]</f>
        <v>Q2 2024</v>
      </c>
      <c r="H1437" s="2" t="str">
        <f>TEXT(Table1[[#This Row],[transaction_date]],"[$-en-US]ddd")</f>
        <v>Wed</v>
      </c>
      <c r="I1437" t="s">
        <v>1825</v>
      </c>
      <c r="J1437" t="s">
        <v>1842</v>
      </c>
      <c r="K1437">
        <v>13.39</v>
      </c>
      <c r="L1437">
        <v>53.56</v>
      </c>
      <c r="M1437">
        <v>1.31</v>
      </c>
      <c r="N1437" s="4">
        <v>4</v>
      </c>
      <c r="O1437">
        <v>52.25</v>
      </c>
      <c r="P1437">
        <v>192</v>
      </c>
    </row>
    <row r="1438" spans="1:16" x14ac:dyDescent="0.25">
      <c r="A1438">
        <v>1990</v>
      </c>
      <c r="B1438" t="s">
        <v>1810</v>
      </c>
      <c r="C1438" s="2">
        <v>45624</v>
      </c>
      <c r="D1438">
        <v>2024</v>
      </c>
      <c r="E1438" s="2" t="str">
        <f>TEXT(Table1[[#This Row],[transaction_date]],"mm")</f>
        <v>11</v>
      </c>
      <c r="F1438" s="2" t="str">
        <f>TEXT(Table1[[#This Row],[transaction_date]],"[$-en-US]mmm")</f>
        <v>Nov</v>
      </c>
      <c r="G1438" s="2" t="str">
        <f>"Q" &amp; INT((MONTH(Table1[[#This Row],[transaction_date]])-1)/3)+1 &amp; " " &amp; Table1[[#This Row],[year]]</f>
        <v>Q4 2024</v>
      </c>
      <c r="H1438" s="2" t="str">
        <f>TEXT(Table1[[#This Row],[transaction_date]],"[$-en-US]ddd")</f>
        <v>Thu</v>
      </c>
      <c r="I1438" t="s">
        <v>1826</v>
      </c>
      <c r="J1438" t="s">
        <v>1846</v>
      </c>
      <c r="K1438">
        <v>15.45</v>
      </c>
      <c r="L1438">
        <v>15.45</v>
      </c>
      <c r="M1438">
        <v>1.9</v>
      </c>
      <c r="N1438" s="4">
        <v>1</v>
      </c>
      <c r="O1438">
        <v>13.55</v>
      </c>
      <c r="P1438">
        <v>26</v>
      </c>
    </row>
    <row r="1439" spans="1:16" x14ac:dyDescent="0.25">
      <c r="A1439">
        <v>8916</v>
      </c>
      <c r="B1439" t="s">
        <v>1814</v>
      </c>
      <c r="C1439" s="2">
        <v>45657</v>
      </c>
      <c r="D1439">
        <v>2024</v>
      </c>
      <c r="E1439" s="2" t="str">
        <f>TEXT(Table1[[#This Row],[transaction_date]],"mm")</f>
        <v>12</v>
      </c>
      <c r="F1439" s="2" t="str">
        <f>TEXT(Table1[[#This Row],[transaction_date]],"[$-en-US]mmm")</f>
        <v>Dec</v>
      </c>
      <c r="G1439" s="2" t="str">
        <f>"Q" &amp; INT((MONTH(Table1[[#This Row],[transaction_date]])-1)/3)+1 &amp; " " &amp; Table1[[#This Row],[year]]</f>
        <v>Q4 2024</v>
      </c>
      <c r="H1439" s="2" t="str">
        <f>TEXT(Table1[[#This Row],[transaction_date]],"[$-en-US]ddd")</f>
        <v>Tue</v>
      </c>
      <c r="I1439" t="s">
        <v>1826</v>
      </c>
      <c r="J1439" t="s">
        <v>1836</v>
      </c>
      <c r="K1439">
        <v>2.96</v>
      </c>
      <c r="L1439">
        <v>8.8800000000000008</v>
      </c>
      <c r="M1439">
        <v>1.33</v>
      </c>
      <c r="N1439" s="4">
        <v>3</v>
      </c>
      <c r="O1439">
        <v>7.55</v>
      </c>
      <c r="P1439">
        <v>446</v>
      </c>
    </row>
    <row r="1440" spans="1:16" x14ac:dyDescent="0.25">
      <c r="A1440">
        <v>8993</v>
      </c>
      <c r="B1440" t="s">
        <v>1809</v>
      </c>
      <c r="C1440" s="2">
        <v>45157</v>
      </c>
      <c r="D1440">
        <v>2023</v>
      </c>
      <c r="E1440" s="2" t="str">
        <f>TEXT(Table1[[#This Row],[transaction_date]],"mm")</f>
        <v>08</v>
      </c>
      <c r="F1440" s="2" t="str">
        <f>TEXT(Table1[[#This Row],[transaction_date]],"[$-en-US]mmm")</f>
        <v>Aug</v>
      </c>
      <c r="G1440" s="2" t="str">
        <f>"Q" &amp; INT((MONTH(Table1[[#This Row],[transaction_date]])-1)/3)+1 &amp; " " &amp; Table1[[#This Row],[year]]</f>
        <v>Q3 2023</v>
      </c>
      <c r="H1440" s="2" t="str">
        <f>TEXT(Table1[[#This Row],[transaction_date]],"[$-en-US]ddd")</f>
        <v>Sat</v>
      </c>
      <c r="I1440" t="s">
        <v>1827</v>
      </c>
      <c r="J1440" t="s">
        <v>1834</v>
      </c>
      <c r="K1440">
        <v>28.01</v>
      </c>
      <c r="L1440">
        <v>140.05000000000001</v>
      </c>
      <c r="M1440">
        <v>14.01</v>
      </c>
      <c r="N1440" s="4">
        <v>5</v>
      </c>
      <c r="O1440">
        <v>126.04</v>
      </c>
      <c r="P1440">
        <v>256</v>
      </c>
    </row>
    <row r="1441" spans="1:16" x14ac:dyDescent="0.25">
      <c r="A1441">
        <v>1108</v>
      </c>
      <c r="B1441" t="s">
        <v>1815</v>
      </c>
      <c r="C1441" s="2">
        <v>45558</v>
      </c>
      <c r="D1441">
        <v>2024</v>
      </c>
      <c r="E1441" s="2" t="str">
        <f>TEXT(Table1[[#This Row],[transaction_date]],"mm")</f>
        <v>09</v>
      </c>
      <c r="F1441" s="2" t="str">
        <f>TEXT(Table1[[#This Row],[transaction_date]],"[$-en-US]mmm")</f>
        <v>Sep</v>
      </c>
      <c r="G1441" s="2" t="str">
        <f>"Q" &amp; INT((MONTH(Table1[[#This Row],[transaction_date]])-1)/3)+1 &amp; " " &amp; Table1[[#This Row],[year]]</f>
        <v>Q3 2024</v>
      </c>
      <c r="H1441" s="2" t="str">
        <f>TEXT(Table1[[#This Row],[transaction_date]],"[$-en-US]ddd")</f>
        <v>Mon</v>
      </c>
      <c r="I1441" t="s">
        <v>1827</v>
      </c>
      <c r="J1441" t="s">
        <v>1846</v>
      </c>
      <c r="K1441">
        <v>14.65</v>
      </c>
      <c r="L1441">
        <v>73.25</v>
      </c>
      <c r="M1441">
        <v>0</v>
      </c>
      <c r="N1441" s="4">
        <v>5</v>
      </c>
      <c r="O1441">
        <v>73.25</v>
      </c>
      <c r="P1441">
        <v>469</v>
      </c>
    </row>
    <row r="1442" spans="1:16" x14ac:dyDescent="0.25">
      <c r="A1442">
        <v>7739</v>
      </c>
      <c r="B1442" t="s">
        <v>1815</v>
      </c>
      <c r="C1442" s="2">
        <v>45154</v>
      </c>
      <c r="D1442">
        <v>2023</v>
      </c>
      <c r="E1442" s="2" t="str">
        <f>TEXT(Table1[[#This Row],[transaction_date]],"mm")</f>
        <v>08</v>
      </c>
      <c r="F1442" s="2" t="str">
        <f>TEXT(Table1[[#This Row],[transaction_date]],"[$-en-US]mmm")</f>
        <v>Aug</v>
      </c>
      <c r="G1442" s="2" t="str">
        <f>"Q" &amp; INT((MONTH(Table1[[#This Row],[transaction_date]])-1)/3)+1 &amp; " " &amp; Table1[[#This Row],[year]]</f>
        <v>Q3 2023</v>
      </c>
      <c r="H1442" s="2" t="str">
        <f>TEXT(Table1[[#This Row],[transaction_date]],"[$-en-US]ddd")</f>
        <v>Wed</v>
      </c>
      <c r="I1442" t="s">
        <v>1818</v>
      </c>
      <c r="J1442" t="s">
        <v>1832</v>
      </c>
      <c r="K1442">
        <v>8.56</v>
      </c>
      <c r="L1442">
        <v>34.24</v>
      </c>
      <c r="M1442">
        <v>6.85</v>
      </c>
      <c r="N1442" s="4">
        <v>4</v>
      </c>
      <c r="O1442">
        <v>27.39</v>
      </c>
      <c r="P1442">
        <v>171</v>
      </c>
    </row>
    <row r="1443" spans="1:16" x14ac:dyDescent="0.25">
      <c r="A1443">
        <v>1274</v>
      </c>
      <c r="B1443" t="s">
        <v>1817</v>
      </c>
      <c r="C1443" s="2">
        <v>45556</v>
      </c>
      <c r="D1443">
        <v>2024</v>
      </c>
      <c r="E1443" s="2" t="str">
        <f>TEXT(Table1[[#This Row],[transaction_date]],"mm")</f>
        <v>09</v>
      </c>
      <c r="F1443" s="2" t="str">
        <f>TEXT(Table1[[#This Row],[transaction_date]],"[$-en-US]mmm")</f>
        <v>Sep</v>
      </c>
      <c r="G1443" s="2" t="str">
        <f>"Q" &amp; INT((MONTH(Table1[[#This Row],[transaction_date]])-1)/3)+1 &amp; " " &amp; Table1[[#This Row],[year]]</f>
        <v>Q3 2024</v>
      </c>
      <c r="H1443" s="2" t="str">
        <f>TEXT(Table1[[#This Row],[transaction_date]],"[$-en-US]ddd")</f>
        <v>Sat</v>
      </c>
      <c r="I1443" t="s">
        <v>1827</v>
      </c>
      <c r="J1443" t="s">
        <v>1832</v>
      </c>
      <c r="K1443">
        <v>7.82</v>
      </c>
      <c r="L1443">
        <v>7.82</v>
      </c>
      <c r="M1443">
        <v>1.17</v>
      </c>
      <c r="N1443" s="4">
        <v>1</v>
      </c>
      <c r="O1443">
        <v>6.65</v>
      </c>
      <c r="P1443">
        <v>37</v>
      </c>
    </row>
    <row r="1444" spans="1:16" x14ac:dyDescent="0.25">
      <c r="A1444">
        <v>5501</v>
      </c>
      <c r="B1444" t="s">
        <v>1809</v>
      </c>
      <c r="C1444" s="2">
        <v>45561</v>
      </c>
      <c r="D1444">
        <v>2024</v>
      </c>
      <c r="E1444" s="2" t="str">
        <f>TEXT(Table1[[#This Row],[transaction_date]],"mm")</f>
        <v>09</v>
      </c>
      <c r="F1444" s="2" t="str">
        <f>TEXT(Table1[[#This Row],[transaction_date]],"[$-en-US]mmm")</f>
        <v>Sep</v>
      </c>
      <c r="G1444" s="2" t="str">
        <f>"Q" &amp; INT((MONTH(Table1[[#This Row],[transaction_date]])-1)/3)+1 &amp; " " &amp; Table1[[#This Row],[year]]</f>
        <v>Q3 2024</v>
      </c>
      <c r="H1444" s="2" t="str">
        <f>TEXT(Table1[[#This Row],[transaction_date]],"[$-en-US]ddd")</f>
        <v>Thu</v>
      </c>
      <c r="I1444" t="s">
        <v>1821</v>
      </c>
      <c r="J1444" t="s">
        <v>1842</v>
      </c>
      <c r="K1444">
        <v>14.87</v>
      </c>
      <c r="L1444">
        <v>74.349999999999994</v>
      </c>
      <c r="M1444">
        <v>0</v>
      </c>
      <c r="N1444" s="4">
        <v>5</v>
      </c>
      <c r="O1444">
        <v>74.349999999999994</v>
      </c>
      <c r="P1444">
        <v>66</v>
      </c>
    </row>
    <row r="1445" spans="1:16" x14ac:dyDescent="0.25">
      <c r="A1445">
        <v>5697</v>
      </c>
      <c r="B1445" t="s">
        <v>1815</v>
      </c>
      <c r="C1445" s="2">
        <v>45158</v>
      </c>
      <c r="D1445">
        <v>2023</v>
      </c>
      <c r="E1445" s="2" t="str">
        <f>TEXT(Table1[[#This Row],[transaction_date]],"mm")</f>
        <v>08</v>
      </c>
      <c r="F1445" s="2" t="str">
        <f>TEXT(Table1[[#This Row],[transaction_date]],"[$-en-US]mmm")</f>
        <v>Aug</v>
      </c>
      <c r="G1445" s="2" t="str">
        <f>"Q" &amp; INT((MONTH(Table1[[#This Row],[transaction_date]])-1)/3)+1 &amp; " " &amp; Table1[[#This Row],[year]]</f>
        <v>Q3 2023</v>
      </c>
      <c r="H1445" s="2" t="str">
        <f>TEXT(Table1[[#This Row],[transaction_date]],"[$-en-US]ddd")</f>
        <v>Sun</v>
      </c>
      <c r="I1445" t="s">
        <v>1819</v>
      </c>
      <c r="J1445" t="s">
        <v>1840</v>
      </c>
      <c r="K1445">
        <v>15.71</v>
      </c>
      <c r="L1445">
        <v>62.84</v>
      </c>
      <c r="M1445">
        <v>6.28</v>
      </c>
      <c r="N1445" s="4">
        <v>4</v>
      </c>
      <c r="O1445">
        <v>56.56</v>
      </c>
      <c r="P1445">
        <v>332</v>
      </c>
    </row>
    <row r="1446" spans="1:16" x14ac:dyDescent="0.25">
      <c r="A1446">
        <v>9228</v>
      </c>
      <c r="B1446" t="s">
        <v>1813</v>
      </c>
      <c r="C1446" s="2">
        <v>45776</v>
      </c>
      <c r="D1446">
        <v>2025</v>
      </c>
      <c r="E1446" s="2" t="str">
        <f>TEXT(Table1[[#This Row],[transaction_date]],"mm")</f>
        <v>04</v>
      </c>
      <c r="F1446" s="2" t="str">
        <f>TEXT(Table1[[#This Row],[transaction_date]],"[$-en-US]mmm")</f>
        <v>Apr</v>
      </c>
      <c r="G1446" s="2" t="str">
        <f>"Q" &amp; INT((MONTH(Table1[[#This Row],[transaction_date]])-1)/3)+1 &amp; " " &amp; Table1[[#This Row],[year]]</f>
        <v>Q2 2025</v>
      </c>
      <c r="H1446" s="2" t="str">
        <f>TEXT(Table1[[#This Row],[transaction_date]],"[$-en-US]ddd")</f>
        <v>Tue</v>
      </c>
      <c r="I1446" t="s">
        <v>1826</v>
      </c>
      <c r="J1446" t="s">
        <v>1834</v>
      </c>
      <c r="K1446">
        <v>28</v>
      </c>
      <c r="L1446">
        <v>28</v>
      </c>
      <c r="M1446">
        <v>3.43</v>
      </c>
      <c r="N1446" s="4">
        <v>1</v>
      </c>
      <c r="O1446">
        <v>24.57</v>
      </c>
      <c r="P1446">
        <v>13</v>
      </c>
    </row>
    <row r="1447" spans="1:16" x14ac:dyDescent="0.25">
      <c r="A1447">
        <v>8054</v>
      </c>
      <c r="B1447" t="s">
        <v>1812</v>
      </c>
      <c r="C1447" s="2">
        <v>45771</v>
      </c>
      <c r="D1447">
        <v>2025</v>
      </c>
      <c r="E1447" s="2" t="str">
        <f>TEXT(Table1[[#This Row],[transaction_date]],"mm")</f>
        <v>04</v>
      </c>
      <c r="F1447" s="2" t="str">
        <f>TEXT(Table1[[#This Row],[transaction_date]],"[$-en-US]mmm")</f>
        <v>Apr</v>
      </c>
      <c r="G1447" s="2" t="str">
        <f>"Q" &amp; INT((MONTH(Table1[[#This Row],[transaction_date]])-1)/3)+1 &amp; " " &amp; Table1[[#This Row],[year]]</f>
        <v>Q2 2025</v>
      </c>
      <c r="H1447" s="2" t="str">
        <f>TEXT(Table1[[#This Row],[transaction_date]],"[$-en-US]ddd")</f>
        <v>Thu</v>
      </c>
      <c r="I1447" t="s">
        <v>1823</v>
      </c>
      <c r="J1447" t="s">
        <v>1839</v>
      </c>
      <c r="K1447">
        <v>14.97</v>
      </c>
      <c r="L1447">
        <v>74.849999999999994</v>
      </c>
      <c r="M1447">
        <v>0</v>
      </c>
      <c r="N1447" s="4">
        <v>5</v>
      </c>
      <c r="O1447">
        <v>74.849999999999994</v>
      </c>
      <c r="P1447">
        <v>198</v>
      </c>
    </row>
    <row r="1448" spans="1:16" x14ac:dyDescent="0.25">
      <c r="A1448">
        <v>3937</v>
      </c>
      <c r="B1448" t="s">
        <v>1811</v>
      </c>
      <c r="C1448" s="2">
        <v>45228</v>
      </c>
      <c r="D1448">
        <v>2023</v>
      </c>
      <c r="E1448" s="2" t="str">
        <f>TEXT(Table1[[#This Row],[transaction_date]],"mm")</f>
        <v>10</v>
      </c>
      <c r="F1448" s="2" t="str">
        <f>TEXT(Table1[[#This Row],[transaction_date]],"[$-en-US]mmm")</f>
        <v>Oct</v>
      </c>
      <c r="G1448" s="2" t="str">
        <f>"Q" &amp; INT((MONTH(Table1[[#This Row],[transaction_date]])-1)/3)+1 &amp; " " &amp; Table1[[#This Row],[year]]</f>
        <v>Q4 2023</v>
      </c>
      <c r="H1448" s="2" t="str">
        <f>TEXT(Table1[[#This Row],[transaction_date]],"[$-en-US]ddd")</f>
        <v>Sun</v>
      </c>
      <c r="I1448" t="s">
        <v>1821</v>
      </c>
      <c r="J1448" t="s">
        <v>1830</v>
      </c>
      <c r="K1448">
        <v>4.99</v>
      </c>
      <c r="L1448">
        <v>24.95</v>
      </c>
      <c r="M1448">
        <v>4.93</v>
      </c>
      <c r="N1448" s="4">
        <v>5</v>
      </c>
      <c r="O1448">
        <v>20.02</v>
      </c>
      <c r="P1448">
        <v>224</v>
      </c>
    </row>
    <row r="1449" spans="1:16" x14ac:dyDescent="0.25">
      <c r="A1449">
        <v>2578</v>
      </c>
      <c r="B1449" t="s">
        <v>1816</v>
      </c>
      <c r="C1449" s="2">
        <v>45552</v>
      </c>
      <c r="D1449">
        <v>2024</v>
      </c>
      <c r="E1449" s="2" t="str">
        <f>TEXT(Table1[[#This Row],[transaction_date]],"mm")</f>
        <v>09</v>
      </c>
      <c r="F1449" s="2" t="str">
        <f>TEXT(Table1[[#This Row],[transaction_date]],"[$-en-US]mmm")</f>
        <v>Sep</v>
      </c>
      <c r="G1449" s="2" t="str">
        <f>"Q" &amp; INT((MONTH(Table1[[#This Row],[transaction_date]])-1)/3)+1 &amp; " " &amp; Table1[[#This Row],[year]]</f>
        <v>Q3 2024</v>
      </c>
      <c r="H1449" s="2" t="str">
        <f>TEXT(Table1[[#This Row],[transaction_date]],"[$-en-US]ddd")</f>
        <v>Tue</v>
      </c>
      <c r="I1449" t="s">
        <v>1822</v>
      </c>
      <c r="J1449" t="s">
        <v>1843</v>
      </c>
      <c r="K1449">
        <v>13.65</v>
      </c>
      <c r="L1449">
        <v>40.950000000000003</v>
      </c>
      <c r="M1449">
        <v>8.19</v>
      </c>
      <c r="N1449" s="4">
        <v>3</v>
      </c>
      <c r="O1449">
        <v>32.76</v>
      </c>
      <c r="P1449">
        <v>29</v>
      </c>
    </row>
    <row r="1450" spans="1:16" x14ac:dyDescent="0.25">
      <c r="A1450">
        <v>3439</v>
      </c>
      <c r="B1450" t="s">
        <v>1809</v>
      </c>
      <c r="C1450" s="2">
        <v>45332</v>
      </c>
      <c r="D1450">
        <v>2024</v>
      </c>
      <c r="E1450" s="2" t="str">
        <f>TEXT(Table1[[#This Row],[transaction_date]],"mm")</f>
        <v>02</v>
      </c>
      <c r="F1450" s="2" t="str">
        <f>TEXT(Table1[[#This Row],[transaction_date]],"[$-en-US]mmm")</f>
        <v>Feb</v>
      </c>
      <c r="G1450" s="2" t="str">
        <f>"Q" &amp; INT((MONTH(Table1[[#This Row],[transaction_date]])-1)/3)+1 &amp; " " &amp; Table1[[#This Row],[year]]</f>
        <v>Q1 2024</v>
      </c>
      <c r="H1450" s="2" t="str">
        <f>TEXT(Table1[[#This Row],[transaction_date]],"[$-en-US]ddd")</f>
        <v>Sat</v>
      </c>
      <c r="I1450" t="s">
        <v>1824</v>
      </c>
      <c r="J1450" t="s">
        <v>1839</v>
      </c>
      <c r="K1450">
        <v>12.97</v>
      </c>
      <c r="L1450">
        <v>25.94</v>
      </c>
      <c r="M1450">
        <v>4.49</v>
      </c>
      <c r="N1450" s="4">
        <v>2</v>
      </c>
      <c r="O1450">
        <v>21.45</v>
      </c>
      <c r="P1450">
        <v>385</v>
      </c>
    </row>
    <row r="1451" spans="1:16" x14ac:dyDescent="0.25">
      <c r="A1451">
        <v>4144</v>
      </c>
      <c r="B1451" t="s">
        <v>1817</v>
      </c>
      <c r="C1451" s="2">
        <v>45626</v>
      </c>
      <c r="D1451">
        <v>2024</v>
      </c>
      <c r="E1451" s="2" t="str">
        <f>TEXT(Table1[[#This Row],[transaction_date]],"mm")</f>
        <v>11</v>
      </c>
      <c r="F1451" s="2" t="str">
        <f>TEXT(Table1[[#This Row],[transaction_date]],"[$-en-US]mmm")</f>
        <v>Nov</v>
      </c>
      <c r="G1451" s="2" t="str">
        <f>"Q" &amp; INT((MONTH(Table1[[#This Row],[transaction_date]])-1)/3)+1 &amp; " " &amp; Table1[[#This Row],[year]]</f>
        <v>Q4 2024</v>
      </c>
      <c r="H1451" s="2" t="str">
        <f>TEXT(Table1[[#This Row],[transaction_date]],"[$-en-US]ddd")</f>
        <v>Sat</v>
      </c>
      <c r="I1451" t="s">
        <v>1818</v>
      </c>
      <c r="J1451" t="s">
        <v>1842</v>
      </c>
      <c r="K1451">
        <v>4.66</v>
      </c>
      <c r="L1451">
        <v>4.66</v>
      </c>
      <c r="M1451">
        <v>2.2599999999999998</v>
      </c>
      <c r="N1451" s="4">
        <v>1</v>
      </c>
      <c r="O1451">
        <v>2.4</v>
      </c>
      <c r="P1451">
        <v>92</v>
      </c>
    </row>
    <row r="1452" spans="1:16" x14ac:dyDescent="0.25">
      <c r="A1452">
        <v>9625</v>
      </c>
      <c r="B1452" t="s">
        <v>1817</v>
      </c>
      <c r="C1452" s="2">
        <v>45341</v>
      </c>
      <c r="D1452">
        <v>2024</v>
      </c>
      <c r="E1452" s="2" t="str">
        <f>TEXT(Table1[[#This Row],[transaction_date]],"mm")</f>
        <v>02</v>
      </c>
      <c r="F1452" s="2" t="str">
        <f>TEXT(Table1[[#This Row],[transaction_date]],"[$-en-US]mmm")</f>
        <v>Feb</v>
      </c>
      <c r="G1452" s="2" t="str">
        <f>"Q" &amp; INT((MONTH(Table1[[#This Row],[transaction_date]])-1)/3)+1 &amp; " " &amp; Table1[[#This Row],[year]]</f>
        <v>Q1 2024</v>
      </c>
      <c r="H1452" s="2" t="str">
        <f>TEXT(Table1[[#This Row],[transaction_date]],"[$-en-US]ddd")</f>
        <v>Mon</v>
      </c>
      <c r="I1452" t="s">
        <v>1826</v>
      </c>
      <c r="J1452" t="s">
        <v>1841</v>
      </c>
      <c r="K1452">
        <v>12.53</v>
      </c>
      <c r="L1452">
        <v>62.65</v>
      </c>
      <c r="M1452">
        <v>0</v>
      </c>
      <c r="N1452" s="4">
        <v>5</v>
      </c>
      <c r="O1452">
        <v>62.65</v>
      </c>
      <c r="P1452">
        <v>336</v>
      </c>
    </row>
    <row r="1453" spans="1:16" x14ac:dyDescent="0.25">
      <c r="A1453">
        <v>6807</v>
      </c>
      <c r="B1453" t="s">
        <v>1809</v>
      </c>
      <c r="C1453" s="2">
        <v>45352</v>
      </c>
      <c r="D1453">
        <v>2024</v>
      </c>
      <c r="E1453" s="2" t="str">
        <f>TEXT(Table1[[#This Row],[transaction_date]],"mm")</f>
        <v>03</v>
      </c>
      <c r="F1453" s="2" t="str">
        <f>TEXT(Table1[[#This Row],[transaction_date]],"[$-en-US]mmm")</f>
        <v>Mar</v>
      </c>
      <c r="G1453" s="2" t="str">
        <f>"Q" &amp; INT((MONTH(Table1[[#This Row],[transaction_date]])-1)/3)+1 &amp; " " &amp; Table1[[#This Row],[year]]</f>
        <v>Q1 2024</v>
      </c>
      <c r="H1453" s="2" t="str">
        <f>TEXT(Table1[[#This Row],[transaction_date]],"[$-en-US]ddd")</f>
        <v>Fri</v>
      </c>
      <c r="I1453" t="s">
        <v>1819</v>
      </c>
      <c r="J1453" t="s">
        <v>1829</v>
      </c>
      <c r="K1453">
        <v>6.96</v>
      </c>
      <c r="L1453">
        <v>34.799999999999997</v>
      </c>
      <c r="M1453">
        <v>6.96</v>
      </c>
      <c r="N1453" s="4">
        <v>5</v>
      </c>
      <c r="O1453">
        <v>27.84</v>
      </c>
      <c r="P1453">
        <v>361</v>
      </c>
    </row>
    <row r="1454" spans="1:16" x14ac:dyDescent="0.25">
      <c r="A1454">
        <v>7502</v>
      </c>
      <c r="B1454" t="s">
        <v>1813</v>
      </c>
      <c r="C1454" s="2">
        <v>45206</v>
      </c>
      <c r="D1454">
        <v>2023</v>
      </c>
      <c r="E1454" s="2" t="str">
        <f>TEXT(Table1[[#This Row],[transaction_date]],"mm")</f>
        <v>10</v>
      </c>
      <c r="F1454" s="2" t="str">
        <f>TEXT(Table1[[#This Row],[transaction_date]],"[$-en-US]mmm")</f>
        <v>Oct</v>
      </c>
      <c r="G1454" s="2" t="str">
        <f>"Q" &amp; INT((MONTH(Table1[[#This Row],[transaction_date]])-1)/3)+1 &amp; " " &amp; Table1[[#This Row],[year]]</f>
        <v>Q4 2023</v>
      </c>
      <c r="H1454" s="2" t="str">
        <f>TEXT(Table1[[#This Row],[transaction_date]],"[$-en-US]ddd")</f>
        <v>Sat</v>
      </c>
      <c r="I1454" t="s">
        <v>1826</v>
      </c>
      <c r="J1454" t="s">
        <v>1833</v>
      </c>
      <c r="K1454">
        <v>9.48</v>
      </c>
      <c r="L1454">
        <v>47.4</v>
      </c>
      <c r="M1454">
        <v>4.57</v>
      </c>
      <c r="N1454" s="4">
        <v>5</v>
      </c>
      <c r="O1454">
        <v>42.83</v>
      </c>
      <c r="P1454">
        <v>334</v>
      </c>
    </row>
    <row r="1455" spans="1:16" x14ac:dyDescent="0.25">
      <c r="A1455">
        <v>7112</v>
      </c>
      <c r="B1455" t="s">
        <v>1816</v>
      </c>
      <c r="C1455" s="2">
        <v>45460</v>
      </c>
      <c r="D1455">
        <v>2024</v>
      </c>
      <c r="E1455" s="2" t="str">
        <f>TEXT(Table1[[#This Row],[transaction_date]],"mm")</f>
        <v>06</v>
      </c>
      <c r="F1455" s="2" t="str">
        <f>TEXT(Table1[[#This Row],[transaction_date]],"[$-en-US]mmm")</f>
        <v>Jun</v>
      </c>
      <c r="G1455" s="2" t="str">
        <f>"Q" &amp; INT((MONTH(Table1[[#This Row],[transaction_date]])-1)/3)+1 &amp; " " &amp; Table1[[#This Row],[year]]</f>
        <v>Q2 2024</v>
      </c>
      <c r="H1455" s="2" t="str">
        <f>TEXT(Table1[[#This Row],[transaction_date]],"[$-en-US]ddd")</f>
        <v>Mon</v>
      </c>
      <c r="I1455" t="s">
        <v>1827</v>
      </c>
      <c r="J1455" t="s">
        <v>1844</v>
      </c>
      <c r="K1455">
        <v>2.56</v>
      </c>
      <c r="L1455">
        <v>2.56</v>
      </c>
      <c r="M1455">
        <v>0</v>
      </c>
      <c r="N1455" s="4">
        <v>1</v>
      </c>
      <c r="O1455">
        <v>2.56</v>
      </c>
      <c r="P1455">
        <v>461</v>
      </c>
    </row>
    <row r="1456" spans="1:16" x14ac:dyDescent="0.25">
      <c r="A1456">
        <v>8520</v>
      </c>
      <c r="B1456" t="s">
        <v>1813</v>
      </c>
      <c r="C1456" s="2">
        <v>45583</v>
      </c>
      <c r="D1456">
        <v>2024</v>
      </c>
      <c r="E1456" s="2" t="str">
        <f>TEXT(Table1[[#This Row],[transaction_date]],"mm")</f>
        <v>10</v>
      </c>
      <c r="F1456" s="2" t="str">
        <f>TEXT(Table1[[#This Row],[transaction_date]],"[$-en-US]mmm")</f>
        <v>Oct</v>
      </c>
      <c r="G1456" s="2" t="str">
        <f>"Q" &amp; INT((MONTH(Table1[[#This Row],[transaction_date]])-1)/3)+1 &amp; " " &amp; Table1[[#This Row],[year]]</f>
        <v>Q4 2024</v>
      </c>
      <c r="H1456" s="2" t="str">
        <f>TEXT(Table1[[#This Row],[transaction_date]],"[$-en-US]ddd")</f>
        <v>Fri</v>
      </c>
      <c r="I1456" t="s">
        <v>1826</v>
      </c>
      <c r="J1456" t="s">
        <v>1842</v>
      </c>
      <c r="K1456">
        <v>27.44</v>
      </c>
      <c r="L1456">
        <v>54.88</v>
      </c>
      <c r="M1456">
        <v>8.23</v>
      </c>
      <c r="N1456" s="4">
        <v>2</v>
      </c>
      <c r="O1456">
        <v>46.65</v>
      </c>
      <c r="P1456">
        <v>430</v>
      </c>
    </row>
    <row r="1457" spans="1:16" x14ac:dyDescent="0.25">
      <c r="A1457">
        <v>4984</v>
      </c>
      <c r="B1457" t="s">
        <v>1810</v>
      </c>
      <c r="C1457" s="2">
        <v>45686</v>
      </c>
      <c r="D1457">
        <v>2025</v>
      </c>
      <c r="E1457" s="2" t="str">
        <f>TEXT(Table1[[#This Row],[transaction_date]],"mm")</f>
        <v>01</v>
      </c>
      <c r="F1457" s="2" t="str">
        <f>TEXT(Table1[[#This Row],[transaction_date]],"[$-en-US]mmm")</f>
        <v>Jan</v>
      </c>
      <c r="G1457" s="2" t="str">
        <f>"Q" &amp; INT((MONTH(Table1[[#This Row],[transaction_date]])-1)/3)+1 &amp; " " &amp; Table1[[#This Row],[year]]</f>
        <v>Q1 2025</v>
      </c>
      <c r="H1457" s="2" t="str">
        <f>TEXT(Table1[[#This Row],[transaction_date]],"[$-en-US]ddd")</f>
        <v>Wed</v>
      </c>
      <c r="I1457" t="s">
        <v>1820</v>
      </c>
      <c r="J1457" t="s">
        <v>1846</v>
      </c>
      <c r="K1457">
        <v>22.01</v>
      </c>
      <c r="L1457">
        <v>66.03</v>
      </c>
      <c r="M1457">
        <v>4.91</v>
      </c>
      <c r="N1457" s="4">
        <v>3</v>
      </c>
      <c r="O1457">
        <v>61.12</v>
      </c>
      <c r="P1457">
        <v>403</v>
      </c>
    </row>
    <row r="1458" spans="1:16" x14ac:dyDescent="0.25">
      <c r="A1458">
        <v>4700</v>
      </c>
      <c r="B1458" t="s">
        <v>1813</v>
      </c>
      <c r="C1458" s="2">
        <v>45377</v>
      </c>
      <c r="D1458">
        <v>2024</v>
      </c>
      <c r="E1458" s="2" t="str">
        <f>TEXT(Table1[[#This Row],[transaction_date]],"mm")</f>
        <v>03</v>
      </c>
      <c r="F1458" s="2" t="str">
        <f>TEXT(Table1[[#This Row],[transaction_date]],"[$-en-US]mmm")</f>
        <v>Mar</v>
      </c>
      <c r="G1458" s="2" t="str">
        <f>"Q" &amp; INT((MONTH(Table1[[#This Row],[transaction_date]])-1)/3)+1 &amp; " " &amp; Table1[[#This Row],[year]]</f>
        <v>Q1 2024</v>
      </c>
      <c r="H1458" s="2" t="str">
        <f>TEXT(Table1[[#This Row],[transaction_date]],"[$-en-US]ddd")</f>
        <v>Tue</v>
      </c>
      <c r="I1458" t="s">
        <v>1823</v>
      </c>
      <c r="J1458" t="s">
        <v>1837</v>
      </c>
      <c r="K1458">
        <v>1.61</v>
      </c>
      <c r="L1458">
        <v>1.61</v>
      </c>
      <c r="M1458">
        <v>0.24</v>
      </c>
      <c r="N1458" s="4">
        <v>1</v>
      </c>
      <c r="O1458">
        <v>1.37</v>
      </c>
      <c r="P1458">
        <v>428</v>
      </c>
    </row>
    <row r="1459" spans="1:16" x14ac:dyDescent="0.25">
      <c r="A1459">
        <v>2320</v>
      </c>
      <c r="B1459" t="s">
        <v>1814</v>
      </c>
      <c r="C1459" s="2">
        <v>45652</v>
      </c>
      <c r="D1459">
        <v>2024</v>
      </c>
      <c r="E1459" s="2" t="str">
        <f>TEXT(Table1[[#This Row],[transaction_date]],"mm")</f>
        <v>12</v>
      </c>
      <c r="F1459" s="2" t="str">
        <f>TEXT(Table1[[#This Row],[transaction_date]],"[$-en-US]mmm")</f>
        <v>Dec</v>
      </c>
      <c r="G1459" s="2" t="str">
        <f>"Q" &amp; INT((MONTH(Table1[[#This Row],[transaction_date]])-1)/3)+1 &amp; " " &amp; Table1[[#This Row],[year]]</f>
        <v>Q4 2024</v>
      </c>
      <c r="H1459" s="2" t="str">
        <f>TEXT(Table1[[#This Row],[transaction_date]],"[$-en-US]ddd")</f>
        <v>Thu</v>
      </c>
      <c r="I1459" t="s">
        <v>1824</v>
      </c>
      <c r="J1459" t="s">
        <v>1836</v>
      </c>
      <c r="K1459">
        <v>24.98</v>
      </c>
      <c r="L1459">
        <v>74.94</v>
      </c>
      <c r="M1459">
        <v>11.24</v>
      </c>
      <c r="N1459" s="4">
        <v>3</v>
      </c>
      <c r="O1459">
        <v>63.7</v>
      </c>
      <c r="P1459">
        <v>43</v>
      </c>
    </row>
    <row r="1460" spans="1:16" x14ac:dyDescent="0.25">
      <c r="A1460">
        <v>1519</v>
      </c>
      <c r="B1460" t="s">
        <v>1812</v>
      </c>
      <c r="C1460" s="2">
        <v>45217</v>
      </c>
      <c r="D1460">
        <v>2023</v>
      </c>
      <c r="E1460" s="2" t="str">
        <f>TEXT(Table1[[#This Row],[transaction_date]],"mm")</f>
        <v>10</v>
      </c>
      <c r="F1460" s="2" t="str">
        <f>TEXT(Table1[[#This Row],[transaction_date]],"[$-en-US]mmm")</f>
        <v>Oct</v>
      </c>
      <c r="G1460" s="2" t="str">
        <f>"Q" &amp; INT((MONTH(Table1[[#This Row],[transaction_date]])-1)/3)+1 &amp; " " &amp; Table1[[#This Row],[year]]</f>
        <v>Q4 2023</v>
      </c>
      <c r="H1460" s="2" t="str">
        <f>TEXT(Table1[[#This Row],[transaction_date]],"[$-en-US]ddd")</f>
        <v>Wed</v>
      </c>
      <c r="I1460" t="s">
        <v>1828</v>
      </c>
      <c r="J1460" t="s">
        <v>1839</v>
      </c>
      <c r="K1460">
        <v>12.15</v>
      </c>
      <c r="L1460">
        <v>48.6</v>
      </c>
      <c r="M1460">
        <v>9.7200000000000006</v>
      </c>
      <c r="N1460" s="4">
        <v>4</v>
      </c>
      <c r="O1460">
        <v>38.880000000000003</v>
      </c>
      <c r="P1460">
        <v>22</v>
      </c>
    </row>
    <row r="1461" spans="1:16" x14ac:dyDescent="0.25">
      <c r="A1461">
        <v>7640</v>
      </c>
      <c r="B1461" t="s">
        <v>1812</v>
      </c>
      <c r="C1461" s="2">
        <v>45439</v>
      </c>
      <c r="D1461">
        <v>2024</v>
      </c>
      <c r="E1461" s="2" t="str">
        <f>TEXT(Table1[[#This Row],[transaction_date]],"mm")</f>
        <v>05</v>
      </c>
      <c r="F1461" s="2" t="str">
        <f>TEXT(Table1[[#This Row],[transaction_date]],"[$-en-US]mmm")</f>
        <v>May</v>
      </c>
      <c r="G1461" s="2" t="str">
        <f>"Q" &amp; INT((MONTH(Table1[[#This Row],[transaction_date]])-1)/3)+1 &amp; " " &amp; Table1[[#This Row],[year]]</f>
        <v>Q2 2024</v>
      </c>
      <c r="H1461" s="2" t="str">
        <f>TEXT(Table1[[#This Row],[transaction_date]],"[$-en-US]ddd")</f>
        <v>Mon</v>
      </c>
      <c r="I1461" t="s">
        <v>1825</v>
      </c>
      <c r="J1461" t="s">
        <v>1830</v>
      </c>
      <c r="K1461">
        <v>2.5099999999999998</v>
      </c>
      <c r="L1461">
        <v>12.55</v>
      </c>
      <c r="M1461">
        <v>4.05</v>
      </c>
      <c r="N1461" s="4">
        <v>5</v>
      </c>
      <c r="O1461">
        <v>8.5</v>
      </c>
      <c r="P1461">
        <v>156</v>
      </c>
    </row>
    <row r="1462" spans="1:16" x14ac:dyDescent="0.25">
      <c r="A1462">
        <v>7179</v>
      </c>
      <c r="B1462" t="s">
        <v>1815</v>
      </c>
      <c r="C1462" s="2">
        <v>45574</v>
      </c>
      <c r="D1462">
        <v>2024</v>
      </c>
      <c r="E1462" s="2" t="str">
        <f>TEXT(Table1[[#This Row],[transaction_date]],"mm")</f>
        <v>10</v>
      </c>
      <c r="F1462" s="2" t="str">
        <f>TEXT(Table1[[#This Row],[transaction_date]],"[$-en-US]mmm")</f>
        <v>Oct</v>
      </c>
      <c r="G1462" s="2" t="str">
        <f>"Q" &amp; INT((MONTH(Table1[[#This Row],[transaction_date]])-1)/3)+1 &amp; " " &amp; Table1[[#This Row],[year]]</f>
        <v>Q4 2024</v>
      </c>
      <c r="H1462" s="2" t="str">
        <f>TEXT(Table1[[#This Row],[transaction_date]],"[$-en-US]ddd")</f>
        <v>Wed</v>
      </c>
      <c r="I1462" t="s">
        <v>1824</v>
      </c>
      <c r="J1462" t="s">
        <v>1832</v>
      </c>
      <c r="K1462">
        <v>24.49</v>
      </c>
      <c r="L1462">
        <v>73.47</v>
      </c>
      <c r="M1462">
        <v>2.36</v>
      </c>
      <c r="N1462" s="4">
        <v>3</v>
      </c>
      <c r="O1462">
        <v>71.11</v>
      </c>
      <c r="P1462">
        <v>302</v>
      </c>
    </row>
    <row r="1463" spans="1:16" x14ac:dyDescent="0.25">
      <c r="A1463">
        <v>8798</v>
      </c>
      <c r="B1463" t="s">
        <v>1812</v>
      </c>
      <c r="C1463" s="2">
        <v>45188</v>
      </c>
      <c r="D1463">
        <v>2023</v>
      </c>
      <c r="E1463" s="2" t="str">
        <f>TEXT(Table1[[#This Row],[transaction_date]],"mm")</f>
        <v>09</v>
      </c>
      <c r="F1463" s="2" t="str">
        <f>TEXT(Table1[[#This Row],[transaction_date]],"[$-en-US]mmm")</f>
        <v>Sep</v>
      </c>
      <c r="G1463" s="2" t="str">
        <f>"Q" &amp; INT((MONTH(Table1[[#This Row],[transaction_date]])-1)/3)+1 &amp; " " &amp; Table1[[#This Row],[year]]</f>
        <v>Q3 2023</v>
      </c>
      <c r="H1463" s="2" t="str">
        <f>TEXT(Table1[[#This Row],[transaction_date]],"[$-en-US]ddd")</f>
        <v>Tue</v>
      </c>
      <c r="I1463" t="s">
        <v>1821</v>
      </c>
      <c r="J1463" t="s">
        <v>1840</v>
      </c>
      <c r="K1463">
        <v>17.04</v>
      </c>
      <c r="L1463">
        <v>17.04</v>
      </c>
      <c r="M1463">
        <v>2.85</v>
      </c>
      <c r="N1463" s="4">
        <v>1</v>
      </c>
      <c r="O1463">
        <v>14.19</v>
      </c>
      <c r="P1463">
        <v>487</v>
      </c>
    </row>
    <row r="1464" spans="1:16" x14ac:dyDescent="0.25">
      <c r="A1464">
        <v>1154</v>
      </c>
      <c r="B1464" t="s">
        <v>1810</v>
      </c>
      <c r="C1464" s="2">
        <v>45690</v>
      </c>
      <c r="D1464">
        <v>2025</v>
      </c>
      <c r="E1464" s="2" t="str">
        <f>TEXT(Table1[[#This Row],[transaction_date]],"mm")</f>
        <v>02</v>
      </c>
      <c r="F1464" s="2" t="str">
        <f>TEXT(Table1[[#This Row],[transaction_date]],"[$-en-US]mmm")</f>
        <v>Feb</v>
      </c>
      <c r="G1464" s="2" t="str">
        <f>"Q" &amp; INT((MONTH(Table1[[#This Row],[transaction_date]])-1)/3)+1 &amp; " " &amp; Table1[[#This Row],[year]]</f>
        <v>Q1 2025</v>
      </c>
      <c r="H1464" s="2" t="str">
        <f>TEXT(Table1[[#This Row],[transaction_date]],"[$-en-US]ddd")</f>
        <v>Sun</v>
      </c>
      <c r="I1464" t="s">
        <v>1826</v>
      </c>
      <c r="J1464" t="s">
        <v>1835</v>
      </c>
      <c r="K1464">
        <v>14.54</v>
      </c>
      <c r="L1464">
        <v>58.16</v>
      </c>
      <c r="M1464">
        <v>11.63</v>
      </c>
      <c r="N1464" s="4">
        <v>4</v>
      </c>
      <c r="O1464">
        <v>46.53</v>
      </c>
      <c r="P1464">
        <v>473</v>
      </c>
    </row>
    <row r="1465" spans="1:16" x14ac:dyDescent="0.25">
      <c r="A1465">
        <v>3807</v>
      </c>
      <c r="B1465" t="s">
        <v>1815</v>
      </c>
      <c r="C1465" s="2">
        <v>45209</v>
      </c>
      <c r="D1465">
        <v>2023</v>
      </c>
      <c r="E1465" s="2" t="str">
        <f>TEXT(Table1[[#This Row],[transaction_date]],"mm")</f>
        <v>10</v>
      </c>
      <c r="F1465" s="2" t="str">
        <f>TEXT(Table1[[#This Row],[transaction_date]],"[$-en-US]mmm")</f>
        <v>Oct</v>
      </c>
      <c r="G1465" s="2" t="str">
        <f>"Q" &amp; INT((MONTH(Table1[[#This Row],[transaction_date]])-1)/3)+1 &amp; " " &amp; Table1[[#This Row],[year]]</f>
        <v>Q4 2023</v>
      </c>
      <c r="H1465" s="2" t="str">
        <f>TEXT(Table1[[#This Row],[transaction_date]],"[$-en-US]ddd")</f>
        <v>Tue</v>
      </c>
      <c r="I1465" t="s">
        <v>1826</v>
      </c>
      <c r="J1465" t="s">
        <v>1829</v>
      </c>
      <c r="K1465">
        <v>29.96</v>
      </c>
      <c r="L1465">
        <v>29.96</v>
      </c>
      <c r="M1465">
        <v>4.49</v>
      </c>
      <c r="N1465" s="4">
        <v>1</v>
      </c>
      <c r="O1465">
        <v>25.47</v>
      </c>
      <c r="P1465">
        <v>394</v>
      </c>
    </row>
    <row r="1466" spans="1:16" x14ac:dyDescent="0.25">
      <c r="A1466">
        <v>9189</v>
      </c>
      <c r="B1466" t="s">
        <v>1812</v>
      </c>
      <c r="C1466" s="2">
        <v>45801</v>
      </c>
      <c r="D1466">
        <v>2025</v>
      </c>
      <c r="E1466" s="2" t="str">
        <f>TEXT(Table1[[#This Row],[transaction_date]],"mm")</f>
        <v>05</v>
      </c>
      <c r="F1466" s="2" t="str">
        <f>TEXT(Table1[[#This Row],[transaction_date]],"[$-en-US]mmm")</f>
        <v>May</v>
      </c>
      <c r="G1466" s="2" t="str">
        <f>"Q" &amp; INT((MONTH(Table1[[#This Row],[transaction_date]])-1)/3)+1 &amp; " " &amp; Table1[[#This Row],[year]]</f>
        <v>Q2 2025</v>
      </c>
      <c r="H1466" s="2" t="str">
        <f>TEXT(Table1[[#This Row],[transaction_date]],"[$-en-US]ddd")</f>
        <v>Sat</v>
      </c>
      <c r="I1466" t="s">
        <v>1818</v>
      </c>
      <c r="J1466" t="s">
        <v>1829</v>
      </c>
      <c r="K1466">
        <v>8.7799999999999994</v>
      </c>
      <c r="L1466">
        <v>26.34</v>
      </c>
      <c r="M1466">
        <v>2.23</v>
      </c>
      <c r="N1466" s="4">
        <v>3</v>
      </c>
      <c r="O1466">
        <v>24.11</v>
      </c>
      <c r="P1466">
        <v>128</v>
      </c>
    </row>
    <row r="1467" spans="1:16" x14ac:dyDescent="0.25">
      <c r="A1467">
        <v>8109</v>
      </c>
      <c r="B1467" t="s">
        <v>1816</v>
      </c>
      <c r="C1467" s="2">
        <v>45645</v>
      </c>
      <c r="D1467">
        <v>2024</v>
      </c>
      <c r="E1467" s="2" t="str">
        <f>TEXT(Table1[[#This Row],[transaction_date]],"mm")</f>
        <v>12</v>
      </c>
      <c r="F1467" s="2" t="str">
        <f>TEXT(Table1[[#This Row],[transaction_date]],"[$-en-US]mmm")</f>
        <v>Dec</v>
      </c>
      <c r="G1467" s="2" t="str">
        <f>"Q" &amp; INT((MONTH(Table1[[#This Row],[transaction_date]])-1)/3)+1 &amp; " " &amp; Table1[[#This Row],[year]]</f>
        <v>Q4 2024</v>
      </c>
      <c r="H1467" s="2" t="str">
        <f>TEXT(Table1[[#This Row],[transaction_date]],"[$-en-US]ddd")</f>
        <v>Thu</v>
      </c>
      <c r="I1467" t="s">
        <v>1826</v>
      </c>
      <c r="J1467" t="s">
        <v>1835</v>
      </c>
      <c r="K1467">
        <v>14.41</v>
      </c>
      <c r="L1467">
        <v>57.64</v>
      </c>
      <c r="M1467">
        <v>5.76</v>
      </c>
      <c r="N1467" s="4">
        <v>4</v>
      </c>
      <c r="O1467">
        <v>51.88</v>
      </c>
      <c r="P1467">
        <v>225</v>
      </c>
    </row>
    <row r="1468" spans="1:16" x14ac:dyDescent="0.25">
      <c r="A1468">
        <v>6427</v>
      </c>
      <c r="B1468" t="s">
        <v>1815</v>
      </c>
      <c r="C1468" s="2">
        <v>45584</v>
      </c>
      <c r="D1468">
        <v>2024</v>
      </c>
      <c r="E1468" s="2" t="str">
        <f>TEXT(Table1[[#This Row],[transaction_date]],"mm")</f>
        <v>10</v>
      </c>
      <c r="F1468" s="2" t="str">
        <f>TEXT(Table1[[#This Row],[transaction_date]],"[$-en-US]mmm")</f>
        <v>Oct</v>
      </c>
      <c r="G1468" s="2" t="str">
        <f>"Q" &amp; INT((MONTH(Table1[[#This Row],[transaction_date]])-1)/3)+1 &amp; " " &amp; Table1[[#This Row],[year]]</f>
        <v>Q4 2024</v>
      </c>
      <c r="H1468" s="2" t="str">
        <f>TEXT(Table1[[#This Row],[transaction_date]],"[$-en-US]ddd")</f>
        <v>Sat</v>
      </c>
      <c r="I1468" t="s">
        <v>1822</v>
      </c>
      <c r="J1468" t="s">
        <v>1845</v>
      </c>
      <c r="K1468">
        <v>7.31</v>
      </c>
      <c r="L1468">
        <v>36.549999999999997</v>
      </c>
      <c r="M1468">
        <v>5.48</v>
      </c>
      <c r="N1468" s="4">
        <v>5</v>
      </c>
      <c r="O1468">
        <v>31.07</v>
      </c>
      <c r="P1468">
        <v>29</v>
      </c>
    </row>
    <row r="1469" spans="1:16" x14ac:dyDescent="0.25">
      <c r="A1469">
        <v>2562</v>
      </c>
      <c r="B1469" t="s">
        <v>1810</v>
      </c>
      <c r="C1469" s="2">
        <v>45840</v>
      </c>
      <c r="D1469">
        <v>2025</v>
      </c>
      <c r="E1469" s="2" t="str">
        <f>TEXT(Table1[[#This Row],[transaction_date]],"mm")</f>
        <v>07</v>
      </c>
      <c r="F1469" s="2" t="str">
        <f>TEXT(Table1[[#This Row],[transaction_date]],"[$-en-US]mmm")</f>
        <v>Jul</v>
      </c>
      <c r="G1469" s="2" t="str">
        <f>"Q" &amp; INT((MONTH(Table1[[#This Row],[transaction_date]])-1)/3)+1 &amp; " " &amp; Table1[[#This Row],[year]]</f>
        <v>Q3 2025</v>
      </c>
      <c r="H1469" s="2" t="str">
        <f>TEXT(Table1[[#This Row],[transaction_date]],"[$-en-US]ddd")</f>
        <v>Wed</v>
      </c>
      <c r="I1469" t="s">
        <v>1822</v>
      </c>
      <c r="J1469" t="s">
        <v>1842</v>
      </c>
      <c r="K1469">
        <v>6.2</v>
      </c>
      <c r="L1469">
        <v>24.8</v>
      </c>
      <c r="M1469">
        <v>3.72</v>
      </c>
      <c r="N1469" s="4">
        <v>4</v>
      </c>
      <c r="O1469">
        <v>21.08</v>
      </c>
      <c r="P1469">
        <v>392</v>
      </c>
    </row>
    <row r="1470" spans="1:16" x14ac:dyDescent="0.25">
      <c r="A1470">
        <v>9653</v>
      </c>
      <c r="B1470" t="s">
        <v>1813</v>
      </c>
      <c r="C1470" s="2">
        <v>45858</v>
      </c>
      <c r="D1470">
        <v>2025</v>
      </c>
      <c r="E1470" s="2" t="str">
        <f>TEXT(Table1[[#This Row],[transaction_date]],"mm")</f>
        <v>07</v>
      </c>
      <c r="F1470" s="2" t="str">
        <f>TEXT(Table1[[#This Row],[transaction_date]],"[$-en-US]mmm")</f>
        <v>Jul</v>
      </c>
      <c r="G1470" s="2" t="str">
        <f>"Q" &amp; INT((MONTH(Table1[[#This Row],[transaction_date]])-1)/3)+1 &amp; " " &amp; Table1[[#This Row],[year]]</f>
        <v>Q3 2025</v>
      </c>
      <c r="H1470" s="2" t="str">
        <f>TEXT(Table1[[#This Row],[transaction_date]],"[$-en-US]ddd")</f>
        <v>Sun</v>
      </c>
      <c r="I1470" t="s">
        <v>1825</v>
      </c>
      <c r="J1470" t="s">
        <v>1834</v>
      </c>
      <c r="K1470">
        <v>5.25</v>
      </c>
      <c r="L1470">
        <v>10.5</v>
      </c>
      <c r="M1470">
        <v>2.1</v>
      </c>
      <c r="N1470" s="4">
        <v>2</v>
      </c>
      <c r="O1470">
        <v>8.4</v>
      </c>
      <c r="P1470">
        <v>316</v>
      </c>
    </row>
    <row r="1471" spans="1:16" x14ac:dyDescent="0.25">
      <c r="A1471">
        <v>1697</v>
      </c>
      <c r="B1471" t="s">
        <v>1809</v>
      </c>
      <c r="C1471" s="2">
        <v>45323</v>
      </c>
      <c r="D1471">
        <v>2024</v>
      </c>
      <c r="E1471" s="2" t="str">
        <f>TEXT(Table1[[#This Row],[transaction_date]],"mm")</f>
        <v>02</v>
      </c>
      <c r="F1471" s="2" t="str">
        <f>TEXT(Table1[[#This Row],[transaction_date]],"[$-en-US]mmm")</f>
        <v>Feb</v>
      </c>
      <c r="G1471" s="2" t="str">
        <f>"Q" &amp; INT((MONTH(Table1[[#This Row],[transaction_date]])-1)/3)+1 &amp; " " &amp; Table1[[#This Row],[year]]</f>
        <v>Q1 2024</v>
      </c>
      <c r="H1471" s="2" t="str">
        <f>TEXT(Table1[[#This Row],[transaction_date]],"[$-en-US]ddd")</f>
        <v>Thu</v>
      </c>
      <c r="I1471" t="s">
        <v>1823</v>
      </c>
      <c r="J1471" t="s">
        <v>1840</v>
      </c>
      <c r="K1471">
        <v>20.84</v>
      </c>
      <c r="L1471">
        <v>41.68</v>
      </c>
      <c r="M1471">
        <v>2.27</v>
      </c>
      <c r="N1471" s="4">
        <v>2</v>
      </c>
      <c r="O1471">
        <v>39.409999999999997</v>
      </c>
      <c r="P1471">
        <v>440</v>
      </c>
    </row>
    <row r="1472" spans="1:16" x14ac:dyDescent="0.25">
      <c r="A1472">
        <v>4463</v>
      </c>
      <c r="B1472" t="s">
        <v>1810</v>
      </c>
      <c r="C1472" s="2">
        <v>45845</v>
      </c>
      <c r="D1472">
        <v>2025</v>
      </c>
      <c r="E1472" s="2" t="str">
        <f>TEXT(Table1[[#This Row],[transaction_date]],"mm")</f>
        <v>07</v>
      </c>
      <c r="F1472" s="2" t="str">
        <f>TEXT(Table1[[#This Row],[transaction_date]],"[$-en-US]mmm")</f>
        <v>Jul</v>
      </c>
      <c r="G1472" s="2" t="str">
        <f>"Q" &amp; INT((MONTH(Table1[[#This Row],[transaction_date]])-1)/3)+1 &amp; " " &amp; Table1[[#This Row],[year]]</f>
        <v>Q3 2025</v>
      </c>
      <c r="H1472" s="2" t="str">
        <f>TEXT(Table1[[#This Row],[transaction_date]],"[$-en-US]ddd")</f>
        <v>Mon</v>
      </c>
      <c r="I1472" t="s">
        <v>1820</v>
      </c>
      <c r="J1472" t="s">
        <v>1840</v>
      </c>
      <c r="K1472">
        <v>29.27</v>
      </c>
      <c r="L1472">
        <v>87.81</v>
      </c>
      <c r="M1472">
        <v>3.87</v>
      </c>
      <c r="N1472" s="4">
        <v>3</v>
      </c>
      <c r="O1472">
        <v>83.94</v>
      </c>
      <c r="P1472">
        <v>8</v>
      </c>
    </row>
    <row r="1473" spans="1:16" x14ac:dyDescent="0.25">
      <c r="A1473">
        <v>8790</v>
      </c>
      <c r="B1473" t="s">
        <v>1817</v>
      </c>
      <c r="C1473" s="2">
        <v>45355</v>
      </c>
      <c r="D1473">
        <v>2024</v>
      </c>
      <c r="E1473" s="2" t="str">
        <f>TEXT(Table1[[#This Row],[transaction_date]],"mm")</f>
        <v>03</v>
      </c>
      <c r="F1473" s="2" t="str">
        <f>TEXT(Table1[[#This Row],[transaction_date]],"[$-en-US]mmm")</f>
        <v>Mar</v>
      </c>
      <c r="G1473" s="2" t="str">
        <f>"Q" &amp; INT((MONTH(Table1[[#This Row],[transaction_date]])-1)/3)+1 &amp; " " &amp; Table1[[#This Row],[year]]</f>
        <v>Q1 2024</v>
      </c>
      <c r="H1473" s="2" t="str">
        <f>TEXT(Table1[[#This Row],[transaction_date]],"[$-en-US]ddd")</f>
        <v>Mon</v>
      </c>
      <c r="I1473" t="s">
        <v>1822</v>
      </c>
      <c r="J1473" t="s">
        <v>1846</v>
      </c>
      <c r="K1473">
        <v>15.69</v>
      </c>
      <c r="L1473">
        <v>15.69</v>
      </c>
      <c r="M1473">
        <v>3.14</v>
      </c>
      <c r="N1473" s="4">
        <v>1</v>
      </c>
      <c r="O1473">
        <v>12.55</v>
      </c>
      <c r="P1473">
        <v>57</v>
      </c>
    </row>
    <row r="1474" spans="1:16" x14ac:dyDescent="0.25">
      <c r="A1474">
        <v>1762</v>
      </c>
      <c r="B1474" t="s">
        <v>1817</v>
      </c>
      <c r="C1474" s="2">
        <v>45862</v>
      </c>
      <c r="D1474">
        <v>2025</v>
      </c>
      <c r="E1474" s="2" t="str">
        <f>TEXT(Table1[[#This Row],[transaction_date]],"mm")</f>
        <v>07</v>
      </c>
      <c r="F1474" s="2" t="str">
        <f>TEXT(Table1[[#This Row],[transaction_date]],"[$-en-US]mmm")</f>
        <v>Jul</v>
      </c>
      <c r="G1474" s="2" t="str">
        <f>"Q" &amp; INT((MONTH(Table1[[#This Row],[transaction_date]])-1)/3)+1 &amp; " " &amp; Table1[[#This Row],[year]]</f>
        <v>Q3 2025</v>
      </c>
      <c r="H1474" s="2" t="str">
        <f>TEXT(Table1[[#This Row],[transaction_date]],"[$-en-US]ddd")</f>
        <v>Thu</v>
      </c>
      <c r="I1474" t="s">
        <v>1822</v>
      </c>
      <c r="J1474" t="s">
        <v>1833</v>
      </c>
      <c r="K1474">
        <v>3.06</v>
      </c>
      <c r="L1474">
        <v>12.24</v>
      </c>
      <c r="M1474">
        <v>2.4500000000000002</v>
      </c>
      <c r="N1474" s="4">
        <v>4</v>
      </c>
      <c r="O1474">
        <v>9.7899999999999991</v>
      </c>
      <c r="P1474">
        <v>218</v>
      </c>
    </row>
    <row r="1475" spans="1:16" x14ac:dyDescent="0.25">
      <c r="A1475">
        <v>2218</v>
      </c>
      <c r="B1475" t="s">
        <v>1815</v>
      </c>
      <c r="C1475" s="2">
        <v>45676</v>
      </c>
      <c r="D1475">
        <v>2025</v>
      </c>
      <c r="E1475" s="2" t="str">
        <f>TEXT(Table1[[#This Row],[transaction_date]],"mm")</f>
        <v>01</v>
      </c>
      <c r="F1475" s="2" t="str">
        <f>TEXT(Table1[[#This Row],[transaction_date]],"[$-en-US]mmm")</f>
        <v>Jan</v>
      </c>
      <c r="G1475" s="2" t="str">
        <f>"Q" &amp; INT((MONTH(Table1[[#This Row],[transaction_date]])-1)/3)+1 &amp; " " &amp; Table1[[#This Row],[year]]</f>
        <v>Q1 2025</v>
      </c>
      <c r="H1475" s="2" t="str">
        <f>TEXT(Table1[[#This Row],[transaction_date]],"[$-en-US]ddd")</f>
        <v>Sun</v>
      </c>
      <c r="I1475" t="s">
        <v>1822</v>
      </c>
      <c r="J1475" t="s">
        <v>1833</v>
      </c>
      <c r="K1475">
        <v>29.27</v>
      </c>
      <c r="L1475">
        <v>87.81</v>
      </c>
      <c r="M1475">
        <v>8.7799999999999994</v>
      </c>
      <c r="N1475" s="4">
        <v>3</v>
      </c>
      <c r="O1475">
        <v>79.03</v>
      </c>
      <c r="P1475">
        <v>459</v>
      </c>
    </row>
    <row r="1476" spans="1:16" x14ac:dyDescent="0.25">
      <c r="A1476">
        <v>5593</v>
      </c>
      <c r="B1476" t="s">
        <v>1814</v>
      </c>
      <c r="C1476" s="2">
        <v>45843</v>
      </c>
      <c r="D1476">
        <v>2025</v>
      </c>
      <c r="E1476" s="2" t="str">
        <f>TEXT(Table1[[#This Row],[transaction_date]],"mm")</f>
        <v>07</v>
      </c>
      <c r="F1476" s="2" t="str">
        <f>TEXT(Table1[[#This Row],[transaction_date]],"[$-en-US]mmm")</f>
        <v>Jul</v>
      </c>
      <c r="G1476" s="2" t="str">
        <f>"Q" &amp; INT((MONTH(Table1[[#This Row],[transaction_date]])-1)/3)+1 &amp; " " &amp; Table1[[#This Row],[year]]</f>
        <v>Q3 2025</v>
      </c>
      <c r="H1476" s="2" t="str">
        <f>TEXT(Table1[[#This Row],[transaction_date]],"[$-en-US]ddd")</f>
        <v>Sat</v>
      </c>
      <c r="I1476" t="s">
        <v>1824</v>
      </c>
      <c r="J1476" t="s">
        <v>1839</v>
      </c>
      <c r="K1476">
        <v>11.67</v>
      </c>
      <c r="L1476">
        <v>23.34</v>
      </c>
      <c r="M1476">
        <v>1.1000000000000001</v>
      </c>
      <c r="N1476" s="4">
        <v>2</v>
      </c>
      <c r="O1476">
        <v>22.24</v>
      </c>
      <c r="P1476">
        <v>148</v>
      </c>
    </row>
    <row r="1477" spans="1:16" x14ac:dyDescent="0.25">
      <c r="A1477">
        <v>9897</v>
      </c>
      <c r="B1477" t="s">
        <v>1817</v>
      </c>
      <c r="C1477" s="2">
        <v>45582</v>
      </c>
      <c r="D1477">
        <v>2024</v>
      </c>
      <c r="E1477" s="2" t="str">
        <f>TEXT(Table1[[#This Row],[transaction_date]],"mm")</f>
        <v>10</v>
      </c>
      <c r="F1477" s="2" t="str">
        <f>TEXT(Table1[[#This Row],[transaction_date]],"[$-en-US]mmm")</f>
        <v>Oct</v>
      </c>
      <c r="G1477" s="2" t="str">
        <f>"Q" &amp; INT((MONTH(Table1[[#This Row],[transaction_date]])-1)/3)+1 &amp; " " &amp; Table1[[#This Row],[year]]</f>
        <v>Q4 2024</v>
      </c>
      <c r="H1477" s="2" t="str">
        <f>TEXT(Table1[[#This Row],[transaction_date]],"[$-en-US]ddd")</f>
        <v>Thu</v>
      </c>
      <c r="I1477" t="s">
        <v>1822</v>
      </c>
      <c r="J1477" t="s">
        <v>1844</v>
      </c>
      <c r="K1477">
        <v>23.71</v>
      </c>
      <c r="L1477">
        <v>118.55</v>
      </c>
      <c r="M1477">
        <v>23.71</v>
      </c>
      <c r="N1477" s="4">
        <v>5</v>
      </c>
      <c r="O1477">
        <v>94.84</v>
      </c>
      <c r="P1477">
        <v>364</v>
      </c>
    </row>
    <row r="1478" spans="1:16" x14ac:dyDescent="0.25">
      <c r="A1478">
        <v>1539</v>
      </c>
      <c r="B1478" t="s">
        <v>1812</v>
      </c>
      <c r="C1478" s="2">
        <v>45284</v>
      </c>
      <c r="D1478">
        <v>2023</v>
      </c>
      <c r="E1478" s="2" t="str">
        <f>TEXT(Table1[[#This Row],[transaction_date]],"mm")</f>
        <v>12</v>
      </c>
      <c r="F1478" s="2" t="str">
        <f>TEXT(Table1[[#This Row],[transaction_date]],"[$-en-US]mmm")</f>
        <v>Dec</v>
      </c>
      <c r="G1478" s="2" t="str">
        <f>"Q" &amp; INT((MONTH(Table1[[#This Row],[transaction_date]])-1)/3)+1 &amp; " " &amp; Table1[[#This Row],[year]]</f>
        <v>Q4 2023</v>
      </c>
      <c r="H1478" s="2" t="str">
        <f>TEXT(Table1[[#This Row],[transaction_date]],"[$-en-US]ddd")</f>
        <v>Sun</v>
      </c>
      <c r="I1478" t="s">
        <v>1824</v>
      </c>
      <c r="J1478" t="s">
        <v>1840</v>
      </c>
      <c r="K1478">
        <v>12.04</v>
      </c>
      <c r="L1478">
        <v>24.08</v>
      </c>
      <c r="M1478">
        <v>4.83</v>
      </c>
      <c r="N1478" s="4">
        <v>2</v>
      </c>
      <c r="O1478">
        <v>19.25</v>
      </c>
      <c r="P1478">
        <v>332</v>
      </c>
    </row>
    <row r="1479" spans="1:16" x14ac:dyDescent="0.25">
      <c r="A1479">
        <v>6152</v>
      </c>
      <c r="B1479" t="s">
        <v>1817</v>
      </c>
      <c r="C1479" s="2">
        <v>45157</v>
      </c>
      <c r="D1479">
        <v>2023</v>
      </c>
      <c r="E1479" s="2" t="str">
        <f>TEXT(Table1[[#This Row],[transaction_date]],"mm")</f>
        <v>08</v>
      </c>
      <c r="F1479" s="2" t="str">
        <f>TEXT(Table1[[#This Row],[transaction_date]],"[$-en-US]mmm")</f>
        <v>Aug</v>
      </c>
      <c r="G1479" s="2" t="str">
        <f>"Q" &amp; INT((MONTH(Table1[[#This Row],[transaction_date]])-1)/3)+1 &amp; " " &amp; Table1[[#This Row],[year]]</f>
        <v>Q3 2023</v>
      </c>
      <c r="H1479" s="2" t="str">
        <f>TEXT(Table1[[#This Row],[transaction_date]],"[$-en-US]ddd")</f>
        <v>Sat</v>
      </c>
      <c r="I1479" t="s">
        <v>1824</v>
      </c>
      <c r="J1479" t="s">
        <v>1844</v>
      </c>
      <c r="K1479">
        <v>19.27</v>
      </c>
      <c r="L1479">
        <v>96.35</v>
      </c>
      <c r="M1479">
        <v>3.93</v>
      </c>
      <c r="N1479" s="4">
        <v>5</v>
      </c>
      <c r="O1479">
        <v>92.42</v>
      </c>
      <c r="P1479">
        <v>375</v>
      </c>
    </row>
    <row r="1480" spans="1:16" x14ac:dyDescent="0.25">
      <c r="A1480">
        <v>4394</v>
      </c>
      <c r="B1480" t="s">
        <v>1810</v>
      </c>
      <c r="C1480" s="2">
        <v>45600</v>
      </c>
      <c r="D1480">
        <v>2024</v>
      </c>
      <c r="E1480" s="2" t="str">
        <f>TEXT(Table1[[#This Row],[transaction_date]],"mm")</f>
        <v>11</v>
      </c>
      <c r="F1480" s="2" t="str">
        <f>TEXT(Table1[[#This Row],[transaction_date]],"[$-en-US]mmm")</f>
        <v>Nov</v>
      </c>
      <c r="G1480" s="2" t="str">
        <f>"Q" &amp; INT((MONTH(Table1[[#This Row],[transaction_date]])-1)/3)+1 &amp; " " &amp; Table1[[#This Row],[year]]</f>
        <v>Q4 2024</v>
      </c>
      <c r="H1480" s="2" t="str">
        <f>TEXT(Table1[[#This Row],[transaction_date]],"[$-en-US]ddd")</f>
        <v>Mon</v>
      </c>
      <c r="I1480" t="s">
        <v>1818</v>
      </c>
      <c r="J1480" t="s">
        <v>1845</v>
      </c>
      <c r="K1480">
        <v>16.079999999999998</v>
      </c>
      <c r="L1480">
        <v>80.400000000000006</v>
      </c>
      <c r="M1480">
        <v>16.079999999999998</v>
      </c>
      <c r="N1480" s="4">
        <v>5</v>
      </c>
      <c r="O1480">
        <v>64.319999999999993</v>
      </c>
      <c r="P1480">
        <v>162</v>
      </c>
    </row>
    <row r="1481" spans="1:16" x14ac:dyDescent="0.25">
      <c r="A1481">
        <v>3362</v>
      </c>
      <c r="B1481" t="s">
        <v>1814</v>
      </c>
      <c r="C1481" s="2">
        <v>45729</v>
      </c>
      <c r="D1481">
        <v>2025</v>
      </c>
      <c r="E1481" s="2" t="str">
        <f>TEXT(Table1[[#This Row],[transaction_date]],"mm")</f>
        <v>03</v>
      </c>
      <c r="F1481" s="2" t="str">
        <f>TEXT(Table1[[#This Row],[transaction_date]],"[$-en-US]mmm")</f>
        <v>Mar</v>
      </c>
      <c r="G1481" s="2" t="str">
        <f>"Q" &amp; INT((MONTH(Table1[[#This Row],[transaction_date]])-1)/3)+1 &amp; " " &amp; Table1[[#This Row],[year]]</f>
        <v>Q1 2025</v>
      </c>
      <c r="H1481" s="2" t="str">
        <f>TEXT(Table1[[#This Row],[transaction_date]],"[$-en-US]ddd")</f>
        <v>Thu</v>
      </c>
      <c r="I1481" t="s">
        <v>1820</v>
      </c>
      <c r="J1481" t="s">
        <v>1832</v>
      </c>
      <c r="K1481">
        <v>24.16</v>
      </c>
      <c r="L1481">
        <v>48.32</v>
      </c>
      <c r="M1481">
        <v>9.66</v>
      </c>
      <c r="N1481" s="4">
        <v>2</v>
      </c>
      <c r="O1481">
        <v>38.659999999999997</v>
      </c>
      <c r="P1481">
        <v>500</v>
      </c>
    </row>
    <row r="1482" spans="1:16" x14ac:dyDescent="0.25">
      <c r="A1482">
        <v>7525</v>
      </c>
      <c r="B1482" t="s">
        <v>1813</v>
      </c>
      <c r="C1482" s="2">
        <v>45866</v>
      </c>
      <c r="D1482">
        <v>2025</v>
      </c>
      <c r="E1482" s="2" t="str">
        <f>TEXT(Table1[[#This Row],[transaction_date]],"mm")</f>
        <v>07</v>
      </c>
      <c r="F1482" s="2" t="str">
        <f>TEXT(Table1[[#This Row],[transaction_date]],"[$-en-US]mmm")</f>
        <v>Jul</v>
      </c>
      <c r="G1482" s="2" t="str">
        <f>"Q" &amp; INT((MONTH(Table1[[#This Row],[transaction_date]])-1)/3)+1 &amp; " " &amp; Table1[[#This Row],[year]]</f>
        <v>Q3 2025</v>
      </c>
      <c r="H1482" s="2" t="str">
        <f>TEXT(Table1[[#This Row],[transaction_date]],"[$-en-US]ddd")</f>
        <v>Mon</v>
      </c>
      <c r="I1482" t="s">
        <v>1822</v>
      </c>
      <c r="J1482" t="s">
        <v>1846</v>
      </c>
      <c r="K1482">
        <v>13.9</v>
      </c>
      <c r="L1482">
        <v>27.8</v>
      </c>
      <c r="M1482">
        <v>4.17</v>
      </c>
      <c r="N1482" s="4">
        <v>2</v>
      </c>
      <c r="O1482">
        <v>23.63</v>
      </c>
      <c r="P1482">
        <v>490</v>
      </c>
    </row>
    <row r="1483" spans="1:16" x14ac:dyDescent="0.25">
      <c r="A1483">
        <v>2260</v>
      </c>
      <c r="B1483" t="s">
        <v>1809</v>
      </c>
      <c r="C1483" s="2">
        <v>45377</v>
      </c>
      <c r="D1483">
        <v>2024</v>
      </c>
      <c r="E1483" s="2" t="str">
        <f>TEXT(Table1[[#This Row],[transaction_date]],"mm")</f>
        <v>03</v>
      </c>
      <c r="F1483" s="2" t="str">
        <f>TEXT(Table1[[#This Row],[transaction_date]],"[$-en-US]mmm")</f>
        <v>Mar</v>
      </c>
      <c r="G1483" s="2" t="str">
        <f>"Q" &amp; INT((MONTH(Table1[[#This Row],[transaction_date]])-1)/3)+1 &amp; " " &amp; Table1[[#This Row],[year]]</f>
        <v>Q1 2024</v>
      </c>
      <c r="H1483" s="2" t="str">
        <f>TEXT(Table1[[#This Row],[transaction_date]],"[$-en-US]ddd")</f>
        <v>Tue</v>
      </c>
      <c r="I1483" t="s">
        <v>1822</v>
      </c>
      <c r="J1483" t="s">
        <v>1831</v>
      </c>
      <c r="K1483">
        <v>3.21</v>
      </c>
      <c r="L1483">
        <v>16.05</v>
      </c>
      <c r="M1483">
        <v>1.92</v>
      </c>
      <c r="N1483" s="4">
        <v>5</v>
      </c>
      <c r="O1483">
        <v>14.13</v>
      </c>
      <c r="P1483">
        <v>185</v>
      </c>
    </row>
    <row r="1484" spans="1:16" x14ac:dyDescent="0.25">
      <c r="A1484">
        <v>3661</v>
      </c>
      <c r="B1484" t="s">
        <v>1812</v>
      </c>
      <c r="C1484" s="2">
        <v>45583</v>
      </c>
      <c r="D1484">
        <v>2024</v>
      </c>
      <c r="E1484" s="2" t="str">
        <f>TEXT(Table1[[#This Row],[transaction_date]],"mm")</f>
        <v>10</v>
      </c>
      <c r="F1484" s="2" t="str">
        <f>TEXT(Table1[[#This Row],[transaction_date]],"[$-en-US]mmm")</f>
        <v>Oct</v>
      </c>
      <c r="G1484" s="2" t="str">
        <f>"Q" &amp; INT((MONTH(Table1[[#This Row],[transaction_date]])-1)/3)+1 &amp; " " &amp; Table1[[#This Row],[year]]</f>
        <v>Q4 2024</v>
      </c>
      <c r="H1484" s="2" t="str">
        <f>TEXT(Table1[[#This Row],[transaction_date]],"[$-en-US]ddd")</f>
        <v>Fri</v>
      </c>
      <c r="I1484" t="s">
        <v>1820</v>
      </c>
      <c r="J1484" t="s">
        <v>1841</v>
      </c>
      <c r="K1484">
        <v>8.09</v>
      </c>
      <c r="L1484">
        <v>40.450000000000003</v>
      </c>
      <c r="M1484">
        <v>0</v>
      </c>
      <c r="N1484" s="4">
        <v>5</v>
      </c>
      <c r="O1484">
        <v>40.450000000000003</v>
      </c>
      <c r="P1484">
        <v>465</v>
      </c>
    </row>
    <row r="1485" spans="1:16" x14ac:dyDescent="0.25">
      <c r="A1485">
        <v>4939</v>
      </c>
      <c r="B1485" t="s">
        <v>1811</v>
      </c>
      <c r="C1485" s="2">
        <v>45585</v>
      </c>
      <c r="D1485">
        <v>2024</v>
      </c>
      <c r="E1485" s="2" t="str">
        <f>TEXT(Table1[[#This Row],[transaction_date]],"mm")</f>
        <v>10</v>
      </c>
      <c r="F1485" s="2" t="str">
        <f>TEXT(Table1[[#This Row],[transaction_date]],"[$-en-US]mmm")</f>
        <v>Oct</v>
      </c>
      <c r="G1485" s="2" t="str">
        <f>"Q" &amp; INT((MONTH(Table1[[#This Row],[transaction_date]])-1)/3)+1 &amp; " " &amp; Table1[[#This Row],[year]]</f>
        <v>Q4 2024</v>
      </c>
      <c r="H1485" s="2" t="str">
        <f>TEXT(Table1[[#This Row],[transaction_date]],"[$-en-US]ddd")</f>
        <v>Sun</v>
      </c>
      <c r="I1485" t="s">
        <v>1824</v>
      </c>
      <c r="J1485" t="s">
        <v>1829</v>
      </c>
      <c r="K1485">
        <v>10.9</v>
      </c>
      <c r="L1485">
        <v>32.700000000000003</v>
      </c>
      <c r="M1485">
        <v>3.27</v>
      </c>
      <c r="N1485" s="4">
        <v>3</v>
      </c>
      <c r="O1485">
        <v>29.43</v>
      </c>
      <c r="P1485">
        <v>60</v>
      </c>
    </row>
    <row r="1486" spans="1:16" x14ac:dyDescent="0.25">
      <c r="A1486">
        <v>7375</v>
      </c>
      <c r="B1486" t="s">
        <v>1812</v>
      </c>
      <c r="C1486" s="2">
        <v>45670</v>
      </c>
      <c r="D1486">
        <v>2025</v>
      </c>
      <c r="E1486" s="2" t="str">
        <f>TEXT(Table1[[#This Row],[transaction_date]],"mm")</f>
        <v>01</v>
      </c>
      <c r="F1486" s="2" t="str">
        <f>TEXT(Table1[[#This Row],[transaction_date]],"[$-en-US]mmm")</f>
        <v>Jan</v>
      </c>
      <c r="G1486" s="2" t="str">
        <f>"Q" &amp; INT((MONTH(Table1[[#This Row],[transaction_date]])-1)/3)+1 &amp; " " &amp; Table1[[#This Row],[year]]</f>
        <v>Q1 2025</v>
      </c>
      <c r="H1486" s="2" t="str">
        <f>TEXT(Table1[[#This Row],[transaction_date]],"[$-en-US]ddd")</f>
        <v>Mon</v>
      </c>
      <c r="I1486" t="s">
        <v>1827</v>
      </c>
      <c r="J1486" t="s">
        <v>1841</v>
      </c>
      <c r="K1486">
        <v>15.32</v>
      </c>
      <c r="L1486">
        <v>76.599999999999994</v>
      </c>
      <c r="M1486">
        <v>15.32</v>
      </c>
      <c r="N1486" s="4">
        <v>5</v>
      </c>
      <c r="O1486">
        <v>61.28</v>
      </c>
      <c r="P1486">
        <v>451</v>
      </c>
    </row>
    <row r="1487" spans="1:16" x14ac:dyDescent="0.25">
      <c r="A1487">
        <v>9856</v>
      </c>
      <c r="B1487" t="s">
        <v>1813</v>
      </c>
      <c r="C1487" s="2">
        <v>45402</v>
      </c>
      <c r="D1487">
        <v>2024</v>
      </c>
      <c r="E1487" s="2" t="str">
        <f>TEXT(Table1[[#This Row],[transaction_date]],"mm")</f>
        <v>04</v>
      </c>
      <c r="F1487" s="2" t="str">
        <f>TEXT(Table1[[#This Row],[transaction_date]],"[$-en-US]mmm")</f>
        <v>Apr</v>
      </c>
      <c r="G1487" s="2" t="str">
        <f>"Q" &amp; INT((MONTH(Table1[[#This Row],[transaction_date]])-1)/3)+1 &amp; " " &amp; Table1[[#This Row],[year]]</f>
        <v>Q2 2024</v>
      </c>
      <c r="H1487" s="2" t="str">
        <f>TEXT(Table1[[#This Row],[transaction_date]],"[$-en-US]ddd")</f>
        <v>Sat</v>
      </c>
      <c r="I1487" t="s">
        <v>1818</v>
      </c>
      <c r="J1487" t="s">
        <v>1835</v>
      </c>
      <c r="K1487">
        <v>13.13</v>
      </c>
      <c r="L1487">
        <v>13.13</v>
      </c>
      <c r="M1487">
        <v>0</v>
      </c>
      <c r="N1487" s="4">
        <v>1</v>
      </c>
      <c r="O1487">
        <v>13.13</v>
      </c>
      <c r="P1487">
        <v>391</v>
      </c>
    </row>
    <row r="1488" spans="1:16" x14ac:dyDescent="0.25">
      <c r="A1488">
        <v>7288</v>
      </c>
      <c r="B1488" t="s">
        <v>1809</v>
      </c>
      <c r="C1488" s="2">
        <v>45731</v>
      </c>
      <c r="D1488">
        <v>2025</v>
      </c>
      <c r="E1488" s="2" t="str">
        <f>TEXT(Table1[[#This Row],[transaction_date]],"mm")</f>
        <v>03</v>
      </c>
      <c r="F1488" s="2" t="str">
        <f>TEXT(Table1[[#This Row],[transaction_date]],"[$-en-US]mmm")</f>
        <v>Mar</v>
      </c>
      <c r="G1488" s="2" t="str">
        <f>"Q" &amp; INT((MONTH(Table1[[#This Row],[transaction_date]])-1)/3)+1 &amp; " " &amp; Table1[[#This Row],[year]]</f>
        <v>Q1 2025</v>
      </c>
      <c r="H1488" s="2" t="str">
        <f>TEXT(Table1[[#This Row],[transaction_date]],"[$-en-US]ddd")</f>
        <v>Sat</v>
      </c>
      <c r="I1488" t="s">
        <v>1825</v>
      </c>
      <c r="J1488" t="s">
        <v>1840</v>
      </c>
      <c r="K1488">
        <v>1.68</v>
      </c>
      <c r="L1488">
        <v>6.72</v>
      </c>
      <c r="M1488">
        <v>1.34</v>
      </c>
      <c r="N1488" s="4">
        <v>4</v>
      </c>
      <c r="O1488">
        <v>5.38</v>
      </c>
      <c r="P1488">
        <v>85</v>
      </c>
    </row>
    <row r="1489" spans="1:16" x14ac:dyDescent="0.25">
      <c r="A1489">
        <v>3292</v>
      </c>
      <c r="B1489" t="s">
        <v>1810</v>
      </c>
      <c r="C1489" s="2">
        <v>45758</v>
      </c>
      <c r="D1489">
        <v>2025</v>
      </c>
      <c r="E1489" s="2" t="str">
        <f>TEXT(Table1[[#This Row],[transaction_date]],"mm")</f>
        <v>04</v>
      </c>
      <c r="F1489" s="2" t="str">
        <f>TEXT(Table1[[#This Row],[transaction_date]],"[$-en-US]mmm")</f>
        <v>Apr</v>
      </c>
      <c r="G1489" s="2" t="str">
        <f>"Q" &amp; INT((MONTH(Table1[[#This Row],[transaction_date]])-1)/3)+1 &amp; " " &amp; Table1[[#This Row],[year]]</f>
        <v>Q2 2025</v>
      </c>
      <c r="H1489" s="2" t="str">
        <f>TEXT(Table1[[#This Row],[transaction_date]],"[$-en-US]ddd")</f>
        <v>Fri</v>
      </c>
      <c r="I1489" t="s">
        <v>1827</v>
      </c>
      <c r="J1489" t="s">
        <v>1836</v>
      </c>
      <c r="K1489">
        <v>11.27</v>
      </c>
      <c r="L1489">
        <v>45.08</v>
      </c>
      <c r="M1489">
        <v>0</v>
      </c>
      <c r="N1489" s="4">
        <v>4</v>
      </c>
      <c r="O1489">
        <v>45.08</v>
      </c>
      <c r="P1489">
        <v>205</v>
      </c>
    </row>
    <row r="1490" spans="1:16" x14ac:dyDescent="0.25">
      <c r="A1490">
        <v>2284</v>
      </c>
      <c r="B1490" t="s">
        <v>1814</v>
      </c>
      <c r="C1490" s="2">
        <v>45533</v>
      </c>
      <c r="D1490">
        <v>2024</v>
      </c>
      <c r="E1490" s="2" t="str">
        <f>TEXT(Table1[[#This Row],[transaction_date]],"mm")</f>
        <v>08</v>
      </c>
      <c r="F1490" s="2" t="str">
        <f>TEXT(Table1[[#This Row],[transaction_date]],"[$-en-US]mmm")</f>
        <v>Aug</v>
      </c>
      <c r="G1490" s="2" t="str">
        <f>"Q" &amp; INT((MONTH(Table1[[#This Row],[transaction_date]])-1)/3)+1 &amp; " " &amp; Table1[[#This Row],[year]]</f>
        <v>Q3 2024</v>
      </c>
      <c r="H1490" s="2" t="str">
        <f>TEXT(Table1[[#This Row],[transaction_date]],"[$-en-US]ddd")</f>
        <v>Thu</v>
      </c>
      <c r="I1490" t="s">
        <v>1819</v>
      </c>
      <c r="J1490" t="s">
        <v>1832</v>
      </c>
      <c r="K1490">
        <v>18.14</v>
      </c>
      <c r="L1490">
        <v>54.42</v>
      </c>
      <c r="M1490">
        <v>0</v>
      </c>
      <c r="N1490" s="4">
        <v>3</v>
      </c>
      <c r="O1490">
        <v>54.42</v>
      </c>
      <c r="P1490">
        <v>315</v>
      </c>
    </row>
    <row r="1491" spans="1:16" x14ac:dyDescent="0.25">
      <c r="A1491">
        <v>6666</v>
      </c>
      <c r="B1491" t="s">
        <v>1815</v>
      </c>
      <c r="C1491" s="2">
        <v>45186</v>
      </c>
      <c r="D1491">
        <v>2023</v>
      </c>
      <c r="E1491" s="2" t="str">
        <f>TEXT(Table1[[#This Row],[transaction_date]],"mm")</f>
        <v>09</v>
      </c>
      <c r="F1491" s="2" t="str">
        <f>TEXT(Table1[[#This Row],[transaction_date]],"[$-en-US]mmm")</f>
        <v>Sep</v>
      </c>
      <c r="G1491" s="2" t="str">
        <f>"Q" &amp; INT((MONTH(Table1[[#This Row],[transaction_date]])-1)/3)+1 &amp; " " &amp; Table1[[#This Row],[year]]</f>
        <v>Q3 2023</v>
      </c>
      <c r="H1491" s="2" t="str">
        <f>TEXT(Table1[[#This Row],[transaction_date]],"[$-en-US]ddd")</f>
        <v>Sun</v>
      </c>
      <c r="I1491" t="s">
        <v>1819</v>
      </c>
      <c r="J1491" t="s">
        <v>1833</v>
      </c>
      <c r="K1491">
        <v>27.4</v>
      </c>
      <c r="L1491">
        <v>109.6</v>
      </c>
      <c r="M1491">
        <v>0</v>
      </c>
      <c r="N1491" s="4">
        <v>4</v>
      </c>
      <c r="O1491">
        <v>109.6</v>
      </c>
      <c r="P1491">
        <v>322</v>
      </c>
    </row>
    <row r="1492" spans="1:16" x14ac:dyDescent="0.25">
      <c r="A1492">
        <v>2600</v>
      </c>
      <c r="B1492" t="s">
        <v>1812</v>
      </c>
      <c r="C1492" s="2">
        <v>45484</v>
      </c>
      <c r="D1492">
        <v>2024</v>
      </c>
      <c r="E1492" s="2" t="str">
        <f>TEXT(Table1[[#This Row],[transaction_date]],"mm")</f>
        <v>07</v>
      </c>
      <c r="F1492" s="2" t="str">
        <f>TEXT(Table1[[#This Row],[transaction_date]],"[$-en-US]mmm")</f>
        <v>Jul</v>
      </c>
      <c r="G1492" s="2" t="str">
        <f>"Q" &amp; INT((MONTH(Table1[[#This Row],[transaction_date]])-1)/3)+1 &amp; " " &amp; Table1[[#This Row],[year]]</f>
        <v>Q3 2024</v>
      </c>
      <c r="H1492" s="2" t="str">
        <f>TEXT(Table1[[#This Row],[transaction_date]],"[$-en-US]ddd")</f>
        <v>Thu</v>
      </c>
      <c r="I1492" t="s">
        <v>1826</v>
      </c>
      <c r="J1492" t="s">
        <v>1845</v>
      </c>
      <c r="K1492">
        <v>22.26</v>
      </c>
      <c r="L1492">
        <v>44.52</v>
      </c>
      <c r="M1492">
        <v>8.9</v>
      </c>
      <c r="N1492" s="4">
        <v>2</v>
      </c>
      <c r="O1492">
        <v>35.619999999999997</v>
      </c>
      <c r="P1492">
        <v>370</v>
      </c>
    </row>
    <row r="1493" spans="1:16" x14ac:dyDescent="0.25">
      <c r="A1493">
        <v>4803</v>
      </c>
      <c r="B1493" t="s">
        <v>1815</v>
      </c>
      <c r="C1493" s="2">
        <v>45796</v>
      </c>
      <c r="D1493">
        <v>2025</v>
      </c>
      <c r="E1493" s="2" t="str">
        <f>TEXT(Table1[[#This Row],[transaction_date]],"mm")</f>
        <v>05</v>
      </c>
      <c r="F1493" s="2" t="str">
        <f>TEXT(Table1[[#This Row],[transaction_date]],"[$-en-US]mmm")</f>
        <v>May</v>
      </c>
      <c r="G1493" s="2" t="str">
        <f>"Q" &amp; INT((MONTH(Table1[[#This Row],[transaction_date]])-1)/3)+1 &amp; " " &amp; Table1[[#This Row],[year]]</f>
        <v>Q2 2025</v>
      </c>
      <c r="H1493" s="2" t="str">
        <f>TEXT(Table1[[#This Row],[transaction_date]],"[$-en-US]ddd")</f>
        <v>Mon</v>
      </c>
      <c r="I1493" t="s">
        <v>1824</v>
      </c>
      <c r="J1493" t="s">
        <v>1833</v>
      </c>
      <c r="K1493">
        <v>11.99</v>
      </c>
      <c r="L1493">
        <v>47.96</v>
      </c>
      <c r="M1493">
        <v>3.89</v>
      </c>
      <c r="N1493" s="4">
        <v>4</v>
      </c>
      <c r="O1493">
        <v>44.07</v>
      </c>
      <c r="P1493">
        <v>224</v>
      </c>
    </row>
    <row r="1494" spans="1:16" x14ac:dyDescent="0.25">
      <c r="A1494">
        <v>2245</v>
      </c>
      <c r="B1494" t="s">
        <v>1814</v>
      </c>
      <c r="C1494" s="2">
        <v>45409</v>
      </c>
      <c r="D1494">
        <v>2024</v>
      </c>
      <c r="E1494" s="2" t="str">
        <f>TEXT(Table1[[#This Row],[transaction_date]],"mm")</f>
        <v>04</v>
      </c>
      <c r="F1494" s="2" t="str">
        <f>TEXT(Table1[[#This Row],[transaction_date]],"[$-en-US]mmm")</f>
        <v>Apr</v>
      </c>
      <c r="G1494" s="2" t="str">
        <f>"Q" &amp; INT((MONTH(Table1[[#This Row],[transaction_date]])-1)/3)+1 &amp; " " &amp; Table1[[#This Row],[year]]</f>
        <v>Q2 2024</v>
      </c>
      <c r="H1494" s="2" t="str">
        <f>TEXT(Table1[[#This Row],[transaction_date]],"[$-en-US]ddd")</f>
        <v>Sat</v>
      </c>
      <c r="I1494" t="s">
        <v>1819</v>
      </c>
      <c r="J1494" t="s">
        <v>1834</v>
      </c>
      <c r="K1494">
        <v>15.3</v>
      </c>
      <c r="L1494">
        <v>45.9</v>
      </c>
      <c r="M1494">
        <v>6.88</v>
      </c>
      <c r="N1494" s="4">
        <v>3</v>
      </c>
      <c r="O1494">
        <v>39.020000000000003</v>
      </c>
      <c r="P1494">
        <v>24</v>
      </c>
    </row>
    <row r="1495" spans="1:16" x14ac:dyDescent="0.25">
      <c r="A1495">
        <v>7499</v>
      </c>
      <c r="B1495" t="s">
        <v>1816</v>
      </c>
      <c r="C1495" s="2">
        <v>45745</v>
      </c>
      <c r="D1495">
        <v>2025</v>
      </c>
      <c r="E1495" s="2" t="str">
        <f>TEXT(Table1[[#This Row],[transaction_date]],"mm")</f>
        <v>03</v>
      </c>
      <c r="F1495" s="2" t="str">
        <f>TEXT(Table1[[#This Row],[transaction_date]],"[$-en-US]mmm")</f>
        <v>Mar</v>
      </c>
      <c r="G1495" s="2" t="str">
        <f>"Q" &amp; INT((MONTH(Table1[[#This Row],[transaction_date]])-1)/3)+1 &amp; " " &amp; Table1[[#This Row],[year]]</f>
        <v>Q1 2025</v>
      </c>
      <c r="H1495" s="2" t="str">
        <f>TEXT(Table1[[#This Row],[transaction_date]],"[$-en-US]ddd")</f>
        <v>Sat</v>
      </c>
      <c r="I1495" t="s">
        <v>1821</v>
      </c>
      <c r="J1495" t="s">
        <v>1832</v>
      </c>
      <c r="K1495">
        <v>28.64</v>
      </c>
      <c r="L1495">
        <v>57.28</v>
      </c>
      <c r="M1495">
        <v>5.73</v>
      </c>
      <c r="N1495" s="4">
        <v>2</v>
      </c>
      <c r="O1495">
        <v>51.55</v>
      </c>
      <c r="P1495">
        <v>21</v>
      </c>
    </row>
    <row r="1496" spans="1:16" x14ac:dyDescent="0.25">
      <c r="A1496">
        <v>6347</v>
      </c>
      <c r="B1496" t="s">
        <v>1810</v>
      </c>
      <c r="C1496" s="2">
        <v>45168</v>
      </c>
      <c r="D1496">
        <v>2023</v>
      </c>
      <c r="E1496" s="2" t="str">
        <f>TEXT(Table1[[#This Row],[transaction_date]],"mm")</f>
        <v>08</v>
      </c>
      <c r="F1496" s="2" t="str">
        <f>TEXT(Table1[[#This Row],[transaction_date]],"[$-en-US]mmm")</f>
        <v>Aug</v>
      </c>
      <c r="G1496" s="2" t="str">
        <f>"Q" &amp; INT((MONTH(Table1[[#This Row],[transaction_date]])-1)/3)+1 &amp; " " &amp; Table1[[#This Row],[year]]</f>
        <v>Q3 2023</v>
      </c>
      <c r="H1496" s="2" t="str">
        <f>TEXT(Table1[[#This Row],[transaction_date]],"[$-en-US]ddd")</f>
        <v>Wed</v>
      </c>
      <c r="I1496" t="s">
        <v>1826</v>
      </c>
      <c r="J1496" t="s">
        <v>1832</v>
      </c>
      <c r="K1496">
        <v>11.06</v>
      </c>
      <c r="L1496">
        <v>11.06</v>
      </c>
      <c r="M1496">
        <v>1.66</v>
      </c>
      <c r="N1496" s="4">
        <v>1</v>
      </c>
      <c r="O1496">
        <v>9.4</v>
      </c>
      <c r="P1496">
        <v>84</v>
      </c>
    </row>
    <row r="1497" spans="1:16" x14ac:dyDescent="0.25">
      <c r="A1497">
        <v>5478</v>
      </c>
      <c r="B1497" t="s">
        <v>1814</v>
      </c>
      <c r="C1497" s="2">
        <v>45753</v>
      </c>
      <c r="D1497">
        <v>2025</v>
      </c>
      <c r="E1497" s="2" t="str">
        <f>TEXT(Table1[[#This Row],[transaction_date]],"mm")</f>
        <v>04</v>
      </c>
      <c r="F1497" s="2" t="str">
        <f>TEXT(Table1[[#This Row],[transaction_date]],"[$-en-US]mmm")</f>
        <v>Apr</v>
      </c>
      <c r="G1497" s="2" t="str">
        <f>"Q" &amp; INT((MONTH(Table1[[#This Row],[transaction_date]])-1)/3)+1 &amp; " " &amp; Table1[[#This Row],[year]]</f>
        <v>Q2 2025</v>
      </c>
      <c r="H1497" s="2" t="str">
        <f>TEXT(Table1[[#This Row],[transaction_date]],"[$-en-US]ddd")</f>
        <v>Sun</v>
      </c>
      <c r="I1497" t="s">
        <v>1828</v>
      </c>
      <c r="J1497" t="s">
        <v>1837</v>
      </c>
      <c r="K1497">
        <v>26.67</v>
      </c>
      <c r="L1497">
        <v>53.34</v>
      </c>
      <c r="M1497">
        <v>4.01</v>
      </c>
      <c r="N1497" s="4">
        <v>2</v>
      </c>
      <c r="O1497">
        <v>49.33</v>
      </c>
      <c r="P1497">
        <v>147</v>
      </c>
    </row>
    <row r="1498" spans="1:16" x14ac:dyDescent="0.25">
      <c r="A1498">
        <v>8381</v>
      </c>
      <c r="B1498" t="s">
        <v>1817</v>
      </c>
      <c r="C1498" s="2">
        <v>45526</v>
      </c>
      <c r="D1498">
        <v>2024</v>
      </c>
      <c r="E1498" s="2" t="str">
        <f>TEXT(Table1[[#This Row],[transaction_date]],"mm")</f>
        <v>08</v>
      </c>
      <c r="F1498" s="2" t="str">
        <f>TEXT(Table1[[#This Row],[transaction_date]],"[$-en-US]mmm")</f>
        <v>Aug</v>
      </c>
      <c r="G1498" s="2" t="str">
        <f>"Q" &amp; INT((MONTH(Table1[[#This Row],[transaction_date]])-1)/3)+1 &amp; " " &amp; Table1[[#This Row],[year]]</f>
        <v>Q3 2024</v>
      </c>
      <c r="H1498" s="2" t="str">
        <f>TEXT(Table1[[#This Row],[transaction_date]],"[$-en-US]ddd")</f>
        <v>Thu</v>
      </c>
      <c r="I1498" t="s">
        <v>1823</v>
      </c>
      <c r="J1498" t="s">
        <v>1829</v>
      </c>
      <c r="K1498">
        <v>3.77</v>
      </c>
      <c r="L1498">
        <v>7.54</v>
      </c>
      <c r="M1498">
        <v>3.39</v>
      </c>
      <c r="N1498" s="4">
        <v>2</v>
      </c>
      <c r="O1498">
        <v>4.1500000000000004</v>
      </c>
      <c r="P1498">
        <v>282</v>
      </c>
    </row>
    <row r="1499" spans="1:16" x14ac:dyDescent="0.25">
      <c r="A1499">
        <v>4737</v>
      </c>
      <c r="B1499" t="s">
        <v>1815</v>
      </c>
      <c r="C1499" s="2">
        <v>45421</v>
      </c>
      <c r="D1499">
        <v>2024</v>
      </c>
      <c r="E1499" s="2" t="str">
        <f>TEXT(Table1[[#This Row],[transaction_date]],"mm")</f>
        <v>05</v>
      </c>
      <c r="F1499" s="2" t="str">
        <f>TEXT(Table1[[#This Row],[transaction_date]],"[$-en-US]mmm")</f>
        <v>May</v>
      </c>
      <c r="G1499" s="2" t="str">
        <f>"Q" &amp; INT((MONTH(Table1[[#This Row],[transaction_date]])-1)/3)+1 &amp; " " &amp; Table1[[#This Row],[year]]</f>
        <v>Q2 2024</v>
      </c>
      <c r="H1499" s="2" t="str">
        <f>TEXT(Table1[[#This Row],[transaction_date]],"[$-en-US]ddd")</f>
        <v>Thu</v>
      </c>
      <c r="I1499" t="s">
        <v>1827</v>
      </c>
      <c r="J1499" t="s">
        <v>1831</v>
      </c>
      <c r="K1499">
        <v>1.18</v>
      </c>
      <c r="L1499">
        <v>2.36</v>
      </c>
      <c r="M1499">
        <v>0.35</v>
      </c>
      <c r="N1499" s="4">
        <v>2</v>
      </c>
      <c r="O1499">
        <v>2.0099999999999998</v>
      </c>
      <c r="P1499">
        <v>426</v>
      </c>
    </row>
    <row r="1500" spans="1:16" x14ac:dyDescent="0.25">
      <c r="A1500">
        <v>7150</v>
      </c>
      <c r="B1500" t="s">
        <v>1817</v>
      </c>
      <c r="C1500" s="2">
        <v>45480</v>
      </c>
      <c r="D1500">
        <v>2024</v>
      </c>
      <c r="E1500" s="2" t="str">
        <f>TEXT(Table1[[#This Row],[transaction_date]],"mm")</f>
        <v>07</v>
      </c>
      <c r="F1500" s="2" t="str">
        <f>TEXT(Table1[[#This Row],[transaction_date]],"[$-en-US]mmm")</f>
        <v>Jul</v>
      </c>
      <c r="G1500" s="2" t="str">
        <f>"Q" &amp; INT((MONTH(Table1[[#This Row],[transaction_date]])-1)/3)+1 &amp; " " &amp; Table1[[#This Row],[year]]</f>
        <v>Q3 2024</v>
      </c>
      <c r="H1500" s="2" t="str">
        <f>TEXT(Table1[[#This Row],[transaction_date]],"[$-en-US]ddd")</f>
        <v>Sun</v>
      </c>
      <c r="I1500" t="s">
        <v>1826</v>
      </c>
      <c r="J1500" t="s">
        <v>1830</v>
      </c>
      <c r="K1500">
        <v>16.100000000000001</v>
      </c>
      <c r="L1500">
        <v>64.400000000000006</v>
      </c>
      <c r="M1500">
        <v>9.66</v>
      </c>
      <c r="N1500" s="4">
        <v>4</v>
      </c>
      <c r="O1500">
        <v>54.74</v>
      </c>
      <c r="P1500">
        <v>425</v>
      </c>
    </row>
    <row r="1501" spans="1:16" x14ac:dyDescent="0.25">
      <c r="A1501">
        <v>4043</v>
      </c>
      <c r="B1501" t="s">
        <v>1809</v>
      </c>
      <c r="C1501" s="2">
        <v>45672</v>
      </c>
      <c r="D1501">
        <v>2025</v>
      </c>
      <c r="E1501" s="2" t="str">
        <f>TEXT(Table1[[#This Row],[transaction_date]],"mm")</f>
        <v>01</v>
      </c>
      <c r="F1501" s="2" t="str">
        <f>TEXT(Table1[[#This Row],[transaction_date]],"[$-en-US]mmm")</f>
        <v>Jan</v>
      </c>
      <c r="G1501" s="2" t="str">
        <f>"Q" &amp; INT((MONTH(Table1[[#This Row],[transaction_date]])-1)/3)+1 &amp; " " &amp; Table1[[#This Row],[year]]</f>
        <v>Q1 2025</v>
      </c>
      <c r="H1501" s="2" t="str">
        <f>TEXT(Table1[[#This Row],[transaction_date]],"[$-en-US]ddd")</f>
        <v>Wed</v>
      </c>
      <c r="I1501" t="s">
        <v>1819</v>
      </c>
      <c r="J1501" t="s">
        <v>1837</v>
      </c>
      <c r="K1501">
        <v>15.29</v>
      </c>
      <c r="L1501">
        <v>61.16</v>
      </c>
      <c r="M1501">
        <v>9.17</v>
      </c>
      <c r="N1501" s="4">
        <v>4</v>
      </c>
      <c r="O1501">
        <v>51.99</v>
      </c>
      <c r="P1501">
        <v>44</v>
      </c>
    </row>
    <row r="1502" spans="1:16" x14ac:dyDescent="0.25">
      <c r="A1502">
        <v>7227</v>
      </c>
      <c r="B1502" t="s">
        <v>1809</v>
      </c>
      <c r="C1502" s="2">
        <v>45211</v>
      </c>
      <c r="D1502">
        <v>2023</v>
      </c>
      <c r="E1502" s="2" t="str">
        <f>TEXT(Table1[[#This Row],[transaction_date]],"mm")</f>
        <v>10</v>
      </c>
      <c r="F1502" s="2" t="str">
        <f>TEXT(Table1[[#This Row],[transaction_date]],"[$-en-US]mmm")</f>
        <v>Oct</v>
      </c>
      <c r="G1502" s="2" t="str">
        <f>"Q" &amp; INT((MONTH(Table1[[#This Row],[transaction_date]])-1)/3)+1 &amp; " " &amp; Table1[[#This Row],[year]]</f>
        <v>Q4 2023</v>
      </c>
      <c r="H1502" s="2" t="str">
        <f>TEXT(Table1[[#This Row],[transaction_date]],"[$-en-US]ddd")</f>
        <v>Thu</v>
      </c>
      <c r="I1502" t="s">
        <v>1822</v>
      </c>
      <c r="J1502" t="s">
        <v>1842</v>
      </c>
      <c r="K1502">
        <v>22.08</v>
      </c>
      <c r="L1502">
        <v>44.16</v>
      </c>
      <c r="M1502">
        <v>2.34</v>
      </c>
      <c r="N1502" s="4">
        <v>2</v>
      </c>
      <c r="O1502">
        <v>41.82</v>
      </c>
      <c r="P1502">
        <v>167</v>
      </c>
    </row>
    <row r="1503" spans="1:16" x14ac:dyDescent="0.25">
      <c r="A1503">
        <v>5839</v>
      </c>
      <c r="B1503" t="s">
        <v>1813</v>
      </c>
      <c r="C1503" s="2">
        <v>45764</v>
      </c>
      <c r="D1503">
        <v>2025</v>
      </c>
      <c r="E1503" s="2" t="str">
        <f>TEXT(Table1[[#This Row],[transaction_date]],"mm")</f>
        <v>04</v>
      </c>
      <c r="F1503" s="2" t="str">
        <f>TEXT(Table1[[#This Row],[transaction_date]],"[$-en-US]mmm")</f>
        <v>Apr</v>
      </c>
      <c r="G1503" s="2" t="str">
        <f>"Q" &amp; INT((MONTH(Table1[[#This Row],[transaction_date]])-1)/3)+1 &amp; " " &amp; Table1[[#This Row],[year]]</f>
        <v>Q2 2025</v>
      </c>
      <c r="H1503" s="2" t="str">
        <f>TEXT(Table1[[#This Row],[transaction_date]],"[$-en-US]ddd")</f>
        <v>Thu</v>
      </c>
      <c r="I1503" t="s">
        <v>1823</v>
      </c>
      <c r="J1503" t="s">
        <v>1844</v>
      </c>
      <c r="K1503">
        <v>21.49</v>
      </c>
      <c r="L1503">
        <v>21.49</v>
      </c>
      <c r="M1503">
        <v>2.15</v>
      </c>
      <c r="N1503" s="4">
        <v>1</v>
      </c>
      <c r="O1503">
        <v>19.34</v>
      </c>
      <c r="P1503">
        <v>161</v>
      </c>
    </row>
    <row r="1504" spans="1:16" x14ac:dyDescent="0.25">
      <c r="A1504">
        <v>5037</v>
      </c>
      <c r="B1504" t="s">
        <v>1809</v>
      </c>
      <c r="C1504" s="2">
        <v>45698</v>
      </c>
      <c r="D1504">
        <v>2025</v>
      </c>
      <c r="E1504" s="2" t="str">
        <f>TEXT(Table1[[#This Row],[transaction_date]],"mm")</f>
        <v>02</v>
      </c>
      <c r="F1504" s="2" t="str">
        <f>TEXT(Table1[[#This Row],[transaction_date]],"[$-en-US]mmm")</f>
        <v>Feb</v>
      </c>
      <c r="G1504" s="2" t="str">
        <f>"Q" &amp; INT((MONTH(Table1[[#This Row],[transaction_date]])-1)/3)+1 &amp; " " &amp; Table1[[#This Row],[year]]</f>
        <v>Q1 2025</v>
      </c>
      <c r="H1504" s="2" t="str">
        <f>TEXT(Table1[[#This Row],[transaction_date]],"[$-en-US]ddd")</f>
        <v>Mon</v>
      </c>
      <c r="I1504" t="s">
        <v>1827</v>
      </c>
      <c r="J1504" t="s">
        <v>1832</v>
      </c>
      <c r="K1504">
        <v>25.39</v>
      </c>
      <c r="L1504">
        <v>50.78</v>
      </c>
      <c r="M1504">
        <v>0</v>
      </c>
      <c r="N1504" s="4">
        <v>2</v>
      </c>
      <c r="O1504">
        <v>50.78</v>
      </c>
      <c r="P1504">
        <v>338</v>
      </c>
    </row>
    <row r="1505" spans="1:16" x14ac:dyDescent="0.25">
      <c r="A1505">
        <v>2204</v>
      </c>
      <c r="B1505" t="s">
        <v>1815</v>
      </c>
      <c r="C1505" s="2">
        <v>45208</v>
      </c>
      <c r="D1505">
        <v>2023</v>
      </c>
      <c r="E1505" s="2" t="str">
        <f>TEXT(Table1[[#This Row],[transaction_date]],"mm")</f>
        <v>10</v>
      </c>
      <c r="F1505" s="2" t="str">
        <f>TEXT(Table1[[#This Row],[transaction_date]],"[$-en-US]mmm")</f>
        <v>Oct</v>
      </c>
      <c r="G1505" s="2" t="str">
        <f>"Q" &amp; INT((MONTH(Table1[[#This Row],[transaction_date]])-1)/3)+1 &amp; " " &amp; Table1[[#This Row],[year]]</f>
        <v>Q4 2023</v>
      </c>
      <c r="H1505" s="2" t="str">
        <f>TEXT(Table1[[#This Row],[transaction_date]],"[$-en-US]ddd")</f>
        <v>Mon</v>
      </c>
      <c r="I1505" t="s">
        <v>1820</v>
      </c>
      <c r="J1505" t="s">
        <v>1841</v>
      </c>
      <c r="K1505">
        <v>11.9</v>
      </c>
      <c r="L1505">
        <v>59.5</v>
      </c>
      <c r="M1505">
        <v>0</v>
      </c>
      <c r="N1505" s="4">
        <v>5</v>
      </c>
      <c r="O1505">
        <v>59.5</v>
      </c>
      <c r="P1505">
        <v>482</v>
      </c>
    </row>
    <row r="1506" spans="1:16" x14ac:dyDescent="0.25">
      <c r="A1506">
        <v>5390</v>
      </c>
      <c r="B1506" t="s">
        <v>1817</v>
      </c>
      <c r="C1506" s="2">
        <v>45264</v>
      </c>
      <c r="D1506">
        <v>2023</v>
      </c>
      <c r="E1506" s="2" t="str">
        <f>TEXT(Table1[[#This Row],[transaction_date]],"mm")</f>
        <v>12</v>
      </c>
      <c r="F1506" s="2" t="str">
        <f>TEXT(Table1[[#This Row],[transaction_date]],"[$-en-US]mmm")</f>
        <v>Dec</v>
      </c>
      <c r="G1506" s="2" t="str">
        <f>"Q" &amp; INT((MONTH(Table1[[#This Row],[transaction_date]])-1)/3)+1 &amp; " " &amp; Table1[[#This Row],[year]]</f>
        <v>Q4 2023</v>
      </c>
      <c r="H1506" s="2" t="str">
        <f>TEXT(Table1[[#This Row],[transaction_date]],"[$-en-US]ddd")</f>
        <v>Mon</v>
      </c>
      <c r="I1506" t="s">
        <v>1826</v>
      </c>
      <c r="J1506" t="s">
        <v>1845</v>
      </c>
      <c r="K1506">
        <v>15.04</v>
      </c>
      <c r="L1506">
        <v>30.08</v>
      </c>
      <c r="M1506">
        <v>4.51</v>
      </c>
      <c r="N1506" s="4">
        <v>2</v>
      </c>
      <c r="O1506">
        <v>25.57</v>
      </c>
      <c r="P1506">
        <v>95</v>
      </c>
    </row>
    <row r="1507" spans="1:16" x14ac:dyDescent="0.25">
      <c r="A1507">
        <v>7225</v>
      </c>
      <c r="B1507" t="s">
        <v>1811</v>
      </c>
      <c r="C1507" s="2">
        <v>45697</v>
      </c>
      <c r="D1507">
        <v>2025</v>
      </c>
      <c r="E1507" s="2" t="str">
        <f>TEXT(Table1[[#This Row],[transaction_date]],"mm")</f>
        <v>02</v>
      </c>
      <c r="F1507" s="2" t="str">
        <f>TEXT(Table1[[#This Row],[transaction_date]],"[$-en-US]mmm")</f>
        <v>Feb</v>
      </c>
      <c r="G1507" s="2" t="str">
        <f>"Q" &amp; INT((MONTH(Table1[[#This Row],[transaction_date]])-1)/3)+1 &amp; " " &amp; Table1[[#This Row],[year]]</f>
        <v>Q1 2025</v>
      </c>
      <c r="H1507" s="2" t="str">
        <f>TEXT(Table1[[#This Row],[transaction_date]],"[$-en-US]ddd")</f>
        <v>Sun</v>
      </c>
      <c r="I1507" t="s">
        <v>1820</v>
      </c>
      <c r="J1507" t="s">
        <v>1842</v>
      </c>
      <c r="K1507">
        <v>25.85</v>
      </c>
      <c r="L1507">
        <v>129.25</v>
      </c>
      <c r="M1507">
        <v>2.74</v>
      </c>
      <c r="N1507" s="4">
        <v>5</v>
      </c>
      <c r="O1507">
        <v>126.51</v>
      </c>
      <c r="P1507">
        <v>383</v>
      </c>
    </row>
    <row r="1508" spans="1:16" x14ac:dyDescent="0.25">
      <c r="A1508">
        <v>3527</v>
      </c>
      <c r="B1508" t="s">
        <v>1813</v>
      </c>
      <c r="C1508" s="2">
        <v>45719</v>
      </c>
      <c r="D1508">
        <v>2025</v>
      </c>
      <c r="E1508" s="2" t="str">
        <f>TEXT(Table1[[#This Row],[transaction_date]],"mm")</f>
        <v>03</v>
      </c>
      <c r="F1508" s="2" t="str">
        <f>TEXT(Table1[[#This Row],[transaction_date]],"[$-en-US]mmm")</f>
        <v>Mar</v>
      </c>
      <c r="G1508" s="2" t="str">
        <f>"Q" &amp; INT((MONTH(Table1[[#This Row],[transaction_date]])-1)/3)+1 &amp; " " &amp; Table1[[#This Row],[year]]</f>
        <v>Q1 2025</v>
      </c>
      <c r="H1508" s="2" t="str">
        <f>TEXT(Table1[[#This Row],[transaction_date]],"[$-en-US]ddd")</f>
        <v>Mon</v>
      </c>
      <c r="I1508" t="s">
        <v>1827</v>
      </c>
      <c r="J1508" t="s">
        <v>1843</v>
      </c>
      <c r="K1508">
        <v>2.12</v>
      </c>
      <c r="L1508">
        <v>4.24</v>
      </c>
      <c r="M1508">
        <v>2.52</v>
      </c>
      <c r="N1508" s="4">
        <v>2</v>
      </c>
      <c r="O1508">
        <v>1.72</v>
      </c>
      <c r="P1508">
        <v>352</v>
      </c>
    </row>
    <row r="1509" spans="1:16" x14ac:dyDescent="0.25">
      <c r="A1509">
        <v>7383</v>
      </c>
      <c r="B1509" t="s">
        <v>1817</v>
      </c>
      <c r="C1509" s="2">
        <v>45390</v>
      </c>
      <c r="D1509">
        <v>2024</v>
      </c>
      <c r="E1509" s="2" t="str">
        <f>TEXT(Table1[[#This Row],[transaction_date]],"mm")</f>
        <v>04</v>
      </c>
      <c r="F1509" s="2" t="str">
        <f>TEXT(Table1[[#This Row],[transaction_date]],"[$-en-US]mmm")</f>
        <v>Apr</v>
      </c>
      <c r="G1509" s="2" t="str">
        <f>"Q" &amp; INT((MONTH(Table1[[#This Row],[transaction_date]])-1)/3)+1 &amp; " " &amp; Table1[[#This Row],[year]]</f>
        <v>Q2 2024</v>
      </c>
      <c r="H1509" s="2" t="str">
        <f>TEXT(Table1[[#This Row],[transaction_date]],"[$-en-US]ddd")</f>
        <v>Mon</v>
      </c>
      <c r="I1509" t="s">
        <v>1823</v>
      </c>
      <c r="J1509" t="s">
        <v>1833</v>
      </c>
      <c r="K1509">
        <v>16.37</v>
      </c>
      <c r="L1509">
        <v>65.48</v>
      </c>
      <c r="M1509">
        <v>9.82</v>
      </c>
      <c r="N1509" s="4">
        <v>4</v>
      </c>
      <c r="O1509">
        <v>55.66</v>
      </c>
      <c r="P1509">
        <v>488</v>
      </c>
    </row>
    <row r="1510" spans="1:16" x14ac:dyDescent="0.25">
      <c r="A1510">
        <v>6909</v>
      </c>
      <c r="B1510" t="s">
        <v>1817</v>
      </c>
      <c r="C1510" s="2">
        <v>45227</v>
      </c>
      <c r="D1510">
        <v>2023</v>
      </c>
      <c r="E1510" s="2" t="str">
        <f>TEXT(Table1[[#This Row],[transaction_date]],"mm")</f>
        <v>10</v>
      </c>
      <c r="F1510" s="2" t="str">
        <f>TEXT(Table1[[#This Row],[transaction_date]],"[$-en-US]mmm")</f>
        <v>Oct</v>
      </c>
      <c r="G1510" s="2" t="str">
        <f>"Q" &amp; INT((MONTH(Table1[[#This Row],[transaction_date]])-1)/3)+1 &amp; " " &amp; Table1[[#This Row],[year]]</f>
        <v>Q4 2023</v>
      </c>
      <c r="H1510" s="2" t="str">
        <f>TEXT(Table1[[#This Row],[transaction_date]],"[$-en-US]ddd")</f>
        <v>Sat</v>
      </c>
      <c r="I1510" t="s">
        <v>1826</v>
      </c>
      <c r="J1510" t="s">
        <v>1845</v>
      </c>
      <c r="K1510">
        <v>24.1</v>
      </c>
      <c r="L1510">
        <v>96.4</v>
      </c>
      <c r="M1510">
        <v>2.92</v>
      </c>
      <c r="N1510" s="4">
        <v>4</v>
      </c>
      <c r="O1510">
        <v>93.48</v>
      </c>
      <c r="P1510">
        <v>200</v>
      </c>
    </row>
    <row r="1511" spans="1:16" x14ac:dyDescent="0.25">
      <c r="A1511">
        <v>2499</v>
      </c>
      <c r="B1511" t="s">
        <v>1809</v>
      </c>
      <c r="C1511" s="2">
        <v>45149</v>
      </c>
      <c r="D1511">
        <v>2023</v>
      </c>
      <c r="E1511" s="2" t="str">
        <f>TEXT(Table1[[#This Row],[transaction_date]],"mm")</f>
        <v>08</v>
      </c>
      <c r="F1511" s="2" t="str">
        <f>TEXT(Table1[[#This Row],[transaction_date]],"[$-en-US]mmm")</f>
        <v>Aug</v>
      </c>
      <c r="G1511" s="2" t="str">
        <f>"Q" &amp; INT((MONTH(Table1[[#This Row],[transaction_date]])-1)/3)+1 &amp; " " &amp; Table1[[#This Row],[year]]</f>
        <v>Q3 2023</v>
      </c>
      <c r="H1511" s="2" t="str">
        <f>TEXT(Table1[[#This Row],[transaction_date]],"[$-en-US]ddd")</f>
        <v>Fri</v>
      </c>
      <c r="I1511" t="s">
        <v>1820</v>
      </c>
      <c r="J1511" t="s">
        <v>1846</v>
      </c>
      <c r="K1511">
        <v>13.16</v>
      </c>
      <c r="L1511">
        <v>39.479999999999997</v>
      </c>
      <c r="M1511">
        <v>7.9</v>
      </c>
      <c r="N1511" s="4">
        <v>3</v>
      </c>
      <c r="O1511">
        <v>31.58</v>
      </c>
      <c r="P1511">
        <v>228</v>
      </c>
    </row>
    <row r="1512" spans="1:16" x14ac:dyDescent="0.25">
      <c r="A1512">
        <v>6050</v>
      </c>
      <c r="B1512" t="s">
        <v>1812</v>
      </c>
      <c r="C1512" s="2">
        <v>45490</v>
      </c>
      <c r="D1512">
        <v>2024</v>
      </c>
      <c r="E1512" s="2" t="str">
        <f>TEXT(Table1[[#This Row],[transaction_date]],"mm")</f>
        <v>07</v>
      </c>
      <c r="F1512" s="2" t="str">
        <f>TEXT(Table1[[#This Row],[transaction_date]],"[$-en-US]mmm")</f>
        <v>Jul</v>
      </c>
      <c r="G1512" s="2" t="str">
        <f>"Q" &amp; INT((MONTH(Table1[[#This Row],[transaction_date]])-1)/3)+1 &amp; " " &amp; Table1[[#This Row],[year]]</f>
        <v>Q3 2024</v>
      </c>
      <c r="H1512" s="2" t="str">
        <f>TEXT(Table1[[#This Row],[transaction_date]],"[$-en-US]ddd")</f>
        <v>Wed</v>
      </c>
      <c r="I1512" t="s">
        <v>1819</v>
      </c>
      <c r="J1512" t="s">
        <v>1835</v>
      </c>
      <c r="K1512">
        <v>28.72</v>
      </c>
      <c r="L1512">
        <v>114.88</v>
      </c>
      <c r="M1512">
        <v>17.23</v>
      </c>
      <c r="N1512" s="4">
        <v>4</v>
      </c>
      <c r="O1512">
        <v>97.65</v>
      </c>
      <c r="P1512">
        <v>338</v>
      </c>
    </row>
    <row r="1513" spans="1:16" x14ac:dyDescent="0.25">
      <c r="A1513">
        <v>6896</v>
      </c>
      <c r="B1513" t="s">
        <v>1812</v>
      </c>
      <c r="C1513" s="2">
        <v>45736</v>
      </c>
      <c r="D1513">
        <v>2025</v>
      </c>
      <c r="E1513" s="2" t="str">
        <f>TEXT(Table1[[#This Row],[transaction_date]],"mm")</f>
        <v>03</v>
      </c>
      <c r="F1513" s="2" t="str">
        <f>TEXT(Table1[[#This Row],[transaction_date]],"[$-en-US]mmm")</f>
        <v>Mar</v>
      </c>
      <c r="G1513" s="2" t="str">
        <f>"Q" &amp; INT((MONTH(Table1[[#This Row],[transaction_date]])-1)/3)+1 &amp; " " &amp; Table1[[#This Row],[year]]</f>
        <v>Q1 2025</v>
      </c>
      <c r="H1513" s="2" t="str">
        <f>TEXT(Table1[[#This Row],[transaction_date]],"[$-en-US]ddd")</f>
        <v>Thu</v>
      </c>
      <c r="I1513" t="s">
        <v>1825</v>
      </c>
      <c r="J1513" t="s">
        <v>1845</v>
      </c>
      <c r="K1513">
        <v>18.420000000000002</v>
      </c>
      <c r="L1513">
        <v>73.680000000000007</v>
      </c>
      <c r="M1513">
        <v>2.16</v>
      </c>
      <c r="N1513" s="4">
        <v>4</v>
      </c>
      <c r="O1513">
        <v>71.52</v>
      </c>
      <c r="P1513">
        <v>351</v>
      </c>
    </row>
    <row r="1514" spans="1:16" x14ac:dyDescent="0.25">
      <c r="A1514">
        <v>5419</v>
      </c>
      <c r="B1514" t="s">
        <v>1810</v>
      </c>
      <c r="C1514" s="2">
        <v>45224</v>
      </c>
      <c r="D1514">
        <v>2023</v>
      </c>
      <c r="E1514" s="2" t="str">
        <f>TEXT(Table1[[#This Row],[transaction_date]],"mm")</f>
        <v>10</v>
      </c>
      <c r="F1514" s="2" t="str">
        <f>TEXT(Table1[[#This Row],[transaction_date]],"[$-en-US]mmm")</f>
        <v>Oct</v>
      </c>
      <c r="G1514" s="2" t="str">
        <f>"Q" &amp; INT((MONTH(Table1[[#This Row],[transaction_date]])-1)/3)+1 &amp; " " &amp; Table1[[#This Row],[year]]</f>
        <v>Q4 2023</v>
      </c>
      <c r="H1514" s="2" t="str">
        <f>TEXT(Table1[[#This Row],[transaction_date]],"[$-en-US]ddd")</f>
        <v>Wed</v>
      </c>
      <c r="I1514" t="s">
        <v>1820</v>
      </c>
      <c r="J1514" t="s">
        <v>1830</v>
      </c>
      <c r="K1514">
        <v>17.3</v>
      </c>
      <c r="L1514">
        <v>17.3</v>
      </c>
      <c r="M1514">
        <v>0</v>
      </c>
      <c r="N1514" s="4">
        <v>1</v>
      </c>
      <c r="O1514">
        <v>17.3</v>
      </c>
      <c r="P1514">
        <v>165</v>
      </c>
    </row>
    <row r="1515" spans="1:16" x14ac:dyDescent="0.25">
      <c r="A1515">
        <v>3170</v>
      </c>
      <c r="B1515" t="s">
        <v>1816</v>
      </c>
      <c r="C1515" s="2">
        <v>45212</v>
      </c>
      <c r="D1515">
        <v>2023</v>
      </c>
      <c r="E1515" s="2" t="str">
        <f>TEXT(Table1[[#This Row],[transaction_date]],"mm")</f>
        <v>10</v>
      </c>
      <c r="F1515" s="2" t="str">
        <f>TEXT(Table1[[#This Row],[transaction_date]],"[$-en-US]mmm")</f>
        <v>Oct</v>
      </c>
      <c r="G1515" s="2" t="str">
        <f>"Q" &amp; INT((MONTH(Table1[[#This Row],[transaction_date]])-1)/3)+1 &amp; " " &amp; Table1[[#This Row],[year]]</f>
        <v>Q4 2023</v>
      </c>
      <c r="H1515" s="2" t="str">
        <f>TEXT(Table1[[#This Row],[transaction_date]],"[$-en-US]ddd")</f>
        <v>Fri</v>
      </c>
      <c r="I1515" t="s">
        <v>1821</v>
      </c>
      <c r="J1515" t="s">
        <v>1836</v>
      </c>
      <c r="K1515">
        <v>13.32</v>
      </c>
      <c r="L1515">
        <v>53.28</v>
      </c>
      <c r="M1515">
        <v>7.99</v>
      </c>
      <c r="N1515" s="4">
        <v>4</v>
      </c>
      <c r="O1515">
        <v>45.29</v>
      </c>
      <c r="P1515">
        <v>133</v>
      </c>
    </row>
    <row r="1516" spans="1:16" x14ac:dyDescent="0.25">
      <c r="A1516">
        <v>4070</v>
      </c>
      <c r="B1516" t="s">
        <v>1813</v>
      </c>
      <c r="C1516" s="2">
        <v>45479</v>
      </c>
      <c r="D1516">
        <v>2024</v>
      </c>
      <c r="E1516" s="2" t="str">
        <f>TEXT(Table1[[#This Row],[transaction_date]],"mm")</f>
        <v>07</v>
      </c>
      <c r="F1516" s="2" t="str">
        <f>TEXT(Table1[[#This Row],[transaction_date]],"[$-en-US]mmm")</f>
        <v>Jul</v>
      </c>
      <c r="G1516" s="2" t="str">
        <f>"Q" &amp; INT((MONTH(Table1[[#This Row],[transaction_date]])-1)/3)+1 &amp; " " &amp; Table1[[#This Row],[year]]</f>
        <v>Q3 2024</v>
      </c>
      <c r="H1516" s="2" t="str">
        <f>TEXT(Table1[[#This Row],[transaction_date]],"[$-en-US]ddd")</f>
        <v>Sat</v>
      </c>
      <c r="I1516" t="s">
        <v>1820</v>
      </c>
      <c r="J1516" t="s">
        <v>1832</v>
      </c>
      <c r="K1516">
        <v>9.94</v>
      </c>
      <c r="L1516">
        <v>9.94</v>
      </c>
      <c r="M1516">
        <v>4.5</v>
      </c>
      <c r="N1516" s="4">
        <v>1</v>
      </c>
      <c r="O1516">
        <v>5.44</v>
      </c>
      <c r="P1516">
        <v>209</v>
      </c>
    </row>
    <row r="1517" spans="1:16" x14ac:dyDescent="0.25">
      <c r="A1517">
        <v>8353</v>
      </c>
      <c r="B1517" t="s">
        <v>1810</v>
      </c>
      <c r="C1517" s="2">
        <v>45577</v>
      </c>
      <c r="D1517">
        <v>2024</v>
      </c>
      <c r="E1517" s="2" t="str">
        <f>TEXT(Table1[[#This Row],[transaction_date]],"mm")</f>
        <v>10</v>
      </c>
      <c r="F1517" s="2" t="str">
        <f>TEXT(Table1[[#This Row],[transaction_date]],"[$-en-US]mmm")</f>
        <v>Oct</v>
      </c>
      <c r="G1517" s="2" t="str">
        <f>"Q" &amp; INT((MONTH(Table1[[#This Row],[transaction_date]])-1)/3)+1 &amp; " " &amp; Table1[[#This Row],[year]]</f>
        <v>Q4 2024</v>
      </c>
      <c r="H1517" s="2" t="str">
        <f>TEXT(Table1[[#This Row],[transaction_date]],"[$-en-US]ddd")</f>
        <v>Sat</v>
      </c>
      <c r="I1517" t="s">
        <v>1820</v>
      </c>
      <c r="J1517" t="s">
        <v>1846</v>
      </c>
      <c r="K1517">
        <v>18.7</v>
      </c>
      <c r="L1517">
        <v>93.5</v>
      </c>
      <c r="M1517">
        <v>0</v>
      </c>
      <c r="N1517" s="4">
        <v>5</v>
      </c>
      <c r="O1517">
        <v>93.5</v>
      </c>
      <c r="P1517">
        <v>66</v>
      </c>
    </row>
    <row r="1518" spans="1:16" x14ac:dyDescent="0.25">
      <c r="A1518">
        <v>9395</v>
      </c>
      <c r="B1518" t="s">
        <v>1815</v>
      </c>
      <c r="C1518" s="2">
        <v>45461</v>
      </c>
      <c r="D1518">
        <v>2024</v>
      </c>
      <c r="E1518" s="2" t="str">
        <f>TEXT(Table1[[#This Row],[transaction_date]],"mm")</f>
        <v>06</v>
      </c>
      <c r="F1518" s="2" t="str">
        <f>TEXT(Table1[[#This Row],[transaction_date]],"[$-en-US]mmm")</f>
        <v>Jun</v>
      </c>
      <c r="G1518" s="2" t="str">
        <f>"Q" &amp; INT((MONTH(Table1[[#This Row],[transaction_date]])-1)/3)+1 &amp; " " &amp; Table1[[#This Row],[year]]</f>
        <v>Q2 2024</v>
      </c>
      <c r="H1518" s="2" t="str">
        <f>TEXT(Table1[[#This Row],[transaction_date]],"[$-en-US]ddd")</f>
        <v>Tue</v>
      </c>
      <c r="I1518" t="s">
        <v>1821</v>
      </c>
      <c r="J1518" t="s">
        <v>1842</v>
      </c>
      <c r="K1518">
        <v>27.44</v>
      </c>
      <c r="L1518">
        <v>82.32</v>
      </c>
      <c r="M1518">
        <v>0</v>
      </c>
      <c r="N1518" s="4">
        <v>3</v>
      </c>
      <c r="O1518">
        <v>82.32</v>
      </c>
      <c r="P1518">
        <v>392</v>
      </c>
    </row>
    <row r="1519" spans="1:16" x14ac:dyDescent="0.25">
      <c r="A1519">
        <v>2692</v>
      </c>
      <c r="B1519" t="s">
        <v>1815</v>
      </c>
      <c r="C1519" s="2">
        <v>45165</v>
      </c>
      <c r="D1519">
        <v>2023</v>
      </c>
      <c r="E1519" s="2" t="str">
        <f>TEXT(Table1[[#This Row],[transaction_date]],"mm")</f>
        <v>08</v>
      </c>
      <c r="F1519" s="2" t="str">
        <f>TEXT(Table1[[#This Row],[transaction_date]],"[$-en-US]mmm")</f>
        <v>Aug</v>
      </c>
      <c r="G1519" s="2" t="str">
        <f>"Q" &amp; INT((MONTH(Table1[[#This Row],[transaction_date]])-1)/3)+1 &amp; " " &amp; Table1[[#This Row],[year]]</f>
        <v>Q3 2023</v>
      </c>
      <c r="H1519" s="2" t="str">
        <f>TEXT(Table1[[#This Row],[transaction_date]],"[$-en-US]ddd")</f>
        <v>Sun</v>
      </c>
      <c r="I1519" t="s">
        <v>1827</v>
      </c>
      <c r="J1519" t="s">
        <v>1843</v>
      </c>
      <c r="K1519">
        <v>16.52</v>
      </c>
      <c r="L1519">
        <v>49.56</v>
      </c>
      <c r="M1519">
        <v>0</v>
      </c>
      <c r="N1519" s="4">
        <v>3</v>
      </c>
      <c r="O1519">
        <v>49.56</v>
      </c>
      <c r="P1519">
        <v>80</v>
      </c>
    </row>
    <row r="1520" spans="1:16" x14ac:dyDescent="0.25">
      <c r="A1520">
        <v>2468</v>
      </c>
      <c r="B1520" t="s">
        <v>1817</v>
      </c>
      <c r="C1520" s="2">
        <v>45419</v>
      </c>
      <c r="D1520">
        <v>2024</v>
      </c>
      <c r="E1520" s="2" t="str">
        <f>TEXT(Table1[[#This Row],[transaction_date]],"mm")</f>
        <v>05</v>
      </c>
      <c r="F1520" s="2" t="str">
        <f>TEXT(Table1[[#This Row],[transaction_date]],"[$-en-US]mmm")</f>
        <v>May</v>
      </c>
      <c r="G1520" s="2" t="str">
        <f>"Q" &amp; INT((MONTH(Table1[[#This Row],[transaction_date]])-1)/3)+1 &amp; " " &amp; Table1[[#This Row],[year]]</f>
        <v>Q2 2024</v>
      </c>
      <c r="H1520" s="2" t="str">
        <f>TEXT(Table1[[#This Row],[transaction_date]],"[$-en-US]ddd")</f>
        <v>Tue</v>
      </c>
      <c r="I1520" t="s">
        <v>1826</v>
      </c>
      <c r="J1520" t="s">
        <v>1835</v>
      </c>
      <c r="K1520">
        <v>10.6</v>
      </c>
      <c r="L1520">
        <v>31.8</v>
      </c>
      <c r="M1520">
        <v>1.1399999999999999</v>
      </c>
      <c r="N1520" s="4">
        <v>3</v>
      </c>
      <c r="O1520">
        <v>30.66</v>
      </c>
      <c r="P1520">
        <v>110</v>
      </c>
    </row>
    <row r="1521" spans="1:16" x14ac:dyDescent="0.25">
      <c r="A1521">
        <v>2524</v>
      </c>
      <c r="B1521" t="s">
        <v>1815</v>
      </c>
      <c r="C1521" s="2">
        <v>45608</v>
      </c>
      <c r="D1521">
        <v>2024</v>
      </c>
      <c r="E1521" s="2" t="str">
        <f>TEXT(Table1[[#This Row],[transaction_date]],"mm")</f>
        <v>11</v>
      </c>
      <c r="F1521" s="2" t="str">
        <f>TEXT(Table1[[#This Row],[transaction_date]],"[$-en-US]mmm")</f>
        <v>Nov</v>
      </c>
      <c r="G1521" s="2" t="str">
        <f>"Q" &amp; INT((MONTH(Table1[[#This Row],[transaction_date]])-1)/3)+1 &amp; " " &amp; Table1[[#This Row],[year]]</f>
        <v>Q4 2024</v>
      </c>
      <c r="H1521" s="2" t="str">
        <f>TEXT(Table1[[#This Row],[transaction_date]],"[$-en-US]ddd")</f>
        <v>Tue</v>
      </c>
      <c r="I1521" t="s">
        <v>1827</v>
      </c>
      <c r="J1521" t="s">
        <v>1846</v>
      </c>
      <c r="K1521">
        <v>12.53</v>
      </c>
      <c r="L1521">
        <v>62.65</v>
      </c>
      <c r="M1521">
        <v>12.53</v>
      </c>
      <c r="N1521" s="4">
        <v>5</v>
      </c>
      <c r="O1521">
        <v>50.12</v>
      </c>
      <c r="P1521">
        <v>248</v>
      </c>
    </row>
    <row r="1522" spans="1:16" x14ac:dyDescent="0.25">
      <c r="A1522">
        <v>6315</v>
      </c>
      <c r="B1522" t="s">
        <v>1814</v>
      </c>
      <c r="C1522" s="2">
        <v>45815</v>
      </c>
      <c r="D1522">
        <v>2025</v>
      </c>
      <c r="E1522" s="2" t="str">
        <f>TEXT(Table1[[#This Row],[transaction_date]],"mm")</f>
        <v>06</v>
      </c>
      <c r="F1522" s="2" t="str">
        <f>TEXT(Table1[[#This Row],[transaction_date]],"[$-en-US]mmm")</f>
        <v>Jun</v>
      </c>
      <c r="G1522" s="2" t="str">
        <f>"Q" &amp; INT((MONTH(Table1[[#This Row],[transaction_date]])-1)/3)+1 &amp; " " &amp; Table1[[#This Row],[year]]</f>
        <v>Q2 2025</v>
      </c>
      <c r="H1522" s="2" t="str">
        <f>TEXT(Table1[[#This Row],[transaction_date]],"[$-en-US]ddd")</f>
        <v>Sat</v>
      </c>
      <c r="I1522" t="s">
        <v>1826</v>
      </c>
      <c r="J1522" t="s">
        <v>1839</v>
      </c>
      <c r="K1522">
        <v>19.309999999999999</v>
      </c>
      <c r="L1522">
        <v>38.619999999999997</v>
      </c>
      <c r="M1522">
        <v>2.09</v>
      </c>
      <c r="N1522" s="4">
        <v>2</v>
      </c>
      <c r="O1522">
        <v>36.53</v>
      </c>
      <c r="P1522">
        <v>352</v>
      </c>
    </row>
    <row r="1523" spans="1:16" x14ac:dyDescent="0.25">
      <c r="A1523">
        <v>7311</v>
      </c>
      <c r="B1523" t="s">
        <v>1809</v>
      </c>
      <c r="C1523" s="2">
        <v>45154</v>
      </c>
      <c r="D1523">
        <v>2023</v>
      </c>
      <c r="E1523" s="2" t="str">
        <f>TEXT(Table1[[#This Row],[transaction_date]],"mm")</f>
        <v>08</v>
      </c>
      <c r="F1523" s="2" t="str">
        <f>TEXT(Table1[[#This Row],[transaction_date]],"[$-en-US]mmm")</f>
        <v>Aug</v>
      </c>
      <c r="G1523" s="2" t="str">
        <f>"Q" &amp; INT((MONTH(Table1[[#This Row],[transaction_date]])-1)/3)+1 &amp; " " &amp; Table1[[#This Row],[year]]</f>
        <v>Q3 2023</v>
      </c>
      <c r="H1523" s="2" t="str">
        <f>TEXT(Table1[[#This Row],[transaction_date]],"[$-en-US]ddd")</f>
        <v>Wed</v>
      </c>
      <c r="I1523" t="s">
        <v>1821</v>
      </c>
      <c r="J1523" t="s">
        <v>1836</v>
      </c>
      <c r="K1523">
        <v>24.72</v>
      </c>
      <c r="L1523">
        <v>49.44</v>
      </c>
      <c r="M1523">
        <v>1.31</v>
      </c>
      <c r="N1523" s="4">
        <v>2</v>
      </c>
      <c r="O1523">
        <v>48.13</v>
      </c>
      <c r="P1523">
        <v>448</v>
      </c>
    </row>
    <row r="1524" spans="1:16" x14ac:dyDescent="0.25">
      <c r="A1524">
        <v>5781</v>
      </c>
      <c r="B1524" t="s">
        <v>1810</v>
      </c>
      <c r="C1524" s="2">
        <v>45466</v>
      </c>
      <c r="D1524">
        <v>2024</v>
      </c>
      <c r="E1524" s="2" t="str">
        <f>TEXT(Table1[[#This Row],[transaction_date]],"mm")</f>
        <v>06</v>
      </c>
      <c r="F1524" s="2" t="str">
        <f>TEXT(Table1[[#This Row],[transaction_date]],"[$-en-US]mmm")</f>
        <v>Jun</v>
      </c>
      <c r="G1524" s="2" t="str">
        <f>"Q" &amp; INT((MONTH(Table1[[#This Row],[transaction_date]])-1)/3)+1 &amp; " " &amp; Table1[[#This Row],[year]]</f>
        <v>Q2 2024</v>
      </c>
      <c r="H1524" s="2" t="str">
        <f>TEXT(Table1[[#This Row],[transaction_date]],"[$-en-US]ddd")</f>
        <v>Sun</v>
      </c>
      <c r="I1524" t="s">
        <v>1821</v>
      </c>
      <c r="J1524" t="s">
        <v>1839</v>
      </c>
      <c r="K1524">
        <v>22.53</v>
      </c>
      <c r="L1524">
        <v>22.53</v>
      </c>
      <c r="M1524">
        <v>3.94</v>
      </c>
      <c r="N1524" s="4">
        <v>1</v>
      </c>
      <c r="O1524">
        <v>18.59</v>
      </c>
      <c r="P1524">
        <v>277</v>
      </c>
    </row>
    <row r="1525" spans="1:16" x14ac:dyDescent="0.25">
      <c r="A1525">
        <v>7353</v>
      </c>
      <c r="B1525" t="s">
        <v>1812</v>
      </c>
      <c r="C1525" s="2">
        <v>45750</v>
      </c>
      <c r="D1525">
        <v>2025</v>
      </c>
      <c r="E1525" s="2" t="str">
        <f>TEXT(Table1[[#This Row],[transaction_date]],"mm")</f>
        <v>04</v>
      </c>
      <c r="F1525" s="2" t="str">
        <f>TEXT(Table1[[#This Row],[transaction_date]],"[$-en-US]mmm")</f>
        <v>Apr</v>
      </c>
      <c r="G1525" s="2" t="str">
        <f>"Q" &amp; INT((MONTH(Table1[[#This Row],[transaction_date]])-1)/3)+1 &amp; " " &amp; Table1[[#This Row],[year]]</f>
        <v>Q2 2025</v>
      </c>
      <c r="H1525" s="2" t="str">
        <f>TEXT(Table1[[#This Row],[transaction_date]],"[$-en-US]ddd")</f>
        <v>Thu</v>
      </c>
      <c r="I1525" t="s">
        <v>1820</v>
      </c>
      <c r="J1525" t="s">
        <v>1838</v>
      </c>
      <c r="K1525">
        <v>13.32</v>
      </c>
      <c r="L1525">
        <v>39.96</v>
      </c>
      <c r="M1525">
        <v>5.99</v>
      </c>
      <c r="N1525" s="4">
        <v>3</v>
      </c>
      <c r="O1525">
        <v>33.97</v>
      </c>
      <c r="P1525">
        <v>380</v>
      </c>
    </row>
    <row r="1526" spans="1:16" x14ac:dyDescent="0.25">
      <c r="A1526">
        <v>2387</v>
      </c>
      <c r="B1526" t="s">
        <v>1814</v>
      </c>
      <c r="C1526" s="2">
        <v>45708</v>
      </c>
      <c r="D1526">
        <v>2025</v>
      </c>
      <c r="E1526" s="2" t="str">
        <f>TEXT(Table1[[#This Row],[transaction_date]],"mm")</f>
        <v>02</v>
      </c>
      <c r="F1526" s="2" t="str">
        <f>TEXT(Table1[[#This Row],[transaction_date]],"[$-en-US]mmm")</f>
        <v>Feb</v>
      </c>
      <c r="G1526" s="2" t="str">
        <f>"Q" &amp; INT((MONTH(Table1[[#This Row],[transaction_date]])-1)/3)+1 &amp; " " &amp; Table1[[#This Row],[year]]</f>
        <v>Q1 2025</v>
      </c>
      <c r="H1526" s="2" t="str">
        <f>TEXT(Table1[[#This Row],[transaction_date]],"[$-en-US]ddd")</f>
        <v>Thu</v>
      </c>
      <c r="I1526" t="s">
        <v>1828</v>
      </c>
      <c r="J1526" t="s">
        <v>1843</v>
      </c>
      <c r="K1526">
        <v>8.65</v>
      </c>
      <c r="L1526">
        <v>8.65</v>
      </c>
      <c r="M1526">
        <v>0.87</v>
      </c>
      <c r="N1526" s="4">
        <v>1</v>
      </c>
      <c r="O1526">
        <v>7.78</v>
      </c>
      <c r="P1526">
        <v>335</v>
      </c>
    </row>
    <row r="1527" spans="1:16" x14ac:dyDescent="0.25">
      <c r="A1527">
        <v>4977</v>
      </c>
      <c r="B1527" t="s">
        <v>1814</v>
      </c>
      <c r="C1527" s="2">
        <v>45589</v>
      </c>
      <c r="D1527">
        <v>2024</v>
      </c>
      <c r="E1527" s="2" t="str">
        <f>TEXT(Table1[[#This Row],[transaction_date]],"mm")</f>
        <v>10</v>
      </c>
      <c r="F1527" s="2" t="str">
        <f>TEXT(Table1[[#This Row],[transaction_date]],"[$-en-US]mmm")</f>
        <v>Oct</v>
      </c>
      <c r="G1527" s="2" t="str">
        <f>"Q" &amp; INT((MONTH(Table1[[#This Row],[transaction_date]])-1)/3)+1 &amp; " " &amp; Table1[[#This Row],[year]]</f>
        <v>Q4 2024</v>
      </c>
      <c r="H1527" s="2" t="str">
        <f>TEXT(Table1[[#This Row],[transaction_date]],"[$-en-US]ddd")</f>
        <v>Thu</v>
      </c>
      <c r="I1527" t="s">
        <v>1821</v>
      </c>
      <c r="J1527" t="s">
        <v>1842</v>
      </c>
      <c r="K1527">
        <v>29.03</v>
      </c>
      <c r="L1527">
        <v>58.06</v>
      </c>
      <c r="M1527">
        <v>5.81</v>
      </c>
      <c r="N1527" s="4">
        <v>2</v>
      </c>
      <c r="O1527">
        <v>52.25</v>
      </c>
      <c r="P1527">
        <v>287</v>
      </c>
    </row>
    <row r="1528" spans="1:16" x14ac:dyDescent="0.25">
      <c r="A1528">
        <v>9537</v>
      </c>
      <c r="B1528" t="s">
        <v>1814</v>
      </c>
      <c r="C1528" s="2">
        <v>45276</v>
      </c>
      <c r="D1528">
        <v>2023</v>
      </c>
      <c r="E1528" s="2" t="str">
        <f>TEXT(Table1[[#This Row],[transaction_date]],"mm")</f>
        <v>12</v>
      </c>
      <c r="F1528" s="2" t="str">
        <f>TEXT(Table1[[#This Row],[transaction_date]],"[$-en-US]mmm")</f>
        <v>Dec</v>
      </c>
      <c r="G1528" s="2" t="str">
        <f>"Q" &amp; INT((MONTH(Table1[[#This Row],[transaction_date]])-1)/3)+1 &amp; " " &amp; Table1[[#This Row],[year]]</f>
        <v>Q4 2023</v>
      </c>
      <c r="H1528" s="2" t="str">
        <f>TEXT(Table1[[#This Row],[transaction_date]],"[$-en-US]ddd")</f>
        <v>Sat</v>
      </c>
      <c r="I1528" t="s">
        <v>1827</v>
      </c>
      <c r="J1528" t="s">
        <v>1844</v>
      </c>
      <c r="K1528">
        <v>12.08</v>
      </c>
      <c r="L1528">
        <v>24.16</v>
      </c>
      <c r="M1528">
        <v>3.62</v>
      </c>
      <c r="N1528" s="4">
        <v>2</v>
      </c>
      <c r="O1528">
        <v>20.54</v>
      </c>
      <c r="P1528">
        <v>254</v>
      </c>
    </row>
    <row r="1529" spans="1:16" x14ac:dyDescent="0.25">
      <c r="A1529">
        <v>7237</v>
      </c>
      <c r="B1529" t="s">
        <v>1810</v>
      </c>
      <c r="C1529" s="2">
        <v>45276</v>
      </c>
      <c r="D1529">
        <v>2023</v>
      </c>
      <c r="E1529" s="2" t="str">
        <f>TEXT(Table1[[#This Row],[transaction_date]],"mm")</f>
        <v>12</v>
      </c>
      <c r="F1529" s="2" t="str">
        <f>TEXT(Table1[[#This Row],[transaction_date]],"[$-en-US]mmm")</f>
        <v>Dec</v>
      </c>
      <c r="G1529" s="2" t="str">
        <f>"Q" &amp; INT((MONTH(Table1[[#This Row],[transaction_date]])-1)/3)+1 &amp; " " &amp; Table1[[#This Row],[year]]</f>
        <v>Q4 2023</v>
      </c>
      <c r="H1529" s="2" t="str">
        <f>TEXT(Table1[[#This Row],[transaction_date]],"[$-en-US]ddd")</f>
        <v>Sat</v>
      </c>
      <c r="I1529" t="s">
        <v>1819</v>
      </c>
      <c r="J1529" t="s">
        <v>1837</v>
      </c>
      <c r="K1529">
        <v>17.75</v>
      </c>
      <c r="L1529">
        <v>35.5</v>
      </c>
      <c r="M1529">
        <v>7.1</v>
      </c>
      <c r="N1529" s="4">
        <v>2</v>
      </c>
      <c r="O1529">
        <v>28.4</v>
      </c>
      <c r="P1529">
        <v>12</v>
      </c>
    </row>
    <row r="1530" spans="1:16" x14ac:dyDescent="0.25">
      <c r="A1530">
        <v>3274</v>
      </c>
      <c r="B1530" t="s">
        <v>1813</v>
      </c>
      <c r="C1530" s="2">
        <v>45353</v>
      </c>
      <c r="D1530">
        <v>2024</v>
      </c>
      <c r="E1530" s="2" t="str">
        <f>TEXT(Table1[[#This Row],[transaction_date]],"mm")</f>
        <v>03</v>
      </c>
      <c r="F1530" s="2" t="str">
        <f>TEXT(Table1[[#This Row],[transaction_date]],"[$-en-US]mmm")</f>
        <v>Mar</v>
      </c>
      <c r="G1530" s="2" t="str">
        <f>"Q" &amp; INT((MONTH(Table1[[#This Row],[transaction_date]])-1)/3)+1 &amp; " " &amp; Table1[[#This Row],[year]]</f>
        <v>Q1 2024</v>
      </c>
      <c r="H1530" s="2" t="str">
        <f>TEXT(Table1[[#This Row],[transaction_date]],"[$-en-US]ddd")</f>
        <v>Sat</v>
      </c>
      <c r="I1530" t="s">
        <v>1822</v>
      </c>
      <c r="J1530" t="s">
        <v>1845</v>
      </c>
      <c r="K1530">
        <v>4.1500000000000004</v>
      </c>
      <c r="L1530">
        <v>20.75</v>
      </c>
      <c r="M1530">
        <v>4.1500000000000004</v>
      </c>
      <c r="N1530" s="4">
        <v>5</v>
      </c>
      <c r="O1530">
        <v>16.600000000000001</v>
      </c>
      <c r="P1530">
        <v>159</v>
      </c>
    </row>
    <row r="1531" spans="1:16" x14ac:dyDescent="0.25">
      <c r="A1531">
        <v>5933</v>
      </c>
      <c r="B1531" t="s">
        <v>1809</v>
      </c>
      <c r="C1531" s="2">
        <v>45353</v>
      </c>
      <c r="D1531">
        <v>2024</v>
      </c>
      <c r="E1531" s="2" t="str">
        <f>TEXT(Table1[[#This Row],[transaction_date]],"mm")</f>
        <v>03</v>
      </c>
      <c r="F1531" s="2" t="str">
        <f>TEXT(Table1[[#This Row],[transaction_date]],"[$-en-US]mmm")</f>
        <v>Mar</v>
      </c>
      <c r="G1531" s="2" t="str">
        <f>"Q" &amp; INT((MONTH(Table1[[#This Row],[transaction_date]])-1)/3)+1 &amp; " " &amp; Table1[[#This Row],[year]]</f>
        <v>Q1 2024</v>
      </c>
      <c r="H1531" s="2" t="str">
        <f>TEXT(Table1[[#This Row],[transaction_date]],"[$-en-US]ddd")</f>
        <v>Sat</v>
      </c>
      <c r="I1531" t="s">
        <v>1819</v>
      </c>
      <c r="J1531" t="s">
        <v>1831</v>
      </c>
      <c r="K1531">
        <v>7.01</v>
      </c>
      <c r="L1531">
        <v>14.02</v>
      </c>
      <c r="M1531">
        <v>2</v>
      </c>
      <c r="N1531" s="4">
        <v>2</v>
      </c>
      <c r="O1531">
        <v>12.02</v>
      </c>
      <c r="P1531">
        <v>482</v>
      </c>
    </row>
    <row r="1532" spans="1:16" x14ac:dyDescent="0.25">
      <c r="A1532">
        <v>9079</v>
      </c>
      <c r="B1532" t="s">
        <v>1811</v>
      </c>
      <c r="C1532" s="2">
        <v>45258</v>
      </c>
      <c r="D1532">
        <v>2023</v>
      </c>
      <c r="E1532" s="2" t="str">
        <f>TEXT(Table1[[#This Row],[transaction_date]],"mm")</f>
        <v>11</v>
      </c>
      <c r="F1532" s="2" t="str">
        <f>TEXT(Table1[[#This Row],[transaction_date]],"[$-en-US]mmm")</f>
        <v>Nov</v>
      </c>
      <c r="G1532" s="2" t="str">
        <f>"Q" &amp; INT((MONTH(Table1[[#This Row],[transaction_date]])-1)/3)+1 &amp; " " &amp; Table1[[#This Row],[year]]</f>
        <v>Q4 2023</v>
      </c>
      <c r="H1532" s="2" t="str">
        <f>TEXT(Table1[[#This Row],[transaction_date]],"[$-en-US]ddd")</f>
        <v>Tue</v>
      </c>
      <c r="I1532" t="s">
        <v>1821</v>
      </c>
      <c r="J1532" t="s">
        <v>1845</v>
      </c>
      <c r="K1532">
        <v>21.96</v>
      </c>
      <c r="L1532">
        <v>109.8</v>
      </c>
      <c r="M1532">
        <v>4.07</v>
      </c>
      <c r="N1532" s="4">
        <v>5</v>
      </c>
      <c r="O1532">
        <v>105.73</v>
      </c>
      <c r="P1532">
        <v>290</v>
      </c>
    </row>
    <row r="1533" spans="1:16" x14ac:dyDescent="0.25">
      <c r="A1533">
        <v>2036</v>
      </c>
      <c r="B1533" t="s">
        <v>1814</v>
      </c>
      <c r="C1533" s="2">
        <v>45274</v>
      </c>
      <c r="D1533">
        <v>2023</v>
      </c>
      <c r="E1533" s="2" t="str">
        <f>TEXT(Table1[[#This Row],[transaction_date]],"mm")</f>
        <v>12</v>
      </c>
      <c r="F1533" s="2" t="str">
        <f>TEXT(Table1[[#This Row],[transaction_date]],"[$-en-US]mmm")</f>
        <v>Dec</v>
      </c>
      <c r="G1533" s="2" t="str">
        <f>"Q" &amp; INT((MONTH(Table1[[#This Row],[transaction_date]])-1)/3)+1 &amp; " " &amp; Table1[[#This Row],[year]]</f>
        <v>Q4 2023</v>
      </c>
      <c r="H1533" s="2" t="str">
        <f>TEXT(Table1[[#This Row],[transaction_date]],"[$-en-US]ddd")</f>
        <v>Thu</v>
      </c>
      <c r="I1533" t="s">
        <v>1821</v>
      </c>
      <c r="J1533" t="s">
        <v>1838</v>
      </c>
      <c r="K1533">
        <v>25.19</v>
      </c>
      <c r="L1533">
        <v>75.569999999999993</v>
      </c>
      <c r="M1533">
        <v>0</v>
      </c>
      <c r="N1533" s="4">
        <v>3</v>
      </c>
      <c r="O1533">
        <v>75.569999999999993</v>
      </c>
      <c r="P1533">
        <v>18</v>
      </c>
    </row>
    <row r="1534" spans="1:16" x14ac:dyDescent="0.25">
      <c r="A1534">
        <v>8121</v>
      </c>
      <c r="B1534" t="s">
        <v>1812</v>
      </c>
      <c r="C1534" s="2">
        <v>45359</v>
      </c>
      <c r="D1534">
        <v>2024</v>
      </c>
      <c r="E1534" s="2" t="str">
        <f>TEXT(Table1[[#This Row],[transaction_date]],"mm")</f>
        <v>03</v>
      </c>
      <c r="F1534" s="2" t="str">
        <f>TEXT(Table1[[#This Row],[transaction_date]],"[$-en-US]mmm")</f>
        <v>Mar</v>
      </c>
      <c r="G1534" s="2" t="str">
        <f>"Q" &amp; INT((MONTH(Table1[[#This Row],[transaction_date]])-1)/3)+1 &amp; " " &amp; Table1[[#This Row],[year]]</f>
        <v>Q1 2024</v>
      </c>
      <c r="H1534" s="2" t="str">
        <f>TEXT(Table1[[#This Row],[transaction_date]],"[$-en-US]ddd")</f>
        <v>Fri</v>
      </c>
      <c r="I1534" t="s">
        <v>1818</v>
      </c>
      <c r="J1534" t="s">
        <v>1829</v>
      </c>
      <c r="K1534">
        <v>22.89</v>
      </c>
      <c r="L1534">
        <v>45.78</v>
      </c>
      <c r="M1534">
        <v>3</v>
      </c>
      <c r="N1534" s="4">
        <v>2</v>
      </c>
      <c r="O1534">
        <v>42.78</v>
      </c>
      <c r="P1534">
        <v>406</v>
      </c>
    </row>
    <row r="1535" spans="1:16" x14ac:dyDescent="0.25">
      <c r="A1535">
        <v>7899</v>
      </c>
      <c r="B1535" t="s">
        <v>1817</v>
      </c>
      <c r="C1535" s="2">
        <v>45377</v>
      </c>
      <c r="D1535">
        <v>2024</v>
      </c>
      <c r="E1535" s="2" t="str">
        <f>TEXT(Table1[[#This Row],[transaction_date]],"mm")</f>
        <v>03</v>
      </c>
      <c r="F1535" s="2" t="str">
        <f>TEXT(Table1[[#This Row],[transaction_date]],"[$-en-US]mmm")</f>
        <v>Mar</v>
      </c>
      <c r="G1535" s="2" t="str">
        <f>"Q" &amp; INT((MONTH(Table1[[#This Row],[transaction_date]])-1)/3)+1 &amp; " " &amp; Table1[[#This Row],[year]]</f>
        <v>Q1 2024</v>
      </c>
      <c r="H1535" s="2" t="str">
        <f>TEXT(Table1[[#This Row],[transaction_date]],"[$-en-US]ddd")</f>
        <v>Tue</v>
      </c>
      <c r="I1535" t="s">
        <v>1822</v>
      </c>
      <c r="J1535" t="s">
        <v>1837</v>
      </c>
      <c r="K1535">
        <v>15.91</v>
      </c>
      <c r="L1535">
        <v>63.64</v>
      </c>
      <c r="M1535">
        <v>2.7</v>
      </c>
      <c r="N1535" s="4">
        <v>4</v>
      </c>
      <c r="O1535">
        <v>60.94</v>
      </c>
      <c r="P1535">
        <v>439</v>
      </c>
    </row>
    <row r="1536" spans="1:16" x14ac:dyDescent="0.25">
      <c r="A1536">
        <v>8933</v>
      </c>
      <c r="B1536" t="s">
        <v>1809</v>
      </c>
      <c r="C1536" s="2">
        <v>45752</v>
      </c>
      <c r="D1536">
        <v>2025</v>
      </c>
      <c r="E1536" s="2" t="str">
        <f>TEXT(Table1[[#This Row],[transaction_date]],"mm")</f>
        <v>04</v>
      </c>
      <c r="F1536" s="2" t="str">
        <f>TEXT(Table1[[#This Row],[transaction_date]],"[$-en-US]mmm")</f>
        <v>Apr</v>
      </c>
      <c r="G1536" s="2" t="str">
        <f>"Q" &amp; INT((MONTH(Table1[[#This Row],[transaction_date]])-1)/3)+1 &amp; " " &amp; Table1[[#This Row],[year]]</f>
        <v>Q2 2025</v>
      </c>
      <c r="H1536" s="2" t="str">
        <f>TEXT(Table1[[#This Row],[transaction_date]],"[$-en-US]ddd")</f>
        <v>Sat</v>
      </c>
      <c r="I1536" t="s">
        <v>1821</v>
      </c>
      <c r="J1536" t="s">
        <v>1841</v>
      </c>
      <c r="K1536">
        <v>5.69</v>
      </c>
      <c r="L1536">
        <v>5.69</v>
      </c>
      <c r="M1536">
        <v>1.1399999999999999</v>
      </c>
      <c r="N1536" s="4">
        <v>1</v>
      </c>
      <c r="O1536">
        <v>4.55</v>
      </c>
      <c r="P1536">
        <v>383</v>
      </c>
    </row>
    <row r="1537" spans="1:16" x14ac:dyDescent="0.25">
      <c r="A1537">
        <v>2260</v>
      </c>
      <c r="B1537" t="s">
        <v>1817</v>
      </c>
      <c r="C1537" s="2">
        <v>45425</v>
      </c>
      <c r="D1537">
        <v>2024</v>
      </c>
      <c r="E1537" s="2" t="str">
        <f>TEXT(Table1[[#This Row],[transaction_date]],"mm")</f>
        <v>05</v>
      </c>
      <c r="F1537" s="2" t="str">
        <f>TEXT(Table1[[#This Row],[transaction_date]],"[$-en-US]mmm")</f>
        <v>May</v>
      </c>
      <c r="G1537" s="2" t="str">
        <f>"Q" &amp; INT((MONTH(Table1[[#This Row],[transaction_date]])-1)/3)+1 &amp; " " &amp; Table1[[#This Row],[year]]</f>
        <v>Q2 2024</v>
      </c>
      <c r="H1537" s="2" t="str">
        <f>TEXT(Table1[[#This Row],[transaction_date]],"[$-en-US]ddd")</f>
        <v>Mon</v>
      </c>
      <c r="I1537" t="s">
        <v>1828</v>
      </c>
      <c r="J1537" t="s">
        <v>1846</v>
      </c>
      <c r="K1537">
        <v>26.67</v>
      </c>
      <c r="L1537">
        <v>26.67</v>
      </c>
      <c r="M1537">
        <v>0</v>
      </c>
      <c r="N1537" s="4">
        <v>1</v>
      </c>
      <c r="O1537">
        <v>26.67</v>
      </c>
      <c r="P1537">
        <v>253</v>
      </c>
    </row>
    <row r="1538" spans="1:16" x14ac:dyDescent="0.25">
      <c r="A1538">
        <v>5123</v>
      </c>
      <c r="B1538" t="s">
        <v>1810</v>
      </c>
      <c r="C1538" s="2">
        <v>45336</v>
      </c>
      <c r="D1538">
        <v>2024</v>
      </c>
      <c r="E1538" s="2" t="str">
        <f>TEXT(Table1[[#This Row],[transaction_date]],"mm")</f>
        <v>02</v>
      </c>
      <c r="F1538" s="2" t="str">
        <f>TEXT(Table1[[#This Row],[transaction_date]],"[$-en-US]mmm")</f>
        <v>Feb</v>
      </c>
      <c r="G1538" s="2" t="str">
        <f>"Q" &amp; INT((MONTH(Table1[[#This Row],[transaction_date]])-1)/3)+1 &amp; " " &amp; Table1[[#This Row],[year]]</f>
        <v>Q1 2024</v>
      </c>
      <c r="H1538" s="2" t="str">
        <f>TEXT(Table1[[#This Row],[transaction_date]],"[$-en-US]ddd")</f>
        <v>Wed</v>
      </c>
      <c r="I1538" t="s">
        <v>1828</v>
      </c>
      <c r="J1538" t="s">
        <v>1841</v>
      </c>
      <c r="K1538">
        <v>13.12</v>
      </c>
      <c r="L1538">
        <v>65.599999999999994</v>
      </c>
      <c r="M1538">
        <v>2.74</v>
      </c>
      <c r="N1538" s="4">
        <v>5</v>
      </c>
      <c r="O1538">
        <v>62.86</v>
      </c>
      <c r="P1538">
        <v>4</v>
      </c>
    </row>
    <row r="1539" spans="1:16" x14ac:dyDescent="0.25">
      <c r="A1539">
        <v>9123</v>
      </c>
      <c r="B1539" t="s">
        <v>1814</v>
      </c>
      <c r="C1539" s="2">
        <v>45606</v>
      </c>
      <c r="D1539">
        <v>2024</v>
      </c>
      <c r="E1539" s="2" t="str">
        <f>TEXT(Table1[[#This Row],[transaction_date]],"mm")</f>
        <v>11</v>
      </c>
      <c r="F1539" s="2" t="str">
        <f>TEXT(Table1[[#This Row],[transaction_date]],"[$-en-US]mmm")</f>
        <v>Nov</v>
      </c>
      <c r="G1539" s="2" t="str">
        <f>"Q" &amp; INT((MONTH(Table1[[#This Row],[transaction_date]])-1)/3)+1 &amp; " " &amp; Table1[[#This Row],[year]]</f>
        <v>Q4 2024</v>
      </c>
      <c r="H1539" s="2" t="str">
        <f>TEXT(Table1[[#This Row],[transaction_date]],"[$-en-US]ddd")</f>
        <v>Sun</v>
      </c>
      <c r="I1539" t="s">
        <v>1823</v>
      </c>
      <c r="J1539" t="s">
        <v>1829</v>
      </c>
      <c r="K1539">
        <v>10.34</v>
      </c>
      <c r="L1539">
        <v>51.7</v>
      </c>
      <c r="M1539">
        <v>3.6</v>
      </c>
      <c r="N1539" s="4">
        <v>5</v>
      </c>
      <c r="O1539">
        <v>48.1</v>
      </c>
      <c r="P1539">
        <v>455</v>
      </c>
    </row>
    <row r="1540" spans="1:16" x14ac:dyDescent="0.25">
      <c r="A1540">
        <v>4203</v>
      </c>
      <c r="B1540" t="s">
        <v>1811</v>
      </c>
      <c r="C1540" s="2">
        <v>45500</v>
      </c>
      <c r="D1540">
        <v>2024</v>
      </c>
      <c r="E1540" s="2" t="str">
        <f>TEXT(Table1[[#This Row],[transaction_date]],"mm")</f>
        <v>07</v>
      </c>
      <c r="F1540" s="2" t="str">
        <f>TEXT(Table1[[#This Row],[transaction_date]],"[$-en-US]mmm")</f>
        <v>Jul</v>
      </c>
      <c r="G1540" s="2" t="str">
        <f>"Q" &amp; INT((MONTH(Table1[[#This Row],[transaction_date]])-1)/3)+1 &amp; " " &amp; Table1[[#This Row],[year]]</f>
        <v>Q3 2024</v>
      </c>
      <c r="H1540" s="2" t="str">
        <f>TEXT(Table1[[#This Row],[transaction_date]],"[$-en-US]ddd")</f>
        <v>Sat</v>
      </c>
      <c r="I1540" t="s">
        <v>1826</v>
      </c>
      <c r="J1540" t="s">
        <v>1844</v>
      </c>
      <c r="K1540">
        <v>24.27</v>
      </c>
      <c r="L1540">
        <v>48.54</v>
      </c>
      <c r="M1540">
        <v>3.42</v>
      </c>
      <c r="N1540" s="4">
        <v>2</v>
      </c>
      <c r="O1540">
        <v>45.12</v>
      </c>
      <c r="P1540">
        <v>487</v>
      </c>
    </row>
    <row r="1541" spans="1:16" x14ac:dyDescent="0.25">
      <c r="A1541">
        <v>2752</v>
      </c>
      <c r="B1541" t="s">
        <v>1813</v>
      </c>
      <c r="C1541" s="2">
        <v>45250</v>
      </c>
      <c r="D1541">
        <v>2023</v>
      </c>
      <c r="E1541" s="2" t="str">
        <f>TEXT(Table1[[#This Row],[transaction_date]],"mm")</f>
        <v>11</v>
      </c>
      <c r="F1541" s="2" t="str">
        <f>TEXT(Table1[[#This Row],[transaction_date]],"[$-en-US]mmm")</f>
        <v>Nov</v>
      </c>
      <c r="G1541" s="2" t="str">
        <f>"Q" &amp; INT((MONTH(Table1[[#This Row],[transaction_date]])-1)/3)+1 &amp; " " &amp; Table1[[#This Row],[year]]</f>
        <v>Q4 2023</v>
      </c>
      <c r="H1541" s="2" t="str">
        <f>TEXT(Table1[[#This Row],[transaction_date]],"[$-en-US]ddd")</f>
        <v>Mon</v>
      </c>
      <c r="I1541" t="s">
        <v>1828</v>
      </c>
      <c r="J1541" t="s">
        <v>1843</v>
      </c>
      <c r="K1541">
        <v>27.88</v>
      </c>
      <c r="L1541">
        <v>83.64</v>
      </c>
      <c r="M1541">
        <v>16.73</v>
      </c>
      <c r="N1541" s="4">
        <v>3</v>
      </c>
      <c r="O1541">
        <v>66.91</v>
      </c>
      <c r="P1541">
        <v>368</v>
      </c>
    </row>
    <row r="1542" spans="1:16" x14ac:dyDescent="0.25">
      <c r="A1542">
        <v>5991</v>
      </c>
      <c r="B1542" t="s">
        <v>1810</v>
      </c>
      <c r="C1542" s="2">
        <v>45150</v>
      </c>
      <c r="D1542">
        <v>2023</v>
      </c>
      <c r="E1542" s="2" t="str">
        <f>TEXT(Table1[[#This Row],[transaction_date]],"mm")</f>
        <v>08</v>
      </c>
      <c r="F1542" s="2" t="str">
        <f>TEXT(Table1[[#This Row],[transaction_date]],"[$-en-US]mmm")</f>
        <v>Aug</v>
      </c>
      <c r="G1542" s="2" t="str">
        <f>"Q" &amp; INT((MONTH(Table1[[#This Row],[transaction_date]])-1)/3)+1 &amp; " " &amp; Table1[[#This Row],[year]]</f>
        <v>Q3 2023</v>
      </c>
      <c r="H1542" s="2" t="str">
        <f>TEXT(Table1[[#This Row],[transaction_date]],"[$-en-US]ddd")</f>
        <v>Sat</v>
      </c>
      <c r="I1542" t="s">
        <v>1828</v>
      </c>
      <c r="J1542" t="s">
        <v>1839</v>
      </c>
      <c r="K1542">
        <v>13.06</v>
      </c>
      <c r="L1542">
        <v>39.18</v>
      </c>
      <c r="M1542">
        <v>4.97</v>
      </c>
      <c r="N1542" s="4">
        <v>3</v>
      </c>
      <c r="O1542">
        <v>34.21</v>
      </c>
      <c r="P1542">
        <v>76</v>
      </c>
    </row>
    <row r="1543" spans="1:16" x14ac:dyDescent="0.25">
      <c r="A1543">
        <v>7483</v>
      </c>
      <c r="B1543" t="s">
        <v>1815</v>
      </c>
      <c r="C1543" s="2">
        <v>45403</v>
      </c>
      <c r="D1543">
        <v>2024</v>
      </c>
      <c r="E1543" s="2" t="str">
        <f>TEXT(Table1[[#This Row],[transaction_date]],"mm")</f>
        <v>04</v>
      </c>
      <c r="F1543" s="2" t="str">
        <f>TEXT(Table1[[#This Row],[transaction_date]],"[$-en-US]mmm")</f>
        <v>Apr</v>
      </c>
      <c r="G1543" s="2" t="str">
        <f>"Q" &amp; INT((MONTH(Table1[[#This Row],[transaction_date]])-1)/3)+1 &amp; " " &amp; Table1[[#This Row],[year]]</f>
        <v>Q2 2024</v>
      </c>
      <c r="H1543" s="2" t="str">
        <f>TEXT(Table1[[#This Row],[transaction_date]],"[$-en-US]ddd")</f>
        <v>Sun</v>
      </c>
      <c r="I1543" t="s">
        <v>1826</v>
      </c>
      <c r="J1543" t="s">
        <v>1843</v>
      </c>
      <c r="K1543">
        <v>21.12</v>
      </c>
      <c r="L1543">
        <v>42.24</v>
      </c>
      <c r="M1543">
        <v>6.34</v>
      </c>
      <c r="N1543" s="4">
        <v>2</v>
      </c>
      <c r="O1543">
        <v>35.9</v>
      </c>
      <c r="P1543">
        <v>275</v>
      </c>
    </row>
    <row r="1544" spans="1:16" x14ac:dyDescent="0.25">
      <c r="A1544">
        <v>7224</v>
      </c>
      <c r="B1544" t="s">
        <v>1809</v>
      </c>
      <c r="C1544" s="2">
        <v>45769</v>
      </c>
      <c r="D1544">
        <v>2025</v>
      </c>
      <c r="E1544" s="2" t="str">
        <f>TEXT(Table1[[#This Row],[transaction_date]],"mm")</f>
        <v>04</v>
      </c>
      <c r="F1544" s="2" t="str">
        <f>TEXT(Table1[[#This Row],[transaction_date]],"[$-en-US]mmm")</f>
        <v>Apr</v>
      </c>
      <c r="G1544" s="2" t="str">
        <f>"Q" &amp; INT((MONTH(Table1[[#This Row],[transaction_date]])-1)/3)+1 &amp; " " &amp; Table1[[#This Row],[year]]</f>
        <v>Q2 2025</v>
      </c>
      <c r="H1544" s="2" t="str">
        <f>TEXT(Table1[[#This Row],[transaction_date]],"[$-en-US]ddd")</f>
        <v>Tue</v>
      </c>
      <c r="I1544" t="s">
        <v>1818</v>
      </c>
      <c r="J1544" t="s">
        <v>1837</v>
      </c>
      <c r="K1544">
        <v>5.53</v>
      </c>
      <c r="L1544">
        <v>27.65</v>
      </c>
      <c r="M1544">
        <v>4.1500000000000004</v>
      </c>
      <c r="N1544" s="4">
        <v>5</v>
      </c>
      <c r="O1544">
        <v>23.5</v>
      </c>
      <c r="P1544">
        <v>179</v>
      </c>
    </row>
    <row r="1545" spans="1:16" x14ac:dyDescent="0.25">
      <c r="A1545">
        <v>6484</v>
      </c>
      <c r="B1545" t="s">
        <v>1816</v>
      </c>
      <c r="C1545" s="2">
        <v>45479</v>
      </c>
      <c r="D1545">
        <v>2024</v>
      </c>
      <c r="E1545" s="2" t="str">
        <f>TEXT(Table1[[#This Row],[transaction_date]],"mm")</f>
        <v>07</v>
      </c>
      <c r="F1545" s="2" t="str">
        <f>TEXT(Table1[[#This Row],[transaction_date]],"[$-en-US]mmm")</f>
        <v>Jul</v>
      </c>
      <c r="G1545" s="2" t="str">
        <f>"Q" &amp; INT((MONTH(Table1[[#This Row],[transaction_date]])-1)/3)+1 &amp; " " &amp; Table1[[#This Row],[year]]</f>
        <v>Q3 2024</v>
      </c>
      <c r="H1545" s="2" t="str">
        <f>TEXT(Table1[[#This Row],[transaction_date]],"[$-en-US]ddd")</f>
        <v>Sat</v>
      </c>
      <c r="I1545" t="s">
        <v>1824</v>
      </c>
      <c r="J1545" t="s">
        <v>1836</v>
      </c>
      <c r="K1545">
        <v>17.260000000000002</v>
      </c>
      <c r="L1545">
        <v>51.78</v>
      </c>
      <c r="M1545">
        <v>3.37</v>
      </c>
      <c r="N1545" s="4">
        <v>3</v>
      </c>
      <c r="O1545">
        <v>48.41</v>
      </c>
      <c r="P1545">
        <v>328</v>
      </c>
    </row>
    <row r="1546" spans="1:16" x14ac:dyDescent="0.25">
      <c r="A1546">
        <v>3230</v>
      </c>
      <c r="B1546" t="s">
        <v>1809</v>
      </c>
      <c r="C1546" s="2">
        <v>45378</v>
      </c>
      <c r="D1546">
        <v>2024</v>
      </c>
      <c r="E1546" s="2" t="str">
        <f>TEXT(Table1[[#This Row],[transaction_date]],"mm")</f>
        <v>03</v>
      </c>
      <c r="F1546" s="2" t="str">
        <f>TEXT(Table1[[#This Row],[transaction_date]],"[$-en-US]mmm")</f>
        <v>Mar</v>
      </c>
      <c r="G1546" s="2" t="str">
        <f>"Q" &amp; INT((MONTH(Table1[[#This Row],[transaction_date]])-1)/3)+1 &amp; " " &amp; Table1[[#This Row],[year]]</f>
        <v>Q1 2024</v>
      </c>
      <c r="H1546" s="2" t="str">
        <f>TEXT(Table1[[#This Row],[transaction_date]],"[$-en-US]ddd")</f>
        <v>Wed</v>
      </c>
      <c r="I1546" t="s">
        <v>1820</v>
      </c>
      <c r="J1546" t="s">
        <v>1829</v>
      </c>
      <c r="K1546">
        <v>8.6199999999999992</v>
      </c>
      <c r="L1546">
        <v>17.239999999999998</v>
      </c>
      <c r="M1546">
        <v>3.35</v>
      </c>
      <c r="N1546" s="4">
        <v>2</v>
      </c>
      <c r="O1546">
        <v>13.89</v>
      </c>
      <c r="P1546">
        <v>52</v>
      </c>
    </row>
    <row r="1547" spans="1:16" x14ac:dyDescent="0.25">
      <c r="A1547">
        <v>4290</v>
      </c>
      <c r="B1547" t="s">
        <v>1815</v>
      </c>
      <c r="C1547" s="2">
        <v>45517</v>
      </c>
      <c r="D1547">
        <v>2024</v>
      </c>
      <c r="E1547" s="2" t="str">
        <f>TEXT(Table1[[#This Row],[transaction_date]],"mm")</f>
        <v>08</v>
      </c>
      <c r="F1547" s="2" t="str">
        <f>TEXT(Table1[[#This Row],[transaction_date]],"[$-en-US]mmm")</f>
        <v>Aug</v>
      </c>
      <c r="G1547" s="2" t="str">
        <f>"Q" &amp; INT((MONTH(Table1[[#This Row],[transaction_date]])-1)/3)+1 &amp; " " &amp; Table1[[#This Row],[year]]</f>
        <v>Q3 2024</v>
      </c>
      <c r="H1547" s="2" t="str">
        <f>TEXT(Table1[[#This Row],[transaction_date]],"[$-en-US]ddd")</f>
        <v>Tue</v>
      </c>
      <c r="I1547" t="s">
        <v>1820</v>
      </c>
      <c r="J1547" t="s">
        <v>1843</v>
      </c>
      <c r="K1547">
        <v>27.95</v>
      </c>
      <c r="L1547">
        <v>27.95</v>
      </c>
      <c r="M1547">
        <v>5.59</v>
      </c>
      <c r="N1547" s="4">
        <v>1</v>
      </c>
      <c r="O1547">
        <v>22.36</v>
      </c>
      <c r="P1547">
        <v>314</v>
      </c>
    </row>
    <row r="1548" spans="1:16" x14ac:dyDescent="0.25">
      <c r="A1548">
        <v>6147</v>
      </c>
      <c r="B1548" t="s">
        <v>1811</v>
      </c>
      <c r="C1548" s="2">
        <v>45282</v>
      </c>
      <c r="D1548">
        <v>2023</v>
      </c>
      <c r="E1548" s="2" t="str">
        <f>TEXT(Table1[[#This Row],[transaction_date]],"mm")</f>
        <v>12</v>
      </c>
      <c r="F1548" s="2" t="str">
        <f>TEXT(Table1[[#This Row],[transaction_date]],"[$-en-US]mmm")</f>
        <v>Dec</v>
      </c>
      <c r="G1548" s="2" t="str">
        <f>"Q" &amp; INT((MONTH(Table1[[#This Row],[transaction_date]])-1)/3)+1 &amp; " " &amp; Table1[[#This Row],[year]]</f>
        <v>Q4 2023</v>
      </c>
      <c r="H1548" s="2" t="str">
        <f>TEXT(Table1[[#This Row],[transaction_date]],"[$-en-US]ddd")</f>
        <v>Fri</v>
      </c>
      <c r="I1548" t="s">
        <v>1828</v>
      </c>
      <c r="J1548" t="s">
        <v>1839</v>
      </c>
      <c r="K1548">
        <v>3.25</v>
      </c>
      <c r="L1548">
        <v>9.75</v>
      </c>
      <c r="M1548">
        <v>1.95</v>
      </c>
      <c r="N1548" s="4">
        <v>3</v>
      </c>
      <c r="O1548">
        <v>7.8</v>
      </c>
      <c r="P1548">
        <v>496</v>
      </c>
    </row>
    <row r="1549" spans="1:16" x14ac:dyDescent="0.25">
      <c r="A1549">
        <v>7524</v>
      </c>
      <c r="B1549" t="s">
        <v>1810</v>
      </c>
      <c r="C1549" s="2">
        <v>45392</v>
      </c>
      <c r="D1549">
        <v>2024</v>
      </c>
      <c r="E1549" s="2" t="str">
        <f>TEXT(Table1[[#This Row],[transaction_date]],"mm")</f>
        <v>04</v>
      </c>
      <c r="F1549" s="2" t="str">
        <f>TEXT(Table1[[#This Row],[transaction_date]],"[$-en-US]mmm")</f>
        <v>Apr</v>
      </c>
      <c r="G1549" s="2" t="str">
        <f>"Q" &amp; INT((MONTH(Table1[[#This Row],[transaction_date]])-1)/3)+1 &amp; " " &amp; Table1[[#This Row],[year]]</f>
        <v>Q2 2024</v>
      </c>
      <c r="H1549" s="2" t="str">
        <f>TEXT(Table1[[#This Row],[transaction_date]],"[$-en-US]ddd")</f>
        <v>Wed</v>
      </c>
      <c r="I1549" t="s">
        <v>1828</v>
      </c>
      <c r="J1549" t="s">
        <v>1830</v>
      </c>
      <c r="K1549">
        <v>10.48</v>
      </c>
      <c r="L1549">
        <v>41.92</v>
      </c>
      <c r="M1549">
        <v>8.3800000000000008</v>
      </c>
      <c r="N1549" s="4">
        <v>4</v>
      </c>
      <c r="O1549">
        <v>33.54</v>
      </c>
      <c r="P1549">
        <v>256</v>
      </c>
    </row>
    <row r="1550" spans="1:16" x14ac:dyDescent="0.25">
      <c r="A1550">
        <v>5775</v>
      </c>
      <c r="B1550" t="s">
        <v>1810</v>
      </c>
      <c r="C1550" s="2">
        <v>45715</v>
      </c>
      <c r="D1550">
        <v>2025</v>
      </c>
      <c r="E1550" s="2" t="str">
        <f>TEXT(Table1[[#This Row],[transaction_date]],"mm")</f>
        <v>02</v>
      </c>
      <c r="F1550" s="2" t="str">
        <f>TEXT(Table1[[#This Row],[transaction_date]],"[$-en-US]mmm")</f>
        <v>Feb</v>
      </c>
      <c r="G1550" s="2" t="str">
        <f>"Q" &amp; INT((MONTH(Table1[[#This Row],[transaction_date]])-1)/3)+1 &amp; " " &amp; Table1[[#This Row],[year]]</f>
        <v>Q1 2025</v>
      </c>
      <c r="H1550" s="2" t="str">
        <f>TEXT(Table1[[#This Row],[transaction_date]],"[$-en-US]ddd")</f>
        <v>Thu</v>
      </c>
      <c r="I1550" t="s">
        <v>1821</v>
      </c>
      <c r="J1550" t="s">
        <v>1836</v>
      </c>
      <c r="K1550">
        <v>21.47</v>
      </c>
      <c r="L1550">
        <v>85.88</v>
      </c>
      <c r="M1550">
        <v>2.27</v>
      </c>
      <c r="N1550" s="4">
        <v>4</v>
      </c>
      <c r="O1550">
        <v>83.61</v>
      </c>
      <c r="P1550">
        <v>181</v>
      </c>
    </row>
    <row r="1551" spans="1:16" x14ac:dyDescent="0.25">
      <c r="A1551">
        <v>9044</v>
      </c>
      <c r="B1551" t="s">
        <v>1809</v>
      </c>
      <c r="C1551" s="2">
        <v>45592</v>
      </c>
      <c r="D1551">
        <v>2024</v>
      </c>
      <c r="E1551" s="2" t="str">
        <f>TEXT(Table1[[#This Row],[transaction_date]],"mm")</f>
        <v>10</v>
      </c>
      <c r="F1551" s="2" t="str">
        <f>TEXT(Table1[[#This Row],[transaction_date]],"[$-en-US]mmm")</f>
        <v>Oct</v>
      </c>
      <c r="G1551" s="2" t="str">
        <f>"Q" &amp; INT((MONTH(Table1[[#This Row],[transaction_date]])-1)/3)+1 &amp; " " &amp; Table1[[#This Row],[year]]</f>
        <v>Q4 2024</v>
      </c>
      <c r="H1551" s="2" t="str">
        <f>TEXT(Table1[[#This Row],[transaction_date]],"[$-en-US]ddd")</f>
        <v>Sun</v>
      </c>
      <c r="I1551" t="s">
        <v>1824</v>
      </c>
      <c r="J1551" t="s">
        <v>1843</v>
      </c>
      <c r="K1551">
        <v>28.41</v>
      </c>
      <c r="L1551">
        <v>56.82</v>
      </c>
      <c r="M1551">
        <v>0</v>
      </c>
      <c r="N1551" s="4">
        <v>2</v>
      </c>
      <c r="O1551">
        <v>56.82</v>
      </c>
      <c r="P1551">
        <v>426</v>
      </c>
    </row>
    <row r="1552" spans="1:16" x14ac:dyDescent="0.25">
      <c r="A1552">
        <v>4971</v>
      </c>
      <c r="B1552" t="s">
        <v>1811</v>
      </c>
      <c r="C1552" s="2">
        <v>45398</v>
      </c>
      <c r="D1552">
        <v>2024</v>
      </c>
      <c r="E1552" s="2" t="str">
        <f>TEXT(Table1[[#This Row],[transaction_date]],"mm")</f>
        <v>04</v>
      </c>
      <c r="F1552" s="2" t="str">
        <f>TEXT(Table1[[#This Row],[transaction_date]],"[$-en-US]mmm")</f>
        <v>Apr</v>
      </c>
      <c r="G1552" s="2" t="str">
        <f>"Q" &amp; INT((MONTH(Table1[[#This Row],[transaction_date]])-1)/3)+1 &amp; " " &amp; Table1[[#This Row],[year]]</f>
        <v>Q2 2024</v>
      </c>
      <c r="H1552" s="2" t="str">
        <f>TEXT(Table1[[#This Row],[transaction_date]],"[$-en-US]ddd")</f>
        <v>Tue</v>
      </c>
      <c r="I1552" t="s">
        <v>1821</v>
      </c>
      <c r="J1552" t="s">
        <v>1831</v>
      </c>
      <c r="K1552">
        <v>15.2</v>
      </c>
      <c r="L1552">
        <v>60.8</v>
      </c>
      <c r="M1552">
        <v>0</v>
      </c>
      <c r="N1552" s="4">
        <v>4</v>
      </c>
      <c r="O1552">
        <v>60.8</v>
      </c>
      <c r="P1552">
        <v>403</v>
      </c>
    </row>
    <row r="1553" spans="1:16" x14ac:dyDescent="0.25">
      <c r="A1553">
        <v>7161</v>
      </c>
      <c r="B1553" t="s">
        <v>1809</v>
      </c>
      <c r="C1553" s="2">
        <v>45362</v>
      </c>
      <c r="D1553">
        <v>2024</v>
      </c>
      <c r="E1553" s="2" t="str">
        <f>TEXT(Table1[[#This Row],[transaction_date]],"mm")</f>
        <v>03</v>
      </c>
      <c r="F1553" s="2" t="str">
        <f>TEXT(Table1[[#This Row],[transaction_date]],"[$-en-US]mmm")</f>
        <v>Mar</v>
      </c>
      <c r="G1553" s="2" t="str">
        <f>"Q" &amp; INT((MONTH(Table1[[#This Row],[transaction_date]])-1)/3)+1 &amp; " " &amp; Table1[[#This Row],[year]]</f>
        <v>Q1 2024</v>
      </c>
      <c r="H1553" s="2" t="str">
        <f>TEXT(Table1[[#This Row],[transaction_date]],"[$-en-US]ddd")</f>
        <v>Mon</v>
      </c>
      <c r="I1553" t="s">
        <v>1827</v>
      </c>
      <c r="J1553" t="s">
        <v>1830</v>
      </c>
      <c r="K1553">
        <v>6.15</v>
      </c>
      <c r="L1553">
        <v>18.45</v>
      </c>
      <c r="M1553">
        <v>1.84</v>
      </c>
      <c r="N1553" s="4">
        <v>3</v>
      </c>
      <c r="O1553">
        <v>16.61</v>
      </c>
      <c r="P1553">
        <v>443</v>
      </c>
    </row>
    <row r="1554" spans="1:16" x14ac:dyDescent="0.25">
      <c r="A1554">
        <v>7437</v>
      </c>
      <c r="B1554" t="s">
        <v>1816</v>
      </c>
      <c r="C1554" s="2">
        <v>45428</v>
      </c>
      <c r="D1554">
        <v>2024</v>
      </c>
      <c r="E1554" s="2" t="str">
        <f>TEXT(Table1[[#This Row],[transaction_date]],"mm")</f>
        <v>05</v>
      </c>
      <c r="F1554" s="2" t="str">
        <f>TEXT(Table1[[#This Row],[transaction_date]],"[$-en-US]mmm")</f>
        <v>May</v>
      </c>
      <c r="G1554" s="2" t="str">
        <f>"Q" &amp; INT((MONTH(Table1[[#This Row],[transaction_date]])-1)/3)+1 &amp; " " &amp; Table1[[#This Row],[year]]</f>
        <v>Q2 2024</v>
      </c>
      <c r="H1554" s="2" t="str">
        <f>TEXT(Table1[[#This Row],[transaction_date]],"[$-en-US]ddd")</f>
        <v>Thu</v>
      </c>
      <c r="I1554" t="s">
        <v>1821</v>
      </c>
      <c r="J1554" t="s">
        <v>1843</v>
      </c>
      <c r="K1554">
        <v>17.22</v>
      </c>
      <c r="L1554">
        <v>86.1</v>
      </c>
      <c r="M1554">
        <v>8.61</v>
      </c>
      <c r="N1554" s="4">
        <v>5</v>
      </c>
      <c r="O1554">
        <v>77.489999999999995</v>
      </c>
      <c r="P1554">
        <v>471</v>
      </c>
    </row>
    <row r="1555" spans="1:16" x14ac:dyDescent="0.25">
      <c r="A1555">
        <v>2865</v>
      </c>
      <c r="B1555" t="s">
        <v>1816</v>
      </c>
      <c r="C1555" s="2">
        <v>45868</v>
      </c>
      <c r="D1555">
        <v>2025</v>
      </c>
      <c r="E1555" s="2" t="str">
        <f>TEXT(Table1[[#This Row],[transaction_date]],"mm")</f>
        <v>07</v>
      </c>
      <c r="F1555" s="2" t="str">
        <f>TEXT(Table1[[#This Row],[transaction_date]],"[$-en-US]mmm")</f>
        <v>Jul</v>
      </c>
      <c r="G1555" s="2" t="str">
        <f>"Q" &amp; INT((MONTH(Table1[[#This Row],[transaction_date]])-1)/3)+1 &amp; " " &amp; Table1[[#This Row],[year]]</f>
        <v>Q3 2025</v>
      </c>
      <c r="H1555" s="2" t="str">
        <f>TEXT(Table1[[#This Row],[transaction_date]],"[$-en-US]ddd")</f>
        <v>Wed</v>
      </c>
      <c r="I1555" t="s">
        <v>1825</v>
      </c>
      <c r="J1555" t="s">
        <v>1839</v>
      </c>
      <c r="K1555">
        <v>13.81</v>
      </c>
      <c r="L1555">
        <v>27.62</v>
      </c>
      <c r="M1555">
        <v>3.34</v>
      </c>
      <c r="N1555" s="4">
        <v>2</v>
      </c>
      <c r="O1555">
        <v>24.28</v>
      </c>
      <c r="P1555">
        <v>269</v>
      </c>
    </row>
    <row r="1556" spans="1:16" x14ac:dyDescent="0.25">
      <c r="A1556">
        <v>4273</v>
      </c>
      <c r="B1556" t="s">
        <v>1816</v>
      </c>
      <c r="C1556" s="2">
        <v>45604</v>
      </c>
      <c r="D1556">
        <v>2024</v>
      </c>
      <c r="E1556" s="2" t="str">
        <f>TEXT(Table1[[#This Row],[transaction_date]],"mm")</f>
        <v>11</v>
      </c>
      <c r="F1556" s="2" t="str">
        <f>TEXT(Table1[[#This Row],[transaction_date]],"[$-en-US]mmm")</f>
        <v>Nov</v>
      </c>
      <c r="G1556" s="2" t="str">
        <f>"Q" &amp; INT((MONTH(Table1[[#This Row],[transaction_date]])-1)/3)+1 &amp; " " &amp; Table1[[#This Row],[year]]</f>
        <v>Q4 2024</v>
      </c>
      <c r="H1556" s="2" t="str">
        <f>TEXT(Table1[[#This Row],[transaction_date]],"[$-en-US]ddd")</f>
        <v>Fri</v>
      </c>
      <c r="I1556" t="s">
        <v>1819</v>
      </c>
      <c r="J1556" t="s">
        <v>1833</v>
      </c>
      <c r="K1556">
        <v>15.57</v>
      </c>
      <c r="L1556">
        <v>46.71</v>
      </c>
      <c r="M1556">
        <v>3.59</v>
      </c>
      <c r="N1556" s="4">
        <v>3</v>
      </c>
      <c r="O1556">
        <v>43.12</v>
      </c>
      <c r="P1556">
        <v>6</v>
      </c>
    </row>
    <row r="1557" spans="1:16" x14ac:dyDescent="0.25">
      <c r="A1557">
        <v>9939</v>
      </c>
      <c r="B1557" t="s">
        <v>1813</v>
      </c>
      <c r="C1557" s="2">
        <v>45284</v>
      </c>
      <c r="D1557">
        <v>2023</v>
      </c>
      <c r="E1557" s="2" t="str">
        <f>TEXT(Table1[[#This Row],[transaction_date]],"mm")</f>
        <v>12</v>
      </c>
      <c r="F1557" s="2" t="str">
        <f>TEXT(Table1[[#This Row],[transaction_date]],"[$-en-US]mmm")</f>
        <v>Dec</v>
      </c>
      <c r="G1557" s="2" t="str">
        <f>"Q" &amp; INT((MONTH(Table1[[#This Row],[transaction_date]])-1)/3)+1 &amp; " " &amp; Table1[[#This Row],[year]]</f>
        <v>Q4 2023</v>
      </c>
      <c r="H1557" s="2" t="str">
        <f>TEXT(Table1[[#This Row],[transaction_date]],"[$-en-US]ddd")</f>
        <v>Sun</v>
      </c>
      <c r="I1557" t="s">
        <v>1821</v>
      </c>
      <c r="J1557" t="s">
        <v>1840</v>
      </c>
      <c r="K1557">
        <v>8.94</v>
      </c>
      <c r="L1557">
        <v>26.82</v>
      </c>
      <c r="M1557">
        <v>0</v>
      </c>
      <c r="N1557" s="4">
        <v>3</v>
      </c>
      <c r="O1557">
        <v>26.82</v>
      </c>
      <c r="P1557">
        <v>29</v>
      </c>
    </row>
    <row r="1558" spans="1:16" x14ac:dyDescent="0.25">
      <c r="A1558">
        <v>1440</v>
      </c>
      <c r="B1558" t="s">
        <v>1813</v>
      </c>
      <c r="C1558" s="2">
        <v>45709</v>
      </c>
      <c r="D1558">
        <v>2025</v>
      </c>
      <c r="E1558" s="2" t="str">
        <f>TEXT(Table1[[#This Row],[transaction_date]],"mm")</f>
        <v>02</v>
      </c>
      <c r="F1558" s="2" t="str">
        <f>TEXT(Table1[[#This Row],[transaction_date]],"[$-en-US]mmm")</f>
        <v>Feb</v>
      </c>
      <c r="G1558" s="2" t="str">
        <f>"Q" &amp; INT((MONTH(Table1[[#This Row],[transaction_date]])-1)/3)+1 &amp; " " &amp; Table1[[#This Row],[year]]</f>
        <v>Q1 2025</v>
      </c>
      <c r="H1558" s="2" t="str">
        <f>TEXT(Table1[[#This Row],[transaction_date]],"[$-en-US]ddd")</f>
        <v>Fri</v>
      </c>
      <c r="I1558" t="s">
        <v>1824</v>
      </c>
      <c r="J1558" t="s">
        <v>1837</v>
      </c>
      <c r="K1558">
        <v>6.03</v>
      </c>
      <c r="L1558">
        <v>24.12</v>
      </c>
      <c r="M1558">
        <v>2.48</v>
      </c>
      <c r="N1558" s="4">
        <v>4</v>
      </c>
      <c r="O1558">
        <v>21.64</v>
      </c>
      <c r="P1558">
        <v>383</v>
      </c>
    </row>
    <row r="1559" spans="1:16" x14ac:dyDescent="0.25">
      <c r="A1559">
        <v>8563</v>
      </c>
      <c r="B1559" t="s">
        <v>1811</v>
      </c>
      <c r="C1559" s="2">
        <v>45695</v>
      </c>
      <c r="D1559">
        <v>2025</v>
      </c>
      <c r="E1559" s="2" t="str">
        <f>TEXT(Table1[[#This Row],[transaction_date]],"mm")</f>
        <v>02</v>
      </c>
      <c r="F1559" s="2" t="str">
        <f>TEXT(Table1[[#This Row],[transaction_date]],"[$-en-US]mmm")</f>
        <v>Feb</v>
      </c>
      <c r="G1559" s="2" t="str">
        <f>"Q" &amp; INT((MONTH(Table1[[#This Row],[transaction_date]])-1)/3)+1 &amp; " " &amp; Table1[[#This Row],[year]]</f>
        <v>Q1 2025</v>
      </c>
      <c r="H1559" s="2" t="str">
        <f>TEXT(Table1[[#This Row],[transaction_date]],"[$-en-US]ddd")</f>
        <v>Fri</v>
      </c>
      <c r="I1559" t="s">
        <v>1825</v>
      </c>
      <c r="J1559" t="s">
        <v>1841</v>
      </c>
      <c r="K1559">
        <v>13.16</v>
      </c>
      <c r="L1559">
        <v>13.16</v>
      </c>
      <c r="M1559">
        <v>2.77</v>
      </c>
      <c r="N1559" s="4">
        <v>1</v>
      </c>
      <c r="O1559">
        <v>10.39</v>
      </c>
      <c r="P1559">
        <v>433</v>
      </c>
    </row>
    <row r="1560" spans="1:16" x14ac:dyDescent="0.25">
      <c r="A1560">
        <v>4434</v>
      </c>
      <c r="B1560" t="s">
        <v>1815</v>
      </c>
      <c r="C1560" s="2">
        <v>45485</v>
      </c>
      <c r="D1560">
        <v>2024</v>
      </c>
      <c r="E1560" s="2" t="str">
        <f>TEXT(Table1[[#This Row],[transaction_date]],"mm")</f>
        <v>07</v>
      </c>
      <c r="F1560" s="2" t="str">
        <f>TEXT(Table1[[#This Row],[transaction_date]],"[$-en-US]mmm")</f>
        <v>Jul</v>
      </c>
      <c r="G1560" s="2" t="str">
        <f>"Q" &amp; INT((MONTH(Table1[[#This Row],[transaction_date]])-1)/3)+1 &amp; " " &amp; Table1[[#This Row],[year]]</f>
        <v>Q3 2024</v>
      </c>
      <c r="H1560" s="2" t="str">
        <f>TEXT(Table1[[#This Row],[transaction_date]],"[$-en-US]ddd")</f>
        <v>Fri</v>
      </c>
      <c r="I1560" t="s">
        <v>1822</v>
      </c>
      <c r="J1560" t="s">
        <v>1846</v>
      </c>
      <c r="K1560">
        <v>9.0399999999999991</v>
      </c>
      <c r="L1560">
        <v>45.2</v>
      </c>
      <c r="M1560">
        <v>0</v>
      </c>
      <c r="N1560" s="4">
        <v>5</v>
      </c>
      <c r="O1560">
        <v>45.2</v>
      </c>
      <c r="P1560">
        <v>436</v>
      </c>
    </row>
    <row r="1561" spans="1:16" x14ac:dyDescent="0.25">
      <c r="A1561">
        <v>5773</v>
      </c>
      <c r="B1561" t="s">
        <v>1815</v>
      </c>
      <c r="C1561" s="2">
        <v>45790</v>
      </c>
      <c r="D1561">
        <v>2025</v>
      </c>
      <c r="E1561" s="2" t="str">
        <f>TEXT(Table1[[#This Row],[transaction_date]],"mm")</f>
        <v>05</v>
      </c>
      <c r="F1561" s="2" t="str">
        <f>TEXT(Table1[[#This Row],[transaction_date]],"[$-en-US]mmm")</f>
        <v>May</v>
      </c>
      <c r="G1561" s="2" t="str">
        <f>"Q" &amp; INT((MONTH(Table1[[#This Row],[transaction_date]])-1)/3)+1 &amp; " " &amp; Table1[[#This Row],[year]]</f>
        <v>Q2 2025</v>
      </c>
      <c r="H1561" s="2" t="str">
        <f>TEXT(Table1[[#This Row],[transaction_date]],"[$-en-US]ddd")</f>
        <v>Tue</v>
      </c>
      <c r="I1561" t="s">
        <v>1822</v>
      </c>
      <c r="J1561" t="s">
        <v>1832</v>
      </c>
      <c r="K1561">
        <v>27.26</v>
      </c>
      <c r="L1561">
        <v>54.52</v>
      </c>
      <c r="M1561">
        <v>1.06</v>
      </c>
      <c r="N1561" s="4">
        <v>2</v>
      </c>
      <c r="O1561">
        <v>53.46</v>
      </c>
      <c r="P1561">
        <v>300</v>
      </c>
    </row>
    <row r="1562" spans="1:16" x14ac:dyDescent="0.25">
      <c r="A1562">
        <v>2133</v>
      </c>
      <c r="B1562" t="s">
        <v>1812</v>
      </c>
      <c r="C1562" s="2">
        <v>45781</v>
      </c>
      <c r="D1562">
        <v>2025</v>
      </c>
      <c r="E1562" s="2" t="str">
        <f>TEXT(Table1[[#This Row],[transaction_date]],"mm")</f>
        <v>05</v>
      </c>
      <c r="F1562" s="2" t="str">
        <f>TEXT(Table1[[#This Row],[transaction_date]],"[$-en-US]mmm")</f>
        <v>May</v>
      </c>
      <c r="G1562" s="2" t="str">
        <f>"Q" &amp; INT((MONTH(Table1[[#This Row],[transaction_date]])-1)/3)+1 &amp; " " &amp; Table1[[#This Row],[year]]</f>
        <v>Q2 2025</v>
      </c>
      <c r="H1562" s="2" t="str">
        <f>TEXT(Table1[[#This Row],[transaction_date]],"[$-en-US]ddd")</f>
        <v>Sun</v>
      </c>
      <c r="I1562" t="s">
        <v>1821</v>
      </c>
      <c r="J1562" t="s">
        <v>1840</v>
      </c>
      <c r="K1562">
        <v>6.59</v>
      </c>
      <c r="L1562">
        <v>6.59</v>
      </c>
      <c r="M1562">
        <v>0</v>
      </c>
      <c r="N1562" s="4">
        <v>1</v>
      </c>
      <c r="O1562">
        <v>6.59</v>
      </c>
      <c r="P1562">
        <v>389</v>
      </c>
    </row>
    <row r="1563" spans="1:16" x14ac:dyDescent="0.25">
      <c r="A1563">
        <v>7703</v>
      </c>
      <c r="B1563" t="s">
        <v>1814</v>
      </c>
      <c r="C1563" s="2">
        <v>45667</v>
      </c>
      <c r="D1563">
        <v>2025</v>
      </c>
      <c r="E1563" s="2" t="str">
        <f>TEXT(Table1[[#This Row],[transaction_date]],"mm")</f>
        <v>01</v>
      </c>
      <c r="F1563" s="2" t="str">
        <f>TEXT(Table1[[#This Row],[transaction_date]],"[$-en-US]mmm")</f>
        <v>Jan</v>
      </c>
      <c r="G1563" s="2" t="str">
        <f>"Q" &amp; INT((MONTH(Table1[[#This Row],[transaction_date]])-1)/3)+1 &amp; " " &amp; Table1[[#This Row],[year]]</f>
        <v>Q1 2025</v>
      </c>
      <c r="H1563" s="2" t="str">
        <f>TEXT(Table1[[#This Row],[transaction_date]],"[$-en-US]ddd")</f>
        <v>Fri</v>
      </c>
      <c r="I1563" t="s">
        <v>1819</v>
      </c>
      <c r="J1563" t="s">
        <v>1835</v>
      </c>
      <c r="K1563">
        <v>2.2799999999999998</v>
      </c>
      <c r="L1563">
        <v>9.1199999999999992</v>
      </c>
      <c r="M1563">
        <v>0</v>
      </c>
      <c r="N1563" s="4">
        <v>4</v>
      </c>
      <c r="O1563">
        <v>9.1199999999999992</v>
      </c>
      <c r="P1563">
        <v>311</v>
      </c>
    </row>
    <row r="1564" spans="1:16" x14ac:dyDescent="0.25">
      <c r="A1564">
        <v>9180</v>
      </c>
      <c r="B1564" t="s">
        <v>1810</v>
      </c>
      <c r="C1564" s="2">
        <v>45253</v>
      </c>
      <c r="D1564">
        <v>2023</v>
      </c>
      <c r="E1564" s="2" t="str">
        <f>TEXT(Table1[[#This Row],[transaction_date]],"mm")</f>
        <v>11</v>
      </c>
      <c r="F1564" s="2" t="str">
        <f>TEXT(Table1[[#This Row],[transaction_date]],"[$-en-US]mmm")</f>
        <v>Nov</v>
      </c>
      <c r="G1564" s="2" t="str">
        <f>"Q" &amp; INT((MONTH(Table1[[#This Row],[transaction_date]])-1)/3)+1 &amp; " " &amp; Table1[[#This Row],[year]]</f>
        <v>Q4 2023</v>
      </c>
      <c r="H1564" s="2" t="str">
        <f>TEXT(Table1[[#This Row],[transaction_date]],"[$-en-US]ddd")</f>
        <v>Thu</v>
      </c>
      <c r="I1564" t="s">
        <v>1821</v>
      </c>
      <c r="J1564" t="s">
        <v>1835</v>
      </c>
      <c r="K1564">
        <v>10.01</v>
      </c>
      <c r="L1564">
        <v>10.01</v>
      </c>
      <c r="M1564">
        <v>2.37</v>
      </c>
      <c r="N1564" s="4">
        <v>1</v>
      </c>
      <c r="O1564">
        <v>7.64</v>
      </c>
      <c r="P1564">
        <v>287</v>
      </c>
    </row>
    <row r="1565" spans="1:16" x14ac:dyDescent="0.25">
      <c r="A1565">
        <v>5961</v>
      </c>
      <c r="B1565" t="s">
        <v>1809</v>
      </c>
      <c r="C1565" s="2">
        <v>45332</v>
      </c>
      <c r="D1565">
        <v>2024</v>
      </c>
      <c r="E1565" s="2" t="str">
        <f>TEXT(Table1[[#This Row],[transaction_date]],"mm")</f>
        <v>02</v>
      </c>
      <c r="F1565" s="2" t="str">
        <f>TEXT(Table1[[#This Row],[transaction_date]],"[$-en-US]mmm")</f>
        <v>Feb</v>
      </c>
      <c r="G1565" s="2" t="str">
        <f>"Q" &amp; INT((MONTH(Table1[[#This Row],[transaction_date]])-1)/3)+1 &amp; " " &amp; Table1[[#This Row],[year]]</f>
        <v>Q1 2024</v>
      </c>
      <c r="H1565" s="2" t="str">
        <f>TEXT(Table1[[#This Row],[transaction_date]],"[$-en-US]ddd")</f>
        <v>Sat</v>
      </c>
      <c r="I1565" t="s">
        <v>1824</v>
      </c>
      <c r="J1565" t="s">
        <v>1837</v>
      </c>
      <c r="K1565">
        <v>4.3600000000000003</v>
      </c>
      <c r="L1565">
        <v>4.3600000000000003</v>
      </c>
      <c r="M1565">
        <v>0</v>
      </c>
      <c r="N1565" s="4">
        <v>1</v>
      </c>
      <c r="O1565">
        <v>4.3600000000000003</v>
      </c>
      <c r="P1565">
        <v>46</v>
      </c>
    </row>
    <row r="1566" spans="1:16" x14ac:dyDescent="0.25">
      <c r="A1566">
        <v>5139</v>
      </c>
      <c r="B1566" t="s">
        <v>1809</v>
      </c>
      <c r="C1566" s="2">
        <v>45656</v>
      </c>
      <c r="D1566">
        <v>2024</v>
      </c>
      <c r="E1566" s="2" t="str">
        <f>TEXT(Table1[[#This Row],[transaction_date]],"mm")</f>
        <v>12</v>
      </c>
      <c r="F1566" s="2" t="str">
        <f>TEXT(Table1[[#This Row],[transaction_date]],"[$-en-US]mmm")</f>
        <v>Dec</v>
      </c>
      <c r="G1566" s="2" t="str">
        <f>"Q" &amp; INT((MONTH(Table1[[#This Row],[transaction_date]])-1)/3)+1 &amp; " " &amp; Table1[[#This Row],[year]]</f>
        <v>Q4 2024</v>
      </c>
      <c r="H1566" s="2" t="str">
        <f>TEXT(Table1[[#This Row],[transaction_date]],"[$-en-US]ddd")</f>
        <v>Mon</v>
      </c>
      <c r="I1566" t="s">
        <v>1825</v>
      </c>
      <c r="J1566" t="s">
        <v>1832</v>
      </c>
      <c r="K1566">
        <v>19.16</v>
      </c>
      <c r="L1566">
        <v>95.8</v>
      </c>
      <c r="M1566">
        <v>1.87</v>
      </c>
      <c r="N1566" s="4">
        <v>5</v>
      </c>
      <c r="O1566">
        <v>93.93</v>
      </c>
      <c r="P1566">
        <v>10</v>
      </c>
    </row>
    <row r="1567" spans="1:16" x14ac:dyDescent="0.25">
      <c r="A1567">
        <v>3525</v>
      </c>
      <c r="B1567" t="s">
        <v>1816</v>
      </c>
      <c r="C1567" s="2">
        <v>45700</v>
      </c>
      <c r="D1567">
        <v>2025</v>
      </c>
      <c r="E1567" s="2" t="str">
        <f>TEXT(Table1[[#This Row],[transaction_date]],"mm")</f>
        <v>02</v>
      </c>
      <c r="F1567" s="2" t="str">
        <f>TEXT(Table1[[#This Row],[transaction_date]],"[$-en-US]mmm")</f>
        <v>Feb</v>
      </c>
      <c r="G1567" s="2" t="str">
        <f>"Q" &amp; INT((MONTH(Table1[[#This Row],[transaction_date]])-1)/3)+1 &amp; " " &amp; Table1[[#This Row],[year]]</f>
        <v>Q1 2025</v>
      </c>
      <c r="H1567" s="2" t="str">
        <f>TEXT(Table1[[#This Row],[transaction_date]],"[$-en-US]ddd")</f>
        <v>Wed</v>
      </c>
      <c r="I1567" t="s">
        <v>1828</v>
      </c>
      <c r="J1567" t="s">
        <v>1842</v>
      </c>
      <c r="K1567">
        <v>9.92</v>
      </c>
      <c r="L1567">
        <v>19.84</v>
      </c>
      <c r="M1567">
        <v>0</v>
      </c>
      <c r="N1567" s="4">
        <v>2</v>
      </c>
      <c r="O1567">
        <v>19.84</v>
      </c>
      <c r="P1567">
        <v>348</v>
      </c>
    </row>
    <row r="1568" spans="1:16" x14ac:dyDescent="0.25">
      <c r="A1568">
        <v>7932</v>
      </c>
      <c r="B1568" t="s">
        <v>1811</v>
      </c>
      <c r="C1568" s="2">
        <v>45757</v>
      </c>
      <c r="D1568">
        <v>2025</v>
      </c>
      <c r="E1568" s="2" t="str">
        <f>TEXT(Table1[[#This Row],[transaction_date]],"mm")</f>
        <v>04</v>
      </c>
      <c r="F1568" s="2" t="str">
        <f>TEXT(Table1[[#This Row],[transaction_date]],"[$-en-US]mmm")</f>
        <v>Apr</v>
      </c>
      <c r="G1568" s="2" t="str">
        <f>"Q" &amp; INT((MONTH(Table1[[#This Row],[transaction_date]])-1)/3)+1 &amp; " " &amp; Table1[[#This Row],[year]]</f>
        <v>Q2 2025</v>
      </c>
      <c r="H1568" s="2" t="str">
        <f>TEXT(Table1[[#This Row],[transaction_date]],"[$-en-US]ddd")</f>
        <v>Thu</v>
      </c>
      <c r="I1568" t="s">
        <v>1826</v>
      </c>
      <c r="J1568" t="s">
        <v>1840</v>
      </c>
      <c r="K1568">
        <v>21.46</v>
      </c>
      <c r="L1568">
        <v>85.84</v>
      </c>
      <c r="M1568">
        <v>17.170000000000002</v>
      </c>
      <c r="N1568" s="4">
        <v>4</v>
      </c>
      <c r="O1568">
        <v>68.67</v>
      </c>
      <c r="P1568">
        <v>91</v>
      </c>
    </row>
    <row r="1569" spans="1:16" x14ac:dyDescent="0.25">
      <c r="A1569">
        <v>7176</v>
      </c>
      <c r="B1569" t="s">
        <v>1816</v>
      </c>
      <c r="C1569" s="2">
        <v>45202</v>
      </c>
      <c r="D1569">
        <v>2023</v>
      </c>
      <c r="E1569" s="2" t="str">
        <f>TEXT(Table1[[#This Row],[transaction_date]],"mm")</f>
        <v>10</v>
      </c>
      <c r="F1569" s="2" t="str">
        <f>TEXT(Table1[[#This Row],[transaction_date]],"[$-en-US]mmm")</f>
        <v>Oct</v>
      </c>
      <c r="G1569" s="2" t="str">
        <f>"Q" &amp; INT((MONTH(Table1[[#This Row],[transaction_date]])-1)/3)+1 &amp; " " &amp; Table1[[#This Row],[year]]</f>
        <v>Q4 2023</v>
      </c>
      <c r="H1569" s="2" t="str">
        <f>TEXT(Table1[[#This Row],[transaction_date]],"[$-en-US]ddd")</f>
        <v>Tue</v>
      </c>
      <c r="I1569" t="s">
        <v>1821</v>
      </c>
      <c r="J1569" t="s">
        <v>1834</v>
      </c>
      <c r="K1569">
        <v>8.9</v>
      </c>
      <c r="L1569">
        <v>17.8</v>
      </c>
      <c r="M1569">
        <v>2.67</v>
      </c>
      <c r="N1569" s="4">
        <v>2</v>
      </c>
      <c r="O1569">
        <v>15.13</v>
      </c>
      <c r="P1569">
        <v>102</v>
      </c>
    </row>
    <row r="1570" spans="1:16" x14ac:dyDescent="0.25">
      <c r="A1570">
        <v>8357</v>
      </c>
      <c r="B1570" t="s">
        <v>1814</v>
      </c>
      <c r="C1570" s="2">
        <v>45609</v>
      </c>
      <c r="D1570">
        <v>2024</v>
      </c>
      <c r="E1570" s="2" t="str">
        <f>TEXT(Table1[[#This Row],[transaction_date]],"mm")</f>
        <v>11</v>
      </c>
      <c r="F1570" s="2" t="str">
        <f>TEXT(Table1[[#This Row],[transaction_date]],"[$-en-US]mmm")</f>
        <v>Nov</v>
      </c>
      <c r="G1570" s="2" t="str">
        <f>"Q" &amp; INT((MONTH(Table1[[#This Row],[transaction_date]])-1)/3)+1 &amp; " " &amp; Table1[[#This Row],[year]]</f>
        <v>Q4 2024</v>
      </c>
      <c r="H1570" s="2" t="str">
        <f>TEXT(Table1[[#This Row],[transaction_date]],"[$-en-US]ddd")</f>
        <v>Wed</v>
      </c>
      <c r="I1570" t="s">
        <v>1828</v>
      </c>
      <c r="J1570" t="s">
        <v>1829</v>
      </c>
      <c r="K1570">
        <v>15.2</v>
      </c>
      <c r="L1570">
        <v>15.2</v>
      </c>
      <c r="M1570">
        <v>2.2799999999999998</v>
      </c>
      <c r="N1570" s="4">
        <v>1</v>
      </c>
      <c r="O1570">
        <v>12.92</v>
      </c>
      <c r="P1570">
        <v>296</v>
      </c>
    </row>
    <row r="1571" spans="1:16" x14ac:dyDescent="0.25">
      <c r="A1571">
        <v>8851</v>
      </c>
      <c r="B1571" t="s">
        <v>1810</v>
      </c>
      <c r="C1571" s="2">
        <v>45597</v>
      </c>
      <c r="D1571">
        <v>2024</v>
      </c>
      <c r="E1571" s="2" t="str">
        <f>TEXT(Table1[[#This Row],[transaction_date]],"mm")</f>
        <v>11</v>
      </c>
      <c r="F1571" s="2" t="str">
        <f>TEXT(Table1[[#This Row],[transaction_date]],"[$-en-US]mmm")</f>
        <v>Nov</v>
      </c>
      <c r="G1571" s="2" t="str">
        <f>"Q" &amp; INT((MONTH(Table1[[#This Row],[transaction_date]])-1)/3)+1 &amp; " " &amp; Table1[[#This Row],[year]]</f>
        <v>Q4 2024</v>
      </c>
      <c r="H1571" s="2" t="str">
        <f>TEXT(Table1[[#This Row],[transaction_date]],"[$-en-US]ddd")</f>
        <v>Fri</v>
      </c>
      <c r="I1571" t="s">
        <v>1828</v>
      </c>
      <c r="J1571" t="s">
        <v>1835</v>
      </c>
      <c r="K1571">
        <v>28.53</v>
      </c>
      <c r="L1571">
        <v>28.53</v>
      </c>
      <c r="M1571">
        <v>5.71</v>
      </c>
      <c r="N1571" s="4">
        <v>1</v>
      </c>
      <c r="O1571">
        <v>22.82</v>
      </c>
      <c r="P1571">
        <v>299</v>
      </c>
    </row>
    <row r="1572" spans="1:16" x14ac:dyDescent="0.25">
      <c r="A1572">
        <v>7566</v>
      </c>
      <c r="B1572" t="s">
        <v>1810</v>
      </c>
      <c r="C1572" s="2">
        <v>45560</v>
      </c>
      <c r="D1572">
        <v>2024</v>
      </c>
      <c r="E1572" s="2" t="str">
        <f>TEXT(Table1[[#This Row],[transaction_date]],"mm")</f>
        <v>09</v>
      </c>
      <c r="F1572" s="2" t="str">
        <f>TEXT(Table1[[#This Row],[transaction_date]],"[$-en-US]mmm")</f>
        <v>Sep</v>
      </c>
      <c r="G1572" s="2" t="str">
        <f>"Q" &amp; INT((MONTH(Table1[[#This Row],[transaction_date]])-1)/3)+1 &amp; " " &amp; Table1[[#This Row],[year]]</f>
        <v>Q3 2024</v>
      </c>
      <c r="H1572" s="2" t="str">
        <f>TEXT(Table1[[#This Row],[transaction_date]],"[$-en-US]ddd")</f>
        <v>Wed</v>
      </c>
      <c r="I1572" t="s">
        <v>1824</v>
      </c>
      <c r="J1572" t="s">
        <v>1843</v>
      </c>
      <c r="K1572">
        <v>11.05</v>
      </c>
      <c r="L1572">
        <v>44.2</v>
      </c>
      <c r="M1572">
        <v>8.84</v>
      </c>
      <c r="N1572" s="4">
        <v>4</v>
      </c>
      <c r="O1572">
        <v>35.36</v>
      </c>
      <c r="P1572">
        <v>415</v>
      </c>
    </row>
    <row r="1573" spans="1:16" x14ac:dyDescent="0.25">
      <c r="A1573">
        <v>9300</v>
      </c>
      <c r="B1573" t="s">
        <v>1816</v>
      </c>
      <c r="C1573" s="2">
        <v>45862</v>
      </c>
      <c r="D1573">
        <v>2025</v>
      </c>
      <c r="E1573" s="2" t="str">
        <f>TEXT(Table1[[#This Row],[transaction_date]],"mm")</f>
        <v>07</v>
      </c>
      <c r="F1573" s="2" t="str">
        <f>TEXT(Table1[[#This Row],[transaction_date]],"[$-en-US]mmm")</f>
        <v>Jul</v>
      </c>
      <c r="G1573" s="2" t="str">
        <f>"Q" &amp; INT((MONTH(Table1[[#This Row],[transaction_date]])-1)/3)+1 &amp; " " &amp; Table1[[#This Row],[year]]</f>
        <v>Q3 2025</v>
      </c>
      <c r="H1573" s="2" t="str">
        <f>TEXT(Table1[[#This Row],[transaction_date]],"[$-en-US]ddd")</f>
        <v>Thu</v>
      </c>
      <c r="I1573" t="s">
        <v>1827</v>
      </c>
      <c r="J1573" t="s">
        <v>1831</v>
      </c>
      <c r="K1573">
        <v>3.62</v>
      </c>
      <c r="L1573">
        <v>10.86</v>
      </c>
      <c r="M1573">
        <v>1.63</v>
      </c>
      <c r="N1573" s="4">
        <v>3</v>
      </c>
      <c r="O1573">
        <v>9.23</v>
      </c>
      <c r="P1573">
        <v>395</v>
      </c>
    </row>
    <row r="1574" spans="1:16" x14ac:dyDescent="0.25">
      <c r="A1574">
        <v>7853</v>
      </c>
      <c r="B1574" t="s">
        <v>1817</v>
      </c>
      <c r="C1574" s="2">
        <v>45567</v>
      </c>
      <c r="D1574">
        <v>2024</v>
      </c>
      <c r="E1574" s="2" t="str">
        <f>TEXT(Table1[[#This Row],[transaction_date]],"mm")</f>
        <v>10</v>
      </c>
      <c r="F1574" s="2" t="str">
        <f>TEXT(Table1[[#This Row],[transaction_date]],"[$-en-US]mmm")</f>
        <v>Oct</v>
      </c>
      <c r="G1574" s="2" t="str">
        <f>"Q" &amp; INT((MONTH(Table1[[#This Row],[transaction_date]])-1)/3)+1 &amp; " " &amp; Table1[[#This Row],[year]]</f>
        <v>Q4 2024</v>
      </c>
      <c r="H1574" s="2" t="str">
        <f>TEXT(Table1[[#This Row],[transaction_date]],"[$-en-US]ddd")</f>
        <v>Wed</v>
      </c>
      <c r="I1574" t="s">
        <v>1828</v>
      </c>
      <c r="J1574" t="s">
        <v>1829</v>
      </c>
      <c r="K1574">
        <v>27.73</v>
      </c>
      <c r="L1574">
        <v>27.73</v>
      </c>
      <c r="M1574">
        <v>2.77</v>
      </c>
      <c r="N1574" s="4">
        <v>1</v>
      </c>
      <c r="O1574">
        <v>24.96</v>
      </c>
      <c r="P1574">
        <v>264</v>
      </c>
    </row>
    <row r="1575" spans="1:16" x14ac:dyDescent="0.25">
      <c r="A1575">
        <v>1602</v>
      </c>
      <c r="B1575" t="s">
        <v>1811</v>
      </c>
      <c r="C1575" s="2">
        <v>45759</v>
      </c>
      <c r="D1575">
        <v>2025</v>
      </c>
      <c r="E1575" s="2" t="str">
        <f>TEXT(Table1[[#This Row],[transaction_date]],"mm")</f>
        <v>04</v>
      </c>
      <c r="F1575" s="2" t="str">
        <f>TEXT(Table1[[#This Row],[transaction_date]],"[$-en-US]mmm")</f>
        <v>Apr</v>
      </c>
      <c r="G1575" s="2" t="str">
        <f>"Q" &amp; INT((MONTH(Table1[[#This Row],[transaction_date]])-1)/3)+1 &amp; " " &amp; Table1[[#This Row],[year]]</f>
        <v>Q2 2025</v>
      </c>
      <c r="H1575" s="2" t="str">
        <f>TEXT(Table1[[#This Row],[transaction_date]],"[$-en-US]ddd")</f>
        <v>Sat</v>
      </c>
      <c r="I1575" t="s">
        <v>1828</v>
      </c>
      <c r="J1575" t="s">
        <v>1832</v>
      </c>
      <c r="K1575">
        <v>17.34</v>
      </c>
      <c r="L1575">
        <v>52.02</v>
      </c>
      <c r="M1575">
        <v>7.8</v>
      </c>
      <c r="N1575" s="4">
        <v>3</v>
      </c>
      <c r="O1575">
        <v>44.22</v>
      </c>
      <c r="P1575">
        <v>337</v>
      </c>
    </row>
    <row r="1576" spans="1:16" x14ac:dyDescent="0.25">
      <c r="A1576">
        <v>6890</v>
      </c>
      <c r="B1576" t="s">
        <v>1809</v>
      </c>
      <c r="C1576" s="2">
        <v>45689</v>
      </c>
      <c r="D1576">
        <v>2025</v>
      </c>
      <c r="E1576" s="2" t="str">
        <f>TEXT(Table1[[#This Row],[transaction_date]],"mm")</f>
        <v>02</v>
      </c>
      <c r="F1576" s="2" t="str">
        <f>TEXT(Table1[[#This Row],[transaction_date]],"[$-en-US]mmm")</f>
        <v>Feb</v>
      </c>
      <c r="G1576" s="2" t="str">
        <f>"Q" &amp; INT((MONTH(Table1[[#This Row],[transaction_date]])-1)/3)+1 &amp; " " &amp; Table1[[#This Row],[year]]</f>
        <v>Q1 2025</v>
      </c>
      <c r="H1576" s="2" t="str">
        <f>TEXT(Table1[[#This Row],[transaction_date]],"[$-en-US]ddd")</f>
        <v>Sat</v>
      </c>
      <c r="I1576" t="s">
        <v>1823</v>
      </c>
      <c r="J1576" t="s">
        <v>1833</v>
      </c>
      <c r="K1576">
        <v>5.59</v>
      </c>
      <c r="L1576">
        <v>5.59</v>
      </c>
      <c r="M1576">
        <v>0.84</v>
      </c>
      <c r="N1576" s="4">
        <v>1</v>
      </c>
      <c r="O1576">
        <v>4.75</v>
      </c>
      <c r="P1576">
        <v>243</v>
      </c>
    </row>
    <row r="1577" spans="1:16" x14ac:dyDescent="0.25">
      <c r="A1577">
        <v>9796</v>
      </c>
      <c r="B1577" t="s">
        <v>1809</v>
      </c>
      <c r="C1577" s="2">
        <v>45606</v>
      </c>
      <c r="D1577">
        <v>2024</v>
      </c>
      <c r="E1577" s="2" t="str">
        <f>TEXT(Table1[[#This Row],[transaction_date]],"mm")</f>
        <v>11</v>
      </c>
      <c r="F1577" s="2" t="str">
        <f>TEXT(Table1[[#This Row],[transaction_date]],"[$-en-US]mmm")</f>
        <v>Nov</v>
      </c>
      <c r="G1577" s="2" t="str">
        <f>"Q" &amp; INT((MONTH(Table1[[#This Row],[transaction_date]])-1)/3)+1 &amp; " " &amp; Table1[[#This Row],[year]]</f>
        <v>Q4 2024</v>
      </c>
      <c r="H1577" s="2" t="str">
        <f>TEXT(Table1[[#This Row],[transaction_date]],"[$-en-US]ddd")</f>
        <v>Sun</v>
      </c>
      <c r="I1577" t="s">
        <v>1825</v>
      </c>
      <c r="J1577" t="s">
        <v>1833</v>
      </c>
      <c r="K1577">
        <v>5.71</v>
      </c>
      <c r="L1577">
        <v>17.13</v>
      </c>
      <c r="M1577">
        <v>2.76</v>
      </c>
      <c r="N1577" s="4">
        <v>3</v>
      </c>
      <c r="O1577">
        <v>14.37</v>
      </c>
      <c r="P1577">
        <v>279</v>
      </c>
    </row>
    <row r="1578" spans="1:16" x14ac:dyDescent="0.25">
      <c r="A1578">
        <v>2392</v>
      </c>
      <c r="B1578" t="s">
        <v>1813</v>
      </c>
      <c r="C1578" s="2">
        <v>45229</v>
      </c>
      <c r="D1578">
        <v>2023</v>
      </c>
      <c r="E1578" s="2" t="str">
        <f>TEXT(Table1[[#This Row],[transaction_date]],"mm")</f>
        <v>10</v>
      </c>
      <c r="F1578" s="2" t="str">
        <f>TEXT(Table1[[#This Row],[transaction_date]],"[$-en-US]mmm")</f>
        <v>Oct</v>
      </c>
      <c r="G1578" s="2" t="str">
        <f>"Q" &amp; INT((MONTH(Table1[[#This Row],[transaction_date]])-1)/3)+1 &amp; " " &amp; Table1[[#This Row],[year]]</f>
        <v>Q4 2023</v>
      </c>
      <c r="H1578" s="2" t="str">
        <f>TEXT(Table1[[#This Row],[transaction_date]],"[$-en-US]ddd")</f>
        <v>Mon</v>
      </c>
      <c r="I1578" t="s">
        <v>1824</v>
      </c>
      <c r="J1578" t="s">
        <v>1830</v>
      </c>
      <c r="K1578">
        <v>14.72</v>
      </c>
      <c r="L1578">
        <v>58.88</v>
      </c>
      <c r="M1578">
        <v>0</v>
      </c>
      <c r="N1578" s="4">
        <v>4</v>
      </c>
      <c r="O1578">
        <v>58.88</v>
      </c>
      <c r="P1578">
        <v>124</v>
      </c>
    </row>
    <row r="1579" spans="1:16" x14ac:dyDescent="0.25">
      <c r="A1579">
        <v>5067</v>
      </c>
      <c r="B1579" t="s">
        <v>1816</v>
      </c>
      <c r="C1579" s="2">
        <v>45655</v>
      </c>
      <c r="D1579">
        <v>2024</v>
      </c>
      <c r="E1579" s="2" t="str">
        <f>TEXT(Table1[[#This Row],[transaction_date]],"mm")</f>
        <v>12</v>
      </c>
      <c r="F1579" s="2" t="str">
        <f>TEXT(Table1[[#This Row],[transaction_date]],"[$-en-US]mmm")</f>
        <v>Dec</v>
      </c>
      <c r="G1579" s="2" t="str">
        <f>"Q" &amp; INT((MONTH(Table1[[#This Row],[transaction_date]])-1)/3)+1 &amp; " " &amp; Table1[[#This Row],[year]]</f>
        <v>Q4 2024</v>
      </c>
      <c r="H1579" s="2" t="str">
        <f>TEXT(Table1[[#This Row],[transaction_date]],"[$-en-US]ddd")</f>
        <v>Sun</v>
      </c>
      <c r="I1579" t="s">
        <v>1824</v>
      </c>
      <c r="J1579" t="s">
        <v>1832</v>
      </c>
      <c r="K1579">
        <v>20.67</v>
      </c>
      <c r="L1579">
        <v>82.68</v>
      </c>
      <c r="M1579">
        <v>16.54</v>
      </c>
      <c r="N1579" s="4">
        <v>4</v>
      </c>
      <c r="O1579">
        <v>66.14</v>
      </c>
      <c r="P1579">
        <v>153</v>
      </c>
    </row>
    <row r="1580" spans="1:16" x14ac:dyDescent="0.25">
      <c r="A1580">
        <v>6816</v>
      </c>
      <c r="B1580" t="s">
        <v>1810</v>
      </c>
      <c r="C1580" s="2">
        <v>45274</v>
      </c>
      <c r="D1580">
        <v>2023</v>
      </c>
      <c r="E1580" s="2" t="str">
        <f>TEXT(Table1[[#This Row],[transaction_date]],"mm")</f>
        <v>12</v>
      </c>
      <c r="F1580" s="2" t="str">
        <f>TEXT(Table1[[#This Row],[transaction_date]],"[$-en-US]mmm")</f>
        <v>Dec</v>
      </c>
      <c r="G1580" s="2" t="str">
        <f>"Q" &amp; INT((MONTH(Table1[[#This Row],[transaction_date]])-1)/3)+1 &amp; " " &amp; Table1[[#This Row],[year]]</f>
        <v>Q4 2023</v>
      </c>
      <c r="H1580" s="2" t="str">
        <f>TEXT(Table1[[#This Row],[transaction_date]],"[$-en-US]ddd")</f>
        <v>Thu</v>
      </c>
      <c r="I1580" t="s">
        <v>1819</v>
      </c>
      <c r="J1580" t="s">
        <v>1830</v>
      </c>
      <c r="K1580">
        <v>23.44</v>
      </c>
      <c r="L1580">
        <v>93.76</v>
      </c>
      <c r="M1580">
        <v>1.1100000000000001</v>
      </c>
      <c r="N1580" s="4">
        <v>4</v>
      </c>
      <c r="O1580">
        <v>92.65</v>
      </c>
      <c r="P1580">
        <v>488</v>
      </c>
    </row>
    <row r="1581" spans="1:16" x14ac:dyDescent="0.25">
      <c r="A1581">
        <v>7547</v>
      </c>
      <c r="B1581" t="s">
        <v>1811</v>
      </c>
      <c r="C1581" s="2">
        <v>45729</v>
      </c>
      <c r="D1581">
        <v>2025</v>
      </c>
      <c r="E1581" s="2" t="str">
        <f>TEXT(Table1[[#This Row],[transaction_date]],"mm")</f>
        <v>03</v>
      </c>
      <c r="F1581" s="2" t="str">
        <f>TEXT(Table1[[#This Row],[transaction_date]],"[$-en-US]mmm")</f>
        <v>Mar</v>
      </c>
      <c r="G1581" s="2" t="str">
        <f>"Q" &amp; INT((MONTH(Table1[[#This Row],[transaction_date]])-1)/3)+1 &amp; " " &amp; Table1[[#This Row],[year]]</f>
        <v>Q1 2025</v>
      </c>
      <c r="H1581" s="2" t="str">
        <f>TEXT(Table1[[#This Row],[transaction_date]],"[$-en-US]ddd")</f>
        <v>Thu</v>
      </c>
      <c r="I1581" t="s">
        <v>1823</v>
      </c>
      <c r="J1581" t="s">
        <v>1832</v>
      </c>
      <c r="K1581">
        <v>29.13</v>
      </c>
      <c r="L1581">
        <v>29.13</v>
      </c>
      <c r="M1581">
        <v>4.37</v>
      </c>
      <c r="N1581" s="4">
        <v>1</v>
      </c>
      <c r="O1581">
        <v>24.76</v>
      </c>
      <c r="P1581">
        <v>158</v>
      </c>
    </row>
    <row r="1582" spans="1:16" x14ac:dyDescent="0.25">
      <c r="A1582">
        <v>6432</v>
      </c>
      <c r="B1582" t="s">
        <v>1813</v>
      </c>
      <c r="C1582" s="2">
        <v>45763</v>
      </c>
      <c r="D1582">
        <v>2025</v>
      </c>
      <c r="E1582" s="2" t="str">
        <f>TEXT(Table1[[#This Row],[transaction_date]],"mm")</f>
        <v>04</v>
      </c>
      <c r="F1582" s="2" t="str">
        <f>TEXT(Table1[[#This Row],[transaction_date]],"[$-en-US]mmm")</f>
        <v>Apr</v>
      </c>
      <c r="G1582" s="2" t="str">
        <f>"Q" &amp; INT((MONTH(Table1[[#This Row],[transaction_date]])-1)/3)+1 &amp; " " &amp; Table1[[#This Row],[year]]</f>
        <v>Q2 2025</v>
      </c>
      <c r="H1582" s="2" t="str">
        <f>TEXT(Table1[[#This Row],[transaction_date]],"[$-en-US]ddd")</f>
        <v>Wed</v>
      </c>
      <c r="I1582" t="s">
        <v>1821</v>
      </c>
      <c r="J1582" t="s">
        <v>1835</v>
      </c>
      <c r="K1582">
        <v>1.01</v>
      </c>
      <c r="L1582">
        <v>4.04</v>
      </c>
      <c r="M1582">
        <v>0.81</v>
      </c>
      <c r="N1582" s="4">
        <v>4</v>
      </c>
      <c r="O1582">
        <v>3.23</v>
      </c>
      <c r="P1582">
        <v>75</v>
      </c>
    </row>
    <row r="1583" spans="1:16" x14ac:dyDescent="0.25">
      <c r="A1583">
        <v>8052</v>
      </c>
      <c r="B1583" t="s">
        <v>1814</v>
      </c>
      <c r="C1583" s="2">
        <v>45227</v>
      </c>
      <c r="D1583">
        <v>2023</v>
      </c>
      <c r="E1583" s="2" t="str">
        <f>TEXT(Table1[[#This Row],[transaction_date]],"mm")</f>
        <v>10</v>
      </c>
      <c r="F1583" s="2" t="str">
        <f>TEXT(Table1[[#This Row],[transaction_date]],"[$-en-US]mmm")</f>
        <v>Oct</v>
      </c>
      <c r="G1583" s="2" t="str">
        <f>"Q" &amp; INT((MONTH(Table1[[#This Row],[transaction_date]])-1)/3)+1 &amp; " " &amp; Table1[[#This Row],[year]]</f>
        <v>Q4 2023</v>
      </c>
      <c r="H1583" s="2" t="str">
        <f>TEXT(Table1[[#This Row],[transaction_date]],"[$-en-US]ddd")</f>
        <v>Sat</v>
      </c>
      <c r="I1583" t="s">
        <v>1826</v>
      </c>
      <c r="J1583" t="s">
        <v>1842</v>
      </c>
      <c r="K1583">
        <v>7.84</v>
      </c>
      <c r="L1583">
        <v>15.68</v>
      </c>
      <c r="M1583">
        <v>3.9</v>
      </c>
      <c r="N1583" s="4">
        <v>2</v>
      </c>
      <c r="O1583">
        <v>11.78</v>
      </c>
      <c r="P1583">
        <v>104</v>
      </c>
    </row>
    <row r="1584" spans="1:16" x14ac:dyDescent="0.25">
      <c r="A1584">
        <v>1172</v>
      </c>
      <c r="B1584" t="s">
        <v>1811</v>
      </c>
      <c r="C1584" s="2">
        <v>45221</v>
      </c>
      <c r="D1584">
        <v>2023</v>
      </c>
      <c r="E1584" s="2" t="str">
        <f>TEXT(Table1[[#This Row],[transaction_date]],"mm")</f>
        <v>10</v>
      </c>
      <c r="F1584" s="2" t="str">
        <f>TEXT(Table1[[#This Row],[transaction_date]],"[$-en-US]mmm")</f>
        <v>Oct</v>
      </c>
      <c r="G1584" s="2" t="str">
        <f>"Q" &amp; INT((MONTH(Table1[[#This Row],[transaction_date]])-1)/3)+1 &amp; " " &amp; Table1[[#This Row],[year]]</f>
        <v>Q4 2023</v>
      </c>
      <c r="H1584" s="2" t="str">
        <f>TEXT(Table1[[#This Row],[transaction_date]],"[$-en-US]ddd")</f>
        <v>Sun</v>
      </c>
      <c r="I1584" t="s">
        <v>1823</v>
      </c>
      <c r="J1584" t="s">
        <v>1831</v>
      </c>
      <c r="K1584">
        <v>1.1299999999999999</v>
      </c>
      <c r="L1584">
        <v>3.39</v>
      </c>
      <c r="M1584">
        <v>2.88</v>
      </c>
      <c r="N1584" s="4">
        <v>3</v>
      </c>
      <c r="O1584">
        <v>0.51</v>
      </c>
      <c r="P1584">
        <v>81</v>
      </c>
    </row>
    <row r="1585" spans="1:16" x14ac:dyDescent="0.25">
      <c r="A1585">
        <v>5239</v>
      </c>
      <c r="B1585" t="s">
        <v>1812</v>
      </c>
      <c r="C1585" s="2">
        <v>45317</v>
      </c>
      <c r="D1585">
        <v>2024</v>
      </c>
      <c r="E1585" s="2" t="str">
        <f>TEXT(Table1[[#This Row],[transaction_date]],"mm")</f>
        <v>01</v>
      </c>
      <c r="F1585" s="2" t="str">
        <f>TEXT(Table1[[#This Row],[transaction_date]],"[$-en-US]mmm")</f>
        <v>Jan</v>
      </c>
      <c r="G1585" s="2" t="str">
        <f>"Q" &amp; INT((MONTH(Table1[[#This Row],[transaction_date]])-1)/3)+1 &amp; " " &amp; Table1[[#This Row],[year]]</f>
        <v>Q1 2024</v>
      </c>
      <c r="H1585" s="2" t="str">
        <f>TEXT(Table1[[#This Row],[transaction_date]],"[$-en-US]ddd")</f>
        <v>Fri</v>
      </c>
      <c r="I1585" t="s">
        <v>1820</v>
      </c>
      <c r="J1585" t="s">
        <v>1845</v>
      </c>
      <c r="K1585">
        <v>25.1</v>
      </c>
      <c r="L1585">
        <v>100.4</v>
      </c>
      <c r="M1585">
        <v>2.5499999999999998</v>
      </c>
      <c r="N1585" s="4">
        <v>4</v>
      </c>
      <c r="O1585">
        <v>97.85</v>
      </c>
      <c r="P1585">
        <v>361</v>
      </c>
    </row>
    <row r="1586" spans="1:16" x14ac:dyDescent="0.25">
      <c r="A1586">
        <v>9366</v>
      </c>
      <c r="B1586" t="s">
        <v>1816</v>
      </c>
      <c r="C1586" s="2">
        <v>45725</v>
      </c>
      <c r="D1586">
        <v>2025</v>
      </c>
      <c r="E1586" s="2" t="str">
        <f>TEXT(Table1[[#This Row],[transaction_date]],"mm")</f>
        <v>03</v>
      </c>
      <c r="F1586" s="2" t="str">
        <f>TEXT(Table1[[#This Row],[transaction_date]],"[$-en-US]mmm")</f>
        <v>Mar</v>
      </c>
      <c r="G1586" s="2" t="str">
        <f>"Q" &amp; INT((MONTH(Table1[[#This Row],[transaction_date]])-1)/3)+1 &amp; " " &amp; Table1[[#This Row],[year]]</f>
        <v>Q1 2025</v>
      </c>
      <c r="H1586" s="2" t="str">
        <f>TEXT(Table1[[#This Row],[transaction_date]],"[$-en-US]ddd")</f>
        <v>Sun</v>
      </c>
      <c r="I1586" t="s">
        <v>1825</v>
      </c>
      <c r="J1586" t="s">
        <v>1836</v>
      </c>
      <c r="K1586">
        <v>27.03</v>
      </c>
      <c r="L1586">
        <v>81.09</v>
      </c>
      <c r="M1586">
        <v>2.58</v>
      </c>
      <c r="N1586" s="4">
        <v>3</v>
      </c>
      <c r="O1586">
        <v>78.510000000000005</v>
      </c>
      <c r="P1586">
        <v>419</v>
      </c>
    </row>
    <row r="1587" spans="1:16" x14ac:dyDescent="0.25">
      <c r="A1587">
        <v>9499</v>
      </c>
      <c r="B1587" t="s">
        <v>1809</v>
      </c>
      <c r="C1587" s="2">
        <v>45578</v>
      </c>
      <c r="D1587">
        <v>2024</v>
      </c>
      <c r="E1587" s="2" t="str">
        <f>TEXT(Table1[[#This Row],[transaction_date]],"mm")</f>
        <v>10</v>
      </c>
      <c r="F1587" s="2" t="str">
        <f>TEXT(Table1[[#This Row],[transaction_date]],"[$-en-US]mmm")</f>
        <v>Oct</v>
      </c>
      <c r="G1587" s="2" t="str">
        <f>"Q" &amp; INT((MONTH(Table1[[#This Row],[transaction_date]])-1)/3)+1 &amp; " " &amp; Table1[[#This Row],[year]]</f>
        <v>Q4 2024</v>
      </c>
      <c r="H1587" s="2" t="str">
        <f>TEXT(Table1[[#This Row],[transaction_date]],"[$-en-US]ddd")</f>
        <v>Sun</v>
      </c>
      <c r="I1587" t="s">
        <v>1822</v>
      </c>
      <c r="J1587" t="s">
        <v>1845</v>
      </c>
      <c r="K1587">
        <v>1.77</v>
      </c>
      <c r="L1587">
        <v>8.85</v>
      </c>
      <c r="M1587">
        <v>1.77</v>
      </c>
      <c r="N1587" s="4">
        <v>5</v>
      </c>
      <c r="O1587">
        <v>7.08</v>
      </c>
      <c r="P1587">
        <v>453</v>
      </c>
    </row>
    <row r="1588" spans="1:16" x14ac:dyDescent="0.25">
      <c r="A1588">
        <v>4621</v>
      </c>
      <c r="B1588" t="s">
        <v>1816</v>
      </c>
      <c r="C1588" s="2">
        <v>45491</v>
      </c>
      <c r="D1588">
        <v>2024</v>
      </c>
      <c r="E1588" s="2" t="str">
        <f>TEXT(Table1[[#This Row],[transaction_date]],"mm")</f>
        <v>07</v>
      </c>
      <c r="F1588" s="2" t="str">
        <f>TEXT(Table1[[#This Row],[transaction_date]],"[$-en-US]mmm")</f>
        <v>Jul</v>
      </c>
      <c r="G1588" s="2" t="str">
        <f>"Q" &amp; INT((MONTH(Table1[[#This Row],[transaction_date]])-1)/3)+1 &amp; " " &amp; Table1[[#This Row],[year]]</f>
        <v>Q3 2024</v>
      </c>
      <c r="H1588" s="2" t="str">
        <f>TEXT(Table1[[#This Row],[transaction_date]],"[$-en-US]ddd")</f>
        <v>Thu</v>
      </c>
      <c r="I1588" t="s">
        <v>1822</v>
      </c>
      <c r="J1588" t="s">
        <v>1832</v>
      </c>
      <c r="K1588">
        <v>24.86</v>
      </c>
      <c r="L1588">
        <v>124.3</v>
      </c>
      <c r="M1588">
        <v>3.58</v>
      </c>
      <c r="N1588" s="4">
        <v>5</v>
      </c>
      <c r="O1588">
        <v>120.72</v>
      </c>
      <c r="P1588">
        <v>312</v>
      </c>
    </row>
    <row r="1589" spans="1:16" x14ac:dyDescent="0.25">
      <c r="A1589">
        <v>7129</v>
      </c>
      <c r="B1589" t="s">
        <v>1811</v>
      </c>
      <c r="C1589" s="2">
        <v>45448</v>
      </c>
      <c r="D1589">
        <v>2024</v>
      </c>
      <c r="E1589" s="2" t="str">
        <f>TEXT(Table1[[#This Row],[transaction_date]],"mm")</f>
        <v>06</v>
      </c>
      <c r="F1589" s="2" t="str">
        <f>TEXT(Table1[[#This Row],[transaction_date]],"[$-en-US]mmm")</f>
        <v>Jun</v>
      </c>
      <c r="G1589" s="2" t="str">
        <f>"Q" &amp; INT((MONTH(Table1[[#This Row],[transaction_date]])-1)/3)+1 &amp; " " &amp; Table1[[#This Row],[year]]</f>
        <v>Q2 2024</v>
      </c>
      <c r="H1589" s="2" t="str">
        <f>TEXT(Table1[[#This Row],[transaction_date]],"[$-en-US]ddd")</f>
        <v>Wed</v>
      </c>
      <c r="I1589" t="s">
        <v>1828</v>
      </c>
      <c r="J1589" t="s">
        <v>1843</v>
      </c>
      <c r="K1589">
        <v>7.12</v>
      </c>
      <c r="L1589">
        <v>7.12</v>
      </c>
      <c r="M1589">
        <v>1.07</v>
      </c>
      <c r="N1589" s="4">
        <v>1</v>
      </c>
      <c r="O1589">
        <v>6.05</v>
      </c>
      <c r="P1589">
        <v>222</v>
      </c>
    </row>
    <row r="1590" spans="1:16" x14ac:dyDescent="0.25">
      <c r="A1590">
        <v>8586</v>
      </c>
      <c r="B1590" t="s">
        <v>1812</v>
      </c>
      <c r="C1590" s="2">
        <v>45744</v>
      </c>
      <c r="D1590">
        <v>2025</v>
      </c>
      <c r="E1590" s="2" t="str">
        <f>TEXT(Table1[[#This Row],[transaction_date]],"mm")</f>
        <v>03</v>
      </c>
      <c r="F1590" s="2" t="str">
        <f>TEXT(Table1[[#This Row],[transaction_date]],"[$-en-US]mmm")</f>
        <v>Mar</v>
      </c>
      <c r="G1590" s="2" t="str">
        <f>"Q" &amp; INT((MONTH(Table1[[#This Row],[transaction_date]])-1)/3)+1 &amp; " " &amp; Table1[[#This Row],[year]]</f>
        <v>Q1 2025</v>
      </c>
      <c r="H1590" s="2" t="str">
        <f>TEXT(Table1[[#This Row],[transaction_date]],"[$-en-US]ddd")</f>
        <v>Fri</v>
      </c>
      <c r="I1590" t="s">
        <v>1823</v>
      </c>
      <c r="J1590" t="s">
        <v>1835</v>
      </c>
      <c r="K1590">
        <v>5.36</v>
      </c>
      <c r="L1590">
        <v>21.44</v>
      </c>
      <c r="M1590">
        <v>0</v>
      </c>
      <c r="N1590" s="4">
        <v>4</v>
      </c>
      <c r="O1590">
        <v>21.44</v>
      </c>
      <c r="P1590">
        <v>159</v>
      </c>
    </row>
    <row r="1591" spans="1:16" x14ac:dyDescent="0.25">
      <c r="A1591">
        <v>9199</v>
      </c>
      <c r="B1591" t="s">
        <v>1813</v>
      </c>
      <c r="C1591" s="2">
        <v>45262</v>
      </c>
      <c r="D1591">
        <v>2023</v>
      </c>
      <c r="E1591" s="2" t="str">
        <f>TEXT(Table1[[#This Row],[transaction_date]],"mm")</f>
        <v>12</v>
      </c>
      <c r="F1591" s="2" t="str">
        <f>TEXT(Table1[[#This Row],[transaction_date]],"[$-en-US]mmm")</f>
        <v>Dec</v>
      </c>
      <c r="G1591" s="2" t="str">
        <f>"Q" &amp; INT((MONTH(Table1[[#This Row],[transaction_date]])-1)/3)+1 &amp; " " &amp; Table1[[#This Row],[year]]</f>
        <v>Q4 2023</v>
      </c>
      <c r="H1591" s="2" t="str">
        <f>TEXT(Table1[[#This Row],[transaction_date]],"[$-en-US]ddd")</f>
        <v>Sat</v>
      </c>
      <c r="I1591" t="s">
        <v>1818</v>
      </c>
      <c r="J1591" t="s">
        <v>1829</v>
      </c>
      <c r="K1591">
        <v>6.2</v>
      </c>
      <c r="L1591">
        <v>24.8</v>
      </c>
      <c r="M1591">
        <v>2.48</v>
      </c>
      <c r="N1591" s="4">
        <v>4</v>
      </c>
      <c r="O1591">
        <v>22.32</v>
      </c>
      <c r="P1591">
        <v>203</v>
      </c>
    </row>
    <row r="1592" spans="1:16" x14ac:dyDescent="0.25">
      <c r="A1592">
        <v>6651</v>
      </c>
      <c r="B1592" t="s">
        <v>1809</v>
      </c>
      <c r="C1592" s="2">
        <v>45164</v>
      </c>
      <c r="D1592">
        <v>2023</v>
      </c>
      <c r="E1592" s="2" t="str">
        <f>TEXT(Table1[[#This Row],[transaction_date]],"mm")</f>
        <v>08</v>
      </c>
      <c r="F1592" s="2" t="str">
        <f>TEXT(Table1[[#This Row],[transaction_date]],"[$-en-US]mmm")</f>
        <v>Aug</v>
      </c>
      <c r="G1592" s="2" t="str">
        <f>"Q" &amp; INT((MONTH(Table1[[#This Row],[transaction_date]])-1)/3)+1 &amp; " " &amp; Table1[[#This Row],[year]]</f>
        <v>Q3 2023</v>
      </c>
      <c r="H1592" s="2" t="str">
        <f>TEXT(Table1[[#This Row],[transaction_date]],"[$-en-US]ddd")</f>
        <v>Sat</v>
      </c>
      <c r="I1592" t="s">
        <v>1822</v>
      </c>
      <c r="J1592" t="s">
        <v>1846</v>
      </c>
      <c r="K1592">
        <v>24.29</v>
      </c>
      <c r="L1592">
        <v>97.16</v>
      </c>
      <c r="M1592">
        <v>14.57</v>
      </c>
      <c r="N1592" s="4">
        <v>4</v>
      </c>
      <c r="O1592">
        <v>82.59</v>
      </c>
      <c r="P1592">
        <v>6</v>
      </c>
    </row>
    <row r="1593" spans="1:16" x14ac:dyDescent="0.25">
      <c r="A1593">
        <v>8909</v>
      </c>
      <c r="B1593" t="s">
        <v>1811</v>
      </c>
      <c r="C1593" s="2">
        <v>45226</v>
      </c>
      <c r="D1593">
        <v>2023</v>
      </c>
      <c r="E1593" s="2" t="str">
        <f>TEXT(Table1[[#This Row],[transaction_date]],"mm")</f>
        <v>10</v>
      </c>
      <c r="F1593" s="2" t="str">
        <f>TEXT(Table1[[#This Row],[transaction_date]],"[$-en-US]mmm")</f>
        <v>Oct</v>
      </c>
      <c r="G1593" s="2" t="str">
        <f>"Q" &amp; INT((MONTH(Table1[[#This Row],[transaction_date]])-1)/3)+1 &amp; " " &amp; Table1[[#This Row],[year]]</f>
        <v>Q4 2023</v>
      </c>
      <c r="H1593" s="2" t="str">
        <f>TEXT(Table1[[#This Row],[transaction_date]],"[$-en-US]ddd")</f>
        <v>Fri</v>
      </c>
      <c r="I1593" t="s">
        <v>1824</v>
      </c>
      <c r="J1593" t="s">
        <v>1844</v>
      </c>
      <c r="K1593">
        <v>20.89</v>
      </c>
      <c r="L1593">
        <v>83.56</v>
      </c>
      <c r="M1593">
        <v>0</v>
      </c>
      <c r="N1593" s="4">
        <v>4</v>
      </c>
      <c r="O1593">
        <v>83.56</v>
      </c>
      <c r="P1593">
        <v>5</v>
      </c>
    </row>
    <row r="1594" spans="1:16" x14ac:dyDescent="0.25">
      <c r="A1594">
        <v>5840</v>
      </c>
      <c r="B1594" t="s">
        <v>1812</v>
      </c>
      <c r="C1594" s="2">
        <v>45468</v>
      </c>
      <c r="D1594">
        <v>2024</v>
      </c>
      <c r="E1594" s="2" t="str">
        <f>TEXT(Table1[[#This Row],[transaction_date]],"mm")</f>
        <v>06</v>
      </c>
      <c r="F1594" s="2" t="str">
        <f>TEXT(Table1[[#This Row],[transaction_date]],"[$-en-US]mmm")</f>
        <v>Jun</v>
      </c>
      <c r="G1594" s="2" t="str">
        <f>"Q" &amp; INT((MONTH(Table1[[#This Row],[transaction_date]])-1)/3)+1 &amp; " " &amp; Table1[[#This Row],[year]]</f>
        <v>Q2 2024</v>
      </c>
      <c r="H1594" s="2" t="str">
        <f>TEXT(Table1[[#This Row],[transaction_date]],"[$-en-US]ddd")</f>
        <v>Tue</v>
      </c>
      <c r="I1594" t="s">
        <v>1821</v>
      </c>
      <c r="J1594" t="s">
        <v>1840</v>
      </c>
      <c r="K1594">
        <v>13.31</v>
      </c>
      <c r="L1594">
        <v>39.93</v>
      </c>
      <c r="M1594">
        <v>4.2300000000000004</v>
      </c>
      <c r="N1594" s="4">
        <v>3</v>
      </c>
      <c r="O1594">
        <v>35.700000000000003</v>
      </c>
      <c r="P1594">
        <v>379</v>
      </c>
    </row>
    <row r="1595" spans="1:16" x14ac:dyDescent="0.25">
      <c r="A1595">
        <v>2406</v>
      </c>
      <c r="B1595" t="s">
        <v>1813</v>
      </c>
      <c r="C1595" s="2">
        <v>45235</v>
      </c>
      <c r="D1595">
        <v>2023</v>
      </c>
      <c r="E1595" s="2" t="str">
        <f>TEXT(Table1[[#This Row],[transaction_date]],"mm")</f>
        <v>11</v>
      </c>
      <c r="F1595" s="2" t="str">
        <f>TEXT(Table1[[#This Row],[transaction_date]],"[$-en-US]mmm")</f>
        <v>Nov</v>
      </c>
      <c r="G1595" s="2" t="str">
        <f>"Q" &amp; INT((MONTH(Table1[[#This Row],[transaction_date]])-1)/3)+1 &amp; " " &amp; Table1[[#This Row],[year]]</f>
        <v>Q4 2023</v>
      </c>
      <c r="H1595" s="2" t="str">
        <f>TEXT(Table1[[#This Row],[transaction_date]],"[$-en-US]ddd")</f>
        <v>Sun</v>
      </c>
      <c r="I1595" t="s">
        <v>1827</v>
      </c>
      <c r="J1595" t="s">
        <v>1833</v>
      </c>
      <c r="K1595">
        <v>21.64</v>
      </c>
      <c r="L1595">
        <v>86.56</v>
      </c>
      <c r="M1595">
        <v>4.1399999999999997</v>
      </c>
      <c r="N1595" s="4">
        <v>4</v>
      </c>
      <c r="O1595">
        <v>82.42</v>
      </c>
      <c r="P1595">
        <v>432</v>
      </c>
    </row>
    <row r="1596" spans="1:16" x14ac:dyDescent="0.25">
      <c r="A1596">
        <v>3321</v>
      </c>
      <c r="B1596" t="s">
        <v>1812</v>
      </c>
      <c r="C1596" s="2">
        <v>45415</v>
      </c>
      <c r="D1596">
        <v>2024</v>
      </c>
      <c r="E1596" s="2" t="str">
        <f>TEXT(Table1[[#This Row],[transaction_date]],"mm")</f>
        <v>05</v>
      </c>
      <c r="F1596" s="2" t="str">
        <f>TEXT(Table1[[#This Row],[transaction_date]],"[$-en-US]mmm")</f>
        <v>May</v>
      </c>
      <c r="G1596" s="2" t="str">
        <f>"Q" &amp; INT((MONTH(Table1[[#This Row],[transaction_date]])-1)/3)+1 &amp; " " &amp; Table1[[#This Row],[year]]</f>
        <v>Q2 2024</v>
      </c>
      <c r="H1596" s="2" t="str">
        <f>TEXT(Table1[[#This Row],[transaction_date]],"[$-en-US]ddd")</f>
        <v>Fri</v>
      </c>
      <c r="I1596" t="s">
        <v>1827</v>
      </c>
      <c r="J1596" t="s">
        <v>1836</v>
      </c>
      <c r="K1596">
        <v>5.35</v>
      </c>
      <c r="L1596">
        <v>5.35</v>
      </c>
      <c r="M1596">
        <v>1.07</v>
      </c>
      <c r="N1596" s="4">
        <v>1</v>
      </c>
      <c r="O1596">
        <v>4.28</v>
      </c>
      <c r="P1596">
        <v>172</v>
      </c>
    </row>
    <row r="1597" spans="1:16" x14ac:dyDescent="0.25">
      <c r="A1597">
        <v>6110</v>
      </c>
      <c r="B1597" t="s">
        <v>1810</v>
      </c>
      <c r="C1597" s="2">
        <v>45411</v>
      </c>
      <c r="D1597">
        <v>2024</v>
      </c>
      <c r="E1597" s="2" t="str">
        <f>TEXT(Table1[[#This Row],[transaction_date]],"mm")</f>
        <v>04</v>
      </c>
      <c r="F1597" s="2" t="str">
        <f>TEXT(Table1[[#This Row],[transaction_date]],"[$-en-US]mmm")</f>
        <v>Apr</v>
      </c>
      <c r="G1597" s="2" t="str">
        <f>"Q" &amp; INT((MONTH(Table1[[#This Row],[transaction_date]])-1)/3)+1 &amp; " " &amp; Table1[[#This Row],[year]]</f>
        <v>Q2 2024</v>
      </c>
      <c r="H1597" s="2" t="str">
        <f>TEXT(Table1[[#This Row],[transaction_date]],"[$-en-US]ddd")</f>
        <v>Mon</v>
      </c>
      <c r="I1597" t="s">
        <v>1824</v>
      </c>
      <c r="J1597" t="s">
        <v>1837</v>
      </c>
      <c r="K1597">
        <v>2.4</v>
      </c>
      <c r="L1597">
        <v>9.6</v>
      </c>
      <c r="M1597">
        <v>4.47</v>
      </c>
      <c r="N1597" s="4">
        <v>4</v>
      </c>
      <c r="O1597">
        <v>5.13</v>
      </c>
      <c r="P1597">
        <v>144</v>
      </c>
    </row>
    <row r="1598" spans="1:16" x14ac:dyDescent="0.25">
      <c r="A1598">
        <v>8460</v>
      </c>
      <c r="B1598" t="s">
        <v>1813</v>
      </c>
      <c r="C1598" s="2">
        <v>45754</v>
      </c>
      <c r="D1598">
        <v>2025</v>
      </c>
      <c r="E1598" s="2" t="str">
        <f>TEXT(Table1[[#This Row],[transaction_date]],"mm")</f>
        <v>04</v>
      </c>
      <c r="F1598" s="2" t="str">
        <f>TEXT(Table1[[#This Row],[transaction_date]],"[$-en-US]mmm")</f>
        <v>Apr</v>
      </c>
      <c r="G1598" s="2" t="str">
        <f>"Q" &amp; INT((MONTH(Table1[[#This Row],[transaction_date]])-1)/3)+1 &amp; " " &amp; Table1[[#This Row],[year]]</f>
        <v>Q2 2025</v>
      </c>
      <c r="H1598" s="2" t="str">
        <f>TEXT(Table1[[#This Row],[transaction_date]],"[$-en-US]ddd")</f>
        <v>Mon</v>
      </c>
      <c r="I1598" t="s">
        <v>1822</v>
      </c>
      <c r="J1598" t="s">
        <v>1840</v>
      </c>
      <c r="K1598">
        <v>20.9</v>
      </c>
      <c r="L1598">
        <v>104.5</v>
      </c>
      <c r="M1598">
        <v>15.67</v>
      </c>
      <c r="N1598" s="4">
        <v>5</v>
      </c>
      <c r="O1598">
        <v>88.83</v>
      </c>
      <c r="P1598">
        <v>129</v>
      </c>
    </row>
    <row r="1599" spans="1:16" x14ac:dyDescent="0.25">
      <c r="A1599">
        <v>4389</v>
      </c>
      <c r="B1599" t="s">
        <v>1814</v>
      </c>
      <c r="C1599" s="2">
        <v>45549</v>
      </c>
      <c r="D1599">
        <v>2024</v>
      </c>
      <c r="E1599" s="2" t="str">
        <f>TEXT(Table1[[#This Row],[transaction_date]],"mm")</f>
        <v>09</v>
      </c>
      <c r="F1599" s="2" t="str">
        <f>TEXT(Table1[[#This Row],[transaction_date]],"[$-en-US]mmm")</f>
        <v>Sep</v>
      </c>
      <c r="G1599" s="2" t="str">
        <f>"Q" &amp; INT((MONTH(Table1[[#This Row],[transaction_date]])-1)/3)+1 &amp; " " &amp; Table1[[#This Row],[year]]</f>
        <v>Q3 2024</v>
      </c>
      <c r="H1599" s="2" t="str">
        <f>TEXT(Table1[[#This Row],[transaction_date]],"[$-en-US]ddd")</f>
        <v>Sat</v>
      </c>
      <c r="I1599" t="s">
        <v>1818</v>
      </c>
      <c r="J1599" t="s">
        <v>1831</v>
      </c>
      <c r="K1599">
        <v>6.17</v>
      </c>
      <c r="L1599">
        <v>18.510000000000002</v>
      </c>
      <c r="M1599">
        <v>2.79</v>
      </c>
      <c r="N1599" s="4">
        <v>3</v>
      </c>
      <c r="O1599">
        <v>15.72</v>
      </c>
      <c r="P1599">
        <v>182</v>
      </c>
    </row>
    <row r="1600" spans="1:16" x14ac:dyDescent="0.25">
      <c r="A1600">
        <v>8912</v>
      </c>
      <c r="B1600" t="s">
        <v>1814</v>
      </c>
      <c r="C1600" s="2">
        <v>45415</v>
      </c>
      <c r="D1600">
        <v>2024</v>
      </c>
      <c r="E1600" s="2" t="str">
        <f>TEXT(Table1[[#This Row],[transaction_date]],"mm")</f>
        <v>05</v>
      </c>
      <c r="F1600" s="2" t="str">
        <f>TEXT(Table1[[#This Row],[transaction_date]],"[$-en-US]mmm")</f>
        <v>May</v>
      </c>
      <c r="G1600" s="2" t="str">
        <f>"Q" &amp; INT((MONTH(Table1[[#This Row],[transaction_date]])-1)/3)+1 &amp; " " &amp; Table1[[#This Row],[year]]</f>
        <v>Q2 2024</v>
      </c>
      <c r="H1600" s="2" t="str">
        <f>TEXT(Table1[[#This Row],[transaction_date]],"[$-en-US]ddd")</f>
        <v>Fri</v>
      </c>
      <c r="I1600" t="s">
        <v>1823</v>
      </c>
      <c r="J1600" t="s">
        <v>1840</v>
      </c>
      <c r="K1600">
        <v>4.2300000000000004</v>
      </c>
      <c r="L1600">
        <v>21.15</v>
      </c>
      <c r="M1600">
        <v>3.95</v>
      </c>
      <c r="N1600" s="4">
        <v>5</v>
      </c>
      <c r="O1600">
        <v>17.2</v>
      </c>
      <c r="P1600">
        <v>374</v>
      </c>
    </row>
    <row r="1601" spans="1:16" x14ac:dyDescent="0.25">
      <c r="A1601">
        <v>8801</v>
      </c>
      <c r="B1601" t="s">
        <v>1817</v>
      </c>
      <c r="C1601" s="2">
        <v>45220</v>
      </c>
      <c r="D1601">
        <v>2023</v>
      </c>
      <c r="E1601" s="2" t="str">
        <f>TEXT(Table1[[#This Row],[transaction_date]],"mm")</f>
        <v>10</v>
      </c>
      <c r="F1601" s="2" t="str">
        <f>TEXT(Table1[[#This Row],[transaction_date]],"[$-en-US]mmm")</f>
        <v>Oct</v>
      </c>
      <c r="G1601" s="2" t="str">
        <f>"Q" &amp; INT((MONTH(Table1[[#This Row],[transaction_date]])-1)/3)+1 &amp; " " &amp; Table1[[#This Row],[year]]</f>
        <v>Q4 2023</v>
      </c>
      <c r="H1601" s="2" t="str">
        <f>TEXT(Table1[[#This Row],[transaction_date]],"[$-en-US]ddd")</f>
        <v>Sat</v>
      </c>
      <c r="I1601" t="s">
        <v>1825</v>
      </c>
      <c r="J1601" t="s">
        <v>1842</v>
      </c>
      <c r="K1601">
        <v>3.73</v>
      </c>
      <c r="L1601">
        <v>18.649999999999999</v>
      </c>
      <c r="M1601">
        <v>0</v>
      </c>
      <c r="N1601" s="4">
        <v>5</v>
      </c>
      <c r="O1601">
        <v>18.649999999999999</v>
      </c>
      <c r="P1601">
        <v>372</v>
      </c>
    </row>
    <row r="1602" spans="1:16" x14ac:dyDescent="0.25">
      <c r="A1602">
        <v>8178</v>
      </c>
      <c r="B1602" t="s">
        <v>1813</v>
      </c>
      <c r="C1602" s="2">
        <v>45705</v>
      </c>
      <c r="D1602">
        <v>2025</v>
      </c>
      <c r="E1602" s="2" t="str">
        <f>TEXT(Table1[[#This Row],[transaction_date]],"mm")</f>
        <v>02</v>
      </c>
      <c r="F1602" s="2" t="str">
        <f>TEXT(Table1[[#This Row],[transaction_date]],"[$-en-US]mmm")</f>
        <v>Feb</v>
      </c>
      <c r="G1602" s="2" t="str">
        <f>"Q" &amp; INT((MONTH(Table1[[#This Row],[transaction_date]])-1)/3)+1 &amp; " " &amp; Table1[[#This Row],[year]]</f>
        <v>Q1 2025</v>
      </c>
      <c r="H1602" s="2" t="str">
        <f>TEXT(Table1[[#This Row],[transaction_date]],"[$-en-US]ddd")</f>
        <v>Mon</v>
      </c>
      <c r="I1602" t="s">
        <v>1821</v>
      </c>
      <c r="J1602" t="s">
        <v>1829</v>
      </c>
      <c r="K1602">
        <v>29.17</v>
      </c>
      <c r="L1602">
        <v>87.51</v>
      </c>
      <c r="M1602">
        <v>0</v>
      </c>
      <c r="N1602" s="4">
        <v>3</v>
      </c>
      <c r="O1602">
        <v>87.51</v>
      </c>
      <c r="P1602">
        <v>352</v>
      </c>
    </row>
    <row r="1603" spans="1:16" x14ac:dyDescent="0.25">
      <c r="A1603">
        <v>2100</v>
      </c>
      <c r="B1603" t="s">
        <v>1809</v>
      </c>
      <c r="C1603" s="2">
        <v>45378</v>
      </c>
      <c r="D1603">
        <v>2024</v>
      </c>
      <c r="E1603" s="2" t="str">
        <f>TEXT(Table1[[#This Row],[transaction_date]],"mm")</f>
        <v>03</v>
      </c>
      <c r="F1603" s="2" t="str">
        <f>TEXT(Table1[[#This Row],[transaction_date]],"[$-en-US]mmm")</f>
        <v>Mar</v>
      </c>
      <c r="G1603" s="2" t="str">
        <f>"Q" &amp; INT((MONTH(Table1[[#This Row],[transaction_date]])-1)/3)+1 &amp; " " &amp; Table1[[#This Row],[year]]</f>
        <v>Q1 2024</v>
      </c>
      <c r="H1603" s="2" t="str">
        <f>TEXT(Table1[[#This Row],[transaction_date]],"[$-en-US]ddd")</f>
        <v>Wed</v>
      </c>
      <c r="I1603" t="s">
        <v>1821</v>
      </c>
      <c r="J1603" t="s">
        <v>1844</v>
      </c>
      <c r="K1603">
        <v>10.79</v>
      </c>
      <c r="L1603">
        <v>10.79</v>
      </c>
      <c r="M1603">
        <v>1.08</v>
      </c>
      <c r="N1603" s="4">
        <v>1</v>
      </c>
      <c r="O1603">
        <v>9.7100000000000009</v>
      </c>
      <c r="P1603">
        <v>326</v>
      </c>
    </row>
    <row r="1604" spans="1:16" x14ac:dyDescent="0.25">
      <c r="A1604">
        <v>1732</v>
      </c>
      <c r="B1604" t="s">
        <v>1812</v>
      </c>
      <c r="C1604" s="2">
        <v>45774</v>
      </c>
      <c r="D1604">
        <v>2025</v>
      </c>
      <c r="E1604" s="2" t="str">
        <f>TEXT(Table1[[#This Row],[transaction_date]],"mm")</f>
        <v>04</v>
      </c>
      <c r="F1604" s="2" t="str">
        <f>TEXT(Table1[[#This Row],[transaction_date]],"[$-en-US]mmm")</f>
        <v>Apr</v>
      </c>
      <c r="G1604" s="2" t="str">
        <f>"Q" &amp; INT((MONTH(Table1[[#This Row],[transaction_date]])-1)/3)+1 &amp; " " &amp; Table1[[#This Row],[year]]</f>
        <v>Q2 2025</v>
      </c>
      <c r="H1604" s="2" t="str">
        <f>TEXT(Table1[[#This Row],[transaction_date]],"[$-en-US]ddd")</f>
        <v>Sun</v>
      </c>
      <c r="I1604" t="s">
        <v>1818</v>
      </c>
      <c r="J1604" t="s">
        <v>1835</v>
      </c>
      <c r="K1604">
        <v>21.92</v>
      </c>
      <c r="L1604">
        <v>65.760000000000005</v>
      </c>
      <c r="M1604">
        <v>6.58</v>
      </c>
      <c r="N1604" s="4">
        <v>3</v>
      </c>
      <c r="O1604">
        <v>59.18</v>
      </c>
      <c r="P1604">
        <v>380</v>
      </c>
    </row>
    <row r="1605" spans="1:16" x14ac:dyDescent="0.25">
      <c r="A1605">
        <v>2885</v>
      </c>
      <c r="B1605" t="s">
        <v>1809</v>
      </c>
      <c r="C1605" s="2">
        <v>45162</v>
      </c>
      <c r="D1605">
        <v>2023</v>
      </c>
      <c r="E1605" s="2" t="str">
        <f>TEXT(Table1[[#This Row],[transaction_date]],"mm")</f>
        <v>08</v>
      </c>
      <c r="F1605" s="2" t="str">
        <f>TEXT(Table1[[#This Row],[transaction_date]],"[$-en-US]mmm")</f>
        <v>Aug</v>
      </c>
      <c r="G1605" s="2" t="str">
        <f>"Q" &amp; INT((MONTH(Table1[[#This Row],[transaction_date]])-1)/3)+1 &amp; " " &amp; Table1[[#This Row],[year]]</f>
        <v>Q3 2023</v>
      </c>
      <c r="H1605" s="2" t="str">
        <f>TEXT(Table1[[#This Row],[transaction_date]],"[$-en-US]ddd")</f>
        <v>Thu</v>
      </c>
      <c r="I1605" t="s">
        <v>1820</v>
      </c>
      <c r="J1605" t="s">
        <v>1829</v>
      </c>
      <c r="K1605">
        <v>18.84</v>
      </c>
      <c r="L1605">
        <v>56.52</v>
      </c>
      <c r="M1605">
        <v>0</v>
      </c>
      <c r="N1605" s="4">
        <v>3</v>
      </c>
      <c r="O1605">
        <v>56.52</v>
      </c>
      <c r="P1605">
        <v>276</v>
      </c>
    </row>
    <row r="1606" spans="1:16" x14ac:dyDescent="0.25">
      <c r="A1606">
        <v>6620</v>
      </c>
      <c r="B1606" t="s">
        <v>1815</v>
      </c>
      <c r="C1606" s="2">
        <v>45648</v>
      </c>
      <c r="D1606">
        <v>2024</v>
      </c>
      <c r="E1606" s="2" t="str">
        <f>TEXT(Table1[[#This Row],[transaction_date]],"mm")</f>
        <v>12</v>
      </c>
      <c r="F1606" s="2" t="str">
        <f>TEXT(Table1[[#This Row],[transaction_date]],"[$-en-US]mmm")</f>
        <v>Dec</v>
      </c>
      <c r="G1606" s="2" t="str">
        <f>"Q" &amp; INT((MONTH(Table1[[#This Row],[transaction_date]])-1)/3)+1 &amp; " " &amp; Table1[[#This Row],[year]]</f>
        <v>Q4 2024</v>
      </c>
      <c r="H1606" s="2" t="str">
        <f>TEXT(Table1[[#This Row],[transaction_date]],"[$-en-US]ddd")</f>
        <v>Sun</v>
      </c>
      <c r="I1606" t="s">
        <v>1822</v>
      </c>
      <c r="J1606" t="s">
        <v>1845</v>
      </c>
      <c r="K1606">
        <v>23.05</v>
      </c>
      <c r="L1606">
        <v>46.1</v>
      </c>
      <c r="M1606">
        <v>0</v>
      </c>
      <c r="N1606" s="4">
        <v>2</v>
      </c>
      <c r="O1606">
        <v>46.1</v>
      </c>
      <c r="P1606">
        <v>223</v>
      </c>
    </row>
    <row r="1607" spans="1:16" x14ac:dyDescent="0.25">
      <c r="A1607">
        <v>2791</v>
      </c>
      <c r="B1607" t="s">
        <v>1811</v>
      </c>
      <c r="C1607" s="2">
        <v>45670</v>
      </c>
      <c r="D1607">
        <v>2025</v>
      </c>
      <c r="E1607" s="2" t="str">
        <f>TEXT(Table1[[#This Row],[transaction_date]],"mm")</f>
        <v>01</v>
      </c>
      <c r="F1607" s="2" t="str">
        <f>TEXT(Table1[[#This Row],[transaction_date]],"[$-en-US]mmm")</f>
        <v>Jan</v>
      </c>
      <c r="G1607" s="2" t="str">
        <f>"Q" &amp; INT((MONTH(Table1[[#This Row],[transaction_date]])-1)/3)+1 &amp; " " &amp; Table1[[#This Row],[year]]</f>
        <v>Q1 2025</v>
      </c>
      <c r="H1607" s="2" t="str">
        <f>TEXT(Table1[[#This Row],[transaction_date]],"[$-en-US]ddd")</f>
        <v>Mon</v>
      </c>
      <c r="I1607" t="s">
        <v>1826</v>
      </c>
      <c r="J1607" t="s">
        <v>1844</v>
      </c>
      <c r="K1607">
        <v>18.52</v>
      </c>
      <c r="L1607">
        <v>18.52</v>
      </c>
      <c r="M1607">
        <v>0</v>
      </c>
      <c r="N1607" s="4">
        <v>1</v>
      </c>
      <c r="O1607">
        <v>18.52</v>
      </c>
      <c r="P1607">
        <v>465</v>
      </c>
    </row>
    <row r="1608" spans="1:16" x14ac:dyDescent="0.25">
      <c r="A1608">
        <v>3692</v>
      </c>
      <c r="B1608" t="s">
        <v>1814</v>
      </c>
      <c r="C1608" s="2">
        <v>45867</v>
      </c>
      <c r="D1608">
        <v>2025</v>
      </c>
      <c r="E1608" s="2" t="str">
        <f>TEXT(Table1[[#This Row],[transaction_date]],"mm")</f>
        <v>07</v>
      </c>
      <c r="F1608" s="2" t="str">
        <f>TEXT(Table1[[#This Row],[transaction_date]],"[$-en-US]mmm")</f>
        <v>Jul</v>
      </c>
      <c r="G1608" s="2" t="str">
        <f>"Q" &amp; INT((MONTH(Table1[[#This Row],[transaction_date]])-1)/3)+1 &amp; " " &amp; Table1[[#This Row],[year]]</f>
        <v>Q3 2025</v>
      </c>
      <c r="H1608" s="2" t="str">
        <f>TEXT(Table1[[#This Row],[transaction_date]],"[$-en-US]ddd")</f>
        <v>Tue</v>
      </c>
      <c r="I1608" t="s">
        <v>1826</v>
      </c>
      <c r="J1608" t="s">
        <v>1839</v>
      </c>
      <c r="K1608">
        <v>7</v>
      </c>
      <c r="L1608">
        <v>28</v>
      </c>
      <c r="M1608">
        <v>0</v>
      </c>
      <c r="N1608" s="4">
        <v>4</v>
      </c>
      <c r="O1608">
        <v>28</v>
      </c>
      <c r="P1608">
        <v>400</v>
      </c>
    </row>
    <row r="1609" spans="1:16" x14ac:dyDescent="0.25">
      <c r="A1609">
        <v>4996</v>
      </c>
      <c r="B1609" t="s">
        <v>1811</v>
      </c>
      <c r="C1609" s="2">
        <v>45545</v>
      </c>
      <c r="D1609">
        <v>2024</v>
      </c>
      <c r="E1609" s="2" t="str">
        <f>TEXT(Table1[[#This Row],[transaction_date]],"mm")</f>
        <v>09</v>
      </c>
      <c r="F1609" s="2" t="str">
        <f>TEXT(Table1[[#This Row],[transaction_date]],"[$-en-US]mmm")</f>
        <v>Sep</v>
      </c>
      <c r="G1609" s="2" t="str">
        <f>"Q" &amp; INT((MONTH(Table1[[#This Row],[transaction_date]])-1)/3)+1 &amp; " " &amp; Table1[[#This Row],[year]]</f>
        <v>Q3 2024</v>
      </c>
      <c r="H1609" s="2" t="str">
        <f>TEXT(Table1[[#This Row],[transaction_date]],"[$-en-US]ddd")</f>
        <v>Tue</v>
      </c>
      <c r="I1609" t="s">
        <v>1826</v>
      </c>
      <c r="J1609" t="s">
        <v>1829</v>
      </c>
      <c r="K1609">
        <v>18.36</v>
      </c>
      <c r="L1609">
        <v>73.44</v>
      </c>
      <c r="M1609">
        <v>1.89</v>
      </c>
      <c r="N1609" s="4">
        <v>4</v>
      </c>
      <c r="O1609">
        <v>71.55</v>
      </c>
      <c r="P1609">
        <v>499</v>
      </c>
    </row>
    <row r="1610" spans="1:16" x14ac:dyDescent="0.25">
      <c r="A1610">
        <v>3623</v>
      </c>
      <c r="B1610" t="s">
        <v>1816</v>
      </c>
      <c r="C1610" s="2">
        <v>45402</v>
      </c>
      <c r="D1610">
        <v>2024</v>
      </c>
      <c r="E1610" s="2" t="str">
        <f>TEXT(Table1[[#This Row],[transaction_date]],"mm")</f>
        <v>04</v>
      </c>
      <c r="F1610" s="2" t="str">
        <f>TEXT(Table1[[#This Row],[transaction_date]],"[$-en-US]mmm")</f>
        <v>Apr</v>
      </c>
      <c r="G1610" s="2" t="str">
        <f>"Q" &amp; INT((MONTH(Table1[[#This Row],[transaction_date]])-1)/3)+1 &amp; " " &amp; Table1[[#This Row],[year]]</f>
        <v>Q2 2024</v>
      </c>
      <c r="H1610" s="2" t="str">
        <f>TEXT(Table1[[#This Row],[transaction_date]],"[$-en-US]ddd")</f>
        <v>Sat</v>
      </c>
      <c r="I1610" t="s">
        <v>1827</v>
      </c>
      <c r="J1610" t="s">
        <v>1836</v>
      </c>
      <c r="K1610">
        <v>27.96</v>
      </c>
      <c r="L1610">
        <v>111.84</v>
      </c>
      <c r="M1610">
        <v>16.78</v>
      </c>
      <c r="N1610" s="4">
        <v>4</v>
      </c>
      <c r="O1610">
        <v>95.06</v>
      </c>
      <c r="P1610">
        <v>6</v>
      </c>
    </row>
    <row r="1611" spans="1:16" x14ac:dyDescent="0.25">
      <c r="A1611">
        <v>7985</v>
      </c>
      <c r="B1611" t="s">
        <v>1816</v>
      </c>
      <c r="C1611" s="2">
        <v>45503</v>
      </c>
      <c r="D1611">
        <v>2024</v>
      </c>
      <c r="E1611" s="2" t="str">
        <f>TEXT(Table1[[#This Row],[transaction_date]],"mm")</f>
        <v>07</v>
      </c>
      <c r="F1611" s="2" t="str">
        <f>TEXT(Table1[[#This Row],[transaction_date]],"[$-en-US]mmm")</f>
        <v>Jul</v>
      </c>
      <c r="G1611" s="2" t="str">
        <f>"Q" &amp; INT((MONTH(Table1[[#This Row],[transaction_date]])-1)/3)+1 &amp; " " &amp; Table1[[#This Row],[year]]</f>
        <v>Q3 2024</v>
      </c>
      <c r="H1611" s="2" t="str">
        <f>TEXT(Table1[[#This Row],[transaction_date]],"[$-en-US]ddd")</f>
        <v>Tue</v>
      </c>
      <c r="I1611" t="s">
        <v>1822</v>
      </c>
      <c r="J1611" t="s">
        <v>1837</v>
      </c>
      <c r="K1611">
        <v>14.39</v>
      </c>
      <c r="L1611">
        <v>28.78</v>
      </c>
      <c r="M1611">
        <v>5.76</v>
      </c>
      <c r="N1611" s="4">
        <v>2</v>
      </c>
      <c r="O1611">
        <v>23.02</v>
      </c>
      <c r="P1611">
        <v>380</v>
      </c>
    </row>
    <row r="1612" spans="1:16" x14ac:dyDescent="0.25">
      <c r="A1612">
        <v>4798</v>
      </c>
      <c r="B1612" t="s">
        <v>1810</v>
      </c>
      <c r="C1612" s="2">
        <v>45764</v>
      </c>
      <c r="D1612">
        <v>2025</v>
      </c>
      <c r="E1612" s="2" t="str">
        <f>TEXT(Table1[[#This Row],[transaction_date]],"mm")</f>
        <v>04</v>
      </c>
      <c r="F1612" s="2" t="str">
        <f>TEXT(Table1[[#This Row],[transaction_date]],"[$-en-US]mmm")</f>
        <v>Apr</v>
      </c>
      <c r="G1612" s="2" t="str">
        <f>"Q" &amp; INT((MONTH(Table1[[#This Row],[transaction_date]])-1)/3)+1 &amp; " " &amp; Table1[[#This Row],[year]]</f>
        <v>Q2 2025</v>
      </c>
      <c r="H1612" s="2" t="str">
        <f>TEXT(Table1[[#This Row],[transaction_date]],"[$-en-US]ddd")</f>
        <v>Thu</v>
      </c>
      <c r="I1612" t="s">
        <v>1825</v>
      </c>
      <c r="J1612" t="s">
        <v>1836</v>
      </c>
      <c r="K1612">
        <v>12.68</v>
      </c>
      <c r="L1612">
        <v>38.04</v>
      </c>
      <c r="M1612">
        <v>0</v>
      </c>
      <c r="N1612" s="4">
        <v>3</v>
      </c>
      <c r="O1612">
        <v>38.04</v>
      </c>
      <c r="P1612">
        <v>338</v>
      </c>
    </row>
    <row r="1613" spans="1:16" x14ac:dyDescent="0.25">
      <c r="A1613">
        <v>7636</v>
      </c>
      <c r="B1613" t="s">
        <v>1813</v>
      </c>
      <c r="C1613" s="2">
        <v>45634</v>
      </c>
      <c r="D1613">
        <v>2024</v>
      </c>
      <c r="E1613" s="2" t="str">
        <f>TEXT(Table1[[#This Row],[transaction_date]],"mm")</f>
        <v>12</v>
      </c>
      <c r="F1613" s="2" t="str">
        <f>TEXT(Table1[[#This Row],[transaction_date]],"[$-en-US]mmm")</f>
        <v>Dec</v>
      </c>
      <c r="G1613" s="2" t="str">
        <f>"Q" &amp; INT((MONTH(Table1[[#This Row],[transaction_date]])-1)/3)+1 &amp; " " &amp; Table1[[#This Row],[year]]</f>
        <v>Q4 2024</v>
      </c>
      <c r="H1613" s="2" t="str">
        <f>TEXT(Table1[[#This Row],[transaction_date]],"[$-en-US]ddd")</f>
        <v>Sun</v>
      </c>
      <c r="I1613" t="s">
        <v>1827</v>
      </c>
      <c r="J1613" t="s">
        <v>1833</v>
      </c>
      <c r="K1613">
        <v>7.01</v>
      </c>
      <c r="L1613">
        <v>7.01</v>
      </c>
      <c r="M1613">
        <v>1.05</v>
      </c>
      <c r="N1613" s="4">
        <v>1</v>
      </c>
      <c r="O1613">
        <v>5.96</v>
      </c>
      <c r="P1613">
        <v>271</v>
      </c>
    </row>
    <row r="1614" spans="1:16" x14ac:dyDescent="0.25">
      <c r="A1614">
        <v>4022</v>
      </c>
      <c r="B1614" t="s">
        <v>1814</v>
      </c>
      <c r="C1614" s="2">
        <v>45289</v>
      </c>
      <c r="D1614">
        <v>2023</v>
      </c>
      <c r="E1614" s="2" t="str">
        <f>TEXT(Table1[[#This Row],[transaction_date]],"mm")</f>
        <v>12</v>
      </c>
      <c r="F1614" s="2" t="str">
        <f>TEXT(Table1[[#This Row],[transaction_date]],"[$-en-US]mmm")</f>
        <v>Dec</v>
      </c>
      <c r="G1614" s="2" t="str">
        <f>"Q" &amp; INT((MONTH(Table1[[#This Row],[transaction_date]])-1)/3)+1 &amp; " " &amp; Table1[[#This Row],[year]]</f>
        <v>Q4 2023</v>
      </c>
      <c r="H1614" s="2" t="str">
        <f>TEXT(Table1[[#This Row],[transaction_date]],"[$-en-US]ddd")</f>
        <v>Fri</v>
      </c>
      <c r="I1614" t="s">
        <v>1822</v>
      </c>
      <c r="J1614" t="s">
        <v>1837</v>
      </c>
      <c r="K1614">
        <v>1.85</v>
      </c>
      <c r="L1614">
        <v>7.4</v>
      </c>
      <c r="M1614">
        <v>2.41</v>
      </c>
      <c r="N1614" s="4">
        <v>4</v>
      </c>
      <c r="O1614">
        <v>4.99</v>
      </c>
      <c r="P1614">
        <v>319</v>
      </c>
    </row>
    <row r="1615" spans="1:16" x14ac:dyDescent="0.25">
      <c r="A1615">
        <v>8080</v>
      </c>
      <c r="B1615" t="s">
        <v>1812</v>
      </c>
      <c r="C1615" s="2">
        <v>45452</v>
      </c>
      <c r="D1615">
        <v>2024</v>
      </c>
      <c r="E1615" s="2" t="str">
        <f>TEXT(Table1[[#This Row],[transaction_date]],"mm")</f>
        <v>06</v>
      </c>
      <c r="F1615" s="2" t="str">
        <f>TEXT(Table1[[#This Row],[transaction_date]],"[$-en-US]mmm")</f>
        <v>Jun</v>
      </c>
      <c r="G1615" s="2" t="str">
        <f>"Q" &amp; INT((MONTH(Table1[[#This Row],[transaction_date]])-1)/3)+1 &amp; " " &amp; Table1[[#This Row],[year]]</f>
        <v>Q2 2024</v>
      </c>
      <c r="H1615" s="2" t="str">
        <f>TEXT(Table1[[#This Row],[transaction_date]],"[$-en-US]ddd")</f>
        <v>Sun</v>
      </c>
      <c r="I1615" t="s">
        <v>1821</v>
      </c>
      <c r="J1615" t="s">
        <v>1839</v>
      </c>
      <c r="K1615">
        <v>17.13</v>
      </c>
      <c r="L1615">
        <v>51.39</v>
      </c>
      <c r="M1615">
        <v>5.14</v>
      </c>
      <c r="N1615" s="4">
        <v>3</v>
      </c>
      <c r="O1615">
        <v>46.25</v>
      </c>
      <c r="P1615">
        <v>251</v>
      </c>
    </row>
    <row r="1616" spans="1:16" x14ac:dyDescent="0.25">
      <c r="A1616">
        <v>1478</v>
      </c>
      <c r="B1616" t="s">
        <v>1810</v>
      </c>
      <c r="C1616" s="2">
        <v>45717</v>
      </c>
      <c r="D1616">
        <v>2025</v>
      </c>
      <c r="E1616" s="2" t="str">
        <f>TEXT(Table1[[#This Row],[transaction_date]],"mm")</f>
        <v>03</v>
      </c>
      <c r="F1616" s="2" t="str">
        <f>TEXT(Table1[[#This Row],[transaction_date]],"[$-en-US]mmm")</f>
        <v>Mar</v>
      </c>
      <c r="G1616" s="2" t="str">
        <f>"Q" &amp; INT((MONTH(Table1[[#This Row],[transaction_date]])-1)/3)+1 &amp; " " &amp; Table1[[#This Row],[year]]</f>
        <v>Q1 2025</v>
      </c>
      <c r="H1616" s="2" t="str">
        <f>TEXT(Table1[[#This Row],[transaction_date]],"[$-en-US]ddd")</f>
        <v>Sat</v>
      </c>
      <c r="I1616" t="s">
        <v>1825</v>
      </c>
      <c r="J1616" t="s">
        <v>1836</v>
      </c>
      <c r="K1616">
        <v>28.51</v>
      </c>
      <c r="L1616">
        <v>142.55000000000001</v>
      </c>
      <c r="M1616">
        <v>14.26</v>
      </c>
      <c r="N1616" s="4">
        <v>5</v>
      </c>
      <c r="O1616">
        <v>128.29</v>
      </c>
      <c r="P1616">
        <v>63</v>
      </c>
    </row>
    <row r="1617" spans="1:16" x14ac:dyDescent="0.25">
      <c r="A1617">
        <v>4232</v>
      </c>
      <c r="B1617" t="s">
        <v>1817</v>
      </c>
      <c r="C1617" s="2">
        <v>45494</v>
      </c>
      <c r="D1617">
        <v>2024</v>
      </c>
      <c r="E1617" s="2" t="str">
        <f>TEXT(Table1[[#This Row],[transaction_date]],"mm")</f>
        <v>07</v>
      </c>
      <c r="F1617" s="2" t="str">
        <f>TEXT(Table1[[#This Row],[transaction_date]],"[$-en-US]mmm")</f>
        <v>Jul</v>
      </c>
      <c r="G1617" s="2" t="str">
        <f>"Q" &amp; INT((MONTH(Table1[[#This Row],[transaction_date]])-1)/3)+1 &amp; " " &amp; Table1[[#This Row],[year]]</f>
        <v>Q3 2024</v>
      </c>
      <c r="H1617" s="2" t="str">
        <f>TEXT(Table1[[#This Row],[transaction_date]],"[$-en-US]ddd")</f>
        <v>Sun</v>
      </c>
      <c r="I1617" t="s">
        <v>1820</v>
      </c>
      <c r="J1617" t="s">
        <v>1846</v>
      </c>
      <c r="K1617">
        <v>9.3800000000000008</v>
      </c>
      <c r="L1617">
        <v>46.9</v>
      </c>
      <c r="M1617">
        <v>0</v>
      </c>
      <c r="N1617" s="4">
        <v>5</v>
      </c>
      <c r="O1617">
        <v>46.9</v>
      </c>
      <c r="P1617">
        <v>442</v>
      </c>
    </row>
    <row r="1618" spans="1:16" x14ac:dyDescent="0.25">
      <c r="A1618">
        <v>8037</v>
      </c>
      <c r="B1618" t="s">
        <v>1812</v>
      </c>
      <c r="C1618" s="2">
        <v>45447</v>
      </c>
      <c r="D1618">
        <v>2024</v>
      </c>
      <c r="E1618" s="2" t="str">
        <f>TEXT(Table1[[#This Row],[transaction_date]],"mm")</f>
        <v>06</v>
      </c>
      <c r="F1618" s="2" t="str">
        <f>TEXT(Table1[[#This Row],[transaction_date]],"[$-en-US]mmm")</f>
        <v>Jun</v>
      </c>
      <c r="G1618" s="2" t="str">
        <f>"Q" &amp; INT((MONTH(Table1[[#This Row],[transaction_date]])-1)/3)+1 &amp; " " &amp; Table1[[#This Row],[year]]</f>
        <v>Q2 2024</v>
      </c>
      <c r="H1618" s="2" t="str">
        <f>TEXT(Table1[[#This Row],[transaction_date]],"[$-en-US]ddd")</f>
        <v>Tue</v>
      </c>
      <c r="I1618" t="s">
        <v>1827</v>
      </c>
      <c r="J1618" t="s">
        <v>1830</v>
      </c>
      <c r="K1618">
        <v>22.78</v>
      </c>
      <c r="L1618">
        <v>68.34</v>
      </c>
      <c r="M1618">
        <v>10.25</v>
      </c>
      <c r="N1618" s="4">
        <v>3</v>
      </c>
      <c r="O1618">
        <v>58.09</v>
      </c>
      <c r="P1618">
        <v>214</v>
      </c>
    </row>
    <row r="1619" spans="1:16" x14ac:dyDescent="0.25">
      <c r="A1619">
        <v>1072</v>
      </c>
      <c r="B1619" t="s">
        <v>1816</v>
      </c>
      <c r="C1619" s="2">
        <v>45692</v>
      </c>
      <c r="D1619">
        <v>2025</v>
      </c>
      <c r="E1619" s="2" t="str">
        <f>TEXT(Table1[[#This Row],[transaction_date]],"mm")</f>
        <v>02</v>
      </c>
      <c r="F1619" s="2" t="str">
        <f>TEXT(Table1[[#This Row],[transaction_date]],"[$-en-US]mmm")</f>
        <v>Feb</v>
      </c>
      <c r="G1619" s="2" t="str">
        <f>"Q" &amp; INT((MONTH(Table1[[#This Row],[transaction_date]])-1)/3)+1 &amp; " " &amp; Table1[[#This Row],[year]]</f>
        <v>Q1 2025</v>
      </c>
      <c r="H1619" s="2" t="str">
        <f>TEXT(Table1[[#This Row],[transaction_date]],"[$-en-US]ddd")</f>
        <v>Tue</v>
      </c>
      <c r="I1619" t="s">
        <v>1823</v>
      </c>
      <c r="J1619" t="s">
        <v>1846</v>
      </c>
      <c r="K1619">
        <v>15.56</v>
      </c>
      <c r="L1619">
        <v>46.68</v>
      </c>
      <c r="M1619">
        <v>9.34</v>
      </c>
      <c r="N1619" s="4">
        <v>3</v>
      </c>
      <c r="O1619">
        <v>37.340000000000003</v>
      </c>
      <c r="P1619">
        <v>272</v>
      </c>
    </row>
    <row r="1620" spans="1:16" x14ac:dyDescent="0.25">
      <c r="A1620">
        <v>4519</v>
      </c>
      <c r="B1620" t="s">
        <v>1812</v>
      </c>
      <c r="C1620" s="2">
        <v>45304</v>
      </c>
      <c r="D1620">
        <v>2024</v>
      </c>
      <c r="E1620" s="2" t="str">
        <f>TEXT(Table1[[#This Row],[transaction_date]],"mm")</f>
        <v>01</v>
      </c>
      <c r="F1620" s="2" t="str">
        <f>TEXT(Table1[[#This Row],[transaction_date]],"[$-en-US]mmm")</f>
        <v>Jan</v>
      </c>
      <c r="G1620" s="2" t="str">
        <f>"Q" &amp; INT((MONTH(Table1[[#This Row],[transaction_date]])-1)/3)+1 &amp; " " &amp; Table1[[#This Row],[year]]</f>
        <v>Q1 2024</v>
      </c>
      <c r="H1620" s="2" t="str">
        <f>TEXT(Table1[[#This Row],[transaction_date]],"[$-en-US]ddd")</f>
        <v>Sat</v>
      </c>
      <c r="I1620" t="s">
        <v>1828</v>
      </c>
      <c r="J1620" t="s">
        <v>1837</v>
      </c>
      <c r="K1620">
        <v>24.95</v>
      </c>
      <c r="L1620">
        <v>74.849999999999994</v>
      </c>
      <c r="M1620">
        <v>14.97</v>
      </c>
      <c r="N1620" s="4">
        <v>3</v>
      </c>
      <c r="O1620">
        <v>59.88</v>
      </c>
      <c r="P1620">
        <v>230</v>
      </c>
    </row>
    <row r="1621" spans="1:16" x14ac:dyDescent="0.25">
      <c r="A1621">
        <v>5560</v>
      </c>
      <c r="B1621" t="s">
        <v>1812</v>
      </c>
      <c r="C1621" s="2">
        <v>45729</v>
      </c>
      <c r="D1621">
        <v>2025</v>
      </c>
      <c r="E1621" s="2" t="str">
        <f>TEXT(Table1[[#This Row],[transaction_date]],"mm")</f>
        <v>03</v>
      </c>
      <c r="F1621" s="2" t="str">
        <f>TEXT(Table1[[#This Row],[transaction_date]],"[$-en-US]mmm")</f>
        <v>Mar</v>
      </c>
      <c r="G1621" s="2" t="str">
        <f>"Q" &amp; INT((MONTH(Table1[[#This Row],[transaction_date]])-1)/3)+1 &amp; " " &amp; Table1[[#This Row],[year]]</f>
        <v>Q1 2025</v>
      </c>
      <c r="H1621" s="2" t="str">
        <f>TEXT(Table1[[#This Row],[transaction_date]],"[$-en-US]ddd")</f>
        <v>Thu</v>
      </c>
      <c r="I1621" t="s">
        <v>1826</v>
      </c>
      <c r="J1621" t="s">
        <v>1839</v>
      </c>
      <c r="K1621">
        <v>25.06</v>
      </c>
      <c r="L1621">
        <v>125.3</v>
      </c>
      <c r="M1621">
        <v>0</v>
      </c>
      <c r="N1621" s="4">
        <v>5</v>
      </c>
      <c r="O1621">
        <v>125.3</v>
      </c>
      <c r="P1621">
        <v>390</v>
      </c>
    </row>
    <row r="1622" spans="1:16" x14ac:dyDescent="0.25">
      <c r="A1622">
        <v>2025</v>
      </c>
      <c r="B1622" t="s">
        <v>1811</v>
      </c>
      <c r="C1622" s="2">
        <v>45593</v>
      </c>
      <c r="D1622">
        <v>2024</v>
      </c>
      <c r="E1622" s="2" t="str">
        <f>TEXT(Table1[[#This Row],[transaction_date]],"mm")</f>
        <v>10</v>
      </c>
      <c r="F1622" s="2" t="str">
        <f>TEXT(Table1[[#This Row],[transaction_date]],"[$-en-US]mmm")</f>
        <v>Oct</v>
      </c>
      <c r="G1622" s="2" t="str">
        <f>"Q" &amp; INT((MONTH(Table1[[#This Row],[transaction_date]])-1)/3)+1 &amp; " " &amp; Table1[[#This Row],[year]]</f>
        <v>Q4 2024</v>
      </c>
      <c r="H1622" s="2" t="str">
        <f>TEXT(Table1[[#This Row],[transaction_date]],"[$-en-US]ddd")</f>
        <v>Mon</v>
      </c>
      <c r="I1622" t="s">
        <v>1823</v>
      </c>
      <c r="J1622" t="s">
        <v>1846</v>
      </c>
      <c r="K1622">
        <v>17.809999999999999</v>
      </c>
      <c r="L1622">
        <v>71.239999999999995</v>
      </c>
      <c r="M1622">
        <v>7.12</v>
      </c>
      <c r="N1622" s="4">
        <v>4</v>
      </c>
      <c r="O1622">
        <v>64.12</v>
      </c>
      <c r="P1622">
        <v>214</v>
      </c>
    </row>
    <row r="1623" spans="1:16" x14ac:dyDescent="0.25">
      <c r="A1623">
        <v>2667</v>
      </c>
      <c r="B1623" t="s">
        <v>1817</v>
      </c>
      <c r="C1623" s="2">
        <v>45765</v>
      </c>
      <c r="D1623">
        <v>2025</v>
      </c>
      <c r="E1623" s="2" t="str">
        <f>TEXT(Table1[[#This Row],[transaction_date]],"mm")</f>
        <v>04</v>
      </c>
      <c r="F1623" s="2" t="str">
        <f>TEXT(Table1[[#This Row],[transaction_date]],"[$-en-US]mmm")</f>
        <v>Apr</v>
      </c>
      <c r="G1623" s="2" t="str">
        <f>"Q" &amp; INT((MONTH(Table1[[#This Row],[transaction_date]])-1)/3)+1 &amp; " " &amp; Table1[[#This Row],[year]]</f>
        <v>Q2 2025</v>
      </c>
      <c r="H1623" s="2" t="str">
        <f>TEXT(Table1[[#This Row],[transaction_date]],"[$-en-US]ddd")</f>
        <v>Fri</v>
      </c>
      <c r="I1623" t="s">
        <v>1823</v>
      </c>
      <c r="J1623" t="s">
        <v>1839</v>
      </c>
      <c r="K1623">
        <v>7.49</v>
      </c>
      <c r="L1623">
        <v>37.450000000000003</v>
      </c>
      <c r="M1623">
        <v>3.28</v>
      </c>
      <c r="N1623" s="4">
        <v>5</v>
      </c>
      <c r="O1623">
        <v>34.17</v>
      </c>
      <c r="P1623">
        <v>312</v>
      </c>
    </row>
    <row r="1624" spans="1:16" x14ac:dyDescent="0.25">
      <c r="A1624">
        <v>9796</v>
      </c>
      <c r="B1624" t="s">
        <v>1812</v>
      </c>
      <c r="C1624" s="2">
        <v>45290</v>
      </c>
      <c r="D1624">
        <v>2023</v>
      </c>
      <c r="E1624" s="2" t="str">
        <f>TEXT(Table1[[#This Row],[transaction_date]],"mm")</f>
        <v>12</v>
      </c>
      <c r="F1624" s="2" t="str">
        <f>TEXT(Table1[[#This Row],[transaction_date]],"[$-en-US]mmm")</f>
        <v>Dec</v>
      </c>
      <c r="G1624" s="2" t="str">
        <f>"Q" &amp; INT((MONTH(Table1[[#This Row],[transaction_date]])-1)/3)+1 &amp; " " &amp; Table1[[#This Row],[year]]</f>
        <v>Q4 2023</v>
      </c>
      <c r="H1624" s="2" t="str">
        <f>TEXT(Table1[[#This Row],[transaction_date]],"[$-en-US]ddd")</f>
        <v>Sat</v>
      </c>
      <c r="I1624" t="s">
        <v>1818</v>
      </c>
      <c r="J1624" t="s">
        <v>1832</v>
      </c>
      <c r="K1624">
        <v>8.24</v>
      </c>
      <c r="L1624">
        <v>41.2</v>
      </c>
      <c r="M1624">
        <v>0</v>
      </c>
      <c r="N1624" s="4">
        <v>5</v>
      </c>
      <c r="O1624">
        <v>41.2</v>
      </c>
      <c r="P1624">
        <v>291</v>
      </c>
    </row>
    <row r="1625" spans="1:16" x14ac:dyDescent="0.25">
      <c r="A1625">
        <v>6993</v>
      </c>
      <c r="B1625" t="s">
        <v>1809</v>
      </c>
      <c r="C1625" s="2">
        <v>45398</v>
      </c>
      <c r="D1625">
        <v>2024</v>
      </c>
      <c r="E1625" s="2" t="str">
        <f>TEXT(Table1[[#This Row],[transaction_date]],"mm")</f>
        <v>04</v>
      </c>
      <c r="F1625" s="2" t="str">
        <f>TEXT(Table1[[#This Row],[transaction_date]],"[$-en-US]mmm")</f>
        <v>Apr</v>
      </c>
      <c r="G1625" s="2" t="str">
        <f>"Q" &amp; INT((MONTH(Table1[[#This Row],[transaction_date]])-1)/3)+1 &amp; " " &amp; Table1[[#This Row],[year]]</f>
        <v>Q2 2024</v>
      </c>
      <c r="H1625" s="2" t="str">
        <f>TEXT(Table1[[#This Row],[transaction_date]],"[$-en-US]ddd")</f>
        <v>Tue</v>
      </c>
      <c r="I1625" t="s">
        <v>1822</v>
      </c>
      <c r="J1625" t="s">
        <v>1839</v>
      </c>
      <c r="K1625">
        <v>26.61</v>
      </c>
      <c r="L1625">
        <v>133.05000000000001</v>
      </c>
      <c r="M1625">
        <v>3.05</v>
      </c>
      <c r="N1625" s="4">
        <v>5</v>
      </c>
      <c r="O1625">
        <v>130</v>
      </c>
      <c r="P1625">
        <v>334</v>
      </c>
    </row>
    <row r="1626" spans="1:16" x14ac:dyDescent="0.25">
      <c r="A1626">
        <v>4228</v>
      </c>
      <c r="B1626" t="s">
        <v>1817</v>
      </c>
      <c r="C1626" s="2">
        <v>45500</v>
      </c>
      <c r="D1626">
        <v>2024</v>
      </c>
      <c r="E1626" s="2" t="str">
        <f>TEXT(Table1[[#This Row],[transaction_date]],"mm")</f>
        <v>07</v>
      </c>
      <c r="F1626" s="2" t="str">
        <f>TEXT(Table1[[#This Row],[transaction_date]],"[$-en-US]mmm")</f>
        <v>Jul</v>
      </c>
      <c r="G1626" s="2" t="str">
        <f>"Q" &amp; INT((MONTH(Table1[[#This Row],[transaction_date]])-1)/3)+1 &amp; " " &amp; Table1[[#This Row],[year]]</f>
        <v>Q3 2024</v>
      </c>
      <c r="H1626" s="2" t="str">
        <f>TEXT(Table1[[#This Row],[transaction_date]],"[$-en-US]ddd")</f>
        <v>Sat</v>
      </c>
      <c r="I1626" t="s">
        <v>1825</v>
      </c>
      <c r="J1626" t="s">
        <v>1837</v>
      </c>
      <c r="K1626">
        <v>21.96</v>
      </c>
      <c r="L1626">
        <v>65.88</v>
      </c>
      <c r="M1626">
        <v>6.59</v>
      </c>
      <c r="N1626" s="4">
        <v>3</v>
      </c>
      <c r="O1626">
        <v>59.29</v>
      </c>
      <c r="P1626">
        <v>122</v>
      </c>
    </row>
    <row r="1627" spans="1:16" x14ac:dyDescent="0.25">
      <c r="A1627">
        <v>2867</v>
      </c>
      <c r="B1627" t="s">
        <v>1817</v>
      </c>
      <c r="C1627" s="2">
        <v>45348</v>
      </c>
      <c r="D1627">
        <v>2024</v>
      </c>
      <c r="E1627" s="2" t="str">
        <f>TEXT(Table1[[#This Row],[transaction_date]],"mm")</f>
        <v>02</v>
      </c>
      <c r="F1627" s="2" t="str">
        <f>TEXT(Table1[[#This Row],[transaction_date]],"[$-en-US]mmm")</f>
        <v>Feb</v>
      </c>
      <c r="G1627" s="2" t="str">
        <f>"Q" &amp; INT((MONTH(Table1[[#This Row],[transaction_date]])-1)/3)+1 &amp; " " &amp; Table1[[#This Row],[year]]</f>
        <v>Q1 2024</v>
      </c>
      <c r="H1627" s="2" t="str">
        <f>TEXT(Table1[[#This Row],[transaction_date]],"[$-en-US]ddd")</f>
        <v>Mon</v>
      </c>
      <c r="I1627" t="s">
        <v>1822</v>
      </c>
      <c r="J1627" t="s">
        <v>1841</v>
      </c>
      <c r="K1627">
        <v>2.87</v>
      </c>
      <c r="L1627">
        <v>8.61</v>
      </c>
      <c r="M1627">
        <v>2.84</v>
      </c>
      <c r="N1627" s="4">
        <v>3</v>
      </c>
      <c r="O1627">
        <v>5.77</v>
      </c>
      <c r="P1627">
        <v>15</v>
      </c>
    </row>
    <row r="1628" spans="1:16" x14ac:dyDescent="0.25">
      <c r="A1628">
        <v>9019</v>
      </c>
      <c r="B1628" t="s">
        <v>1817</v>
      </c>
      <c r="C1628" s="2">
        <v>45554</v>
      </c>
      <c r="D1628">
        <v>2024</v>
      </c>
      <c r="E1628" s="2" t="str">
        <f>TEXT(Table1[[#This Row],[transaction_date]],"mm")</f>
        <v>09</v>
      </c>
      <c r="F1628" s="2" t="str">
        <f>TEXT(Table1[[#This Row],[transaction_date]],"[$-en-US]mmm")</f>
        <v>Sep</v>
      </c>
      <c r="G1628" s="2" t="str">
        <f>"Q" &amp; INT((MONTH(Table1[[#This Row],[transaction_date]])-1)/3)+1 &amp; " " &amp; Table1[[#This Row],[year]]</f>
        <v>Q3 2024</v>
      </c>
      <c r="H1628" s="2" t="str">
        <f>TEXT(Table1[[#This Row],[transaction_date]],"[$-en-US]ddd")</f>
        <v>Thu</v>
      </c>
      <c r="I1628" t="s">
        <v>1823</v>
      </c>
      <c r="J1628" t="s">
        <v>1837</v>
      </c>
      <c r="K1628">
        <v>24.1</v>
      </c>
      <c r="L1628">
        <v>48.2</v>
      </c>
      <c r="M1628">
        <v>3.57</v>
      </c>
      <c r="N1628" s="4">
        <v>2</v>
      </c>
      <c r="O1628">
        <v>44.63</v>
      </c>
      <c r="P1628">
        <v>498</v>
      </c>
    </row>
    <row r="1629" spans="1:16" x14ac:dyDescent="0.25">
      <c r="A1629">
        <v>6134</v>
      </c>
      <c r="B1629" t="s">
        <v>1816</v>
      </c>
      <c r="C1629" s="2">
        <v>45608</v>
      </c>
      <c r="D1629">
        <v>2024</v>
      </c>
      <c r="E1629" s="2" t="str">
        <f>TEXT(Table1[[#This Row],[transaction_date]],"mm")</f>
        <v>11</v>
      </c>
      <c r="F1629" s="2" t="str">
        <f>TEXT(Table1[[#This Row],[transaction_date]],"[$-en-US]mmm")</f>
        <v>Nov</v>
      </c>
      <c r="G1629" s="2" t="str">
        <f>"Q" &amp; INT((MONTH(Table1[[#This Row],[transaction_date]])-1)/3)+1 &amp; " " &amp; Table1[[#This Row],[year]]</f>
        <v>Q4 2024</v>
      </c>
      <c r="H1629" s="2" t="str">
        <f>TEXT(Table1[[#This Row],[transaction_date]],"[$-en-US]ddd")</f>
        <v>Tue</v>
      </c>
      <c r="I1629" t="s">
        <v>1825</v>
      </c>
      <c r="J1629" t="s">
        <v>1834</v>
      </c>
      <c r="K1629">
        <v>21.93</v>
      </c>
      <c r="L1629">
        <v>87.72</v>
      </c>
      <c r="M1629">
        <v>0</v>
      </c>
      <c r="N1629" s="4">
        <v>4</v>
      </c>
      <c r="O1629">
        <v>87.72</v>
      </c>
      <c r="P1629">
        <v>35</v>
      </c>
    </row>
    <row r="1630" spans="1:16" x14ac:dyDescent="0.25">
      <c r="A1630">
        <v>7367</v>
      </c>
      <c r="B1630" t="s">
        <v>1815</v>
      </c>
      <c r="C1630" s="2">
        <v>45619</v>
      </c>
      <c r="D1630">
        <v>2024</v>
      </c>
      <c r="E1630" s="2" t="str">
        <f>TEXT(Table1[[#This Row],[transaction_date]],"mm")</f>
        <v>11</v>
      </c>
      <c r="F1630" s="2" t="str">
        <f>TEXT(Table1[[#This Row],[transaction_date]],"[$-en-US]mmm")</f>
        <v>Nov</v>
      </c>
      <c r="G1630" s="2" t="str">
        <f>"Q" &amp; INT((MONTH(Table1[[#This Row],[transaction_date]])-1)/3)+1 &amp; " " &amp; Table1[[#This Row],[year]]</f>
        <v>Q4 2024</v>
      </c>
      <c r="H1630" s="2" t="str">
        <f>TEXT(Table1[[#This Row],[transaction_date]],"[$-en-US]ddd")</f>
        <v>Sat</v>
      </c>
      <c r="I1630" t="s">
        <v>1823</v>
      </c>
      <c r="J1630" t="s">
        <v>1830</v>
      </c>
      <c r="K1630">
        <v>29.86</v>
      </c>
      <c r="L1630">
        <v>149.30000000000001</v>
      </c>
      <c r="M1630">
        <v>4.13</v>
      </c>
      <c r="N1630" s="4">
        <v>5</v>
      </c>
      <c r="O1630">
        <v>145.16999999999999</v>
      </c>
      <c r="P1630">
        <v>441</v>
      </c>
    </row>
    <row r="1631" spans="1:16" x14ac:dyDescent="0.25">
      <c r="A1631">
        <v>7431</v>
      </c>
      <c r="B1631" t="s">
        <v>1814</v>
      </c>
      <c r="C1631" s="2">
        <v>45600</v>
      </c>
      <c r="D1631">
        <v>2024</v>
      </c>
      <c r="E1631" s="2" t="str">
        <f>TEXT(Table1[[#This Row],[transaction_date]],"mm")</f>
        <v>11</v>
      </c>
      <c r="F1631" s="2" t="str">
        <f>TEXT(Table1[[#This Row],[transaction_date]],"[$-en-US]mmm")</f>
        <v>Nov</v>
      </c>
      <c r="G1631" s="2" t="str">
        <f>"Q" &amp; INT((MONTH(Table1[[#This Row],[transaction_date]])-1)/3)+1 &amp; " " &amp; Table1[[#This Row],[year]]</f>
        <v>Q4 2024</v>
      </c>
      <c r="H1631" s="2" t="str">
        <f>TEXT(Table1[[#This Row],[transaction_date]],"[$-en-US]ddd")</f>
        <v>Mon</v>
      </c>
      <c r="I1631" t="s">
        <v>1827</v>
      </c>
      <c r="J1631" t="s">
        <v>1846</v>
      </c>
      <c r="K1631">
        <v>19.760000000000002</v>
      </c>
      <c r="L1631">
        <v>98.8</v>
      </c>
      <c r="M1631">
        <v>9.8800000000000008</v>
      </c>
      <c r="N1631" s="4">
        <v>5</v>
      </c>
      <c r="O1631">
        <v>88.92</v>
      </c>
      <c r="P1631">
        <v>273</v>
      </c>
    </row>
    <row r="1632" spans="1:16" x14ac:dyDescent="0.25">
      <c r="A1632">
        <v>2871</v>
      </c>
      <c r="B1632" t="s">
        <v>1813</v>
      </c>
      <c r="C1632" s="2">
        <v>45415</v>
      </c>
      <c r="D1632">
        <v>2024</v>
      </c>
      <c r="E1632" s="2" t="str">
        <f>TEXT(Table1[[#This Row],[transaction_date]],"mm")</f>
        <v>05</v>
      </c>
      <c r="F1632" s="2" t="str">
        <f>TEXT(Table1[[#This Row],[transaction_date]],"[$-en-US]mmm")</f>
        <v>May</v>
      </c>
      <c r="G1632" s="2" t="str">
        <f>"Q" &amp; INT((MONTH(Table1[[#This Row],[transaction_date]])-1)/3)+1 &amp; " " &amp; Table1[[#This Row],[year]]</f>
        <v>Q2 2024</v>
      </c>
      <c r="H1632" s="2" t="str">
        <f>TEXT(Table1[[#This Row],[transaction_date]],"[$-en-US]ddd")</f>
        <v>Fri</v>
      </c>
      <c r="I1632" t="s">
        <v>1818</v>
      </c>
      <c r="J1632" t="s">
        <v>1838</v>
      </c>
      <c r="K1632">
        <v>25.01</v>
      </c>
      <c r="L1632">
        <v>100.04</v>
      </c>
      <c r="M1632">
        <v>15.01</v>
      </c>
      <c r="N1632" s="4">
        <v>4</v>
      </c>
      <c r="O1632">
        <v>85.03</v>
      </c>
      <c r="P1632">
        <v>371</v>
      </c>
    </row>
    <row r="1633" spans="1:16" x14ac:dyDescent="0.25">
      <c r="A1633">
        <v>6766</v>
      </c>
      <c r="B1633" t="s">
        <v>1812</v>
      </c>
      <c r="C1633" s="2">
        <v>45801</v>
      </c>
      <c r="D1633">
        <v>2025</v>
      </c>
      <c r="E1633" s="2" t="str">
        <f>TEXT(Table1[[#This Row],[transaction_date]],"mm")</f>
        <v>05</v>
      </c>
      <c r="F1633" s="2" t="str">
        <f>TEXT(Table1[[#This Row],[transaction_date]],"[$-en-US]mmm")</f>
        <v>May</v>
      </c>
      <c r="G1633" s="2" t="str">
        <f>"Q" &amp; INT((MONTH(Table1[[#This Row],[transaction_date]])-1)/3)+1 &amp; " " &amp; Table1[[#This Row],[year]]</f>
        <v>Q2 2025</v>
      </c>
      <c r="H1633" s="2" t="str">
        <f>TEXT(Table1[[#This Row],[transaction_date]],"[$-en-US]ddd")</f>
        <v>Sat</v>
      </c>
      <c r="I1633" t="s">
        <v>1827</v>
      </c>
      <c r="J1633" t="s">
        <v>1837</v>
      </c>
      <c r="K1633">
        <v>23.83</v>
      </c>
      <c r="L1633">
        <v>95.32</v>
      </c>
      <c r="M1633">
        <v>14.3</v>
      </c>
      <c r="N1633" s="4">
        <v>4</v>
      </c>
      <c r="O1633">
        <v>81.02</v>
      </c>
      <c r="P1633">
        <v>53</v>
      </c>
    </row>
    <row r="1634" spans="1:16" x14ac:dyDescent="0.25">
      <c r="A1634">
        <v>8501</v>
      </c>
      <c r="B1634" t="s">
        <v>1809</v>
      </c>
      <c r="C1634" s="2">
        <v>45624</v>
      </c>
      <c r="D1634">
        <v>2024</v>
      </c>
      <c r="E1634" s="2" t="str">
        <f>TEXT(Table1[[#This Row],[transaction_date]],"mm")</f>
        <v>11</v>
      </c>
      <c r="F1634" s="2" t="str">
        <f>TEXT(Table1[[#This Row],[transaction_date]],"[$-en-US]mmm")</f>
        <v>Nov</v>
      </c>
      <c r="G1634" s="2" t="str">
        <f>"Q" &amp; INT((MONTH(Table1[[#This Row],[transaction_date]])-1)/3)+1 &amp; " " &amp; Table1[[#This Row],[year]]</f>
        <v>Q4 2024</v>
      </c>
      <c r="H1634" s="2" t="str">
        <f>TEXT(Table1[[#This Row],[transaction_date]],"[$-en-US]ddd")</f>
        <v>Thu</v>
      </c>
      <c r="I1634" t="s">
        <v>1825</v>
      </c>
      <c r="J1634" t="s">
        <v>1833</v>
      </c>
      <c r="K1634">
        <v>20.03</v>
      </c>
      <c r="L1634">
        <v>80.12</v>
      </c>
      <c r="M1634">
        <v>8.01</v>
      </c>
      <c r="N1634" s="4">
        <v>4</v>
      </c>
      <c r="O1634">
        <v>72.11</v>
      </c>
      <c r="P1634">
        <v>72</v>
      </c>
    </row>
    <row r="1635" spans="1:16" x14ac:dyDescent="0.25">
      <c r="A1635">
        <v>3826</v>
      </c>
      <c r="B1635" t="s">
        <v>1817</v>
      </c>
      <c r="C1635" s="2">
        <v>45777</v>
      </c>
      <c r="D1635">
        <v>2025</v>
      </c>
      <c r="E1635" s="2" t="str">
        <f>TEXT(Table1[[#This Row],[transaction_date]],"mm")</f>
        <v>04</v>
      </c>
      <c r="F1635" s="2" t="str">
        <f>TEXT(Table1[[#This Row],[transaction_date]],"[$-en-US]mmm")</f>
        <v>Apr</v>
      </c>
      <c r="G1635" s="2" t="str">
        <f>"Q" &amp; INT((MONTH(Table1[[#This Row],[transaction_date]])-1)/3)+1 &amp; " " &amp; Table1[[#This Row],[year]]</f>
        <v>Q2 2025</v>
      </c>
      <c r="H1635" s="2" t="str">
        <f>TEXT(Table1[[#This Row],[transaction_date]],"[$-en-US]ddd")</f>
        <v>Wed</v>
      </c>
      <c r="I1635" t="s">
        <v>1826</v>
      </c>
      <c r="J1635" t="s">
        <v>1846</v>
      </c>
      <c r="K1635">
        <v>19.61</v>
      </c>
      <c r="L1635">
        <v>58.83</v>
      </c>
      <c r="M1635">
        <v>0</v>
      </c>
      <c r="N1635" s="4">
        <v>3</v>
      </c>
      <c r="O1635">
        <v>58.83</v>
      </c>
      <c r="P1635">
        <v>37</v>
      </c>
    </row>
    <row r="1636" spans="1:16" x14ac:dyDescent="0.25">
      <c r="A1636">
        <v>5873</v>
      </c>
      <c r="B1636" t="s">
        <v>1813</v>
      </c>
      <c r="C1636" s="2">
        <v>45858</v>
      </c>
      <c r="D1636">
        <v>2025</v>
      </c>
      <c r="E1636" s="2" t="str">
        <f>TEXT(Table1[[#This Row],[transaction_date]],"mm")</f>
        <v>07</v>
      </c>
      <c r="F1636" s="2" t="str">
        <f>TEXT(Table1[[#This Row],[transaction_date]],"[$-en-US]mmm")</f>
        <v>Jul</v>
      </c>
      <c r="G1636" s="2" t="str">
        <f>"Q" &amp; INT((MONTH(Table1[[#This Row],[transaction_date]])-1)/3)+1 &amp; " " &amp; Table1[[#This Row],[year]]</f>
        <v>Q3 2025</v>
      </c>
      <c r="H1636" s="2" t="str">
        <f>TEXT(Table1[[#This Row],[transaction_date]],"[$-en-US]ddd")</f>
        <v>Sun</v>
      </c>
      <c r="I1636" t="s">
        <v>1820</v>
      </c>
      <c r="J1636" t="s">
        <v>1829</v>
      </c>
      <c r="K1636">
        <v>9.5500000000000007</v>
      </c>
      <c r="L1636">
        <v>28.65</v>
      </c>
      <c r="M1636">
        <v>2.87</v>
      </c>
      <c r="N1636" s="4">
        <v>3</v>
      </c>
      <c r="O1636">
        <v>25.78</v>
      </c>
      <c r="P1636">
        <v>227</v>
      </c>
    </row>
    <row r="1637" spans="1:16" x14ac:dyDescent="0.25">
      <c r="A1637">
        <v>2388</v>
      </c>
      <c r="B1637" t="s">
        <v>1814</v>
      </c>
      <c r="C1637" s="2">
        <v>45667</v>
      </c>
      <c r="D1637">
        <v>2025</v>
      </c>
      <c r="E1637" s="2" t="str">
        <f>TEXT(Table1[[#This Row],[transaction_date]],"mm")</f>
        <v>01</v>
      </c>
      <c r="F1637" s="2" t="str">
        <f>TEXT(Table1[[#This Row],[transaction_date]],"[$-en-US]mmm")</f>
        <v>Jan</v>
      </c>
      <c r="G1637" s="2" t="str">
        <f>"Q" &amp; INT((MONTH(Table1[[#This Row],[transaction_date]])-1)/3)+1 &amp; " " &amp; Table1[[#This Row],[year]]</f>
        <v>Q1 2025</v>
      </c>
      <c r="H1637" s="2" t="str">
        <f>TEXT(Table1[[#This Row],[transaction_date]],"[$-en-US]ddd")</f>
        <v>Fri</v>
      </c>
      <c r="I1637" t="s">
        <v>1824</v>
      </c>
      <c r="J1637" t="s">
        <v>1829</v>
      </c>
      <c r="K1637">
        <v>2.0299999999999998</v>
      </c>
      <c r="L1637">
        <v>10.15</v>
      </c>
      <c r="M1637">
        <v>2.15</v>
      </c>
      <c r="N1637" s="4">
        <v>5</v>
      </c>
      <c r="O1637">
        <v>8</v>
      </c>
      <c r="P1637">
        <v>71</v>
      </c>
    </row>
    <row r="1638" spans="1:16" x14ac:dyDescent="0.25">
      <c r="A1638">
        <v>3194</v>
      </c>
      <c r="B1638" t="s">
        <v>1817</v>
      </c>
      <c r="C1638" s="2">
        <v>45388</v>
      </c>
      <c r="D1638">
        <v>2024</v>
      </c>
      <c r="E1638" s="2" t="str">
        <f>TEXT(Table1[[#This Row],[transaction_date]],"mm")</f>
        <v>04</v>
      </c>
      <c r="F1638" s="2" t="str">
        <f>TEXT(Table1[[#This Row],[transaction_date]],"[$-en-US]mmm")</f>
        <v>Apr</v>
      </c>
      <c r="G1638" s="2" t="str">
        <f>"Q" &amp; INT((MONTH(Table1[[#This Row],[transaction_date]])-1)/3)+1 &amp; " " &amp; Table1[[#This Row],[year]]</f>
        <v>Q2 2024</v>
      </c>
      <c r="H1638" s="2" t="str">
        <f>TEXT(Table1[[#This Row],[transaction_date]],"[$-en-US]ddd")</f>
        <v>Sat</v>
      </c>
      <c r="I1638" t="s">
        <v>1822</v>
      </c>
      <c r="J1638" t="s">
        <v>1833</v>
      </c>
      <c r="K1638">
        <v>9.8800000000000008</v>
      </c>
      <c r="L1638">
        <v>29.64</v>
      </c>
      <c r="M1638">
        <v>3.54</v>
      </c>
      <c r="N1638" s="4">
        <v>3</v>
      </c>
      <c r="O1638">
        <v>26.1</v>
      </c>
      <c r="P1638">
        <v>366</v>
      </c>
    </row>
    <row r="1639" spans="1:16" x14ac:dyDescent="0.25">
      <c r="A1639">
        <v>2931</v>
      </c>
      <c r="B1639" t="s">
        <v>1813</v>
      </c>
      <c r="C1639" s="2">
        <v>45330</v>
      </c>
      <c r="D1639">
        <v>2024</v>
      </c>
      <c r="E1639" s="2" t="str">
        <f>TEXT(Table1[[#This Row],[transaction_date]],"mm")</f>
        <v>02</v>
      </c>
      <c r="F1639" s="2" t="str">
        <f>TEXT(Table1[[#This Row],[transaction_date]],"[$-en-US]mmm")</f>
        <v>Feb</v>
      </c>
      <c r="G1639" s="2" t="str">
        <f>"Q" &amp; INT((MONTH(Table1[[#This Row],[transaction_date]])-1)/3)+1 &amp; " " &amp; Table1[[#This Row],[year]]</f>
        <v>Q1 2024</v>
      </c>
      <c r="H1639" s="2" t="str">
        <f>TEXT(Table1[[#This Row],[transaction_date]],"[$-en-US]ddd")</f>
        <v>Thu</v>
      </c>
      <c r="I1639" t="s">
        <v>1828</v>
      </c>
      <c r="J1639" t="s">
        <v>1838</v>
      </c>
      <c r="K1639">
        <v>22.56</v>
      </c>
      <c r="L1639">
        <v>45.12</v>
      </c>
      <c r="M1639">
        <v>9.02</v>
      </c>
      <c r="N1639" s="4">
        <v>2</v>
      </c>
      <c r="O1639">
        <v>36.1</v>
      </c>
      <c r="P1639">
        <v>355</v>
      </c>
    </row>
    <row r="1640" spans="1:16" x14ac:dyDescent="0.25">
      <c r="A1640">
        <v>6003</v>
      </c>
      <c r="B1640" t="s">
        <v>1814</v>
      </c>
      <c r="C1640" s="2">
        <v>45235</v>
      </c>
      <c r="D1640">
        <v>2023</v>
      </c>
      <c r="E1640" s="2" t="str">
        <f>TEXT(Table1[[#This Row],[transaction_date]],"mm")</f>
        <v>11</v>
      </c>
      <c r="F1640" s="2" t="str">
        <f>TEXT(Table1[[#This Row],[transaction_date]],"[$-en-US]mmm")</f>
        <v>Nov</v>
      </c>
      <c r="G1640" s="2" t="str">
        <f>"Q" &amp; INT((MONTH(Table1[[#This Row],[transaction_date]])-1)/3)+1 &amp; " " &amp; Table1[[#This Row],[year]]</f>
        <v>Q4 2023</v>
      </c>
      <c r="H1640" s="2" t="str">
        <f>TEXT(Table1[[#This Row],[transaction_date]],"[$-en-US]ddd")</f>
        <v>Sun</v>
      </c>
      <c r="I1640" t="s">
        <v>1821</v>
      </c>
      <c r="J1640" t="s">
        <v>1829</v>
      </c>
      <c r="K1640">
        <v>1.8</v>
      </c>
      <c r="L1640">
        <v>3.6</v>
      </c>
      <c r="M1640">
        <v>0.72</v>
      </c>
      <c r="N1640" s="4">
        <v>2</v>
      </c>
      <c r="O1640">
        <v>2.88</v>
      </c>
      <c r="P1640">
        <v>108</v>
      </c>
    </row>
    <row r="1641" spans="1:16" x14ac:dyDescent="0.25">
      <c r="A1641">
        <v>3999</v>
      </c>
      <c r="B1641" t="s">
        <v>1815</v>
      </c>
      <c r="C1641" s="2">
        <v>45434</v>
      </c>
      <c r="D1641">
        <v>2024</v>
      </c>
      <c r="E1641" s="2" t="str">
        <f>TEXT(Table1[[#This Row],[transaction_date]],"mm")</f>
        <v>05</v>
      </c>
      <c r="F1641" s="2" t="str">
        <f>TEXT(Table1[[#This Row],[transaction_date]],"[$-en-US]mmm")</f>
        <v>May</v>
      </c>
      <c r="G1641" s="2" t="str">
        <f>"Q" &amp; INT((MONTH(Table1[[#This Row],[transaction_date]])-1)/3)+1 &amp; " " &amp; Table1[[#This Row],[year]]</f>
        <v>Q2 2024</v>
      </c>
      <c r="H1641" s="2" t="str">
        <f>TEXT(Table1[[#This Row],[transaction_date]],"[$-en-US]ddd")</f>
        <v>Wed</v>
      </c>
      <c r="I1641" t="s">
        <v>1826</v>
      </c>
      <c r="J1641" t="s">
        <v>1833</v>
      </c>
      <c r="K1641">
        <v>22.61</v>
      </c>
      <c r="L1641">
        <v>113.05</v>
      </c>
      <c r="M1641">
        <v>11.3</v>
      </c>
      <c r="N1641" s="4">
        <v>5</v>
      </c>
      <c r="O1641">
        <v>101.75</v>
      </c>
      <c r="P1641">
        <v>264</v>
      </c>
    </row>
    <row r="1642" spans="1:16" x14ac:dyDescent="0.25">
      <c r="A1642">
        <v>3316</v>
      </c>
      <c r="B1642" t="s">
        <v>1811</v>
      </c>
      <c r="C1642" s="2">
        <v>45541</v>
      </c>
      <c r="D1642">
        <v>2024</v>
      </c>
      <c r="E1642" s="2" t="str">
        <f>TEXT(Table1[[#This Row],[transaction_date]],"mm")</f>
        <v>09</v>
      </c>
      <c r="F1642" s="2" t="str">
        <f>TEXT(Table1[[#This Row],[transaction_date]],"[$-en-US]mmm")</f>
        <v>Sep</v>
      </c>
      <c r="G1642" s="2" t="str">
        <f>"Q" &amp; INT((MONTH(Table1[[#This Row],[transaction_date]])-1)/3)+1 &amp; " " &amp; Table1[[#This Row],[year]]</f>
        <v>Q3 2024</v>
      </c>
      <c r="H1642" s="2" t="str">
        <f>TEXT(Table1[[#This Row],[transaction_date]],"[$-en-US]ddd")</f>
        <v>Fri</v>
      </c>
      <c r="I1642" t="s">
        <v>1822</v>
      </c>
      <c r="J1642" t="s">
        <v>1841</v>
      </c>
      <c r="K1642">
        <v>25.72</v>
      </c>
      <c r="L1642">
        <v>128.6</v>
      </c>
      <c r="M1642">
        <v>12.86</v>
      </c>
      <c r="N1642" s="4">
        <v>5</v>
      </c>
      <c r="O1642">
        <v>115.74</v>
      </c>
      <c r="P1642">
        <v>160</v>
      </c>
    </row>
    <row r="1643" spans="1:16" x14ac:dyDescent="0.25">
      <c r="A1643">
        <v>7364</v>
      </c>
      <c r="B1643" t="s">
        <v>1813</v>
      </c>
      <c r="C1643" s="2">
        <v>45469</v>
      </c>
      <c r="D1643">
        <v>2024</v>
      </c>
      <c r="E1643" s="2" t="str">
        <f>TEXT(Table1[[#This Row],[transaction_date]],"mm")</f>
        <v>06</v>
      </c>
      <c r="F1643" s="2" t="str">
        <f>TEXT(Table1[[#This Row],[transaction_date]],"[$-en-US]mmm")</f>
        <v>Jun</v>
      </c>
      <c r="G1643" s="2" t="str">
        <f>"Q" &amp; INT((MONTH(Table1[[#This Row],[transaction_date]])-1)/3)+1 &amp; " " &amp; Table1[[#This Row],[year]]</f>
        <v>Q2 2024</v>
      </c>
      <c r="H1643" s="2" t="str">
        <f>TEXT(Table1[[#This Row],[transaction_date]],"[$-en-US]ddd")</f>
        <v>Wed</v>
      </c>
      <c r="I1643" t="s">
        <v>1823</v>
      </c>
      <c r="J1643" t="s">
        <v>1835</v>
      </c>
      <c r="K1643">
        <v>14.97</v>
      </c>
      <c r="L1643">
        <v>74.849999999999994</v>
      </c>
      <c r="M1643">
        <v>3.67</v>
      </c>
      <c r="N1643" s="4">
        <v>5</v>
      </c>
      <c r="O1643">
        <v>71.180000000000007</v>
      </c>
      <c r="P1643">
        <v>247</v>
      </c>
    </row>
    <row r="1644" spans="1:16" x14ac:dyDescent="0.25">
      <c r="A1644">
        <v>3258</v>
      </c>
      <c r="B1644" t="s">
        <v>1809</v>
      </c>
      <c r="C1644" s="2">
        <v>45591</v>
      </c>
      <c r="D1644">
        <v>2024</v>
      </c>
      <c r="E1644" s="2" t="str">
        <f>TEXT(Table1[[#This Row],[transaction_date]],"mm")</f>
        <v>10</v>
      </c>
      <c r="F1644" s="2" t="str">
        <f>TEXT(Table1[[#This Row],[transaction_date]],"[$-en-US]mmm")</f>
        <v>Oct</v>
      </c>
      <c r="G1644" s="2" t="str">
        <f>"Q" &amp; INT((MONTH(Table1[[#This Row],[transaction_date]])-1)/3)+1 &amp; " " &amp; Table1[[#This Row],[year]]</f>
        <v>Q4 2024</v>
      </c>
      <c r="H1644" s="2" t="str">
        <f>TEXT(Table1[[#This Row],[transaction_date]],"[$-en-US]ddd")</f>
        <v>Sat</v>
      </c>
      <c r="I1644" t="s">
        <v>1822</v>
      </c>
      <c r="J1644" t="s">
        <v>1834</v>
      </c>
      <c r="K1644">
        <v>6.98</v>
      </c>
      <c r="L1644">
        <v>20.94</v>
      </c>
      <c r="M1644">
        <v>4.1100000000000003</v>
      </c>
      <c r="N1644" s="4">
        <v>3</v>
      </c>
      <c r="O1644">
        <v>16.829999999999998</v>
      </c>
      <c r="P1644">
        <v>76</v>
      </c>
    </row>
    <row r="1645" spans="1:16" x14ac:dyDescent="0.25">
      <c r="A1645">
        <v>7286</v>
      </c>
      <c r="B1645" t="s">
        <v>1809</v>
      </c>
      <c r="C1645" s="2">
        <v>45473</v>
      </c>
      <c r="D1645">
        <v>2024</v>
      </c>
      <c r="E1645" s="2" t="str">
        <f>TEXT(Table1[[#This Row],[transaction_date]],"mm")</f>
        <v>06</v>
      </c>
      <c r="F1645" s="2" t="str">
        <f>TEXT(Table1[[#This Row],[transaction_date]],"[$-en-US]mmm")</f>
        <v>Jun</v>
      </c>
      <c r="G1645" s="2" t="str">
        <f>"Q" &amp; INT((MONTH(Table1[[#This Row],[transaction_date]])-1)/3)+1 &amp; " " &amp; Table1[[#This Row],[year]]</f>
        <v>Q2 2024</v>
      </c>
      <c r="H1645" s="2" t="str">
        <f>TEXT(Table1[[#This Row],[transaction_date]],"[$-en-US]ddd")</f>
        <v>Sun</v>
      </c>
      <c r="I1645" t="s">
        <v>1823</v>
      </c>
      <c r="J1645" t="s">
        <v>1843</v>
      </c>
      <c r="K1645">
        <v>15.45</v>
      </c>
      <c r="L1645">
        <v>46.35</v>
      </c>
      <c r="M1645">
        <v>0</v>
      </c>
      <c r="N1645" s="4">
        <v>3</v>
      </c>
      <c r="O1645">
        <v>46.35</v>
      </c>
      <c r="P1645">
        <v>291</v>
      </c>
    </row>
    <row r="1646" spans="1:16" x14ac:dyDescent="0.25">
      <c r="A1646">
        <v>4043</v>
      </c>
      <c r="B1646" t="s">
        <v>1810</v>
      </c>
      <c r="C1646" s="2">
        <v>45523</v>
      </c>
      <c r="D1646">
        <v>2024</v>
      </c>
      <c r="E1646" s="2" t="str">
        <f>TEXT(Table1[[#This Row],[transaction_date]],"mm")</f>
        <v>08</v>
      </c>
      <c r="F1646" s="2" t="str">
        <f>TEXT(Table1[[#This Row],[transaction_date]],"[$-en-US]mmm")</f>
        <v>Aug</v>
      </c>
      <c r="G1646" s="2" t="str">
        <f>"Q" &amp; INT((MONTH(Table1[[#This Row],[transaction_date]])-1)/3)+1 &amp; " " &amp; Table1[[#This Row],[year]]</f>
        <v>Q3 2024</v>
      </c>
      <c r="H1646" s="2" t="str">
        <f>TEXT(Table1[[#This Row],[transaction_date]],"[$-en-US]ddd")</f>
        <v>Mon</v>
      </c>
      <c r="I1646" t="s">
        <v>1820</v>
      </c>
      <c r="J1646" t="s">
        <v>1843</v>
      </c>
      <c r="K1646">
        <v>20.25</v>
      </c>
      <c r="L1646">
        <v>60.75</v>
      </c>
      <c r="M1646">
        <v>9.11</v>
      </c>
      <c r="N1646" s="4">
        <v>3</v>
      </c>
      <c r="O1646">
        <v>51.64</v>
      </c>
      <c r="P1646">
        <v>204</v>
      </c>
    </row>
    <row r="1647" spans="1:16" x14ac:dyDescent="0.25">
      <c r="A1647">
        <v>9804</v>
      </c>
      <c r="B1647" t="s">
        <v>1810</v>
      </c>
      <c r="C1647" s="2">
        <v>45683</v>
      </c>
      <c r="D1647">
        <v>2025</v>
      </c>
      <c r="E1647" s="2" t="str">
        <f>TEXT(Table1[[#This Row],[transaction_date]],"mm")</f>
        <v>01</v>
      </c>
      <c r="F1647" s="2" t="str">
        <f>TEXT(Table1[[#This Row],[transaction_date]],"[$-en-US]mmm")</f>
        <v>Jan</v>
      </c>
      <c r="G1647" s="2" t="str">
        <f>"Q" &amp; INT((MONTH(Table1[[#This Row],[transaction_date]])-1)/3)+1 &amp; " " &amp; Table1[[#This Row],[year]]</f>
        <v>Q1 2025</v>
      </c>
      <c r="H1647" s="2" t="str">
        <f>TEXT(Table1[[#This Row],[transaction_date]],"[$-en-US]ddd")</f>
        <v>Sun</v>
      </c>
      <c r="I1647" t="s">
        <v>1819</v>
      </c>
      <c r="J1647" t="s">
        <v>1829</v>
      </c>
      <c r="K1647">
        <v>28.88</v>
      </c>
      <c r="L1647">
        <v>144.4</v>
      </c>
      <c r="M1647">
        <v>2.79</v>
      </c>
      <c r="N1647" s="4">
        <v>5</v>
      </c>
      <c r="O1647">
        <v>141.61000000000001</v>
      </c>
      <c r="P1647">
        <v>433</v>
      </c>
    </row>
    <row r="1648" spans="1:16" x14ac:dyDescent="0.25">
      <c r="A1648">
        <v>3838</v>
      </c>
      <c r="B1648" t="s">
        <v>1810</v>
      </c>
      <c r="C1648" s="2">
        <v>45576</v>
      </c>
      <c r="D1648">
        <v>2024</v>
      </c>
      <c r="E1648" s="2" t="str">
        <f>TEXT(Table1[[#This Row],[transaction_date]],"mm")</f>
        <v>10</v>
      </c>
      <c r="F1648" s="2" t="str">
        <f>TEXT(Table1[[#This Row],[transaction_date]],"[$-en-US]mmm")</f>
        <v>Oct</v>
      </c>
      <c r="G1648" s="2" t="str">
        <f>"Q" &amp; INT((MONTH(Table1[[#This Row],[transaction_date]])-1)/3)+1 &amp; " " &amp; Table1[[#This Row],[year]]</f>
        <v>Q4 2024</v>
      </c>
      <c r="H1648" s="2" t="str">
        <f>TEXT(Table1[[#This Row],[transaction_date]],"[$-en-US]ddd")</f>
        <v>Fri</v>
      </c>
      <c r="I1648" t="s">
        <v>1820</v>
      </c>
      <c r="J1648" t="s">
        <v>1834</v>
      </c>
      <c r="K1648">
        <v>24.11</v>
      </c>
      <c r="L1648">
        <v>72.33</v>
      </c>
      <c r="M1648">
        <v>14.47</v>
      </c>
      <c r="N1648" s="4">
        <v>3</v>
      </c>
      <c r="O1648">
        <v>57.86</v>
      </c>
      <c r="P1648">
        <v>93</v>
      </c>
    </row>
    <row r="1649" spans="1:16" x14ac:dyDescent="0.25">
      <c r="A1649">
        <v>3733</v>
      </c>
      <c r="B1649" t="s">
        <v>1813</v>
      </c>
      <c r="C1649" s="2">
        <v>45525</v>
      </c>
      <c r="D1649">
        <v>2024</v>
      </c>
      <c r="E1649" s="2" t="str">
        <f>TEXT(Table1[[#This Row],[transaction_date]],"mm")</f>
        <v>08</v>
      </c>
      <c r="F1649" s="2" t="str">
        <f>TEXT(Table1[[#This Row],[transaction_date]],"[$-en-US]mmm")</f>
        <v>Aug</v>
      </c>
      <c r="G1649" s="2" t="str">
        <f>"Q" &amp; INT((MONTH(Table1[[#This Row],[transaction_date]])-1)/3)+1 &amp; " " &amp; Table1[[#This Row],[year]]</f>
        <v>Q3 2024</v>
      </c>
      <c r="H1649" s="2" t="str">
        <f>TEXT(Table1[[#This Row],[transaction_date]],"[$-en-US]ddd")</f>
        <v>Wed</v>
      </c>
      <c r="I1649" t="s">
        <v>1825</v>
      </c>
      <c r="J1649" t="s">
        <v>1840</v>
      </c>
      <c r="K1649">
        <v>8.6999999999999993</v>
      </c>
      <c r="L1649">
        <v>43.5</v>
      </c>
      <c r="M1649">
        <v>0</v>
      </c>
      <c r="N1649" s="4">
        <v>5</v>
      </c>
      <c r="O1649">
        <v>43.5</v>
      </c>
      <c r="P1649">
        <v>142</v>
      </c>
    </row>
    <row r="1650" spans="1:16" x14ac:dyDescent="0.25">
      <c r="A1650">
        <v>5732</v>
      </c>
      <c r="B1650" t="s">
        <v>1817</v>
      </c>
      <c r="C1650" s="2">
        <v>45253</v>
      </c>
      <c r="D1650">
        <v>2023</v>
      </c>
      <c r="E1650" s="2" t="str">
        <f>TEXT(Table1[[#This Row],[transaction_date]],"mm")</f>
        <v>11</v>
      </c>
      <c r="F1650" s="2" t="str">
        <f>TEXT(Table1[[#This Row],[transaction_date]],"[$-en-US]mmm")</f>
        <v>Nov</v>
      </c>
      <c r="G1650" s="2" t="str">
        <f>"Q" &amp; INT((MONTH(Table1[[#This Row],[transaction_date]])-1)/3)+1 &amp; " " &amp; Table1[[#This Row],[year]]</f>
        <v>Q4 2023</v>
      </c>
      <c r="H1650" s="2" t="str">
        <f>TEXT(Table1[[#This Row],[transaction_date]],"[$-en-US]ddd")</f>
        <v>Thu</v>
      </c>
      <c r="I1650" t="s">
        <v>1819</v>
      </c>
      <c r="J1650" t="s">
        <v>1841</v>
      </c>
      <c r="K1650">
        <v>9.77</v>
      </c>
      <c r="L1650">
        <v>48.85</v>
      </c>
      <c r="M1650">
        <v>9.77</v>
      </c>
      <c r="N1650" s="4">
        <v>5</v>
      </c>
      <c r="O1650">
        <v>39.08</v>
      </c>
      <c r="P1650">
        <v>106</v>
      </c>
    </row>
    <row r="1651" spans="1:16" x14ac:dyDescent="0.25">
      <c r="A1651">
        <v>4065</v>
      </c>
      <c r="B1651" t="s">
        <v>1813</v>
      </c>
      <c r="C1651" s="2">
        <v>45389</v>
      </c>
      <c r="D1651">
        <v>2024</v>
      </c>
      <c r="E1651" s="2" t="str">
        <f>TEXT(Table1[[#This Row],[transaction_date]],"mm")</f>
        <v>04</v>
      </c>
      <c r="F1651" s="2" t="str">
        <f>TEXT(Table1[[#This Row],[transaction_date]],"[$-en-US]mmm")</f>
        <v>Apr</v>
      </c>
      <c r="G1651" s="2" t="str">
        <f>"Q" &amp; INT((MONTH(Table1[[#This Row],[transaction_date]])-1)/3)+1 &amp; " " &amp; Table1[[#This Row],[year]]</f>
        <v>Q2 2024</v>
      </c>
      <c r="H1651" s="2" t="str">
        <f>TEXT(Table1[[#This Row],[transaction_date]],"[$-en-US]ddd")</f>
        <v>Sun</v>
      </c>
      <c r="I1651" t="s">
        <v>1828</v>
      </c>
      <c r="J1651" t="s">
        <v>1846</v>
      </c>
      <c r="K1651">
        <v>26.56</v>
      </c>
      <c r="L1651">
        <v>132.80000000000001</v>
      </c>
      <c r="M1651">
        <v>0</v>
      </c>
      <c r="N1651" s="4">
        <v>5</v>
      </c>
      <c r="O1651">
        <v>132.80000000000001</v>
      </c>
      <c r="P1651">
        <v>26</v>
      </c>
    </row>
    <row r="1652" spans="1:16" x14ac:dyDescent="0.25">
      <c r="A1652">
        <v>8389</v>
      </c>
      <c r="B1652" t="s">
        <v>1809</v>
      </c>
      <c r="C1652" s="2">
        <v>45626</v>
      </c>
      <c r="D1652">
        <v>2024</v>
      </c>
      <c r="E1652" s="2" t="str">
        <f>TEXT(Table1[[#This Row],[transaction_date]],"mm")</f>
        <v>11</v>
      </c>
      <c r="F1652" s="2" t="str">
        <f>TEXT(Table1[[#This Row],[transaction_date]],"[$-en-US]mmm")</f>
        <v>Nov</v>
      </c>
      <c r="G1652" s="2" t="str">
        <f>"Q" &amp; INT((MONTH(Table1[[#This Row],[transaction_date]])-1)/3)+1 &amp; " " &amp; Table1[[#This Row],[year]]</f>
        <v>Q4 2024</v>
      </c>
      <c r="H1652" s="2" t="str">
        <f>TEXT(Table1[[#This Row],[transaction_date]],"[$-en-US]ddd")</f>
        <v>Sat</v>
      </c>
      <c r="I1652" t="s">
        <v>1820</v>
      </c>
      <c r="J1652" t="s">
        <v>1845</v>
      </c>
      <c r="K1652">
        <v>13.81</v>
      </c>
      <c r="L1652">
        <v>13.81</v>
      </c>
      <c r="M1652">
        <v>3.17</v>
      </c>
      <c r="N1652" s="4">
        <v>1</v>
      </c>
      <c r="O1652">
        <v>10.64</v>
      </c>
      <c r="P1652">
        <v>243</v>
      </c>
    </row>
    <row r="1653" spans="1:16" x14ac:dyDescent="0.25">
      <c r="A1653">
        <v>1878</v>
      </c>
      <c r="B1653" t="s">
        <v>1817</v>
      </c>
      <c r="C1653" s="2">
        <v>45817</v>
      </c>
      <c r="D1653">
        <v>2025</v>
      </c>
      <c r="E1653" s="2" t="str">
        <f>TEXT(Table1[[#This Row],[transaction_date]],"mm")</f>
        <v>06</v>
      </c>
      <c r="F1653" s="2" t="str">
        <f>TEXT(Table1[[#This Row],[transaction_date]],"[$-en-US]mmm")</f>
        <v>Jun</v>
      </c>
      <c r="G1653" s="2" t="str">
        <f>"Q" &amp; INT((MONTH(Table1[[#This Row],[transaction_date]])-1)/3)+1 &amp; " " &amp; Table1[[#This Row],[year]]</f>
        <v>Q2 2025</v>
      </c>
      <c r="H1653" s="2" t="str">
        <f>TEXT(Table1[[#This Row],[transaction_date]],"[$-en-US]ddd")</f>
        <v>Mon</v>
      </c>
      <c r="I1653" t="s">
        <v>1824</v>
      </c>
      <c r="J1653" t="s">
        <v>1845</v>
      </c>
      <c r="K1653">
        <v>17.5</v>
      </c>
      <c r="L1653">
        <v>52.5</v>
      </c>
      <c r="M1653">
        <v>3.88</v>
      </c>
      <c r="N1653" s="4">
        <v>3</v>
      </c>
      <c r="O1653">
        <v>48.62</v>
      </c>
      <c r="P1653">
        <v>297</v>
      </c>
    </row>
    <row r="1654" spans="1:16" x14ac:dyDescent="0.25">
      <c r="A1654">
        <v>6882</v>
      </c>
      <c r="B1654" t="s">
        <v>1813</v>
      </c>
      <c r="C1654" s="2">
        <v>45152</v>
      </c>
      <c r="D1654">
        <v>2023</v>
      </c>
      <c r="E1654" s="2" t="str">
        <f>TEXT(Table1[[#This Row],[transaction_date]],"mm")</f>
        <v>08</v>
      </c>
      <c r="F1654" s="2" t="str">
        <f>TEXT(Table1[[#This Row],[transaction_date]],"[$-en-US]mmm")</f>
        <v>Aug</v>
      </c>
      <c r="G1654" s="2" t="str">
        <f>"Q" &amp; INT((MONTH(Table1[[#This Row],[transaction_date]])-1)/3)+1 &amp; " " &amp; Table1[[#This Row],[year]]</f>
        <v>Q3 2023</v>
      </c>
      <c r="H1654" s="2" t="str">
        <f>TEXT(Table1[[#This Row],[transaction_date]],"[$-en-US]ddd")</f>
        <v>Mon</v>
      </c>
      <c r="I1654" t="s">
        <v>1823</v>
      </c>
      <c r="J1654" t="s">
        <v>1843</v>
      </c>
      <c r="K1654">
        <v>24.36</v>
      </c>
      <c r="L1654">
        <v>121.8</v>
      </c>
      <c r="M1654">
        <v>2.0099999999999998</v>
      </c>
      <c r="N1654" s="4">
        <v>5</v>
      </c>
      <c r="O1654">
        <v>119.79</v>
      </c>
      <c r="P1654">
        <v>314</v>
      </c>
    </row>
    <row r="1655" spans="1:16" x14ac:dyDescent="0.25">
      <c r="A1655">
        <v>8939</v>
      </c>
      <c r="B1655" t="s">
        <v>1812</v>
      </c>
      <c r="C1655" s="2">
        <v>45251</v>
      </c>
      <c r="D1655">
        <v>2023</v>
      </c>
      <c r="E1655" s="2" t="str">
        <f>TEXT(Table1[[#This Row],[transaction_date]],"mm")</f>
        <v>11</v>
      </c>
      <c r="F1655" s="2" t="str">
        <f>TEXT(Table1[[#This Row],[transaction_date]],"[$-en-US]mmm")</f>
        <v>Nov</v>
      </c>
      <c r="G1655" s="2" t="str">
        <f>"Q" &amp; INT((MONTH(Table1[[#This Row],[transaction_date]])-1)/3)+1 &amp; " " &amp; Table1[[#This Row],[year]]</f>
        <v>Q4 2023</v>
      </c>
      <c r="H1655" s="2" t="str">
        <f>TEXT(Table1[[#This Row],[transaction_date]],"[$-en-US]ddd")</f>
        <v>Tue</v>
      </c>
      <c r="I1655" t="s">
        <v>1824</v>
      </c>
      <c r="J1655" t="s">
        <v>1829</v>
      </c>
      <c r="K1655">
        <v>19.29</v>
      </c>
      <c r="L1655">
        <v>77.16</v>
      </c>
      <c r="M1655">
        <v>2.14</v>
      </c>
      <c r="N1655" s="4">
        <v>4</v>
      </c>
      <c r="O1655">
        <v>75.02</v>
      </c>
      <c r="P1655">
        <v>168</v>
      </c>
    </row>
    <row r="1656" spans="1:16" x14ac:dyDescent="0.25">
      <c r="A1656">
        <v>4196</v>
      </c>
      <c r="B1656" t="s">
        <v>1814</v>
      </c>
      <c r="C1656" s="2">
        <v>45778</v>
      </c>
      <c r="D1656">
        <v>2025</v>
      </c>
      <c r="E1656" s="2" t="str">
        <f>TEXT(Table1[[#This Row],[transaction_date]],"mm")</f>
        <v>05</v>
      </c>
      <c r="F1656" s="2" t="str">
        <f>TEXT(Table1[[#This Row],[transaction_date]],"[$-en-US]mmm")</f>
        <v>May</v>
      </c>
      <c r="G1656" s="2" t="str">
        <f>"Q" &amp; INT((MONTH(Table1[[#This Row],[transaction_date]])-1)/3)+1 &amp; " " &amp; Table1[[#This Row],[year]]</f>
        <v>Q2 2025</v>
      </c>
      <c r="H1656" s="2" t="str">
        <f>TEXT(Table1[[#This Row],[transaction_date]],"[$-en-US]ddd")</f>
        <v>Thu</v>
      </c>
      <c r="I1656" t="s">
        <v>1826</v>
      </c>
      <c r="J1656" t="s">
        <v>1831</v>
      </c>
      <c r="K1656">
        <v>10.88</v>
      </c>
      <c r="L1656">
        <v>21.76</v>
      </c>
      <c r="M1656">
        <v>0</v>
      </c>
      <c r="N1656" s="4">
        <v>2</v>
      </c>
      <c r="O1656">
        <v>21.76</v>
      </c>
      <c r="P1656">
        <v>347</v>
      </c>
    </row>
    <row r="1657" spans="1:16" x14ac:dyDescent="0.25">
      <c r="A1657">
        <v>7290</v>
      </c>
      <c r="B1657" t="s">
        <v>1813</v>
      </c>
      <c r="C1657" s="2">
        <v>45581</v>
      </c>
      <c r="D1657">
        <v>2024</v>
      </c>
      <c r="E1657" s="2" t="str">
        <f>TEXT(Table1[[#This Row],[transaction_date]],"mm")</f>
        <v>10</v>
      </c>
      <c r="F1657" s="2" t="str">
        <f>TEXT(Table1[[#This Row],[transaction_date]],"[$-en-US]mmm")</f>
        <v>Oct</v>
      </c>
      <c r="G1657" s="2" t="str">
        <f>"Q" &amp; INT((MONTH(Table1[[#This Row],[transaction_date]])-1)/3)+1 &amp; " " &amp; Table1[[#This Row],[year]]</f>
        <v>Q4 2024</v>
      </c>
      <c r="H1657" s="2" t="str">
        <f>TEXT(Table1[[#This Row],[transaction_date]],"[$-en-US]ddd")</f>
        <v>Wed</v>
      </c>
      <c r="I1657" t="s">
        <v>1819</v>
      </c>
      <c r="J1657" t="s">
        <v>1835</v>
      </c>
      <c r="K1657">
        <v>1.18</v>
      </c>
      <c r="L1657">
        <v>4.72</v>
      </c>
      <c r="M1657">
        <v>0.47</v>
      </c>
      <c r="N1657" s="4">
        <v>4</v>
      </c>
      <c r="O1657">
        <v>4.25</v>
      </c>
      <c r="P1657">
        <v>457</v>
      </c>
    </row>
    <row r="1658" spans="1:16" x14ac:dyDescent="0.25">
      <c r="A1658">
        <v>9281</v>
      </c>
      <c r="B1658" t="s">
        <v>1811</v>
      </c>
      <c r="C1658" s="2">
        <v>45652</v>
      </c>
      <c r="D1658">
        <v>2024</v>
      </c>
      <c r="E1658" s="2" t="str">
        <f>TEXT(Table1[[#This Row],[transaction_date]],"mm")</f>
        <v>12</v>
      </c>
      <c r="F1658" s="2" t="str">
        <f>TEXT(Table1[[#This Row],[transaction_date]],"[$-en-US]mmm")</f>
        <v>Dec</v>
      </c>
      <c r="G1658" s="2" t="str">
        <f>"Q" &amp; INT((MONTH(Table1[[#This Row],[transaction_date]])-1)/3)+1 &amp; " " &amp; Table1[[#This Row],[year]]</f>
        <v>Q4 2024</v>
      </c>
      <c r="H1658" s="2" t="str">
        <f>TEXT(Table1[[#This Row],[transaction_date]],"[$-en-US]ddd")</f>
        <v>Thu</v>
      </c>
      <c r="I1658" t="s">
        <v>1825</v>
      </c>
      <c r="J1658" t="s">
        <v>1842</v>
      </c>
      <c r="K1658">
        <v>20.51</v>
      </c>
      <c r="L1658">
        <v>82.04</v>
      </c>
      <c r="M1658">
        <v>12.31</v>
      </c>
      <c r="N1658" s="4">
        <v>4</v>
      </c>
      <c r="O1658">
        <v>69.73</v>
      </c>
      <c r="P1658">
        <v>48</v>
      </c>
    </row>
    <row r="1659" spans="1:16" x14ac:dyDescent="0.25">
      <c r="A1659">
        <v>9109</v>
      </c>
      <c r="B1659" t="s">
        <v>1810</v>
      </c>
      <c r="C1659" s="2">
        <v>45462</v>
      </c>
      <c r="D1659">
        <v>2024</v>
      </c>
      <c r="E1659" s="2" t="str">
        <f>TEXT(Table1[[#This Row],[transaction_date]],"mm")</f>
        <v>06</v>
      </c>
      <c r="F1659" s="2" t="str">
        <f>TEXT(Table1[[#This Row],[transaction_date]],"[$-en-US]mmm")</f>
        <v>Jun</v>
      </c>
      <c r="G1659" s="2" t="str">
        <f>"Q" &amp; INT((MONTH(Table1[[#This Row],[transaction_date]])-1)/3)+1 &amp; " " &amp; Table1[[#This Row],[year]]</f>
        <v>Q2 2024</v>
      </c>
      <c r="H1659" s="2" t="str">
        <f>TEXT(Table1[[#This Row],[transaction_date]],"[$-en-US]ddd")</f>
        <v>Wed</v>
      </c>
      <c r="I1659" t="s">
        <v>1825</v>
      </c>
      <c r="J1659" t="s">
        <v>1843</v>
      </c>
      <c r="K1659">
        <v>23.11</v>
      </c>
      <c r="L1659">
        <v>23.11</v>
      </c>
      <c r="M1659">
        <v>2.2200000000000002</v>
      </c>
      <c r="N1659" s="4">
        <v>1</v>
      </c>
      <c r="O1659">
        <v>20.89</v>
      </c>
      <c r="P1659">
        <v>109</v>
      </c>
    </row>
    <row r="1660" spans="1:16" x14ac:dyDescent="0.25">
      <c r="A1660">
        <v>9056</v>
      </c>
      <c r="B1660" t="s">
        <v>1810</v>
      </c>
      <c r="C1660" s="2">
        <v>45467</v>
      </c>
      <c r="D1660">
        <v>2024</v>
      </c>
      <c r="E1660" s="2" t="str">
        <f>TEXT(Table1[[#This Row],[transaction_date]],"mm")</f>
        <v>06</v>
      </c>
      <c r="F1660" s="2" t="str">
        <f>TEXT(Table1[[#This Row],[transaction_date]],"[$-en-US]mmm")</f>
        <v>Jun</v>
      </c>
      <c r="G1660" s="2" t="str">
        <f>"Q" &amp; INT((MONTH(Table1[[#This Row],[transaction_date]])-1)/3)+1 &amp; " " &amp; Table1[[#This Row],[year]]</f>
        <v>Q2 2024</v>
      </c>
      <c r="H1660" s="2" t="str">
        <f>TEXT(Table1[[#This Row],[transaction_date]],"[$-en-US]ddd")</f>
        <v>Mon</v>
      </c>
      <c r="I1660" t="s">
        <v>1828</v>
      </c>
      <c r="J1660" t="s">
        <v>1846</v>
      </c>
      <c r="K1660">
        <v>27.89</v>
      </c>
      <c r="L1660">
        <v>83.67</v>
      </c>
      <c r="M1660">
        <v>12.55</v>
      </c>
      <c r="N1660" s="4">
        <v>3</v>
      </c>
      <c r="O1660">
        <v>71.12</v>
      </c>
      <c r="P1660">
        <v>107</v>
      </c>
    </row>
    <row r="1661" spans="1:16" x14ac:dyDescent="0.25">
      <c r="A1661">
        <v>8272</v>
      </c>
      <c r="B1661" t="s">
        <v>1811</v>
      </c>
      <c r="C1661" s="2">
        <v>45524</v>
      </c>
      <c r="D1661">
        <v>2024</v>
      </c>
      <c r="E1661" s="2" t="str">
        <f>TEXT(Table1[[#This Row],[transaction_date]],"mm")</f>
        <v>08</v>
      </c>
      <c r="F1661" s="2" t="str">
        <f>TEXT(Table1[[#This Row],[transaction_date]],"[$-en-US]mmm")</f>
        <v>Aug</v>
      </c>
      <c r="G1661" s="2" t="str">
        <f>"Q" &amp; INT((MONTH(Table1[[#This Row],[transaction_date]])-1)/3)+1 &amp; " " &amp; Table1[[#This Row],[year]]</f>
        <v>Q3 2024</v>
      </c>
      <c r="H1661" s="2" t="str">
        <f>TEXT(Table1[[#This Row],[transaction_date]],"[$-en-US]ddd")</f>
        <v>Tue</v>
      </c>
      <c r="I1661" t="s">
        <v>1820</v>
      </c>
      <c r="J1661" t="s">
        <v>1836</v>
      </c>
      <c r="K1661">
        <v>25.71</v>
      </c>
      <c r="L1661">
        <v>51.42</v>
      </c>
      <c r="M1661">
        <v>7.71</v>
      </c>
      <c r="N1661" s="4">
        <v>2</v>
      </c>
      <c r="O1661">
        <v>43.71</v>
      </c>
      <c r="P1661">
        <v>312</v>
      </c>
    </row>
    <row r="1662" spans="1:16" x14ac:dyDescent="0.25">
      <c r="A1662">
        <v>3740</v>
      </c>
      <c r="B1662" t="s">
        <v>1810</v>
      </c>
      <c r="C1662" s="2">
        <v>45209</v>
      </c>
      <c r="D1662">
        <v>2023</v>
      </c>
      <c r="E1662" s="2" t="str">
        <f>TEXT(Table1[[#This Row],[transaction_date]],"mm")</f>
        <v>10</v>
      </c>
      <c r="F1662" s="2" t="str">
        <f>TEXT(Table1[[#This Row],[transaction_date]],"[$-en-US]mmm")</f>
        <v>Oct</v>
      </c>
      <c r="G1662" s="2" t="str">
        <f>"Q" &amp; INT((MONTH(Table1[[#This Row],[transaction_date]])-1)/3)+1 &amp; " " &amp; Table1[[#This Row],[year]]</f>
        <v>Q4 2023</v>
      </c>
      <c r="H1662" s="2" t="str">
        <f>TEXT(Table1[[#This Row],[transaction_date]],"[$-en-US]ddd")</f>
        <v>Tue</v>
      </c>
      <c r="I1662" t="s">
        <v>1828</v>
      </c>
      <c r="J1662" t="s">
        <v>1830</v>
      </c>
      <c r="K1662">
        <v>7.62</v>
      </c>
      <c r="L1662">
        <v>22.86</v>
      </c>
      <c r="M1662">
        <v>3.43</v>
      </c>
      <c r="N1662" s="4">
        <v>3</v>
      </c>
      <c r="O1662">
        <v>19.43</v>
      </c>
      <c r="P1662">
        <v>134</v>
      </c>
    </row>
    <row r="1663" spans="1:16" x14ac:dyDescent="0.25">
      <c r="A1663">
        <v>1505</v>
      </c>
      <c r="B1663" t="s">
        <v>1816</v>
      </c>
      <c r="C1663" s="2">
        <v>45763</v>
      </c>
      <c r="D1663">
        <v>2025</v>
      </c>
      <c r="E1663" s="2" t="str">
        <f>TEXT(Table1[[#This Row],[transaction_date]],"mm")</f>
        <v>04</v>
      </c>
      <c r="F1663" s="2" t="str">
        <f>TEXT(Table1[[#This Row],[transaction_date]],"[$-en-US]mmm")</f>
        <v>Apr</v>
      </c>
      <c r="G1663" s="2" t="str">
        <f>"Q" &amp; INT((MONTH(Table1[[#This Row],[transaction_date]])-1)/3)+1 &amp; " " &amp; Table1[[#This Row],[year]]</f>
        <v>Q2 2025</v>
      </c>
      <c r="H1663" s="2" t="str">
        <f>TEXT(Table1[[#This Row],[transaction_date]],"[$-en-US]ddd")</f>
        <v>Wed</v>
      </c>
      <c r="I1663" t="s">
        <v>1825</v>
      </c>
      <c r="J1663" t="s">
        <v>1838</v>
      </c>
      <c r="K1663">
        <v>22.06</v>
      </c>
      <c r="L1663">
        <v>66.180000000000007</v>
      </c>
      <c r="M1663">
        <v>6.62</v>
      </c>
      <c r="N1663" s="4">
        <v>3</v>
      </c>
      <c r="O1663">
        <v>59.56</v>
      </c>
      <c r="P1663">
        <v>424</v>
      </c>
    </row>
    <row r="1664" spans="1:16" x14ac:dyDescent="0.25">
      <c r="A1664">
        <v>1535</v>
      </c>
      <c r="B1664" t="s">
        <v>1816</v>
      </c>
      <c r="C1664" s="2">
        <v>45358</v>
      </c>
      <c r="D1664">
        <v>2024</v>
      </c>
      <c r="E1664" s="2" t="str">
        <f>TEXT(Table1[[#This Row],[transaction_date]],"mm")</f>
        <v>03</v>
      </c>
      <c r="F1664" s="2" t="str">
        <f>TEXT(Table1[[#This Row],[transaction_date]],"[$-en-US]mmm")</f>
        <v>Mar</v>
      </c>
      <c r="G1664" s="2" t="str">
        <f>"Q" &amp; INT((MONTH(Table1[[#This Row],[transaction_date]])-1)/3)+1 &amp; " " &amp; Table1[[#This Row],[year]]</f>
        <v>Q1 2024</v>
      </c>
      <c r="H1664" s="2" t="str">
        <f>TEXT(Table1[[#This Row],[transaction_date]],"[$-en-US]ddd")</f>
        <v>Thu</v>
      </c>
      <c r="I1664" t="s">
        <v>1823</v>
      </c>
      <c r="J1664" t="s">
        <v>1841</v>
      </c>
      <c r="K1664">
        <v>23.23</v>
      </c>
      <c r="L1664">
        <v>92.92</v>
      </c>
      <c r="M1664">
        <v>18.579999999999998</v>
      </c>
      <c r="N1664" s="4">
        <v>4</v>
      </c>
      <c r="O1664">
        <v>74.34</v>
      </c>
      <c r="P1664">
        <v>9</v>
      </c>
    </row>
    <row r="1665" spans="1:16" x14ac:dyDescent="0.25">
      <c r="A1665">
        <v>4683</v>
      </c>
      <c r="B1665" t="s">
        <v>1814</v>
      </c>
      <c r="C1665" s="2">
        <v>45562</v>
      </c>
      <c r="D1665">
        <v>2024</v>
      </c>
      <c r="E1665" s="2" t="str">
        <f>TEXT(Table1[[#This Row],[transaction_date]],"mm")</f>
        <v>09</v>
      </c>
      <c r="F1665" s="2" t="str">
        <f>TEXT(Table1[[#This Row],[transaction_date]],"[$-en-US]mmm")</f>
        <v>Sep</v>
      </c>
      <c r="G1665" s="2" t="str">
        <f>"Q" &amp; INT((MONTH(Table1[[#This Row],[transaction_date]])-1)/3)+1 &amp; " " &amp; Table1[[#This Row],[year]]</f>
        <v>Q3 2024</v>
      </c>
      <c r="H1665" s="2" t="str">
        <f>TEXT(Table1[[#This Row],[transaction_date]],"[$-en-US]ddd")</f>
        <v>Fri</v>
      </c>
      <c r="I1665" t="s">
        <v>1826</v>
      </c>
      <c r="J1665" t="s">
        <v>1833</v>
      </c>
      <c r="K1665">
        <v>10.32</v>
      </c>
      <c r="L1665">
        <v>10.32</v>
      </c>
      <c r="M1665">
        <v>1.55</v>
      </c>
      <c r="N1665" s="4">
        <v>1</v>
      </c>
      <c r="O1665">
        <v>8.77</v>
      </c>
      <c r="P1665">
        <v>404</v>
      </c>
    </row>
    <row r="1666" spans="1:16" x14ac:dyDescent="0.25">
      <c r="A1666">
        <v>5729</v>
      </c>
      <c r="B1666" t="s">
        <v>1810</v>
      </c>
      <c r="C1666" s="2">
        <v>45275</v>
      </c>
      <c r="D1666">
        <v>2023</v>
      </c>
      <c r="E1666" s="2" t="str">
        <f>TEXT(Table1[[#This Row],[transaction_date]],"mm")</f>
        <v>12</v>
      </c>
      <c r="F1666" s="2" t="str">
        <f>TEXT(Table1[[#This Row],[transaction_date]],"[$-en-US]mmm")</f>
        <v>Dec</v>
      </c>
      <c r="G1666" s="2" t="str">
        <f>"Q" &amp; INT((MONTH(Table1[[#This Row],[transaction_date]])-1)/3)+1 &amp; " " &amp; Table1[[#This Row],[year]]</f>
        <v>Q4 2023</v>
      </c>
      <c r="H1666" s="2" t="str">
        <f>TEXT(Table1[[#This Row],[transaction_date]],"[$-en-US]ddd")</f>
        <v>Fri</v>
      </c>
      <c r="I1666" t="s">
        <v>1827</v>
      </c>
      <c r="J1666" t="s">
        <v>1843</v>
      </c>
      <c r="K1666">
        <v>18.899999999999999</v>
      </c>
      <c r="L1666">
        <v>37.799999999999997</v>
      </c>
      <c r="M1666">
        <v>1.3</v>
      </c>
      <c r="N1666" s="4">
        <v>2</v>
      </c>
      <c r="O1666">
        <v>36.5</v>
      </c>
      <c r="P1666">
        <v>225</v>
      </c>
    </row>
    <row r="1667" spans="1:16" x14ac:dyDescent="0.25">
      <c r="A1667">
        <v>8492</v>
      </c>
      <c r="B1667" t="s">
        <v>1811</v>
      </c>
      <c r="C1667" s="2">
        <v>45584</v>
      </c>
      <c r="D1667">
        <v>2024</v>
      </c>
      <c r="E1667" s="2" t="str">
        <f>TEXT(Table1[[#This Row],[transaction_date]],"mm")</f>
        <v>10</v>
      </c>
      <c r="F1667" s="2" t="str">
        <f>TEXT(Table1[[#This Row],[transaction_date]],"[$-en-US]mmm")</f>
        <v>Oct</v>
      </c>
      <c r="G1667" s="2" t="str">
        <f>"Q" &amp; INT((MONTH(Table1[[#This Row],[transaction_date]])-1)/3)+1 &amp; " " &amp; Table1[[#This Row],[year]]</f>
        <v>Q4 2024</v>
      </c>
      <c r="H1667" s="2" t="str">
        <f>TEXT(Table1[[#This Row],[transaction_date]],"[$-en-US]ddd")</f>
        <v>Sat</v>
      </c>
      <c r="I1667" t="s">
        <v>1822</v>
      </c>
      <c r="J1667" t="s">
        <v>1845</v>
      </c>
      <c r="K1667">
        <v>14.62</v>
      </c>
      <c r="L1667">
        <v>73.099999999999994</v>
      </c>
      <c r="M1667">
        <v>0</v>
      </c>
      <c r="N1667" s="4">
        <v>5</v>
      </c>
      <c r="O1667">
        <v>73.099999999999994</v>
      </c>
      <c r="P1667">
        <v>497</v>
      </c>
    </row>
    <row r="1668" spans="1:16" x14ac:dyDescent="0.25">
      <c r="A1668">
        <v>9115</v>
      </c>
      <c r="B1668" t="s">
        <v>1812</v>
      </c>
      <c r="C1668" s="2">
        <v>45571</v>
      </c>
      <c r="D1668">
        <v>2024</v>
      </c>
      <c r="E1668" s="2" t="str">
        <f>TEXT(Table1[[#This Row],[transaction_date]],"mm")</f>
        <v>10</v>
      </c>
      <c r="F1668" s="2" t="str">
        <f>TEXT(Table1[[#This Row],[transaction_date]],"[$-en-US]mmm")</f>
        <v>Oct</v>
      </c>
      <c r="G1668" s="2" t="str">
        <f>"Q" &amp; INT((MONTH(Table1[[#This Row],[transaction_date]])-1)/3)+1 &amp; " " &amp; Table1[[#This Row],[year]]</f>
        <v>Q4 2024</v>
      </c>
      <c r="H1668" s="2" t="str">
        <f>TEXT(Table1[[#This Row],[transaction_date]],"[$-en-US]ddd")</f>
        <v>Sun</v>
      </c>
      <c r="I1668" t="s">
        <v>1828</v>
      </c>
      <c r="J1668" t="s">
        <v>1834</v>
      </c>
      <c r="K1668">
        <v>29.61</v>
      </c>
      <c r="L1668">
        <v>88.83</v>
      </c>
      <c r="M1668">
        <v>1.41</v>
      </c>
      <c r="N1668" s="4">
        <v>3</v>
      </c>
      <c r="O1668">
        <v>87.42</v>
      </c>
      <c r="P1668">
        <v>300</v>
      </c>
    </row>
    <row r="1669" spans="1:16" x14ac:dyDescent="0.25">
      <c r="A1669">
        <v>9369</v>
      </c>
      <c r="B1669" t="s">
        <v>1816</v>
      </c>
      <c r="C1669" s="2">
        <v>45232</v>
      </c>
      <c r="D1669">
        <v>2023</v>
      </c>
      <c r="E1669" s="2" t="str">
        <f>TEXT(Table1[[#This Row],[transaction_date]],"mm")</f>
        <v>11</v>
      </c>
      <c r="F1669" s="2" t="str">
        <f>TEXT(Table1[[#This Row],[transaction_date]],"[$-en-US]mmm")</f>
        <v>Nov</v>
      </c>
      <c r="G1669" s="2" t="str">
        <f>"Q" &amp; INT((MONTH(Table1[[#This Row],[transaction_date]])-1)/3)+1 &amp; " " &amp; Table1[[#This Row],[year]]</f>
        <v>Q4 2023</v>
      </c>
      <c r="H1669" s="2" t="str">
        <f>TEXT(Table1[[#This Row],[transaction_date]],"[$-en-US]ddd")</f>
        <v>Thu</v>
      </c>
      <c r="I1669" t="s">
        <v>1826</v>
      </c>
      <c r="J1669" t="s">
        <v>1831</v>
      </c>
      <c r="K1669">
        <v>13.7</v>
      </c>
      <c r="L1669">
        <v>41.1</v>
      </c>
      <c r="M1669">
        <v>4.1100000000000003</v>
      </c>
      <c r="N1669" s="4">
        <v>3</v>
      </c>
      <c r="O1669">
        <v>36.99</v>
      </c>
      <c r="P1669">
        <v>145</v>
      </c>
    </row>
    <row r="1670" spans="1:16" x14ac:dyDescent="0.25">
      <c r="A1670">
        <v>2871</v>
      </c>
      <c r="B1670" t="s">
        <v>1811</v>
      </c>
      <c r="C1670" s="2">
        <v>45353</v>
      </c>
      <c r="D1670">
        <v>2024</v>
      </c>
      <c r="E1670" s="2" t="str">
        <f>TEXT(Table1[[#This Row],[transaction_date]],"mm")</f>
        <v>03</v>
      </c>
      <c r="F1670" s="2" t="str">
        <f>TEXT(Table1[[#This Row],[transaction_date]],"[$-en-US]mmm")</f>
        <v>Mar</v>
      </c>
      <c r="G1670" s="2" t="str">
        <f>"Q" &amp; INT((MONTH(Table1[[#This Row],[transaction_date]])-1)/3)+1 &amp; " " &amp; Table1[[#This Row],[year]]</f>
        <v>Q1 2024</v>
      </c>
      <c r="H1670" s="2" t="str">
        <f>TEXT(Table1[[#This Row],[transaction_date]],"[$-en-US]ddd")</f>
        <v>Sat</v>
      </c>
      <c r="I1670" t="s">
        <v>1819</v>
      </c>
      <c r="J1670" t="s">
        <v>1832</v>
      </c>
      <c r="K1670">
        <v>24.9</v>
      </c>
      <c r="L1670">
        <v>99.6</v>
      </c>
      <c r="M1670">
        <v>2.2000000000000002</v>
      </c>
      <c r="N1670" s="4">
        <v>4</v>
      </c>
      <c r="O1670">
        <v>97.4</v>
      </c>
      <c r="P1670">
        <v>447</v>
      </c>
    </row>
    <row r="1671" spans="1:16" x14ac:dyDescent="0.25">
      <c r="A1671">
        <v>9898</v>
      </c>
      <c r="B1671" t="s">
        <v>1817</v>
      </c>
      <c r="C1671" s="2">
        <v>45784</v>
      </c>
      <c r="D1671">
        <v>2025</v>
      </c>
      <c r="E1671" s="2" t="str">
        <f>TEXT(Table1[[#This Row],[transaction_date]],"mm")</f>
        <v>05</v>
      </c>
      <c r="F1671" s="2" t="str">
        <f>TEXT(Table1[[#This Row],[transaction_date]],"[$-en-US]mmm")</f>
        <v>May</v>
      </c>
      <c r="G1671" s="2" t="str">
        <f>"Q" &amp; INT((MONTH(Table1[[#This Row],[transaction_date]])-1)/3)+1 &amp; " " &amp; Table1[[#This Row],[year]]</f>
        <v>Q2 2025</v>
      </c>
      <c r="H1671" s="2" t="str">
        <f>TEXT(Table1[[#This Row],[transaction_date]],"[$-en-US]ddd")</f>
        <v>Wed</v>
      </c>
      <c r="I1671" t="s">
        <v>1827</v>
      </c>
      <c r="J1671" t="s">
        <v>1842</v>
      </c>
      <c r="K1671">
        <v>8.1</v>
      </c>
      <c r="L1671">
        <v>32.4</v>
      </c>
      <c r="M1671">
        <v>3.12</v>
      </c>
      <c r="N1671" s="4">
        <v>4</v>
      </c>
      <c r="O1671">
        <v>29.28</v>
      </c>
      <c r="P1671">
        <v>293</v>
      </c>
    </row>
    <row r="1672" spans="1:16" x14ac:dyDescent="0.25">
      <c r="A1672">
        <v>7010</v>
      </c>
      <c r="B1672" t="s">
        <v>1814</v>
      </c>
      <c r="C1672" s="2">
        <v>45566</v>
      </c>
      <c r="D1672">
        <v>2024</v>
      </c>
      <c r="E1672" s="2" t="str">
        <f>TEXT(Table1[[#This Row],[transaction_date]],"mm")</f>
        <v>10</v>
      </c>
      <c r="F1672" s="2" t="str">
        <f>TEXT(Table1[[#This Row],[transaction_date]],"[$-en-US]mmm")</f>
        <v>Oct</v>
      </c>
      <c r="G1672" s="2" t="str">
        <f>"Q" &amp; INT((MONTH(Table1[[#This Row],[transaction_date]])-1)/3)+1 &amp; " " &amp; Table1[[#This Row],[year]]</f>
        <v>Q4 2024</v>
      </c>
      <c r="H1672" s="2" t="str">
        <f>TEXT(Table1[[#This Row],[transaction_date]],"[$-en-US]ddd")</f>
        <v>Tue</v>
      </c>
      <c r="I1672" t="s">
        <v>1818</v>
      </c>
      <c r="J1672" t="s">
        <v>1841</v>
      </c>
      <c r="K1672">
        <v>26.24</v>
      </c>
      <c r="L1672">
        <v>26.24</v>
      </c>
      <c r="M1672">
        <v>3.94</v>
      </c>
      <c r="N1672" s="4">
        <v>1</v>
      </c>
      <c r="O1672">
        <v>22.3</v>
      </c>
      <c r="P1672">
        <v>358</v>
      </c>
    </row>
    <row r="1673" spans="1:16" x14ac:dyDescent="0.25">
      <c r="A1673">
        <v>1681</v>
      </c>
      <c r="B1673" t="s">
        <v>1813</v>
      </c>
      <c r="C1673" s="2">
        <v>45735</v>
      </c>
      <c r="D1673">
        <v>2025</v>
      </c>
      <c r="E1673" s="2" t="str">
        <f>TEXT(Table1[[#This Row],[transaction_date]],"mm")</f>
        <v>03</v>
      </c>
      <c r="F1673" s="2" t="str">
        <f>TEXT(Table1[[#This Row],[transaction_date]],"[$-en-US]mmm")</f>
        <v>Mar</v>
      </c>
      <c r="G1673" s="2" t="str">
        <f>"Q" &amp; INT((MONTH(Table1[[#This Row],[transaction_date]])-1)/3)+1 &amp; " " &amp; Table1[[#This Row],[year]]</f>
        <v>Q1 2025</v>
      </c>
      <c r="H1673" s="2" t="str">
        <f>TEXT(Table1[[#This Row],[transaction_date]],"[$-en-US]ddd")</f>
        <v>Wed</v>
      </c>
      <c r="I1673" t="s">
        <v>1820</v>
      </c>
      <c r="J1673" t="s">
        <v>1835</v>
      </c>
      <c r="K1673">
        <v>14.57</v>
      </c>
      <c r="L1673">
        <v>43.71</v>
      </c>
      <c r="M1673">
        <v>6.56</v>
      </c>
      <c r="N1673" s="4">
        <v>3</v>
      </c>
      <c r="O1673">
        <v>37.15</v>
      </c>
      <c r="P1673">
        <v>235</v>
      </c>
    </row>
    <row r="1674" spans="1:16" x14ac:dyDescent="0.25">
      <c r="A1674">
        <v>8231</v>
      </c>
      <c r="B1674" t="s">
        <v>1817</v>
      </c>
      <c r="C1674" s="2">
        <v>45569</v>
      </c>
      <c r="D1674">
        <v>2024</v>
      </c>
      <c r="E1674" s="2" t="str">
        <f>TEXT(Table1[[#This Row],[transaction_date]],"mm")</f>
        <v>10</v>
      </c>
      <c r="F1674" s="2" t="str">
        <f>TEXT(Table1[[#This Row],[transaction_date]],"[$-en-US]mmm")</f>
        <v>Oct</v>
      </c>
      <c r="G1674" s="2" t="str">
        <f>"Q" &amp; INT((MONTH(Table1[[#This Row],[transaction_date]])-1)/3)+1 &amp; " " &amp; Table1[[#This Row],[year]]</f>
        <v>Q4 2024</v>
      </c>
      <c r="H1674" s="2" t="str">
        <f>TEXT(Table1[[#This Row],[transaction_date]],"[$-en-US]ddd")</f>
        <v>Fri</v>
      </c>
      <c r="I1674" t="s">
        <v>1823</v>
      </c>
      <c r="J1674" t="s">
        <v>1829</v>
      </c>
      <c r="K1674">
        <v>18.489999999999998</v>
      </c>
      <c r="L1674">
        <v>55.47</v>
      </c>
      <c r="M1674">
        <v>11.09</v>
      </c>
      <c r="N1674" s="4">
        <v>3</v>
      </c>
      <c r="O1674">
        <v>44.38</v>
      </c>
      <c r="P1674">
        <v>477</v>
      </c>
    </row>
    <row r="1675" spans="1:16" x14ac:dyDescent="0.25">
      <c r="A1675">
        <v>4580</v>
      </c>
      <c r="B1675" t="s">
        <v>1809</v>
      </c>
      <c r="C1675" s="2">
        <v>45475</v>
      </c>
      <c r="D1675">
        <v>2024</v>
      </c>
      <c r="E1675" s="2" t="str">
        <f>TEXT(Table1[[#This Row],[transaction_date]],"mm")</f>
        <v>07</v>
      </c>
      <c r="F1675" s="2" t="str">
        <f>TEXT(Table1[[#This Row],[transaction_date]],"[$-en-US]mmm")</f>
        <v>Jul</v>
      </c>
      <c r="G1675" s="2" t="str">
        <f>"Q" &amp; INT((MONTH(Table1[[#This Row],[transaction_date]])-1)/3)+1 &amp; " " &amp; Table1[[#This Row],[year]]</f>
        <v>Q3 2024</v>
      </c>
      <c r="H1675" s="2" t="str">
        <f>TEXT(Table1[[#This Row],[transaction_date]],"[$-en-US]ddd")</f>
        <v>Tue</v>
      </c>
      <c r="I1675" t="s">
        <v>1823</v>
      </c>
      <c r="J1675" t="s">
        <v>1830</v>
      </c>
      <c r="K1675">
        <v>12.48</v>
      </c>
      <c r="L1675">
        <v>49.92</v>
      </c>
      <c r="M1675">
        <v>1.24</v>
      </c>
      <c r="N1675" s="4">
        <v>4</v>
      </c>
      <c r="O1675">
        <v>48.68</v>
      </c>
      <c r="P1675">
        <v>249</v>
      </c>
    </row>
    <row r="1676" spans="1:16" x14ac:dyDescent="0.25">
      <c r="A1676">
        <v>2677</v>
      </c>
      <c r="B1676" t="s">
        <v>1810</v>
      </c>
      <c r="C1676" s="2">
        <v>45716</v>
      </c>
      <c r="D1676">
        <v>2025</v>
      </c>
      <c r="E1676" s="2" t="str">
        <f>TEXT(Table1[[#This Row],[transaction_date]],"mm")</f>
        <v>02</v>
      </c>
      <c r="F1676" s="2" t="str">
        <f>TEXT(Table1[[#This Row],[transaction_date]],"[$-en-US]mmm")</f>
        <v>Feb</v>
      </c>
      <c r="G1676" s="2" t="str">
        <f>"Q" &amp; INT((MONTH(Table1[[#This Row],[transaction_date]])-1)/3)+1 &amp; " " &amp; Table1[[#This Row],[year]]</f>
        <v>Q1 2025</v>
      </c>
      <c r="H1676" s="2" t="str">
        <f>TEXT(Table1[[#This Row],[transaction_date]],"[$-en-US]ddd")</f>
        <v>Fri</v>
      </c>
      <c r="I1676" t="s">
        <v>1822</v>
      </c>
      <c r="J1676" t="s">
        <v>1839</v>
      </c>
      <c r="K1676">
        <v>13.67</v>
      </c>
      <c r="L1676">
        <v>68.349999999999994</v>
      </c>
      <c r="M1676">
        <v>2.97</v>
      </c>
      <c r="N1676" s="4">
        <v>5</v>
      </c>
      <c r="O1676">
        <v>65.38</v>
      </c>
      <c r="P1676">
        <v>16</v>
      </c>
    </row>
    <row r="1677" spans="1:16" x14ac:dyDescent="0.25">
      <c r="A1677">
        <v>5055</v>
      </c>
      <c r="B1677" t="s">
        <v>1816</v>
      </c>
      <c r="C1677" s="2">
        <v>45376</v>
      </c>
      <c r="D1677">
        <v>2024</v>
      </c>
      <c r="E1677" s="2" t="str">
        <f>TEXT(Table1[[#This Row],[transaction_date]],"mm")</f>
        <v>03</v>
      </c>
      <c r="F1677" s="2" t="str">
        <f>TEXT(Table1[[#This Row],[transaction_date]],"[$-en-US]mmm")</f>
        <v>Mar</v>
      </c>
      <c r="G1677" s="2" t="str">
        <f>"Q" &amp; INT((MONTH(Table1[[#This Row],[transaction_date]])-1)/3)+1 &amp; " " &amp; Table1[[#This Row],[year]]</f>
        <v>Q1 2024</v>
      </c>
      <c r="H1677" s="2" t="str">
        <f>TEXT(Table1[[#This Row],[transaction_date]],"[$-en-US]ddd")</f>
        <v>Mon</v>
      </c>
      <c r="I1677" t="s">
        <v>1823</v>
      </c>
      <c r="J1677" t="s">
        <v>1842</v>
      </c>
      <c r="K1677">
        <v>17.38</v>
      </c>
      <c r="L1677">
        <v>17.38</v>
      </c>
      <c r="M1677">
        <v>1.63</v>
      </c>
      <c r="N1677" s="4">
        <v>1</v>
      </c>
      <c r="O1677">
        <v>15.75</v>
      </c>
      <c r="P1677">
        <v>498</v>
      </c>
    </row>
    <row r="1678" spans="1:16" x14ac:dyDescent="0.25">
      <c r="A1678">
        <v>1528</v>
      </c>
      <c r="B1678" t="s">
        <v>1810</v>
      </c>
      <c r="C1678" s="2">
        <v>45494</v>
      </c>
      <c r="D1678">
        <v>2024</v>
      </c>
      <c r="E1678" s="2" t="str">
        <f>TEXT(Table1[[#This Row],[transaction_date]],"mm")</f>
        <v>07</v>
      </c>
      <c r="F1678" s="2" t="str">
        <f>TEXT(Table1[[#This Row],[transaction_date]],"[$-en-US]mmm")</f>
        <v>Jul</v>
      </c>
      <c r="G1678" s="2" t="str">
        <f>"Q" &amp; INT((MONTH(Table1[[#This Row],[transaction_date]])-1)/3)+1 &amp; " " &amp; Table1[[#This Row],[year]]</f>
        <v>Q3 2024</v>
      </c>
      <c r="H1678" s="2" t="str">
        <f>TEXT(Table1[[#This Row],[transaction_date]],"[$-en-US]ddd")</f>
        <v>Sun</v>
      </c>
      <c r="I1678" t="s">
        <v>1819</v>
      </c>
      <c r="J1678" t="s">
        <v>1837</v>
      </c>
      <c r="K1678">
        <v>19.850000000000001</v>
      </c>
      <c r="L1678">
        <v>99.25</v>
      </c>
      <c r="M1678">
        <v>0</v>
      </c>
      <c r="N1678" s="4">
        <v>5</v>
      </c>
      <c r="O1678">
        <v>99.25</v>
      </c>
      <c r="P1678">
        <v>97</v>
      </c>
    </row>
    <row r="1679" spans="1:16" x14ac:dyDescent="0.25">
      <c r="A1679">
        <v>5305</v>
      </c>
      <c r="B1679" t="s">
        <v>1812</v>
      </c>
      <c r="C1679" s="2">
        <v>45415</v>
      </c>
      <c r="D1679">
        <v>2024</v>
      </c>
      <c r="E1679" s="2" t="str">
        <f>TEXT(Table1[[#This Row],[transaction_date]],"mm")</f>
        <v>05</v>
      </c>
      <c r="F1679" s="2" t="str">
        <f>TEXT(Table1[[#This Row],[transaction_date]],"[$-en-US]mmm")</f>
        <v>May</v>
      </c>
      <c r="G1679" s="2" t="str">
        <f>"Q" &amp; INT((MONTH(Table1[[#This Row],[transaction_date]])-1)/3)+1 &amp; " " &amp; Table1[[#This Row],[year]]</f>
        <v>Q2 2024</v>
      </c>
      <c r="H1679" s="2" t="str">
        <f>TEXT(Table1[[#This Row],[transaction_date]],"[$-en-US]ddd")</f>
        <v>Fri</v>
      </c>
      <c r="I1679" t="s">
        <v>1826</v>
      </c>
      <c r="J1679" t="s">
        <v>1837</v>
      </c>
      <c r="K1679">
        <v>26.78</v>
      </c>
      <c r="L1679">
        <v>107.12</v>
      </c>
      <c r="M1679">
        <v>0</v>
      </c>
      <c r="N1679" s="4">
        <v>4</v>
      </c>
      <c r="O1679">
        <v>107.12</v>
      </c>
      <c r="P1679">
        <v>378</v>
      </c>
    </row>
    <row r="1680" spans="1:16" x14ac:dyDescent="0.25">
      <c r="A1680">
        <v>2425</v>
      </c>
      <c r="B1680" t="s">
        <v>1816</v>
      </c>
      <c r="C1680" s="2">
        <v>45486</v>
      </c>
      <c r="D1680">
        <v>2024</v>
      </c>
      <c r="E1680" s="2" t="str">
        <f>TEXT(Table1[[#This Row],[transaction_date]],"mm")</f>
        <v>07</v>
      </c>
      <c r="F1680" s="2" t="str">
        <f>TEXT(Table1[[#This Row],[transaction_date]],"[$-en-US]mmm")</f>
        <v>Jul</v>
      </c>
      <c r="G1680" s="2" t="str">
        <f>"Q" &amp; INT((MONTH(Table1[[#This Row],[transaction_date]])-1)/3)+1 &amp; " " &amp; Table1[[#This Row],[year]]</f>
        <v>Q3 2024</v>
      </c>
      <c r="H1680" s="2" t="str">
        <f>TEXT(Table1[[#This Row],[transaction_date]],"[$-en-US]ddd")</f>
        <v>Sat</v>
      </c>
      <c r="I1680" t="s">
        <v>1819</v>
      </c>
      <c r="J1680" t="s">
        <v>1835</v>
      </c>
      <c r="K1680">
        <v>10.84</v>
      </c>
      <c r="L1680">
        <v>54.2</v>
      </c>
      <c r="M1680">
        <v>2.61</v>
      </c>
      <c r="N1680" s="4">
        <v>5</v>
      </c>
      <c r="O1680">
        <v>51.59</v>
      </c>
      <c r="P1680">
        <v>270</v>
      </c>
    </row>
    <row r="1681" spans="1:16" x14ac:dyDescent="0.25">
      <c r="A1681">
        <v>2923</v>
      </c>
      <c r="B1681" t="s">
        <v>1814</v>
      </c>
      <c r="C1681" s="2">
        <v>45747</v>
      </c>
      <c r="D1681">
        <v>2025</v>
      </c>
      <c r="E1681" s="2" t="str">
        <f>TEXT(Table1[[#This Row],[transaction_date]],"mm")</f>
        <v>03</v>
      </c>
      <c r="F1681" s="2" t="str">
        <f>TEXT(Table1[[#This Row],[transaction_date]],"[$-en-US]mmm")</f>
        <v>Mar</v>
      </c>
      <c r="G1681" s="2" t="str">
        <f>"Q" &amp; INT((MONTH(Table1[[#This Row],[transaction_date]])-1)/3)+1 &amp; " " &amp; Table1[[#This Row],[year]]</f>
        <v>Q1 2025</v>
      </c>
      <c r="H1681" s="2" t="str">
        <f>TEXT(Table1[[#This Row],[transaction_date]],"[$-en-US]ddd")</f>
        <v>Mon</v>
      </c>
      <c r="I1681" t="s">
        <v>1818</v>
      </c>
      <c r="J1681" t="s">
        <v>1836</v>
      </c>
      <c r="K1681">
        <v>1.24</v>
      </c>
      <c r="L1681">
        <v>1.24</v>
      </c>
      <c r="M1681">
        <v>0.25</v>
      </c>
      <c r="N1681" s="4">
        <v>1</v>
      </c>
      <c r="O1681">
        <v>0.99</v>
      </c>
      <c r="P1681">
        <v>165</v>
      </c>
    </row>
    <row r="1682" spans="1:16" x14ac:dyDescent="0.25">
      <c r="A1682">
        <v>4882</v>
      </c>
      <c r="B1682" t="s">
        <v>1814</v>
      </c>
      <c r="C1682" s="2">
        <v>45308</v>
      </c>
      <c r="D1682">
        <v>2024</v>
      </c>
      <c r="E1682" s="2" t="str">
        <f>TEXT(Table1[[#This Row],[transaction_date]],"mm")</f>
        <v>01</v>
      </c>
      <c r="F1682" s="2" t="str">
        <f>TEXT(Table1[[#This Row],[transaction_date]],"[$-en-US]mmm")</f>
        <v>Jan</v>
      </c>
      <c r="G1682" s="2" t="str">
        <f>"Q" &amp; INT((MONTH(Table1[[#This Row],[transaction_date]])-1)/3)+1 &amp; " " &amp; Table1[[#This Row],[year]]</f>
        <v>Q1 2024</v>
      </c>
      <c r="H1682" s="2" t="str">
        <f>TEXT(Table1[[#This Row],[transaction_date]],"[$-en-US]ddd")</f>
        <v>Wed</v>
      </c>
      <c r="I1682" t="s">
        <v>1820</v>
      </c>
      <c r="J1682" t="s">
        <v>1832</v>
      </c>
      <c r="K1682">
        <v>14.26</v>
      </c>
      <c r="L1682">
        <v>71.3</v>
      </c>
      <c r="M1682">
        <v>4.7</v>
      </c>
      <c r="N1682" s="4">
        <v>5</v>
      </c>
      <c r="O1682">
        <v>66.599999999999994</v>
      </c>
      <c r="P1682">
        <v>340</v>
      </c>
    </row>
    <row r="1683" spans="1:16" x14ac:dyDescent="0.25">
      <c r="A1683">
        <v>6744</v>
      </c>
      <c r="B1683" t="s">
        <v>1811</v>
      </c>
      <c r="C1683" s="2">
        <v>45813</v>
      </c>
      <c r="D1683">
        <v>2025</v>
      </c>
      <c r="E1683" s="2" t="str">
        <f>TEXT(Table1[[#This Row],[transaction_date]],"mm")</f>
        <v>06</v>
      </c>
      <c r="F1683" s="2" t="str">
        <f>TEXT(Table1[[#This Row],[transaction_date]],"[$-en-US]mmm")</f>
        <v>Jun</v>
      </c>
      <c r="G1683" s="2" t="str">
        <f>"Q" &amp; INT((MONTH(Table1[[#This Row],[transaction_date]])-1)/3)+1 &amp; " " &amp; Table1[[#This Row],[year]]</f>
        <v>Q2 2025</v>
      </c>
      <c r="H1683" s="2" t="str">
        <f>TEXT(Table1[[#This Row],[transaction_date]],"[$-en-US]ddd")</f>
        <v>Thu</v>
      </c>
      <c r="I1683" t="s">
        <v>1820</v>
      </c>
      <c r="J1683" t="s">
        <v>1841</v>
      </c>
      <c r="K1683">
        <v>9.94</v>
      </c>
      <c r="L1683">
        <v>19.88</v>
      </c>
      <c r="M1683">
        <v>3.41</v>
      </c>
      <c r="N1683" s="4">
        <v>2</v>
      </c>
      <c r="O1683">
        <v>16.47</v>
      </c>
      <c r="P1683">
        <v>51</v>
      </c>
    </row>
    <row r="1684" spans="1:16" x14ac:dyDescent="0.25">
      <c r="A1684">
        <v>8015</v>
      </c>
      <c r="B1684" t="s">
        <v>1815</v>
      </c>
      <c r="C1684" s="2">
        <v>45273</v>
      </c>
      <c r="D1684">
        <v>2023</v>
      </c>
      <c r="E1684" s="2" t="str">
        <f>TEXT(Table1[[#This Row],[transaction_date]],"mm")</f>
        <v>12</v>
      </c>
      <c r="F1684" s="2" t="str">
        <f>TEXT(Table1[[#This Row],[transaction_date]],"[$-en-US]mmm")</f>
        <v>Dec</v>
      </c>
      <c r="G1684" s="2" t="str">
        <f>"Q" &amp; INT((MONTH(Table1[[#This Row],[transaction_date]])-1)/3)+1 &amp; " " &amp; Table1[[#This Row],[year]]</f>
        <v>Q4 2023</v>
      </c>
      <c r="H1684" s="2" t="str">
        <f>TEXT(Table1[[#This Row],[transaction_date]],"[$-en-US]ddd")</f>
        <v>Wed</v>
      </c>
      <c r="I1684" t="s">
        <v>1825</v>
      </c>
      <c r="J1684" t="s">
        <v>1831</v>
      </c>
      <c r="K1684">
        <v>28.68</v>
      </c>
      <c r="L1684">
        <v>86.04</v>
      </c>
      <c r="M1684">
        <v>17.21</v>
      </c>
      <c r="N1684" s="4">
        <v>3</v>
      </c>
      <c r="O1684">
        <v>68.83</v>
      </c>
      <c r="P1684">
        <v>167</v>
      </c>
    </row>
    <row r="1685" spans="1:16" x14ac:dyDescent="0.25">
      <c r="A1685">
        <v>3281</v>
      </c>
      <c r="B1685" t="s">
        <v>1817</v>
      </c>
      <c r="C1685" s="2">
        <v>45754</v>
      </c>
      <c r="D1685">
        <v>2025</v>
      </c>
      <c r="E1685" s="2" t="str">
        <f>TEXT(Table1[[#This Row],[transaction_date]],"mm")</f>
        <v>04</v>
      </c>
      <c r="F1685" s="2" t="str">
        <f>TEXT(Table1[[#This Row],[transaction_date]],"[$-en-US]mmm")</f>
        <v>Apr</v>
      </c>
      <c r="G1685" s="2" t="str">
        <f>"Q" &amp; INT((MONTH(Table1[[#This Row],[transaction_date]])-1)/3)+1 &amp; " " &amp; Table1[[#This Row],[year]]</f>
        <v>Q2 2025</v>
      </c>
      <c r="H1685" s="2" t="str">
        <f>TEXT(Table1[[#This Row],[transaction_date]],"[$-en-US]ddd")</f>
        <v>Mon</v>
      </c>
      <c r="I1685" t="s">
        <v>1820</v>
      </c>
      <c r="J1685" t="s">
        <v>1838</v>
      </c>
      <c r="K1685">
        <v>13.29</v>
      </c>
      <c r="L1685">
        <v>26.58</v>
      </c>
      <c r="M1685">
        <v>5.32</v>
      </c>
      <c r="N1685" s="4">
        <v>2</v>
      </c>
      <c r="O1685">
        <v>21.26</v>
      </c>
      <c r="P1685">
        <v>138</v>
      </c>
    </row>
    <row r="1686" spans="1:16" x14ac:dyDescent="0.25">
      <c r="A1686">
        <v>4385</v>
      </c>
      <c r="B1686" t="s">
        <v>1816</v>
      </c>
      <c r="C1686" s="2">
        <v>45776</v>
      </c>
      <c r="D1686">
        <v>2025</v>
      </c>
      <c r="E1686" s="2" t="str">
        <f>TEXT(Table1[[#This Row],[transaction_date]],"mm")</f>
        <v>04</v>
      </c>
      <c r="F1686" s="2" t="str">
        <f>TEXT(Table1[[#This Row],[transaction_date]],"[$-en-US]mmm")</f>
        <v>Apr</v>
      </c>
      <c r="G1686" s="2" t="str">
        <f>"Q" &amp; INT((MONTH(Table1[[#This Row],[transaction_date]])-1)/3)+1 &amp; " " &amp; Table1[[#This Row],[year]]</f>
        <v>Q2 2025</v>
      </c>
      <c r="H1686" s="2" t="str">
        <f>TEXT(Table1[[#This Row],[transaction_date]],"[$-en-US]ddd")</f>
        <v>Tue</v>
      </c>
      <c r="I1686" t="s">
        <v>1818</v>
      </c>
      <c r="J1686" t="s">
        <v>1841</v>
      </c>
      <c r="K1686">
        <v>4.5599999999999996</v>
      </c>
      <c r="L1686">
        <v>18.239999999999998</v>
      </c>
      <c r="M1686">
        <v>2.78</v>
      </c>
      <c r="N1686" s="4">
        <v>4</v>
      </c>
      <c r="O1686">
        <v>15.46</v>
      </c>
      <c r="P1686">
        <v>485</v>
      </c>
    </row>
    <row r="1687" spans="1:16" x14ac:dyDescent="0.25">
      <c r="A1687">
        <v>4390</v>
      </c>
      <c r="B1687" t="s">
        <v>1817</v>
      </c>
      <c r="C1687" s="2">
        <v>45770</v>
      </c>
      <c r="D1687">
        <v>2025</v>
      </c>
      <c r="E1687" s="2" t="str">
        <f>TEXT(Table1[[#This Row],[transaction_date]],"mm")</f>
        <v>04</v>
      </c>
      <c r="F1687" s="2" t="str">
        <f>TEXT(Table1[[#This Row],[transaction_date]],"[$-en-US]mmm")</f>
        <v>Apr</v>
      </c>
      <c r="G1687" s="2" t="str">
        <f>"Q" &amp; INT((MONTH(Table1[[#This Row],[transaction_date]])-1)/3)+1 &amp; " " &amp; Table1[[#This Row],[year]]</f>
        <v>Q2 2025</v>
      </c>
      <c r="H1687" s="2" t="str">
        <f>TEXT(Table1[[#This Row],[transaction_date]],"[$-en-US]ddd")</f>
        <v>Wed</v>
      </c>
      <c r="I1687" t="s">
        <v>1821</v>
      </c>
      <c r="J1687" t="s">
        <v>1840</v>
      </c>
      <c r="K1687">
        <v>13.71</v>
      </c>
      <c r="L1687">
        <v>54.84</v>
      </c>
      <c r="M1687">
        <v>5.48</v>
      </c>
      <c r="N1687" s="4">
        <v>4</v>
      </c>
      <c r="O1687">
        <v>49.36</v>
      </c>
      <c r="P1687">
        <v>101</v>
      </c>
    </row>
    <row r="1688" spans="1:16" x14ac:dyDescent="0.25">
      <c r="A1688">
        <v>1972</v>
      </c>
      <c r="B1688" t="s">
        <v>1809</v>
      </c>
      <c r="C1688" s="2">
        <v>45587</v>
      </c>
      <c r="D1688">
        <v>2024</v>
      </c>
      <c r="E1688" s="2" t="str">
        <f>TEXT(Table1[[#This Row],[transaction_date]],"mm")</f>
        <v>10</v>
      </c>
      <c r="F1688" s="2" t="str">
        <f>TEXT(Table1[[#This Row],[transaction_date]],"[$-en-US]mmm")</f>
        <v>Oct</v>
      </c>
      <c r="G1688" s="2" t="str">
        <f>"Q" &amp; INT((MONTH(Table1[[#This Row],[transaction_date]])-1)/3)+1 &amp; " " &amp; Table1[[#This Row],[year]]</f>
        <v>Q4 2024</v>
      </c>
      <c r="H1688" s="2" t="str">
        <f>TEXT(Table1[[#This Row],[transaction_date]],"[$-en-US]ddd")</f>
        <v>Tue</v>
      </c>
      <c r="I1688" t="s">
        <v>1819</v>
      </c>
      <c r="J1688" t="s">
        <v>1835</v>
      </c>
      <c r="K1688">
        <v>27.48</v>
      </c>
      <c r="L1688">
        <v>137.4</v>
      </c>
      <c r="M1688">
        <v>27.48</v>
      </c>
      <c r="N1688" s="4">
        <v>5</v>
      </c>
      <c r="O1688">
        <v>109.92</v>
      </c>
      <c r="P1688">
        <v>370</v>
      </c>
    </row>
    <row r="1689" spans="1:16" x14ac:dyDescent="0.25">
      <c r="A1689">
        <v>6747</v>
      </c>
      <c r="B1689" t="s">
        <v>1817</v>
      </c>
      <c r="C1689" s="2">
        <v>45558</v>
      </c>
      <c r="D1689">
        <v>2024</v>
      </c>
      <c r="E1689" s="2" t="str">
        <f>TEXT(Table1[[#This Row],[transaction_date]],"mm")</f>
        <v>09</v>
      </c>
      <c r="F1689" s="2" t="str">
        <f>TEXT(Table1[[#This Row],[transaction_date]],"[$-en-US]mmm")</f>
        <v>Sep</v>
      </c>
      <c r="G1689" s="2" t="str">
        <f>"Q" &amp; INT((MONTH(Table1[[#This Row],[transaction_date]])-1)/3)+1 &amp; " " &amp; Table1[[#This Row],[year]]</f>
        <v>Q3 2024</v>
      </c>
      <c r="H1689" s="2" t="str">
        <f>TEXT(Table1[[#This Row],[transaction_date]],"[$-en-US]ddd")</f>
        <v>Mon</v>
      </c>
      <c r="I1689" t="s">
        <v>1819</v>
      </c>
      <c r="J1689" t="s">
        <v>1845</v>
      </c>
      <c r="K1689">
        <v>11.38</v>
      </c>
      <c r="L1689">
        <v>56.9</v>
      </c>
      <c r="M1689">
        <v>11.38</v>
      </c>
      <c r="N1689" s="4">
        <v>5</v>
      </c>
      <c r="O1689">
        <v>45.52</v>
      </c>
      <c r="P1689">
        <v>162</v>
      </c>
    </row>
    <row r="1690" spans="1:16" x14ac:dyDescent="0.25">
      <c r="A1690">
        <v>5605</v>
      </c>
      <c r="B1690" t="s">
        <v>1817</v>
      </c>
      <c r="C1690" s="2">
        <v>45608</v>
      </c>
      <c r="D1690">
        <v>2024</v>
      </c>
      <c r="E1690" s="2" t="str">
        <f>TEXT(Table1[[#This Row],[transaction_date]],"mm")</f>
        <v>11</v>
      </c>
      <c r="F1690" s="2" t="str">
        <f>TEXT(Table1[[#This Row],[transaction_date]],"[$-en-US]mmm")</f>
        <v>Nov</v>
      </c>
      <c r="G1690" s="2" t="str">
        <f>"Q" &amp; INT((MONTH(Table1[[#This Row],[transaction_date]])-1)/3)+1 &amp; " " &amp; Table1[[#This Row],[year]]</f>
        <v>Q4 2024</v>
      </c>
      <c r="H1690" s="2" t="str">
        <f>TEXT(Table1[[#This Row],[transaction_date]],"[$-en-US]ddd")</f>
        <v>Tue</v>
      </c>
      <c r="I1690" t="s">
        <v>1819</v>
      </c>
      <c r="J1690" t="s">
        <v>1844</v>
      </c>
      <c r="K1690">
        <v>14.85</v>
      </c>
      <c r="L1690">
        <v>44.55</v>
      </c>
      <c r="M1690">
        <v>4.46</v>
      </c>
      <c r="N1690" s="4">
        <v>3</v>
      </c>
      <c r="O1690">
        <v>40.090000000000003</v>
      </c>
      <c r="P1690">
        <v>260</v>
      </c>
    </row>
    <row r="1691" spans="1:16" x14ac:dyDescent="0.25">
      <c r="A1691">
        <v>9827</v>
      </c>
      <c r="B1691" t="s">
        <v>1815</v>
      </c>
      <c r="C1691" s="2">
        <v>45275</v>
      </c>
      <c r="D1691">
        <v>2023</v>
      </c>
      <c r="E1691" s="2" t="str">
        <f>TEXT(Table1[[#This Row],[transaction_date]],"mm")</f>
        <v>12</v>
      </c>
      <c r="F1691" s="2" t="str">
        <f>TEXT(Table1[[#This Row],[transaction_date]],"[$-en-US]mmm")</f>
        <v>Dec</v>
      </c>
      <c r="G1691" s="2" t="str">
        <f>"Q" &amp; INT((MONTH(Table1[[#This Row],[transaction_date]])-1)/3)+1 &amp; " " &amp; Table1[[#This Row],[year]]</f>
        <v>Q4 2023</v>
      </c>
      <c r="H1691" s="2" t="str">
        <f>TEXT(Table1[[#This Row],[transaction_date]],"[$-en-US]ddd")</f>
        <v>Fri</v>
      </c>
      <c r="I1691" t="s">
        <v>1818</v>
      </c>
      <c r="J1691" t="s">
        <v>1836</v>
      </c>
      <c r="K1691">
        <v>12.6</v>
      </c>
      <c r="L1691">
        <v>50.4</v>
      </c>
      <c r="M1691">
        <v>7.56</v>
      </c>
      <c r="N1691" s="4">
        <v>4</v>
      </c>
      <c r="O1691">
        <v>42.84</v>
      </c>
      <c r="P1691">
        <v>439</v>
      </c>
    </row>
    <row r="1692" spans="1:16" x14ac:dyDescent="0.25">
      <c r="A1692">
        <v>6302</v>
      </c>
      <c r="B1692" t="s">
        <v>1816</v>
      </c>
      <c r="C1692" s="2">
        <v>45691</v>
      </c>
      <c r="D1692">
        <v>2025</v>
      </c>
      <c r="E1692" s="2" t="str">
        <f>TEXT(Table1[[#This Row],[transaction_date]],"mm")</f>
        <v>02</v>
      </c>
      <c r="F1692" s="2" t="str">
        <f>TEXT(Table1[[#This Row],[transaction_date]],"[$-en-US]mmm")</f>
        <v>Feb</v>
      </c>
      <c r="G1692" s="2" t="str">
        <f>"Q" &amp; INT((MONTH(Table1[[#This Row],[transaction_date]])-1)/3)+1 &amp; " " &amp; Table1[[#This Row],[year]]</f>
        <v>Q1 2025</v>
      </c>
      <c r="H1692" s="2" t="str">
        <f>TEXT(Table1[[#This Row],[transaction_date]],"[$-en-US]ddd")</f>
        <v>Mon</v>
      </c>
      <c r="I1692" t="s">
        <v>1826</v>
      </c>
      <c r="J1692" t="s">
        <v>1842</v>
      </c>
      <c r="K1692">
        <v>28.42</v>
      </c>
      <c r="L1692">
        <v>113.68</v>
      </c>
      <c r="M1692">
        <v>22.74</v>
      </c>
      <c r="N1692" s="4">
        <v>4</v>
      </c>
      <c r="O1692">
        <v>90.94</v>
      </c>
      <c r="P1692">
        <v>333</v>
      </c>
    </row>
    <row r="1693" spans="1:16" x14ac:dyDescent="0.25">
      <c r="A1693">
        <v>5794</v>
      </c>
      <c r="B1693" t="s">
        <v>1809</v>
      </c>
      <c r="C1693" s="2">
        <v>45369</v>
      </c>
      <c r="D1693">
        <v>2024</v>
      </c>
      <c r="E1693" s="2" t="str">
        <f>TEXT(Table1[[#This Row],[transaction_date]],"mm")</f>
        <v>03</v>
      </c>
      <c r="F1693" s="2" t="str">
        <f>TEXT(Table1[[#This Row],[transaction_date]],"[$-en-US]mmm")</f>
        <v>Mar</v>
      </c>
      <c r="G1693" s="2" t="str">
        <f>"Q" &amp; INT((MONTH(Table1[[#This Row],[transaction_date]])-1)/3)+1 &amp; " " &amp; Table1[[#This Row],[year]]</f>
        <v>Q1 2024</v>
      </c>
      <c r="H1693" s="2" t="str">
        <f>TEXT(Table1[[#This Row],[transaction_date]],"[$-en-US]ddd")</f>
        <v>Mon</v>
      </c>
      <c r="I1693" t="s">
        <v>1823</v>
      </c>
      <c r="J1693" t="s">
        <v>1836</v>
      </c>
      <c r="K1693">
        <v>1.45</v>
      </c>
      <c r="L1693">
        <v>5.8</v>
      </c>
      <c r="M1693">
        <v>0</v>
      </c>
      <c r="N1693" s="4">
        <v>4</v>
      </c>
      <c r="O1693">
        <v>5.8</v>
      </c>
      <c r="P1693">
        <v>493</v>
      </c>
    </row>
    <row r="1694" spans="1:16" x14ac:dyDescent="0.25">
      <c r="A1694">
        <v>5380</v>
      </c>
      <c r="B1694" t="s">
        <v>1816</v>
      </c>
      <c r="C1694" s="2">
        <v>45811</v>
      </c>
      <c r="D1694">
        <v>2025</v>
      </c>
      <c r="E1694" s="2" t="str">
        <f>TEXT(Table1[[#This Row],[transaction_date]],"mm")</f>
        <v>06</v>
      </c>
      <c r="F1694" s="2" t="str">
        <f>TEXT(Table1[[#This Row],[transaction_date]],"[$-en-US]mmm")</f>
        <v>Jun</v>
      </c>
      <c r="G1694" s="2" t="str">
        <f>"Q" &amp; INT((MONTH(Table1[[#This Row],[transaction_date]])-1)/3)+1 &amp; " " &amp; Table1[[#This Row],[year]]</f>
        <v>Q2 2025</v>
      </c>
      <c r="H1694" s="2" t="str">
        <f>TEXT(Table1[[#This Row],[transaction_date]],"[$-en-US]ddd")</f>
        <v>Tue</v>
      </c>
      <c r="I1694" t="s">
        <v>1818</v>
      </c>
      <c r="J1694" t="s">
        <v>1841</v>
      </c>
      <c r="K1694">
        <v>6.13</v>
      </c>
      <c r="L1694">
        <v>12.26</v>
      </c>
      <c r="M1694">
        <v>1.62</v>
      </c>
      <c r="N1694" s="4">
        <v>2</v>
      </c>
      <c r="O1694">
        <v>10.64</v>
      </c>
      <c r="P1694">
        <v>4</v>
      </c>
    </row>
    <row r="1695" spans="1:16" x14ac:dyDescent="0.25">
      <c r="A1695">
        <v>9428</v>
      </c>
      <c r="B1695" t="s">
        <v>1813</v>
      </c>
      <c r="C1695" s="2">
        <v>45844</v>
      </c>
      <c r="D1695">
        <v>2025</v>
      </c>
      <c r="E1695" s="2" t="str">
        <f>TEXT(Table1[[#This Row],[transaction_date]],"mm")</f>
        <v>07</v>
      </c>
      <c r="F1695" s="2" t="str">
        <f>TEXT(Table1[[#This Row],[transaction_date]],"[$-en-US]mmm")</f>
        <v>Jul</v>
      </c>
      <c r="G1695" s="2" t="str">
        <f>"Q" &amp; INT((MONTH(Table1[[#This Row],[transaction_date]])-1)/3)+1 &amp; " " &amp; Table1[[#This Row],[year]]</f>
        <v>Q3 2025</v>
      </c>
      <c r="H1695" s="2" t="str">
        <f>TEXT(Table1[[#This Row],[transaction_date]],"[$-en-US]ddd")</f>
        <v>Sun</v>
      </c>
      <c r="I1695" t="s">
        <v>1818</v>
      </c>
      <c r="J1695" t="s">
        <v>1840</v>
      </c>
      <c r="K1695">
        <v>24.26</v>
      </c>
      <c r="L1695">
        <v>121.3</v>
      </c>
      <c r="M1695">
        <v>18.2</v>
      </c>
      <c r="N1695" s="4">
        <v>5</v>
      </c>
      <c r="O1695">
        <v>103.1</v>
      </c>
      <c r="P1695">
        <v>443</v>
      </c>
    </row>
    <row r="1696" spans="1:16" x14ac:dyDescent="0.25">
      <c r="A1696">
        <v>2560</v>
      </c>
      <c r="B1696" t="s">
        <v>1812</v>
      </c>
      <c r="C1696" s="2">
        <v>45250</v>
      </c>
      <c r="D1696">
        <v>2023</v>
      </c>
      <c r="E1696" s="2" t="str">
        <f>TEXT(Table1[[#This Row],[transaction_date]],"mm")</f>
        <v>11</v>
      </c>
      <c r="F1696" s="2" t="str">
        <f>TEXT(Table1[[#This Row],[transaction_date]],"[$-en-US]mmm")</f>
        <v>Nov</v>
      </c>
      <c r="G1696" s="2" t="str">
        <f>"Q" &amp; INT((MONTH(Table1[[#This Row],[transaction_date]])-1)/3)+1 &amp; " " &amp; Table1[[#This Row],[year]]</f>
        <v>Q4 2023</v>
      </c>
      <c r="H1696" s="2" t="str">
        <f>TEXT(Table1[[#This Row],[transaction_date]],"[$-en-US]ddd")</f>
        <v>Mon</v>
      </c>
      <c r="I1696" t="s">
        <v>1825</v>
      </c>
      <c r="J1696" t="s">
        <v>1830</v>
      </c>
      <c r="K1696">
        <v>6.05</v>
      </c>
      <c r="L1696">
        <v>12.1</v>
      </c>
      <c r="M1696">
        <v>0</v>
      </c>
      <c r="N1696" s="4">
        <v>2</v>
      </c>
      <c r="O1696">
        <v>12.1</v>
      </c>
      <c r="P1696">
        <v>265</v>
      </c>
    </row>
    <row r="1697" spans="1:16" x14ac:dyDescent="0.25">
      <c r="A1697">
        <v>7743</v>
      </c>
      <c r="B1697" t="s">
        <v>1811</v>
      </c>
      <c r="C1697" s="2">
        <v>45858</v>
      </c>
      <c r="D1697">
        <v>2025</v>
      </c>
      <c r="E1697" s="2" t="str">
        <f>TEXT(Table1[[#This Row],[transaction_date]],"mm")</f>
        <v>07</v>
      </c>
      <c r="F1697" s="2" t="str">
        <f>TEXT(Table1[[#This Row],[transaction_date]],"[$-en-US]mmm")</f>
        <v>Jul</v>
      </c>
      <c r="G1697" s="2" t="str">
        <f>"Q" &amp; INT((MONTH(Table1[[#This Row],[transaction_date]])-1)/3)+1 &amp; " " &amp; Table1[[#This Row],[year]]</f>
        <v>Q3 2025</v>
      </c>
      <c r="H1697" s="2" t="str">
        <f>TEXT(Table1[[#This Row],[transaction_date]],"[$-en-US]ddd")</f>
        <v>Sun</v>
      </c>
      <c r="I1697" t="s">
        <v>1822</v>
      </c>
      <c r="J1697" t="s">
        <v>1846</v>
      </c>
      <c r="K1697">
        <v>1.86</v>
      </c>
      <c r="L1697">
        <v>3.72</v>
      </c>
      <c r="M1697">
        <v>0.37</v>
      </c>
      <c r="N1697" s="4">
        <v>2</v>
      </c>
      <c r="O1697">
        <v>3.35</v>
      </c>
      <c r="P1697">
        <v>104</v>
      </c>
    </row>
    <row r="1698" spans="1:16" x14ac:dyDescent="0.25">
      <c r="A1698">
        <v>1971</v>
      </c>
      <c r="B1698" t="s">
        <v>1816</v>
      </c>
      <c r="C1698" s="2">
        <v>45360</v>
      </c>
      <c r="D1698">
        <v>2024</v>
      </c>
      <c r="E1698" s="2" t="str">
        <f>TEXT(Table1[[#This Row],[transaction_date]],"mm")</f>
        <v>03</v>
      </c>
      <c r="F1698" s="2" t="str">
        <f>TEXT(Table1[[#This Row],[transaction_date]],"[$-en-US]mmm")</f>
        <v>Mar</v>
      </c>
      <c r="G1698" s="2" t="str">
        <f>"Q" &amp; INT((MONTH(Table1[[#This Row],[transaction_date]])-1)/3)+1 &amp; " " &amp; Table1[[#This Row],[year]]</f>
        <v>Q1 2024</v>
      </c>
      <c r="H1698" s="2" t="str">
        <f>TEXT(Table1[[#This Row],[transaction_date]],"[$-en-US]ddd")</f>
        <v>Sat</v>
      </c>
      <c r="I1698" t="s">
        <v>1826</v>
      </c>
      <c r="J1698" t="s">
        <v>1832</v>
      </c>
      <c r="K1698">
        <v>23.7</v>
      </c>
      <c r="L1698">
        <v>23.7</v>
      </c>
      <c r="M1698">
        <v>2.37</v>
      </c>
      <c r="N1698" s="4">
        <v>1</v>
      </c>
      <c r="O1698">
        <v>21.33</v>
      </c>
      <c r="P1698">
        <v>169</v>
      </c>
    </row>
    <row r="1699" spans="1:16" x14ac:dyDescent="0.25">
      <c r="A1699">
        <v>3078</v>
      </c>
      <c r="B1699" t="s">
        <v>1815</v>
      </c>
      <c r="C1699" s="2">
        <v>45689</v>
      </c>
      <c r="D1699">
        <v>2025</v>
      </c>
      <c r="E1699" s="2" t="str">
        <f>TEXT(Table1[[#This Row],[transaction_date]],"mm")</f>
        <v>02</v>
      </c>
      <c r="F1699" s="2" t="str">
        <f>TEXT(Table1[[#This Row],[transaction_date]],"[$-en-US]mmm")</f>
        <v>Feb</v>
      </c>
      <c r="G1699" s="2" t="str">
        <f>"Q" &amp; INT((MONTH(Table1[[#This Row],[transaction_date]])-1)/3)+1 &amp; " " &amp; Table1[[#This Row],[year]]</f>
        <v>Q1 2025</v>
      </c>
      <c r="H1699" s="2" t="str">
        <f>TEXT(Table1[[#This Row],[transaction_date]],"[$-en-US]ddd")</f>
        <v>Sat</v>
      </c>
      <c r="I1699" t="s">
        <v>1825</v>
      </c>
      <c r="J1699" t="s">
        <v>1830</v>
      </c>
      <c r="K1699">
        <v>16.63</v>
      </c>
      <c r="L1699">
        <v>16.63</v>
      </c>
      <c r="M1699">
        <v>3.33</v>
      </c>
      <c r="N1699" s="4">
        <v>1</v>
      </c>
      <c r="O1699">
        <v>13.3</v>
      </c>
      <c r="P1699">
        <v>390</v>
      </c>
    </row>
    <row r="1700" spans="1:16" x14ac:dyDescent="0.25">
      <c r="A1700">
        <v>3174</v>
      </c>
      <c r="B1700" t="s">
        <v>1809</v>
      </c>
      <c r="C1700" s="2">
        <v>45338</v>
      </c>
      <c r="D1700">
        <v>2024</v>
      </c>
      <c r="E1700" s="2" t="str">
        <f>TEXT(Table1[[#This Row],[transaction_date]],"mm")</f>
        <v>02</v>
      </c>
      <c r="F1700" s="2" t="str">
        <f>TEXT(Table1[[#This Row],[transaction_date]],"[$-en-US]mmm")</f>
        <v>Feb</v>
      </c>
      <c r="G1700" s="2" t="str">
        <f>"Q" &amp; INT((MONTH(Table1[[#This Row],[transaction_date]])-1)/3)+1 &amp; " " &amp; Table1[[#This Row],[year]]</f>
        <v>Q1 2024</v>
      </c>
      <c r="H1700" s="2" t="str">
        <f>TEXT(Table1[[#This Row],[transaction_date]],"[$-en-US]ddd")</f>
        <v>Fri</v>
      </c>
      <c r="I1700" t="s">
        <v>1818</v>
      </c>
      <c r="J1700" t="s">
        <v>1833</v>
      </c>
      <c r="K1700">
        <v>3.66</v>
      </c>
      <c r="L1700">
        <v>7.32</v>
      </c>
      <c r="M1700">
        <v>0.73</v>
      </c>
      <c r="N1700" s="4">
        <v>2</v>
      </c>
      <c r="O1700">
        <v>6.59</v>
      </c>
      <c r="P1700">
        <v>33</v>
      </c>
    </row>
    <row r="1701" spans="1:16" x14ac:dyDescent="0.25">
      <c r="A1701">
        <v>3396</v>
      </c>
      <c r="B1701" t="s">
        <v>1813</v>
      </c>
      <c r="C1701" s="2">
        <v>45697</v>
      </c>
      <c r="D1701">
        <v>2025</v>
      </c>
      <c r="E1701" s="2" t="str">
        <f>TEXT(Table1[[#This Row],[transaction_date]],"mm")</f>
        <v>02</v>
      </c>
      <c r="F1701" s="2" t="str">
        <f>TEXT(Table1[[#This Row],[transaction_date]],"[$-en-US]mmm")</f>
        <v>Feb</v>
      </c>
      <c r="G1701" s="2" t="str">
        <f>"Q" &amp; INT((MONTH(Table1[[#This Row],[transaction_date]])-1)/3)+1 &amp; " " &amp; Table1[[#This Row],[year]]</f>
        <v>Q1 2025</v>
      </c>
      <c r="H1701" s="2" t="str">
        <f>TEXT(Table1[[#This Row],[transaction_date]],"[$-en-US]ddd")</f>
        <v>Sun</v>
      </c>
      <c r="I1701" t="s">
        <v>1821</v>
      </c>
      <c r="J1701" t="s">
        <v>1831</v>
      </c>
      <c r="K1701">
        <v>4.8899999999999997</v>
      </c>
      <c r="L1701">
        <v>19.559999999999999</v>
      </c>
      <c r="M1701">
        <v>2.93</v>
      </c>
      <c r="N1701" s="4">
        <v>4</v>
      </c>
      <c r="O1701">
        <v>16.63</v>
      </c>
      <c r="P1701">
        <v>308</v>
      </c>
    </row>
    <row r="1702" spans="1:16" x14ac:dyDescent="0.25">
      <c r="A1702">
        <v>6277</v>
      </c>
      <c r="B1702" t="s">
        <v>1813</v>
      </c>
      <c r="C1702" s="2">
        <v>45788</v>
      </c>
      <c r="D1702">
        <v>2025</v>
      </c>
      <c r="E1702" s="2" t="str">
        <f>TEXT(Table1[[#This Row],[transaction_date]],"mm")</f>
        <v>05</v>
      </c>
      <c r="F1702" s="2" t="str">
        <f>TEXT(Table1[[#This Row],[transaction_date]],"[$-en-US]mmm")</f>
        <v>May</v>
      </c>
      <c r="G1702" s="2" t="str">
        <f>"Q" &amp; INT((MONTH(Table1[[#This Row],[transaction_date]])-1)/3)+1 &amp; " " &amp; Table1[[#This Row],[year]]</f>
        <v>Q2 2025</v>
      </c>
      <c r="H1702" s="2" t="str">
        <f>TEXT(Table1[[#This Row],[transaction_date]],"[$-en-US]ddd")</f>
        <v>Sun</v>
      </c>
      <c r="I1702" t="s">
        <v>1828</v>
      </c>
      <c r="J1702" t="s">
        <v>1829</v>
      </c>
      <c r="K1702">
        <v>10.35</v>
      </c>
      <c r="L1702">
        <v>20.7</v>
      </c>
      <c r="M1702">
        <v>3.67</v>
      </c>
      <c r="N1702" s="4">
        <v>2</v>
      </c>
      <c r="O1702">
        <v>17.03</v>
      </c>
      <c r="P1702">
        <v>276</v>
      </c>
    </row>
    <row r="1703" spans="1:16" x14ac:dyDescent="0.25">
      <c r="A1703">
        <v>5055</v>
      </c>
      <c r="B1703" t="s">
        <v>1809</v>
      </c>
      <c r="C1703" s="2">
        <v>45736</v>
      </c>
      <c r="D1703">
        <v>2025</v>
      </c>
      <c r="E1703" s="2" t="str">
        <f>TEXT(Table1[[#This Row],[transaction_date]],"mm")</f>
        <v>03</v>
      </c>
      <c r="F1703" s="2" t="str">
        <f>TEXT(Table1[[#This Row],[transaction_date]],"[$-en-US]mmm")</f>
        <v>Mar</v>
      </c>
      <c r="G1703" s="2" t="str">
        <f>"Q" &amp; INT((MONTH(Table1[[#This Row],[transaction_date]])-1)/3)+1 &amp; " " &amp; Table1[[#This Row],[year]]</f>
        <v>Q1 2025</v>
      </c>
      <c r="H1703" s="2" t="str">
        <f>TEXT(Table1[[#This Row],[transaction_date]],"[$-en-US]ddd")</f>
        <v>Thu</v>
      </c>
      <c r="I1703" t="s">
        <v>1828</v>
      </c>
      <c r="J1703" t="s">
        <v>1845</v>
      </c>
      <c r="K1703">
        <v>6.68</v>
      </c>
      <c r="L1703">
        <v>33.4</v>
      </c>
      <c r="M1703">
        <v>6.68</v>
      </c>
      <c r="N1703" s="4">
        <v>5</v>
      </c>
      <c r="O1703">
        <v>26.72</v>
      </c>
      <c r="P1703">
        <v>112</v>
      </c>
    </row>
    <row r="1704" spans="1:16" x14ac:dyDescent="0.25">
      <c r="A1704">
        <v>7434</v>
      </c>
      <c r="B1704" t="s">
        <v>1817</v>
      </c>
      <c r="C1704" s="2">
        <v>45525</v>
      </c>
      <c r="D1704">
        <v>2024</v>
      </c>
      <c r="E1704" s="2" t="str">
        <f>TEXT(Table1[[#This Row],[transaction_date]],"mm")</f>
        <v>08</v>
      </c>
      <c r="F1704" s="2" t="str">
        <f>TEXT(Table1[[#This Row],[transaction_date]],"[$-en-US]mmm")</f>
        <v>Aug</v>
      </c>
      <c r="G1704" s="2" t="str">
        <f>"Q" &amp; INT((MONTH(Table1[[#This Row],[transaction_date]])-1)/3)+1 &amp; " " &amp; Table1[[#This Row],[year]]</f>
        <v>Q3 2024</v>
      </c>
      <c r="H1704" s="2" t="str">
        <f>TEXT(Table1[[#This Row],[transaction_date]],"[$-en-US]ddd")</f>
        <v>Wed</v>
      </c>
      <c r="I1704" t="s">
        <v>1823</v>
      </c>
      <c r="J1704" t="s">
        <v>1842</v>
      </c>
      <c r="K1704">
        <v>21.79</v>
      </c>
      <c r="L1704">
        <v>21.79</v>
      </c>
      <c r="M1704">
        <v>4.3600000000000003</v>
      </c>
      <c r="N1704" s="4">
        <v>1</v>
      </c>
      <c r="O1704">
        <v>17.43</v>
      </c>
      <c r="P1704">
        <v>144</v>
      </c>
    </row>
    <row r="1705" spans="1:16" x14ac:dyDescent="0.25">
      <c r="A1705">
        <v>3329</v>
      </c>
      <c r="B1705" t="s">
        <v>1817</v>
      </c>
      <c r="C1705" s="2">
        <v>45593</v>
      </c>
      <c r="D1705">
        <v>2024</v>
      </c>
      <c r="E1705" s="2" t="str">
        <f>TEXT(Table1[[#This Row],[transaction_date]],"mm")</f>
        <v>10</v>
      </c>
      <c r="F1705" s="2" t="str">
        <f>TEXT(Table1[[#This Row],[transaction_date]],"[$-en-US]mmm")</f>
        <v>Oct</v>
      </c>
      <c r="G1705" s="2" t="str">
        <f>"Q" &amp; INT((MONTH(Table1[[#This Row],[transaction_date]])-1)/3)+1 &amp; " " &amp; Table1[[#This Row],[year]]</f>
        <v>Q4 2024</v>
      </c>
      <c r="H1705" s="2" t="str">
        <f>TEXT(Table1[[#This Row],[transaction_date]],"[$-en-US]ddd")</f>
        <v>Mon</v>
      </c>
      <c r="I1705" t="s">
        <v>1826</v>
      </c>
      <c r="J1705" t="s">
        <v>1835</v>
      </c>
      <c r="K1705">
        <v>10.52</v>
      </c>
      <c r="L1705">
        <v>31.56</v>
      </c>
      <c r="M1705">
        <v>0</v>
      </c>
      <c r="N1705" s="4">
        <v>3</v>
      </c>
      <c r="O1705">
        <v>31.56</v>
      </c>
      <c r="P1705">
        <v>498</v>
      </c>
    </row>
    <row r="1706" spans="1:16" x14ac:dyDescent="0.25">
      <c r="A1706">
        <v>5402</v>
      </c>
      <c r="B1706" t="s">
        <v>1810</v>
      </c>
      <c r="C1706" s="2">
        <v>45632</v>
      </c>
      <c r="D1706">
        <v>2024</v>
      </c>
      <c r="E1706" s="2" t="str">
        <f>TEXT(Table1[[#This Row],[transaction_date]],"mm")</f>
        <v>12</v>
      </c>
      <c r="F1706" s="2" t="str">
        <f>TEXT(Table1[[#This Row],[transaction_date]],"[$-en-US]mmm")</f>
        <v>Dec</v>
      </c>
      <c r="G1706" s="2" t="str">
        <f>"Q" &amp; INT((MONTH(Table1[[#This Row],[transaction_date]])-1)/3)+1 &amp; " " &amp; Table1[[#This Row],[year]]</f>
        <v>Q4 2024</v>
      </c>
      <c r="H1706" s="2" t="str">
        <f>TEXT(Table1[[#This Row],[transaction_date]],"[$-en-US]ddd")</f>
        <v>Fri</v>
      </c>
      <c r="I1706" t="s">
        <v>1827</v>
      </c>
      <c r="J1706" t="s">
        <v>1829</v>
      </c>
      <c r="K1706">
        <v>10.5</v>
      </c>
      <c r="L1706">
        <v>21</v>
      </c>
      <c r="M1706">
        <v>3.95</v>
      </c>
      <c r="N1706" s="4">
        <v>2</v>
      </c>
      <c r="O1706">
        <v>17.05</v>
      </c>
      <c r="P1706">
        <v>191</v>
      </c>
    </row>
    <row r="1707" spans="1:16" x14ac:dyDescent="0.25">
      <c r="A1707">
        <v>7786</v>
      </c>
      <c r="B1707" t="s">
        <v>1815</v>
      </c>
      <c r="C1707" s="2">
        <v>45436</v>
      </c>
      <c r="D1707">
        <v>2024</v>
      </c>
      <c r="E1707" s="2" t="str">
        <f>TEXT(Table1[[#This Row],[transaction_date]],"mm")</f>
        <v>05</v>
      </c>
      <c r="F1707" s="2" t="str">
        <f>TEXT(Table1[[#This Row],[transaction_date]],"[$-en-US]mmm")</f>
        <v>May</v>
      </c>
      <c r="G1707" s="2" t="str">
        <f>"Q" &amp; INT((MONTH(Table1[[#This Row],[transaction_date]])-1)/3)+1 &amp; " " &amp; Table1[[#This Row],[year]]</f>
        <v>Q2 2024</v>
      </c>
      <c r="H1707" s="2" t="str">
        <f>TEXT(Table1[[#This Row],[transaction_date]],"[$-en-US]ddd")</f>
        <v>Fri</v>
      </c>
      <c r="I1707" t="s">
        <v>1821</v>
      </c>
      <c r="J1707" t="s">
        <v>1840</v>
      </c>
      <c r="K1707">
        <v>29.4</v>
      </c>
      <c r="L1707">
        <v>58.8</v>
      </c>
      <c r="M1707">
        <v>0</v>
      </c>
      <c r="N1707" s="4">
        <v>2</v>
      </c>
      <c r="O1707">
        <v>58.8</v>
      </c>
      <c r="P1707">
        <v>7</v>
      </c>
    </row>
    <row r="1708" spans="1:16" x14ac:dyDescent="0.25">
      <c r="A1708">
        <v>8405</v>
      </c>
      <c r="B1708" t="s">
        <v>1815</v>
      </c>
      <c r="C1708" s="2">
        <v>45203</v>
      </c>
      <c r="D1708">
        <v>2023</v>
      </c>
      <c r="E1708" s="2" t="str">
        <f>TEXT(Table1[[#This Row],[transaction_date]],"mm")</f>
        <v>10</v>
      </c>
      <c r="F1708" s="2" t="str">
        <f>TEXT(Table1[[#This Row],[transaction_date]],"[$-en-US]mmm")</f>
        <v>Oct</v>
      </c>
      <c r="G1708" s="2" t="str">
        <f>"Q" &amp; INT((MONTH(Table1[[#This Row],[transaction_date]])-1)/3)+1 &amp; " " &amp; Table1[[#This Row],[year]]</f>
        <v>Q4 2023</v>
      </c>
      <c r="H1708" s="2" t="str">
        <f>TEXT(Table1[[#This Row],[transaction_date]],"[$-en-US]ddd")</f>
        <v>Wed</v>
      </c>
      <c r="I1708" t="s">
        <v>1820</v>
      </c>
      <c r="J1708" t="s">
        <v>1835</v>
      </c>
      <c r="K1708">
        <v>10.34</v>
      </c>
      <c r="L1708">
        <v>41.36</v>
      </c>
      <c r="M1708">
        <v>4.1399999999999997</v>
      </c>
      <c r="N1708" s="4">
        <v>4</v>
      </c>
      <c r="O1708">
        <v>37.22</v>
      </c>
      <c r="P1708">
        <v>292</v>
      </c>
    </row>
    <row r="1709" spans="1:16" x14ac:dyDescent="0.25">
      <c r="A1709">
        <v>2525</v>
      </c>
      <c r="B1709" t="s">
        <v>1816</v>
      </c>
      <c r="C1709" s="2">
        <v>45457</v>
      </c>
      <c r="D1709">
        <v>2024</v>
      </c>
      <c r="E1709" s="2" t="str">
        <f>TEXT(Table1[[#This Row],[transaction_date]],"mm")</f>
        <v>06</v>
      </c>
      <c r="F1709" s="2" t="str">
        <f>TEXT(Table1[[#This Row],[transaction_date]],"[$-en-US]mmm")</f>
        <v>Jun</v>
      </c>
      <c r="G1709" s="2" t="str">
        <f>"Q" &amp; INT((MONTH(Table1[[#This Row],[transaction_date]])-1)/3)+1 &amp; " " &amp; Table1[[#This Row],[year]]</f>
        <v>Q2 2024</v>
      </c>
      <c r="H1709" s="2" t="str">
        <f>TEXT(Table1[[#This Row],[transaction_date]],"[$-en-US]ddd")</f>
        <v>Fri</v>
      </c>
      <c r="I1709" t="s">
        <v>1820</v>
      </c>
      <c r="J1709" t="s">
        <v>1836</v>
      </c>
      <c r="K1709">
        <v>29.78</v>
      </c>
      <c r="L1709">
        <v>119.12</v>
      </c>
      <c r="M1709">
        <v>2.76</v>
      </c>
      <c r="N1709" s="4">
        <v>4</v>
      </c>
      <c r="O1709">
        <v>116.36</v>
      </c>
      <c r="P1709">
        <v>232</v>
      </c>
    </row>
    <row r="1710" spans="1:16" x14ac:dyDescent="0.25">
      <c r="A1710">
        <v>9447</v>
      </c>
      <c r="B1710" t="s">
        <v>1814</v>
      </c>
      <c r="C1710" s="2">
        <v>45727</v>
      </c>
      <c r="D1710">
        <v>2025</v>
      </c>
      <c r="E1710" s="2" t="str">
        <f>TEXT(Table1[[#This Row],[transaction_date]],"mm")</f>
        <v>03</v>
      </c>
      <c r="F1710" s="2" t="str">
        <f>TEXT(Table1[[#This Row],[transaction_date]],"[$-en-US]mmm")</f>
        <v>Mar</v>
      </c>
      <c r="G1710" s="2" t="str">
        <f>"Q" &amp; INT((MONTH(Table1[[#This Row],[transaction_date]])-1)/3)+1 &amp; " " &amp; Table1[[#This Row],[year]]</f>
        <v>Q1 2025</v>
      </c>
      <c r="H1710" s="2" t="str">
        <f>TEXT(Table1[[#This Row],[transaction_date]],"[$-en-US]ddd")</f>
        <v>Tue</v>
      </c>
      <c r="I1710" t="s">
        <v>1823</v>
      </c>
      <c r="J1710" t="s">
        <v>1844</v>
      </c>
      <c r="K1710">
        <v>10.77</v>
      </c>
      <c r="L1710">
        <v>32.31</v>
      </c>
      <c r="M1710">
        <v>4.8499999999999996</v>
      </c>
      <c r="N1710" s="4">
        <v>3</v>
      </c>
      <c r="O1710">
        <v>27.46</v>
      </c>
      <c r="P1710">
        <v>456</v>
      </c>
    </row>
    <row r="1711" spans="1:16" x14ac:dyDescent="0.25">
      <c r="A1711">
        <v>5558</v>
      </c>
      <c r="B1711" t="s">
        <v>1816</v>
      </c>
      <c r="C1711" s="2">
        <v>45684</v>
      </c>
      <c r="D1711">
        <v>2025</v>
      </c>
      <c r="E1711" s="2" t="str">
        <f>TEXT(Table1[[#This Row],[transaction_date]],"mm")</f>
        <v>01</v>
      </c>
      <c r="F1711" s="2" t="str">
        <f>TEXT(Table1[[#This Row],[transaction_date]],"[$-en-US]mmm")</f>
        <v>Jan</v>
      </c>
      <c r="G1711" s="2" t="str">
        <f>"Q" &amp; INT((MONTH(Table1[[#This Row],[transaction_date]])-1)/3)+1 &amp; " " &amp; Table1[[#This Row],[year]]</f>
        <v>Q1 2025</v>
      </c>
      <c r="H1711" s="2" t="str">
        <f>TEXT(Table1[[#This Row],[transaction_date]],"[$-en-US]ddd")</f>
        <v>Mon</v>
      </c>
      <c r="I1711" t="s">
        <v>1828</v>
      </c>
      <c r="J1711" t="s">
        <v>1831</v>
      </c>
      <c r="K1711">
        <v>20.22</v>
      </c>
      <c r="L1711">
        <v>80.88</v>
      </c>
      <c r="M1711">
        <v>2.0499999999999998</v>
      </c>
      <c r="N1711" s="4">
        <v>4</v>
      </c>
      <c r="O1711">
        <v>78.83</v>
      </c>
      <c r="P1711">
        <v>342</v>
      </c>
    </row>
    <row r="1712" spans="1:16" x14ac:dyDescent="0.25">
      <c r="A1712">
        <v>7046</v>
      </c>
      <c r="B1712" t="s">
        <v>1816</v>
      </c>
      <c r="C1712" s="2">
        <v>45498</v>
      </c>
      <c r="D1712">
        <v>2024</v>
      </c>
      <c r="E1712" s="2" t="str">
        <f>TEXT(Table1[[#This Row],[transaction_date]],"mm")</f>
        <v>07</v>
      </c>
      <c r="F1712" s="2" t="str">
        <f>TEXT(Table1[[#This Row],[transaction_date]],"[$-en-US]mmm")</f>
        <v>Jul</v>
      </c>
      <c r="G1712" s="2" t="str">
        <f>"Q" &amp; INT((MONTH(Table1[[#This Row],[transaction_date]])-1)/3)+1 &amp; " " &amp; Table1[[#This Row],[year]]</f>
        <v>Q3 2024</v>
      </c>
      <c r="H1712" s="2" t="str">
        <f>TEXT(Table1[[#This Row],[transaction_date]],"[$-en-US]ddd")</f>
        <v>Thu</v>
      </c>
      <c r="I1712" t="s">
        <v>1821</v>
      </c>
      <c r="J1712" t="s">
        <v>1839</v>
      </c>
      <c r="K1712">
        <v>4.6500000000000004</v>
      </c>
      <c r="L1712">
        <v>23.25</v>
      </c>
      <c r="M1712">
        <v>1.48</v>
      </c>
      <c r="N1712" s="4">
        <v>5</v>
      </c>
      <c r="O1712">
        <v>21.77</v>
      </c>
      <c r="P1712">
        <v>116</v>
      </c>
    </row>
    <row r="1713" spans="1:16" x14ac:dyDescent="0.25">
      <c r="A1713">
        <v>8996</v>
      </c>
      <c r="B1713" t="s">
        <v>1814</v>
      </c>
      <c r="C1713" s="2">
        <v>45399</v>
      </c>
      <c r="D1713">
        <v>2024</v>
      </c>
      <c r="E1713" s="2" t="str">
        <f>TEXT(Table1[[#This Row],[transaction_date]],"mm")</f>
        <v>04</v>
      </c>
      <c r="F1713" s="2" t="str">
        <f>TEXT(Table1[[#This Row],[transaction_date]],"[$-en-US]mmm")</f>
        <v>Apr</v>
      </c>
      <c r="G1713" s="2" t="str">
        <f>"Q" &amp; INT((MONTH(Table1[[#This Row],[transaction_date]])-1)/3)+1 &amp; " " &amp; Table1[[#This Row],[year]]</f>
        <v>Q2 2024</v>
      </c>
      <c r="H1713" s="2" t="str">
        <f>TEXT(Table1[[#This Row],[transaction_date]],"[$-en-US]ddd")</f>
        <v>Wed</v>
      </c>
      <c r="I1713" t="s">
        <v>1825</v>
      </c>
      <c r="J1713" t="s">
        <v>1833</v>
      </c>
      <c r="K1713">
        <v>14.11</v>
      </c>
      <c r="L1713">
        <v>42.33</v>
      </c>
      <c r="M1713">
        <v>1.73</v>
      </c>
      <c r="N1713" s="4">
        <v>3</v>
      </c>
      <c r="O1713">
        <v>40.6</v>
      </c>
      <c r="P1713">
        <v>283</v>
      </c>
    </row>
    <row r="1714" spans="1:16" x14ac:dyDescent="0.25">
      <c r="A1714">
        <v>1040</v>
      </c>
      <c r="B1714" t="s">
        <v>1810</v>
      </c>
      <c r="C1714" s="2">
        <v>45819</v>
      </c>
      <c r="D1714">
        <v>2025</v>
      </c>
      <c r="E1714" s="2" t="str">
        <f>TEXT(Table1[[#This Row],[transaction_date]],"mm")</f>
        <v>06</v>
      </c>
      <c r="F1714" s="2" t="str">
        <f>TEXT(Table1[[#This Row],[transaction_date]],"[$-en-US]mmm")</f>
        <v>Jun</v>
      </c>
      <c r="G1714" s="2" t="str">
        <f>"Q" &amp; INT((MONTH(Table1[[#This Row],[transaction_date]])-1)/3)+1 &amp; " " &amp; Table1[[#This Row],[year]]</f>
        <v>Q2 2025</v>
      </c>
      <c r="H1714" s="2" t="str">
        <f>TEXT(Table1[[#This Row],[transaction_date]],"[$-en-US]ddd")</f>
        <v>Wed</v>
      </c>
      <c r="I1714" t="s">
        <v>1820</v>
      </c>
      <c r="J1714" t="s">
        <v>1841</v>
      </c>
      <c r="K1714">
        <v>23.49</v>
      </c>
      <c r="L1714">
        <v>46.98</v>
      </c>
      <c r="M1714">
        <v>3.4</v>
      </c>
      <c r="N1714" s="4">
        <v>2</v>
      </c>
      <c r="O1714">
        <v>43.58</v>
      </c>
      <c r="P1714">
        <v>101</v>
      </c>
    </row>
    <row r="1715" spans="1:16" x14ac:dyDescent="0.25">
      <c r="A1715">
        <v>2526</v>
      </c>
      <c r="B1715" t="s">
        <v>1811</v>
      </c>
      <c r="C1715" s="2">
        <v>45712</v>
      </c>
      <c r="D1715">
        <v>2025</v>
      </c>
      <c r="E1715" s="2" t="str">
        <f>TEXT(Table1[[#This Row],[transaction_date]],"mm")</f>
        <v>02</v>
      </c>
      <c r="F1715" s="2" t="str">
        <f>TEXT(Table1[[#This Row],[transaction_date]],"[$-en-US]mmm")</f>
        <v>Feb</v>
      </c>
      <c r="G1715" s="2" t="str">
        <f>"Q" &amp; INT((MONTH(Table1[[#This Row],[transaction_date]])-1)/3)+1 &amp; " " &amp; Table1[[#This Row],[year]]</f>
        <v>Q1 2025</v>
      </c>
      <c r="H1715" s="2" t="str">
        <f>TEXT(Table1[[#This Row],[transaction_date]],"[$-en-US]ddd")</f>
        <v>Mon</v>
      </c>
      <c r="I1715" t="s">
        <v>1824</v>
      </c>
      <c r="J1715" t="s">
        <v>1844</v>
      </c>
      <c r="K1715">
        <v>2.35</v>
      </c>
      <c r="L1715">
        <v>11.75</v>
      </c>
      <c r="M1715">
        <v>1.92</v>
      </c>
      <c r="N1715" s="4">
        <v>5</v>
      </c>
      <c r="O1715">
        <v>9.83</v>
      </c>
      <c r="P1715">
        <v>272</v>
      </c>
    </row>
    <row r="1716" spans="1:16" x14ac:dyDescent="0.25">
      <c r="A1716">
        <v>8511</v>
      </c>
      <c r="B1716" t="s">
        <v>1810</v>
      </c>
      <c r="C1716" s="2">
        <v>45638</v>
      </c>
      <c r="D1716">
        <v>2024</v>
      </c>
      <c r="E1716" s="2" t="str">
        <f>TEXT(Table1[[#This Row],[transaction_date]],"mm")</f>
        <v>12</v>
      </c>
      <c r="F1716" s="2" t="str">
        <f>TEXT(Table1[[#This Row],[transaction_date]],"[$-en-US]mmm")</f>
        <v>Dec</v>
      </c>
      <c r="G1716" s="2" t="str">
        <f>"Q" &amp; INT((MONTH(Table1[[#This Row],[transaction_date]])-1)/3)+1 &amp; " " &amp; Table1[[#This Row],[year]]</f>
        <v>Q4 2024</v>
      </c>
      <c r="H1716" s="2" t="str">
        <f>TEXT(Table1[[#This Row],[transaction_date]],"[$-en-US]ddd")</f>
        <v>Thu</v>
      </c>
      <c r="I1716" t="s">
        <v>1825</v>
      </c>
      <c r="J1716" t="s">
        <v>1833</v>
      </c>
      <c r="K1716">
        <v>3.89</v>
      </c>
      <c r="L1716">
        <v>7.78</v>
      </c>
      <c r="M1716">
        <v>0</v>
      </c>
      <c r="N1716" s="4">
        <v>2</v>
      </c>
      <c r="O1716">
        <v>7.78</v>
      </c>
      <c r="P1716">
        <v>84</v>
      </c>
    </row>
    <row r="1717" spans="1:16" x14ac:dyDescent="0.25">
      <c r="A1717">
        <v>6869</v>
      </c>
      <c r="B1717" t="s">
        <v>1811</v>
      </c>
      <c r="C1717" s="2">
        <v>45805</v>
      </c>
      <c r="D1717">
        <v>2025</v>
      </c>
      <c r="E1717" s="2" t="str">
        <f>TEXT(Table1[[#This Row],[transaction_date]],"mm")</f>
        <v>05</v>
      </c>
      <c r="F1717" s="2" t="str">
        <f>TEXT(Table1[[#This Row],[transaction_date]],"[$-en-US]mmm")</f>
        <v>May</v>
      </c>
      <c r="G1717" s="2" t="str">
        <f>"Q" &amp; INT((MONTH(Table1[[#This Row],[transaction_date]])-1)/3)+1 &amp; " " &amp; Table1[[#This Row],[year]]</f>
        <v>Q2 2025</v>
      </c>
      <c r="H1717" s="2" t="str">
        <f>TEXT(Table1[[#This Row],[transaction_date]],"[$-en-US]ddd")</f>
        <v>Wed</v>
      </c>
      <c r="I1717" t="s">
        <v>1827</v>
      </c>
      <c r="J1717" t="s">
        <v>1830</v>
      </c>
      <c r="K1717">
        <v>9.06</v>
      </c>
      <c r="L1717">
        <v>18.12</v>
      </c>
      <c r="M1717">
        <v>2.72</v>
      </c>
      <c r="N1717" s="4">
        <v>2</v>
      </c>
      <c r="O1717">
        <v>15.4</v>
      </c>
      <c r="P1717">
        <v>491</v>
      </c>
    </row>
    <row r="1718" spans="1:16" x14ac:dyDescent="0.25">
      <c r="A1718">
        <v>2037</v>
      </c>
      <c r="B1718" t="s">
        <v>1812</v>
      </c>
      <c r="C1718" s="2">
        <v>45763</v>
      </c>
      <c r="D1718">
        <v>2025</v>
      </c>
      <c r="E1718" s="2" t="str">
        <f>TEXT(Table1[[#This Row],[transaction_date]],"mm")</f>
        <v>04</v>
      </c>
      <c r="F1718" s="2" t="str">
        <f>TEXT(Table1[[#This Row],[transaction_date]],"[$-en-US]mmm")</f>
        <v>Apr</v>
      </c>
      <c r="G1718" s="2" t="str">
        <f>"Q" &amp; INT((MONTH(Table1[[#This Row],[transaction_date]])-1)/3)+1 &amp; " " &amp; Table1[[#This Row],[year]]</f>
        <v>Q2 2025</v>
      </c>
      <c r="H1718" s="2" t="str">
        <f>TEXT(Table1[[#This Row],[transaction_date]],"[$-en-US]ddd")</f>
        <v>Wed</v>
      </c>
      <c r="I1718" t="s">
        <v>1827</v>
      </c>
      <c r="J1718" t="s">
        <v>1830</v>
      </c>
      <c r="K1718">
        <v>14.56</v>
      </c>
      <c r="L1718">
        <v>58.24</v>
      </c>
      <c r="M1718">
        <v>1.3</v>
      </c>
      <c r="N1718" s="4">
        <v>4</v>
      </c>
      <c r="O1718">
        <v>56.94</v>
      </c>
      <c r="P1718">
        <v>69</v>
      </c>
    </row>
    <row r="1719" spans="1:16" x14ac:dyDescent="0.25">
      <c r="A1719">
        <v>9756</v>
      </c>
      <c r="B1719" t="s">
        <v>1810</v>
      </c>
      <c r="C1719" s="2">
        <v>45453</v>
      </c>
      <c r="D1719">
        <v>2024</v>
      </c>
      <c r="E1719" s="2" t="str">
        <f>TEXT(Table1[[#This Row],[transaction_date]],"mm")</f>
        <v>06</v>
      </c>
      <c r="F1719" s="2" t="str">
        <f>TEXT(Table1[[#This Row],[transaction_date]],"[$-en-US]mmm")</f>
        <v>Jun</v>
      </c>
      <c r="G1719" s="2" t="str">
        <f>"Q" &amp; INT((MONTH(Table1[[#This Row],[transaction_date]])-1)/3)+1 &amp; " " &amp; Table1[[#This Row],[year]]</f>
        <v>Q2 2024</v>
      </c>
      <c r="H1719" s="2" t="str">
        <f>TEXT(Table1[[#This Row],[transaction_date]],"[$-en-US]ddd")</f>
        <v>Mon</v>
      </c>
      <c r="I1719" t="s">
        <v>1823</v>
      </c>
      <c r="J1719" t="s">
        <v>1838</v>
      </c>
      <c r="K1719">
        <v>27.76</v>
      </c>
      <c r="L1719">
        <v>55.52</v>
      </c>
      <c r="M1719">
        <v>4.0199999999999996</v>
      </c>
      <c r="N1719" s="4">
        <v>2</v>
      </c>
      <c r="O1719">
        <v>51.5</v>
      </c>
      <c r="P1719">
        <v>313</v>
      </c>
    </row>
    <row r="1720" spans="1:16" x14ac:dyDescent="0.25">
      <c r="A1720">
        <v>4568</v>
      </c>
      <c r="B1720" t="s">
        <v>1811</v>
      </c>
      <c r="C1720" s="2">
        <v>45478</v>
      </c>
      <c r="D1720">
        <v>2024</v>
      </c>
      <c r="E1720" s="2" t="str">
        <f>TEXT(Table1[[#This Row],[transaction_date]],"mm")</f>
        <v>07</v>
      </c>
      <c r="F1720" s="2" t="str">
        <f>TEXT(Table1[[#This Row],[transaction_date]],"[$-en-US]mmm")</f>
        <v>Jul</v>
      </c>
      <c r="G1720" s="2" t="str">
        <f>"Q" &amp; INT((MONTH(Table1[[#This Row],[transaction_date]])-1)/3)+1 &amp; " " &amp; Table1[[#This Row],[year]]</f>
        <v>Q3 2024</v>
      </c>
      <c r="H1720" s="2" t="str">
        <f>TEXT(Table1[[#This Row],[transaction_date]],"[$-en-US]ddd")</f>
        <v>Fri</v>
      </c>
      <c r="I1720" t="s">
        <v>1825</v>
      </c>
      <c r="J1720" t="s">
        <v>1845</v>
      </c>
      <c r="K1720">
        <v>23.16</v>
      </c>
      <c r="L1720">
        <v>46.32</v>
      </c>
      <c r="M1720">
        <v>4.63</v>
      </c>
      <c r="N1720" s="4">
        <v>2</v>
      </c>
      <c r="O1720">
        <v>41.69</v>
      </c>
      <c r="P1720">
        <v>413</v>
      </c>
    </row>
    <row r="1721" spans="1:16" x14ac:dyDescent="0.25">
      <c r="A1721">
        <v>4470</v>
      </c>
      <c r="B1721" t="s">
        <v>1811</v>
      </c>
      <c r="C1721" s="2">
        <v>45529</v>
      </c>
      <c r="D1721">
        <v>2024</v>
      </c>
      <c r="E1721" s="2" t="str">
        <f>TEXT(Table1[[#This Row],[transaction_date]],"mm")</f>
        <v>08</v>
      </c>
      <c r="F1721" s="2" t="str">
        <f>TEXT(Table1[[#This Row],[transaction_date]],"[$-en-US]mmm")</f>
        <v>Aug</v>
      </c>
      <c r="G1721" s="2" t="str">
        <f>"Q" &amp; INT((MONTH(Table1[[#This Row],[transaction_date]])-1)/3)+1 &amp; " " &amp; Table1[[#This Row],[year]]</f>
        <v>Q3 2024</v>
      </c>
      <c r="H1721" s="2" t="str">
        <f>TEXT(Table1[[#This Row],[transaction_date]],"[$-en-US]ddd")</f>
        <v>Sun</v>
      </c>
      <c r="I1721" t="s">
        <v>1823</v>
      </c>
      <c r="J1721" t="s">
        <v>1830</v>
      </c>
      <c r="K1721">
        <v>18.14</v>
      </c>
      <c r="L1721">
        <v>72.56</v>
      </c>
      <c r="M1721">
        <v>1.91</v>
      </c>
      <c r="N1721" s="4">
        <v>4</v>
      </c>
      <c r="O1721">
        <v>70.650000000000006</v>
      </c>
      <c r="P1721">
        <v>127</v>
      </c>
    </row>
    <row r="1722" spans="1:16" x14ac:dyDescent="0.25">
      <c r="A1722">
        <v>5399</v>
      </c>
      <c r="B1722" t="s">
        <v>1814</v>
      </c>
      <c r="C1722" s="2">
        <v>45395</v>
      </c>
      <c r="D1722">
        <v>2024</v>
      </c>
      <c r="E1722" s="2" t="str">
        <f>TEXT(Table1[[#This Row],[transaction_date]],"mm")</f>
        <v>04</v>
      </c>
      <c r="F1722" s="2" t="str">
        <f>TEXT(Table1[[#This Row],[transaction_date]],"[$-en-US]mmm")</f>
        <v>Apr</v>
      </c>
      <c r="G1722" s="2" t="str">
        <f>"Q" &amp; INT((MONTH(Table1[[#This Row],[transaction_date]])-1)/3)+1 &amp; " " &amp; Table1[[#This Row],[year]]</f>
        <v>Q2 2024</v>
      </c>
      <c r="H1722" s="2" t="str">
        <f>TEXT(Table1[[#This Row],[transaction_date]],"[$-en-US]ddd")</f>
        <v>Sat</v>
      </c>
      <c r="I1722" t="s">
        <v>1825</v>
      </c>
      <c r="J1722" t="s">
        <v>1836</v>
      </c>
      <c r="K1722">
        <v>22.04</v>
      </c>
      <c r="L1722">
        <v>22.04</v>
      </c>
      <c r="M1722">
        <v>4.41</v>
      </c>
      <c r="N1722" s="4">
        <v>1</v>
      </c>
      <c r="O1722">
        <v>17.63</v>
      </c>
      <c r="P1722">
        <v>299</v>
      </c>
    </row>
    <row r="1723" spans="1:16" x14ac:dyDescent="0.25">
      <c r="A1723">
        <v>5646</v>
      </c>
      <c r="B1723" t="s">
        <v>1813</v>
      </c>
      <c r="C1723" s="2">
        <v>45407</v>
      </c>
      <c r="D1723">
        <v>2024</v>
      </c>
      <c r="E1723" s="2" t="str">
        <f>TEXT(Table1[[#This Row],[transaction_date]],"mm")</f>
        <v>04</v>
      </c>
      <c r="F1723" s="2" t="str">
        <f>TEXT(Table1[[#This Row],[transaction_date]],"[$-en-US]mmm")</f>
        <v>Apr</v>
      </c>
      <c r="G1723" s="2" t="str">
        <f>"Q" &amp; INT((MONTH(Table1[[#This Row],[transaction_date]])-1)/3)+1 &amp; " " &amp; Table1[[#This Row],[year]]</f>
        <v>Q2 2024</v>
      </c>
      <c r="H1723" s="2" t="str">
        <f>TEXT(Table1[[#This Row],[transaction_date]],"[$-en-US]ddd")</f>
        <v>Thu</v>
      </c>
      <c r="I1723" t="s">
        <v>1825</v>
      </c>
      <c r="J1723" t="s">
        <v>1829</v>
      </c>
      <c r="K1723">
        <v>1.3</v>
      </c>
      <c r="L1723">
        <v>3.9</v>
      </c>
      <c r="M1723">
        <v>1.41</v>
      </c>
      <c r="N1723" s="4">
        <v>3</v>
      </c>
      <c r="O1723">
        <v>2.4900000000000002</v>
      </c>
      <c r="P1723">
        <v>60</v>
      </c>
    </row>
    <row r="1724" spans="1:16" x14ac:dyDescent="0.25">
      <c r="A1724">
        <v>9967</v>
      </c>
      <c r="B1724" t="s">
        <v>1813</v>
      </c>
      <c r="C1724" s="2">
        <v>45593</v>
      </c>
      <c r="D1724">
        <v>2024</v>
      </c>
      <c r="E1724" s="2" t="str">
        <f>TEXT(Table1[[#This Row],[transaction_date]],"mm")</f>
        <v>10</v>
      </c>
      <c r="F1724" s="2" t="str">
        <f>TEXT(Table1[[#This Row],[transaction_date]],"[$-en-US]mmm")</f>
        <v>Oct</v>
      </c>
      <c r="G1724" s="2" t="str">
        <f>"Q" &amp; INT((MONTH(Table1[[#This Row],[transaction_date]])-1)/3)+1 &amp; " " &amp; Table1[[#This Row],[year]]</f>
        <v>Q4 2024</v>
      </c>
      <c r="H1724" s="2" t="str">
        <f>TEXT(Table1[[#This Row],[transaction_date]],"[$-en-US]ddd")</f>
        <v>Mon</v>
      </c>
      <c r="I1724" t="s">
        <v>1820</v>
      </c>
      <c r="J1724" t="s">
        <v>1837</v>
      </c>
      <c r="K1724">
        <v>24.83</v>
      </c>
      <c r="L1724">
        <v>74.489999999999995</v>
      </c>
      <c r="M1724">
        <v>14.9</v>
      </c>
      <c r="N1724" s="4">
        <v>3</v>
      </c>
      <c r="O1724">
        <v>59.59</v>
      </c>
      <c r="P1724">
        <v>277</v>
      </c>
    </row>
    <row r="1725" spans="1:16" x14ac:dyDescent="0.25">
      <c r="A1725">
        <v>3139</v>
      </c>
      <c r="B1725" t="s">
        <v>1809</v>
      </c>
      <c r="C1725" s="2">
        <v>45584</v>
      </c>
      <c r="D1725">
        <v>2024</v>
      </c>
      <c r="E1725" s="2" t="str">
        <f>TEXT(Table1[[#This Row],[transaction_date]],"mm")</f>
        <v>10</v>
      </c>
      <c r="F1725" s="2" t="str">
        <f>TEXT(Table1[[#This Row],[transaction_date]],"[$-en-US]mmm")</f>
        <v>Oct</v>
      </c>
      <c r="G1725" s="2" t="str">
        <f>"Q" &amp; INT((MONTH(Table1[[#This Row],[transaction_date]])-1)/3)+1 &amp; " " &amp; Table1[[#This Row],[year]]</f>
        <v>Q4 2024</v>
      </c>
      <c r="H1725" s="2" t="str">
        <f>TEXT(Table1[[#This Row],[transaction_date]],"[$-en-US]ddd")</f>
        <v>Sat</v>
      </c>
      <c r="I1725" t="s">
        <v>1822</v>
      </c>
      <c r="J1725" t="s">
        <v>1829</v>
      </c>
      <c r="K1725">
        <v>12.05</v>
      </c>
      <c r="L1725">
        <v>12.05</v>
      </c>
      <c r="M1725">
        <v>3.51</v>
      </c>
      <c r="N1725" s="4">
        <v>1</v>
      </c>
      <c r="O1725">
        <v>8.5399999999999991</v>
      </c>
      <c r="P1725">
        <v>456</v>
      </c>
    </row>
    <row r="1726" spans="1:16" x14ac:dyDescent="0.25">
      <c r="A1726">
        <v>8951</v>
      </c>
      <c r="B1726" t="s">
        <v>1812</v>
      </c>
      <c r="C1726" s="2">
        <v>45757</v>
      </c>
      <c r="D1726">
        <v>2025</v>
      </c>
      <c r="E1726" s="2" t="str">
        <f>TEXT(Table1[[#This Row],[transaction_date]],"mm")</f>
        <v>04</v>
      </c>
      <c r="F1726" s="2" t="str">
        <f>TEXT(Table1[[#This Row],[transaction_date]],"[$-en-US]mmm")</f>
        <v>Apr</v>
      </c>
      <c r="G1726" s="2" t="str">
        <f>"Q" &amp; INT((MONTH(Table1[[#This Row],[transaction_date]])-1)/3)+1 &amp; " " &amp; Table1[[#This Row],[year]]</f>
        <v>Q2 2025</v>
      </c>
      <c r="H1726" s="2" t="str">
        <f>TEXT(Table1[[#This Row],[transaction_date]],"[$-en-US]ddd")</f>
        <v>Thu</v>
      </c>
      <c r="I1726" t="s">
        <v>1824</v>
      </c>
      <c r="J1726" t="s">
        <v>1835</v>
      </c>
      <c r="K1726">
        <v>22.99</v>
      </c>
      <c r="L1726">
        <v>91.96</v>
      </c>
      <c r="M1726">
        <v>4.99</v>
      </c>
      <c r="N1726" s="4">
        <v>4</v>
      </c>
      <c r="O1726">
        <v>86.97</v>
      </c>
      <c r="P1726">
        <v>115</v>
      </c>
    </row>
    <row r="1727" spans="1:16" x14ac:dyDescent="0.25">
      <c r="A1727">
        <v>6631</v>
      </c>
      <c r="B1727" t="s">
        <v>1816</v>
      </c>
      <c r="C1727" s="2">
        <v>45839</v>
      </c>
      <c r="D1727">
        <v>2025</v>
      </c>
      <c r="E1727" s="2" t="str">
        <f>TEXT(Table1[[#This Row],[transaction_date]],"mm")</f>
        <v>07</v>
      </c>
      <c r="F1727" s="2" t="str">
        <f>TEXT(Table1[[#This Row],[transaction_date]],"[$-en-US]mmm")</f>
        <v>Jul</v>
      </c>
      <c r="G1727" s="2" t="str">
        <f>"Q" &amp; INT((MONTH(Table1[[#This Row],[transaction_date]])-1)/3)+1 &amp; " " &amp; Table1[[#This Row],[year]]</f>
        <v>Q3 2025</v>
      </c>
      <c r="H1727" s="2" t="str">
        <f>TEXT(Table1[[#This Row],[transaction_date]],"[$-en-US]ddd")</f>
        <v>Tue</v>
      </c>
      <c r="I1727" t="s">
        <v>1820</v>
      </c>
      <c r="J1727" t="s">
        <v>1845</v>
      </c>
      <c r="K1727">
        <v>13.22</v>
      </c>
      <c r="L1727">
        <v>52.88</v>
      </c>
      <c r="M1727">
        <v>7.93</v>
      </c>
      <c r="N1727" s="4">
        <v>4</v>
      </c>
      <c r="O1727">
        <v>44.95</v>
      </c>
      <c r="P1727">
        <v>326</v>
      </c>
    </row>
    <row r="1728" spans="1:16" x14ac:dyDescent="0.25">
      <c r="A1728">
        <v>1793</v>
      </c>
      <c r="B1728" t="s">
        <v>1814</v>
      </c>
      <c r="C1728" s="2">
        <v>45180</v>
      </c>
      <c r="D1728">
        <v>2023</v>
      </c>
      <c r="E1728" s="2" t="str">
        <f>TEXT(Table1[[#This Row],[transaction_date]],"mm")</f>
        <v>09</v>
      </c>
      <c r="F1728" s="2" t="str">
        <f>TEXT(Table1[[#This Row],[transaction_date]],"[$-en-US]mmm")</f>
        <v>Sep</v>
      </c>
      <c r="G1728" s="2" t="str">
        <f>"Q" &amp; INT((MONTH(Table1[[#This Row],[transaction_date]])-1)/3)+1 &amp; " " &amp; Table1[[#This Row],[year]]</f>
        <v>Q3 2023</v>
      </c>
      <c r="H1728" s="2" t="str">
        <f>TEXT(Table1[[#This Row],[transaction_date]],"[$-en-US]ddd")</f>
        <v>Mon</v>
      </c>
      <c r="I1728" t="s">
        <v>1826</v>
      </c>
      <c r="J1728" t="s">
        <v>1844</v>
      </c>
      <c r="K1728">
        <v>13.16</v>
      </c>
      <c r="L1728">
        <v>39.479999999999997</v>
      </c>
      <c r="M1728">
        <v>5.92</v>
      </c>
      <c r="N1728" s="4">
        <v>3</v>
      </c>
      <c r="O1728">
        <v>33.56</v>
      </c>
      <c r="P1728">
        <v>428</v>
      </c>
    </row>
    <row r="1729" spans="1:16" x14ac:dyDescent="0.25">
      <c r="A1729">
        <v>2631</v>
      </c>
      <c r="B1729" t="s">
        <v>1809</v>
      </c>
      <c r="C1729" s="2">
        <v>45631</v>
      </c>
      <c r="D1729">
        <v>2024</v>
      </c>
      <c r="E1729" s="2" t="str">
        <f>TEXT(Table1[[#This Row],[transaction_date]],"mm")</f>
        <v>12</v>
      </c>
      <c r="F1729" s="2" t="str">
        <f>TEXT(Table1[[#This Row],[transaction_date]],"[$-en-US]mmm")</f>
        <v>Dec</v>
      </c>
      <c r="G1729" s="2" t="str">
        <f>"Q" &amp; INT((MONTH(Table1[[#This Row],[transaction_date]])-1)/3)+1 &amp; " " &amp; Table1[[#This Row],[year]]</f>
        <v>Q4 2024</v>
      </c>
      <c r="H1729" s="2" t="str">
        <f>TEXT(Table1[[#This Row],[transaction_date]],"[$-en-US]ddd")</f>
        <v>Thu</v>
      </c>
      <c r="I1729" t="s">
        <v>1818</v>
      </c>
      <c r="J1729" t="s">
        <v>1846</v>
      </c>
      <c r="K1729">
        <v>8.0299999999999994</v>
      </c>
      <c r="L1729">
        <v>32.119999999999997</v>
      </c>
      <c r="M1729">
        <v>2.74</v>
      </c>
      <c r="N1729" s="4">
        <v>4</v>
      </c>
      <c r="O1729">
        <v>29.38</v>
      </c>
      <c r="P1729">
        <v>253</v>
      </c>
    </row>
    <row r="1730" spans="1:16" x14ac:dyDescent="0.25">
      <c r="A1730">
        <v>8529</v>
      </c>
      <c r="B1730" t="s">
        <v>1814</v>
      </c>
      <c r="C1730" s="2">
        <v>45157</v>
      </c>
      <c r="D1730">
        <v>2023</v>
      </c>
      <c r="E1730" s="2" t="str">
        <f>TEXT(Table1[[#This Row],[transaction_date]],"mm")</f>
        <v>08</v>
      </c>
      <c r="F1730" s="2" t="str">
        <f>TEXT(Table1[[#This Row],[transaction_date]],"[$-en-US]mmm")</f>
        <v>Aug</v>
      </c>
      <c r="G1730" s="2" t="str">
        <f>"Q" &amp; INT((MONTH(Table1[[#This Row],[transaction_date]])-1)/3)+1 &amp; " " &amp; Table1[[#This Row],[year]]</f>
        <v>Q3 2023</v>
      </c>
      <c r="H1730" s="2" t="str">
        <f>TEXT(Table1[[#This Row],[transaction_date]],"[$-en-US]ddd")</f>
        <v>Sat</v>
      </c>
      <c r="I1730" t="s">
        <v>1819</v>
      </c>
      <c r="J1730" t="s">
        <v>1845</v>
      </c>
      <c r="K1730">
        <v>18.579999999999998</v>
      </c>
      <c r="L1730">
        <v>92.9</v>
      </c>
      <c r="M1730">
        <v>3.08</v>
      </c>
      <c r="N1730" s="4">
        <v>5</v>
      </c>
      <c r="O1730">
        <v>89.82</v>
      </c>
      <c r="P1730">
        <v>289</v>
      </c>
    </row>
    <row r="1731" spans="1:16" x14ac:dyDescent="0.25">
      <c r="A1731">
        <v>3035</v>
      </c>
      <c r="B1731" t="s">
        <v>1812</v>
      </c>
      <c r="C1731" s="2">
        <v>45866</v>
      </c>
      <c r="D1731">
        <v>2025</v>
      </c>
      <c r="E1731" s="2" t="str">
        <f>TEXT(Table1[[#This Row],[transaction_date]],"mm")</f>
        <v>07</v>
      </c>
      <c r="F1731" s="2" t="str">
        <f>TEXT(Table1[[#This Row],[transaction_date]],"[$-en-US]mmm")</f>
        <v>Jul</v>
      </c>
      <c r="G1731" s="2" t="str">
        <f>"Q" &amp; INT((MONTH(Table1[[#This Row],[transaction_date]])-1)/3)+1 &amp; " " &amp; Table1[[#This Row],[year]]</f>
        <v>Q3 2025</v>
      </c>
      <c r="H1731" s="2" t="str">
        <f>TEXT(Table1[[#This Row],[transaction_date]],"[$-en-US]ddd")</f>
        <v>Mon</v>
      </c>
      <c r="I1731" t="s">
        <v>1818</v>
      </c>
      <c r="J1731" t="s">
        <v>1846</v>
      </c>
      <c r="K1731">
        <v>25.3</v>
      </c>
      <c r="L1731">
        <v>126.5</v>
      </c>
      <c r="M1731">
        <v>1.38</v>
      </c>
      <c r="N1731" s="4">
        <v>5</v>
      </c>
      <c r="O1731">
        <v>125.12</v>
      </c>
      <c r="P1731">
        <v>329</v>
      </c>
    </row>
    <row r="1732" spans="1:16" x14ac:dyDescent="0.25">
      <c r="A1732">
        <v>3588</v>
      </c>
      <c r="B1732" t="s">
        <v>1817</v>
      </c>
      <c r="C1732" s="2">
        <v>45487</v>
      </c>
      <c r="D1732">
        <v>2024</v>
      </c>
      <c r="E1732" s="2" t="str">
        <f>TEXT(Table1[[#This Row],[transaction_date]],"mm")</f>
        <v>07</v>
      </c>
      <c r="F1732" s="2" t="str">
        <f>TEXT(Table1[[#This Row],[transaction_date]],"[$-en-US]mmm")</f>
        <v>Jul</v>
      </c>
      <c r="G1732" s="2" t="str">
        <f>"Q" &amp; INT((MONTH(Table1[[#This Row],[transaction_date]])-1)/3)+1 &amp; " " &amp; Table1[[#This Row],[year]]</f>
        <v>Q3 2024</v>
      </c>
      <c r="H1732" s="2" t="str">
        <f>TEXT(Table1[[#This Row],[transaction_date]],"[$-en-US]ddd")</f>
        <v>Sun</v>
      </c>
      <c r="I1732" t="s">
        <v>1822</v>
      </c>
      <c r="J1732" t="s">
        <v>1830</v>
      </c>
      <c r="K1732">
        <v>21.82</v>
      </c>
      <c r="L1732">
        <v>87.28</v>
      </c>
      <c r="M1732">
        <v>0</v>
      </c>
      <c r="N1732" s="4">
        <v>4</v>
      </c>
      <c r="O1732">
        <v>87.28</v>
      </c>
      <c r="P1732">
        <v>20</v>
      </c>
    </row>
    <row r="1733" spans="1:16" x14ac:dyDescent="0.25">
      <c r="A1733">
        <v>8479</v>
      </c>
      <c r="B1733" t="s">
        <v>1813</v>
      </c>
      <c r="C1733" s="2">
        <v>45145</v>
      </c>
      <c r="D1733">
        <v>2023</v>
      </c>
      <c r="E1733" s="2" t="str">
        <f>TEXT(Table1[[#This Row],[transaction_date]],"mm")</f>
        <v>08</v>
      </c>
      <c r="F1733" s="2" t="str">
        <f>TEXT(Table1[[#This Row],[transaction_date]],"[$-en-US]mmm")</f>
        <v>Aug</v>
      </c>
      <c r="G1733" s="2" t="str">
        <f>"Q" &amp; INT((MONTH(Table1[[#This Row],[transaction_date]])-1)/3)+1 &amp; " " &amp; Table1[[#This Row],[year]]</f>
        <v>Q3 2023</v>
      </c>
      <c r="H1733" s="2" t="str">
        <f>TEXT(Table1[[#This Row],[transaction_date]],"[$-en-US]ddd")</f>
        <v>Mon</v>
      </c>
      <c r="I1733" t="s">
        <v>1828</v>
      </c>
      <c r="J1733" t="s">
        <v>1844</v>
      </c>
      <c r="K1733">
        <v>28.26</v>
      </c>
      <c r="L1733">
        <v>28.26</v>
      </c>
      <c r="M1733">
        <v>0</v>
      </c>
      <c r="N1733" s="4">
        <v>1</v>
      </c>
      <c r="O1733">
        <v>28.26</v>
      </c>
      <c r="P1733">
        <v>416</v>
      </c>
    </row>
    <row r="1734" spans="1:16" x14ac:dyDescent="0.25">
      <c r="A1734">
        <v>8009</v>
      </c>
      <c r="B1734" t="s">
        <v>1815</v>
      </c>
      <c r="C1734" s="2">
        <v>45302</v>
      </c>
      <c r="D1734">
        <v>2024</v>
      </c>
      <c r="E1734" s="2" t="str">
        <f>TEXT(Table1[[#This Row],[transaction_date]],"mm")</f>
        <v>01</v>
      </c>
      <c r="F1734" s="2" t="str">
        <f>TEXT(Table1[[#This Row],[transaction_date]],"[$-en-US]mmm")</f>
        <v>Jan</v>
      </c>
      <c r="G1734" s="2" t="str">
        <f>"Q" &amp; INT((MONTH(Table1[[#This Row],[transaction_date]])-1)/3)+1 &amp; " " &amp; Table1[[#This Row],[year]]</f>
        <v>Q1 2024</v>
      </c>
      <c r="H1734" s="2" t="str">
        <f>TEXT(Table1[[#This Row],[transaction_date]],"[$-en-US]ddd")</f>
        <v>Thu</v>
      </c>
      <c r="I1734" t="s">
        <v>1820</v>
      </c>
      <c r="J1734" t="s">
        <v>1835</v>
      </c>
      <c r="K1734">
        <v>19.28</v>
      </c>
      <c r="L1734">
        <v>19.28</v>
      </c>
      <c r="M1734">
        <v>2.89</v>
      </c>
      <c r="N1734" s="4">
        <v>1</v>
      </c>
      <c r="O1734">
        <v>16.39</v>
      </c>
      <c r="P1734">
        <v>168</v>
      </c>
    </row>
    <row r="1735" spans="1:16" x14ac:dyDescent="0.25">
      <c r="A1735">
        <v>3161</v>
      </c>
      <c r="B1735" t="s">
        <v>1812</v>
      </c>
      <c r="C1735" s="2">
        <v>45830</v>
      </c>
      <c r="D1735">
        <v>2025</v>
      </c>
      <c r="E1735" s="2" t="str">
        <f>TEXT(Table1[[#This Row],[transaction_date]],"mm")</f>
        <v>06</v>
      </c>
      <c r="F1735" s="2" t="str">
        <f>TEXT(Table1[[#This Row],[transaction_date]],"[$-en-US]mmm")</f>
        <v>Jun</v>
      </c>
      <c r="G1735" s="2" t="str">
        <f>"Q" &amp; INT((MONTH(Table1[[#This Row],[transaction_date]])-1)/3)+1 &amp; " " &amp; Table1[[#This Row],[year]]</f>
        <v>Q2 2025</v>
      </c>
      <c r="H1735" s="2" t="str">
        <f>TEXT(Table1[[#This Row],[transaction_date]],"[$-en-US]ddd")</f>
        <v>Sun</v>
      </c>
      <c r="I1735" t="s">
        <v>1818</v>
      </c>
      <c r="J1735" t="s">
        <v>1837</v>
      </c>
      <c r="K1735">
        <v>11.39</v>
      </c>
      <c r="L1735">
        <v>34.17</v>
      </c>
      <c r="M1735">
        <v>5.13</v>
      </c>
      <c r="N1735" s="4">
        <v>3</v>
      </c>
      <c r="O1735">
        <v>29.04</v>
      </c>
      <c r="P1735">
        <v>349</v>
      </c>
    </row>
    <row r="1736" spans="1:16" x14ac:dyDescent="0.25">
      <c r="A1736">
        <v>5945</v>
      </c>
      <c r="B1736" t="s">
        <v>1817</v>
      </c>
      <c r="C1736" s="2">
        <v>45268</v>
      </c>
      <c r="D1736">
        <v>2023</v>
      </c>
      <c r="E1736" s="2" t="str">
        <f>TEXT(Table1[[#This Row],[transaction_date]],"mm")</f>
        <v>12</v>
      </c>
      <c r="F1736" s="2" t="str">
        <f>TEXT(Table1[[#This Row],[transaction_date]],"[$-en-US]mmm")</f>
        <v>Dec</v>
      </c>
      <c r="G1736" s="2" t="str">
        <f>"Q" &amp; INT((MONTH(Table1[[#This Row],[transaction_date]])-1)/3)+1 &amp; " " &amp; Table1[[#This Row],[year]]</f>
        <v>Q4 2023</v>
      </c>
      <c r="H1736" s="2" t="str">
        <f>TEXT(Table1[[#This Row],[transaction_date]],"[$-en-US]ddd")</f>
        <v>Fri</v>
      </c>
      <c r="I1736" t="s">
        <v>1826</v>
      </c>
      <c r="J1736" t="s">
        <v>1837</v>
      </c>
      <c r="K1736">
        <v>10.4</v>
      </c>
      <c r="L1736">
        <v>10.4</v>
      </c>
      <c r="M1736">
        <v>2.08</v>
      </c>
      <c r="N1736" s="4">
        <v>1</v>
      </c>
      <c r="O1736">
        <v>8.32</v>
      </c>
      <c r="P1736">
        <v>357</v>
      </c>
    </row>
    <row r="1737" spans="1:16" x14ac:dyDescent="0.25">
      <c r="A1737">
        <v>5489</v>
      </c>
      <c r="B1737" t="s">
        <v>1817</v>
      </c>
      <c r="C1737" s="2">
        <v>45217</v>
      </c>
      <c r="D1737">
        <v>2023</v>
      </c>
      <c r="E1737" s="2" t="str">
        <f>TEXT(Table1[[#This Row],[transaction_date]],"mm")</f>
        <v>10</v>
      </c>
      <c r="F1737" s="2" t="str">
        <f>TEXT(Table1[[#This Row],[transaction_date]],"[$-en-US]mmm")</f>
        <v>Oct</v>
      </c>
      <c r="G1737" s="2" t="str">
        <f>"Q" &amp; INT((MONTH(Table1[[#This Row],[transaction_date]])-1)/3)+1 &amp; " " &amp; Table1[[#This Row],[year]]</f>
        <v>Q4 2023</v>
      </c>
      <c r="H1737" s="2" t="str">
        <f>TEXT(Table1[[#This Row],[transaction_date]],"[$-en-US]ddd")</f>
        <v>Wed</v>
      </c>
      <c r="I1737" t="s">
        <v>1827</v>
      </c>
      <c r="J1737" t="s">
        <v>1831</v>
      </c>
      <c r="K1737">
        <v>22.47</v>
      </c>
      <c r="L1737">
        <v>67.41</v>
      </c>
      <c r="M1737">
        <v>13.48</v>
      </c>
      <c r="N1737" s="4">
        <v>3</v>
      </c>
      <c r="O1737">
        <v>53.93</v>
      </c>
      <c r="P1737">
        <v>385</v>
      </c>
    </row>
    <row r="1738" spans="1:16" x14ac:dyDescent="0.25">
      <c r="A1738">
        <v>6905</v>
      </c>
      <c r="B1738" t="s">
        <v>1813</v>
      </c>
      <c r="C1738" s="2">
        <v>45339</v>
      </c>
      <c r="D1738">
        <v>2024</v>
      </c>
      <c r="E1738" s="2" t="str">
        <f>TEXT(Table1[[#This Row],[transaction_date]],"mm")</f>
        <v>02</v>
      </c>
      <c r="F1738" s="2" t="str">
        <f>TEXT(Table1[[#This Row],[transaction_date]],"[$-en-US]mmm")</f>
        <v>Feb</v>
      </c>
      <c r="G1738" s="2" t="str">
        <f>"Q" &amp; INT((MONTH(Table1[[#This Row],[transaction_date]])-1)/3)+1 &amp; " " &amp; Table1[[#This Row],[year]]</f>
        <v>Q1 2024</v>
      </c>
      <c r="H1738" s="2" t="str">
        <f>TEXT(Table1[[#This Row],[transaction_date]],"[$-en-US]ddd")</f>
        <v>Sat</v>
      </c>
      <c r="I1738" t="s">
        <v>1819</v>
      </c>
      <c r="J1738" t="s">
        <v>1832</v>
      </c>
      <c r="K1738">
        <v>18.87</v>
      </c>
      <c r="L1738">
        <v>56.61</v>
      </c>
      <c r="M1738">
        <v>8.49</v>
      </c>
      <c r="N1738" s="4">
        <v>3</v>
      </c>
      <c r="O1738">
        <v>48.12</v>
      </c>
      <c r="P1738">
        <v>378</v>
      </c>
    </row>
    <row r="1739" spans="1:16" x14ac:dyDescent="0.25">
      <c r="A1739">
        <v>2350</v>
      </c>
      <c r="B1739" t="s">
        <v>1814</v>
      </c>
      <c r="C1739" s="2">
        <v>45433</v>
      </c>
      <c r="D1739">
        <v>2024</v>
      </c>
      <c r="E1739" s="2" t="str">
        <f>TEXT(Table1[[#This Row],[transaction_date]],"mm")</f>
        <v>05</v>
      </c>
      <c r="F1739" s="2" t="str">
        <f>TEXT(Table1[[#This Row],[transaction_date]],"[$-en-US]mmm")</f>
        <v>May</v>
      </c>
      <c r="G1739" s="2" t="str">
        <f>"Q" &amp; INT((MONTH(Table1[[#This Row],[transaction_date]])-1)/3)+1 &amp; " " &amp; Table1[[#This Row],[year]]</f>
        <v>Q2 2024</v>
      </c>
      <c r="H1739" s="2" t="str">
        <f>TEXT(Table1[[#This Row],[transaction_date]],"[$-en-US]ddd")</f>
        <v>Tue</v>
      </c>
      <c r="I1739" t="s">
        <v>1819</v>
      </c>
      <c r="J1739" t="s">
        <v>1842</v>
      </c>
      <c r="K1739">
        <v>10.06</v>
      </c>
      <c r="L1739">
        <v>40.24</v>
      </c>
      <c r="M1739">
        <v>4.0199999999999996</v>
      </c>
      <c r="N1739" s="4">
        <v>4</v>
      </c>
      <c r="O1739">
        <v>36.22</v>
      </c>
      <c r="P1739">
        <v>254</v>
      </c>
    </row>
    <row r="1740" spans="1:16" x14ac:dyDescent="0.25">
      <c r="A1740">
        <v>3711</v>
      </c>
      <c r="B1740" t="s">
        <v>1817</v>
      </c>
      <c r="C1740" s="2">
        <v>45185</v>
      </c>
      <c r="D1740">
        <v>2023</v>
      </c>
      <c r="E1740" s="2" t="str">
        <f>TEXT(Table1[[#This Row],[transaction_date]],"mm")</f>
        <v>09</v>
      </c>
      <c r="F1740" s="2" t="str">
        <f>TEXT(Table1[[#This Row],[transaction_date]],"[$-en-US]mmm")</f>
        <v>Sep</v>
      </c>
      <c r="G1740" s="2" t="str">
        <f>"Q" &amp; INT((MONTH(Table1[[#This Row],[transaction_date]])-1)/3)+1 &amp; " " &amp; Table1[[#This Row],[year]]</f>
        <v>Q3 2023</v>
      </c>
      <c r="H1740" s="2" t="str">
        <f>TEXT(Table1[[#This Row],[transaction_date]],"[$-en-US]ddd")</f>
        <v>Sat</v>
      </c>
      <c r="I1740" t="s">
        <v>1826</v>
      </c>
      <c r="J1740" t="s">
        <v>1845</v>
      </c>
      <c r="K1740">
        <v>10.76</v>
      </c>
      <c r="L1740">
        <v>32.28</v>
      </c>
      <c r="M1740">
        <v>6.46</v>
      </c>
      <c r="N1740" s="4">
        <v>3</v>
      </c>
      <c r="O1740">
        <v>25.82</v>
      </c>
      <c r="P1740">
        <v>224</v>
      </c>
    </row>
    <row r="1741" spans="1:16" x14ac:dyDescent="0.25">
      <c r="A1741">
        <v>7493</v>
      </c>
      <c r="B1741" t="s">
        <v>1811</v>
      </c>
      <c r="C1741" s="2">
        <v>45630</v>
      </c>
      <c r="D1741">
        <v>2024</v>
      </c>
      <c r="E1741" s="2" t="str">
        <f>TEXT(Table1[[#This Row],[transaction_date]],"mm")</f>
        <v>12</v>
      </c>
      <c r="F1741" s="2" t="str">
        <f>TEXT(Table1[[#This Row],[transaction_date]],"[$-en-US]mmm")</f>
        <v>Dec</v>
      </c>
      <c r="G1741" s="2" t="str">
        <f>"Q" &amp; INT((MONTH(Table1[[#This Row],[transaction_date]])-1)/3)+1 &amp; " " &amp; Table1[[#This Row],[year]]</f>
        <v>Q4 2024</v>
      </c>
      <c r="H1741" s="2" t="str">
        <f>TEXT(Table1[[#This Row],[transaction_date]],"[$-en-US]ddd")</f>
        <v>Wed</v>
      </c>
      <c r="I1741" t="s">
        <v>1822</v>
      </c>
      <c r="J1741" t="s">
        <v>1839</v>
      </c>
      <c r="K1741">
        <v>6.49</v>
      </c>
      <c r="L1741">
        <v>6.49</v>
      </c>
      <c r="M1741">
        <v>3.15</v>
      </c>
      <c r="N1741" s="4">
        <v>1</v>
      </c>
      <c r="O1741">
        <v>3.34</v>
      </c>
      <c r="P1741">
        <v>158</v>
      </c>
    </row>
    <row r="1742" spans="1:16" x14ac:dyDescent="0.25">
      <c r="A1742">
        <v>6005</v>
      </c>
      <c r="B1742" t="s">
        <v>1812</v>
      </c>
      <c r="C1742" s="2">
        <v>45708</v>
      </c>
      <c r="D1742">
        <v>2025</v>
      </c>
      <c r="E1742" s="2" t="str">
        <f>TEXT(Table1[[#This Row],[transaction_date]],"mm")</f>
        <v>02</v>
      </c>
      <c r="F1742" s="2" t="str">
        <f>TEXT(Table1[[#This Row],[transaction_date]],"[$-en-US]mmm")</f>
        <v>Feb</v>
      </c>
      <c r="G1742" s="2" t="str">
        <f>"Q" &amp; INT((MONTH(Table1[[#This Row],[transaction_date]])-1)/3)+1 &amp; " " &amp; Table1[[#This Row],[year]]</f>
        <v>Q1 2025</v>
      </c>
      <c r="H1742" s="2" t="str">
        <f>TEXT(Table1[[#This Row],[transaction_date]],"[$-en-US]ddd")</f>
        <v>Thu</v>
      </c>
      <c r="I1742" t="s">
        <v>1824</v>
      </c>
      <c r="J1742" t="s">
        <v>1842</v>
      </c>
      <c r="K1742">
        <v>3.7</v>
      </c>
      <c r="L1742">
        <v>7.4</v>
      </c>
      <c r="M1742">
        <v>1.1100000000000001</v>
      </c>
      <c r="N1742" s="4">
        <v>2</v>
      </c>
      <c r="O1742">
        <v>6.29</v>
      </c>
      <c r="P1742">
        <v>364</v>
      </c>
    </row>
    <row r="1743" spans="1:16" x14ac:dyDescent="0.25">
      <c r="A1743">
        <v>4836</v>
      </c>
      <c r="B1743" t="s">
        <v>1811</v>
      </c>
      <c r="C1743" s="2">
        <v>45478</v>
      </c>
      <c r="D1743">
        <v>2024</v>
      </c>
      <c r="E1743" s="2" t="str">
        <f>TEXT(Table1[[#This Row],[transaction_date]],"mm")</f>
        <v>07</v>
      </c>
      <c r="F1743" s="2" t="str">
        <f>TEXT(Table1[[#This Row],[transaction_date]],"[$-en-US]mmm")</f>
        <v>Jul</v>
      </c>
      <c r="G1743" s="2" t="str">
        <f>"Q" &amp; INT((MONTH(Table1[[#This Row],[transaction_date]])-1)/3)+1 &amp; " " &amp; Table1[[#This Row],[year]]</f>
        <v>Q3 2024</v>
      </c>
      <c r="H1743" s="2" t="str">
        <f>TEXT(Table1[[#This Row],[transaction_date]],"[$-en-US]ddd")</f>
        <v>Fri</v>
      </c>
      <c r="I1743" t="s">
        <v>1822</v>
      </c>
      <c r="J1743" t="s">
        <v>1831</v>
      </c>
      <c r="K1743">
        <v>12.5</v>
      </c>
      <c r="L1743">
        <v>37.5</v>
      </c>
      <c r="M1743">
        <v>4.38</v>
      </c>
      <c r="N1743" s="4">
        <v>3</v>
      </c>
      <c r="O1743">
        <v>33.119999999999997</v>
      </c>
      <c r="P1743">
        <v>471</v>
      </c>
    </row>
    <row r="1744" spans="1:16" x14ac:dyDescent="0.25">
      <c r="A1744">
        <v>2494</v>
      </c>
      <c r="B1744" t="s">
        <v>1814</v>
      </c>
      <c r="C1744" s="2">
        <v>45691</v>
      </c>
      <c r="D1744">
        <v>2025</v>
      </c>
      <c r="E1744" s="2" t="str">
        <f>TEXT(Table1[[#This Row],[transaction_date]],"mm")</f>
        <v>02</v>
      </c>
      <c r="F1744" s="2" t="str">
        <f>TEXT(Table1[[#This Row],[transaction_date]],"[$-en-US]mmm")</f>
        <v>Feb</v>
      </c>
      <c r="G1744" s="2" t="str">
        <f>"Q" &amp; INT((MONTH(Table1[[#This Row],[transaction_date]])-1)/3)+1 &amp; " " &amp; Table1[[#This Row],[year]]</f>
        <v>Q1 2025</v>
      </c>
      <c r="H1744" s="2" t="str">
        <f>TEXT(Table1[[#This Row],[transaction_date]],"[$-en-US]ddd")</f>
        <v>Mon</v>
      </c>
      <c r="I1744" t="s">
        <v>1824</v>
      </c>
      <c r="J1744" t="s">
        <v>1842</v>
      </c>
      <c r="K1744">
        <v>29.97</v>
      </c>
      <c r="L1744">
        <v>89.91</v>
      </c>
      <c r="M1744">
        <v>17.98</v>
      </c>
      <c r="N1744" s="4">
        <v>3</v>
      </c>
      <c r="O1744">
        <v>71.930000000000007</v>
      </c>
      <c r="P1744">
        <v>226</v>
      </c>
    </row>
    <row r="1745" spans="1:16" x14ac:dyDescent="0.25">
      <c r="A1745">
        <v>2559</v>
      </c>
      <c r="B1745" t="s">
        <v>1810</v>
      </c>
      <c r="C1745" s="2">
        <v>45145</v>
      </c>
      <c r="D1745">
        <v>2023</v>
      </c>
      <c r="E1745" s="2" t="str">
        <f>TEXT(Table1[[#This Row],[transaction_date]],"mm")</f>
        <v>08</v>
      </c>
      <c r="F1745" s="2" t="str">
        <f>TEXT(Table1[[#This Row],[transaction_date]],"[$-en-US]mmm")</f>
        <v>Aug</v>
      </c>
      <c r="G1745" s="2" t="str">
        <f>"Q" &amp; INT((MONTH(Table1[[#This Row],[transaction_date]])-1)/3)+1 &amp; " " &amp; Table1[[#This Row],[year]]</f>
        <v>Q3 2023</v>
      </c>
      <c r="H1745" s="2" t="str">
        <f>TEXT(Table1[[#This Row],[transaction_date]],"[$-en-US]ddd")</f>
        <v>Mon</v>
      </c>
      <c r="I1745" t="s">
        <v>1825</v>
      </c>
      <c r="J1745" t="s">
        <v>1829</v>
      </c>
      <c r="K1745">
        <v>15.33</v>
      </c>
      <c r="L1745">
        <v>15.33</v>
      </c>
      <c r="M1745">
        <v>3.07</v>
      </c>
      <c r="N1745" s="4">
        <v>1</v>
      </c>
      <c r="O1745">
        <v>12.26</v>
      </c>
      <c r="P1745">
        <v>426</v>
      </c>
    </row>
    <row r="1746" spans="1:16" x14ac:dyDescent="0.25">
      <c r="A1746">
        <v>2276</v>
      </c>
      <c r="B1746" t="s">
        <v>1813</v>
      </c>
      <c r="C1746" s="2">
        <v>45248</v>
      </c>
      <c r="D1746">
        <v>2023</v>
      </c>
      <c r="E1746" s="2" t="str">
        <f>TEXT(Table1[[#This Row],[transaction_date]],"mm")</f>
        <v>11</v>
      </c>
      <c r="F1746" s="2" t="str">
        <f>TEXT(Table1[[#This Row],[transaction_date]],"[$-en-US]mmm")</f>
        <v>Nov</v>
      </c>
      <c r="G1746" s="2" t="str">
        <f>"Q" &amp; INT((MONTH(Table1[[#This Row],[transaction_date]])-1)/3)+1 &amp; " " &amp; Table1[[#This Row],[year]]</f>
        <v>Q4 2023</v>
      </c>
      <c r="H1746" s="2" t="str">
        <f>TEXT(Table1[[#This Row],[transaction_date]],"[$-en-US]ddd")</f>
        <v>Sat</v>
      </c>
      <c r="I1746" t="s">
        <v>1821</v>
      </c>
      <c r="J1746" t="s">
        <v>1831</v>
      </c>
      <c r="K1746">
        <v>29.94</v>
      </c>
      <c r="L1746">
        <v>149.69999999999999</v>
      </c>
      <c r="M1746">
        <v>29.94</v>
      </c>
      <c r="N1746" s="4">
        <v>5</v>
      </c>
      <c r="O1746">
        <v>119.76</v>
      </c>
      <c r="P1746">
        <v>98</v>
      </c>
    </row>
    <row r="1747" spans="1:16" x14ac:dyDescent="0.25">
      <c r="A1747">
        <v>4705</v>
      </c>
      <c r="B1747" t="s">
        <v>1810</v>
      </c>
      <c r="C1747" s="2">
        <v>45548</v>
      </c>
      <c r="D1747">
        <v>2024</v>
      </c>
      <c r="E1747" s="2" t="str">
        <f>TEXT(Table1[[#This Row],[transaction_date]],"mm")</f>
        <v>09</v>
      </c>
      <c r="F1747" s="2" t="str">
        <f>TEXT(Table1[[#This Row],[transaction_date]],"[$-en-US]mmm")</f>
        <v>Sep</v>
      </c>
      <c r="G1747" s="2" t="str">
        <f>"Q" &amp; INT((MONTH(Table1[[#This Row],[transaction_date]])-1)/3)+1 &amp; " " &amp; Table1[[#This Row],[year]]</f>
        <v>Q3 2024</v>
      </c>
      <c r="H1747" s="2" t="str">
        <f>TEXT(Table1[[#This Row],[transaction_date]],"[$-en-US]ddd")</f>
        <v>Fri</v>
      </c>
      <c r="I1747" t="s">
        <v>1824</v>
      </c>
      <c r="J1747" t="s">
        <v>1836</v>
      </c>
      <c r="K1747">
        <v>26.76</v>
      </c>
      <c r="L1747">
        <v>133.80000000000001</v>
      </c>
      <c r="M1747">
        <v>0</v>
      </c>
      <c r="N1747" s="4">
        <v>5</v>
      </c>
      <c r="O1747">
        <v>133.80000000000001</v>
      </c>
      <c r="P1747">
        <v>198</v>
      </c>
    </row>
    <row r="1748" spans="1:16" x14ac:dyDescent="0.25">
      <c r="A1748">
        <v>8291</v>
      </c>
      <c r="B1748" t="s">
        <v>1816</v>
      </c>
      <c r="C1748" s="2">
        <v>45152</v>
      </c>
      <c r="D1748">
        <v>2023</v>
      </c>
      <c r="E1748" s="2" t="str">
        <f>TEXT(Table1[[#This Row],[transaction_date]],"mm")</f>
        <v>08</v>
      </c>
      <c r="F1748" s="2" t="str">
        <f>TEXT(Table1[[#This Row],[transaction_date]],"[$-en-US]mmm")</f>
        <v>Aug</v>
      </c>
      <c r="G1748" s="2" t="str">
        <f>"Q" &amp; INT((MONTH(Table1[[#This Row],[transaction_date]])-1)/3)+1 &amp; " " &amp; Table1[[#This Row],[year]]</f>
        <v>Q3 2023</v>
      </c>
      <c r="H1748" s="2" t="str">
        <f>TEXT(Table1[[#This Row],[transaction_date]],"[$-en-US]ddd")</f>
        <v>Mon</v>
      </c>
      <c r="I1748" t="s">
        <v>1826</v>
      </c>
      <c r="J1748" t="s">
        <v>1830</v>
      </c>
      <c r="K1748">
        <v>11.56</v>
      </c>
      <c r="L1748">
        <v>34.68</v>
      </c>
      <c r="M1748">
        <v>5.2</v>
      </c>
      <c r="N1748" s="4">
        <v>3</v>
      </c>
      <c r="O1748">
        <v>29.48</v>
      </c>
      <c r="P1748">
        <v>473</v>
      </c>
    </row>
    <row r="1749" spans="1:16" x14ac:dyDescent="0.25">
      <c r="A1749">
        <v>1132</v>
      </c>
      <c r="B1749" t="s">
        <v>1810</v>
      </c>
      <c r="C1749" s="2">
        <v>45685</v>
      </c>
      <c r="D1749">
        <v>2025</v>
      </c>
      <c r="E1749" s="2" t="str">
        <f>TEXT(Table1[[#This Row],[transaction_date]],"mm")</f>
        <v>01</v>
      </c>
      <c r="F1749" s="2" t="str">
        <f>TEXT(Table1[[#This Row],[transaction_date]],"[$-en-US]mmm")</f>
        <v>Jan</v>
      </c>
      <c r="G1749" s="2" t="str">
        <f>"Q" &amp; INT((MONTH(Table1[[#This Row],[transaction_date]])-1)/3)+1 &amp; " " &amp; Table1[[#This Row],[year]]</f>
        <v>Q1 2025</v>
      </c>
      <c r="H1749" s="2" t="str">
        <f>TEXT(Table1[[#This Row],[transaction_date]],"[$-en-US]ddd")</f>
        <v>Tue</v>
      </c>
      <c r="I1749" t="s">
        <v>1822</v>
      </c>
      <c r="J1749" t="s">
        <v>1842</v>
      </c>
      <c r="K1749">
        <v>10.32</v>
      </c>
      <c r="L1749">
        <v>20.64</v>
      </c>
      <c r="M1749">
        <v>3.32</v>
      </c>
      <c r="N1749" s="4">
        <v>2</v>
      </c>
      <c r="O1749">
        <v>17.32</v>
      </c>
      <c r="P1749">
        <v>423</v>
      </c>
    </row>
    <row r="1750" spans="1:16" x14ac:dyDescent="0.25">
      <c r="A1750">
        <v>6629</v>
      </c>
      <c r="B1750" t="s">
        <v>1809</v>
      </c>
      <c r="C1750" s="2">
        <v>45779</v>
      </c>
      <c r="D1750">
        <v>2025</v>
      </c>
      <c r="E1750" s="2" t="str">
        <f>TEXT(Table1[[#This Row],[transaction_date]],"mm")</f>
        <v>05</v>
      </c>
      <c r="F1750" s="2" t="str">
        <f>TEXT(Table1[[#This Row],[transaction_date]],"[$-en-US]mmm")</f>
        <v>May</v>
      </c>
      <c r="G1750" s="2" t="str">
        <f>"Q" &amp; INT((MONTH(Table1[[#This Row],[transaction_date]])-1)/3)+1 &amp; " " &amp; Table1[[#This Row],[year]]</f>
        <v>Q2 2025</v>
      </c>
      <c r="H1750" s="2" t="str">
        <f>TEXT(Table1[[#This Row],[transaction_date]],"[$-en-US]ddd")</f>
        <v>Fri</v>
      </c>
      <c r="I1750" t="s">
        <v>1827</v>
      </c>
      <c r="J1750" t="s">
        <v>1845</v>
      </c>
      <c r="K1750">
        <v>10.08</v>
      </c>
      <c r="L1750">
        <v>50.4</v>
      </c>
      <c r="M1750">
        <v>0</v>
      </c>
      <c r="N1750" s="4">
        <v>5</v>
      </c>
      <c r="O1750">
        <v>50.4</v>
      </c>
      <c r="P1750">
        <v>413</v>
      </c>
    </row>
    <row r="1751" spans="1:16" x14ac:dyDescent="0.25">
      <c r="A1751">
        <v>2975</v>
      </c>
      <c r="B1751" t="s">
        <v>1816</v>
      </c>
      <c r="C1751" s="2">
        <v>45813</v>
      </c>
      <c r="D1751">
        <v>2025</v>
      </c>
      <c r="E1751" s="2" t="str">
        <f>TEXT(Table1[[#This Row],[transaction_date]],"mm")</f>
        <v>06</v>
      </c>
      <c r="F1751" s="2" t="str">
        <f>TEXT(Table1[[#This Row],[transaction_date]],"[$-en-US]mmm")</f>
        <v>Jun</v>
      </c>
      <c r="G1751" s="2" t="str">
        <f>"Q" &amp; INT((MONTH(Table1[[#This Row],[transaction_date]])-1)/3)+1 &amp; " " &amp; Table1[[#This Row],[year]]</f>
        <v>Q2 2025</v>
      </c>
      <c r="H1751" s="2" t="str">
        <f>TEXT(Table1[[#This Row],[transaction_date]],"[$-en-US]ddd")</f>
        <v>Thu</v>
      </c>
      <c r="I1751" t="s">
        <v>1823</v>
      </c>
      <c r="J1751" t="s">
        <v>1831</v>
      </c>
      <c r="K1751">
        <v>14.48</v>
      </c>
      <c r="L1751">
        <v>28.96</v>
      </c>
      <c r="M1751">
        <v>2.9</v>
      </c>
      <c r="N1751" s="4">
        <v>2</v>
      </c>
      <c r="O1751">
        <v>26.06</v>
      </c>
      <c r="P1751">
        <v>294</v>
      </c>
    </row>
    <row r="1752" spans="1:16" x14ac:dyDescent="0.25">
      <c r="A1752">
        <v>7919</v>
      </c>
      <c r="B1752" t="s">
        <v>1813</v>
      </c>
      <c r="C1752" s="2">
        <v>45684</v>
      </c>
      <c r="D1752">
        <v>2025</v>
      </c>
      <c r="E1752" s="2" t="str">
        <f>TEXT(Table1[[#This Row],[transaction_date]],"mm")</f>
        <v>01</v>
      </c>
      <c r="F1752" s="2" t="str">
        <f>TEXT(Table1[[#This Row],[transaction_date]],"[$-en-US]mmm")</f>
        <v>Jan</v>
      </c>
      <c r="G1752" s="2" t="str">
        <f>"Q" &amp; INT((MONTH(Table1[[#This Row],[transaction_date]])-1)/3)+1 &amp; " " &amp; Table1[[#This Row],[year]]</f>
        <v>Q1 2025</v>
      </c>
      <c r="H1752" s="2" t="str">
        <f>TEXT(Table1[[#This Row],[transaction_date]],"[$-en-US]ddd")</f>
        <v>Mon</v>
      </c>
      <c r="I1752" t="s">
        <v>1828</v>
      </c>
      <c r="J1752" t="s">
        <v>1830</v>
      </c>
      <c r="K1752">
        <v>28.63</v>
      </c>
      <c r="L1752">
        <v>28.63</v>
      </c>
      <c r="M1752">
        <v>2.79</v>
      </c>
      <c r="N1752" s="4">
        <v>1</v>
      </c>
      <c r="O1752">
        <v>25.84</v>
      </c>
      <c r="P1752">
        <v>87</v>
      </c>
    </row>
    <row r="1753" spans="1:16" x14ac:dyDescent="0.25">
      <c r="A1753">
        <v>3165</v>
      </c>
      <c r="B1753" t="s">
        <v>1815</v>
      </c>
      <c r="C1753" s="2">
        <v>45516</v>
      </c>
      <c r="D1753">
        <v>2024</v>
      </c>
      <c r="E1753" s="2" t="str">
        <f>TEXT(Table1[[#This Row],[transaction_date]],"mm")</f>
        <v>08</v>
      </c>
      <c r="F1753" s="2" t="str">
        <f>TEXT(Table1[[#This Row],[transaction_date]],"[$-en-US]mmm")</f>
        <v>Aug</v>
      </c>
      <c r="G1753" s="2" t="str">
        <f>"Q" &amp; INT((MONTH(Table1[[#This Row],[transaction_date]])-1)/3)+1 &amp; " " &amp; Table1[[#This Row],[year]]</f>
        <v>Q3 2024</v>
      </c>
      <c r="H1753" s="2" t="str">
        <f>TEXT(Table1[[#This Row],[transaction_date]],"[$-en-US]ddd")</f>
        <v>Mon</v>
      </c>
      <c r="I1753" t="s">
        <v>1822</v>
      </c>
      <c r="J1753" t="s">
        <v>1845</v>
      </c>
      <c r="K1753">
        <v>2.84</v>
      </c>
      <c r="L1753">
        <v>5.68</v>
      </c>
      <c r="M1753">
        <v>0</v>
      </c>
      <c r="N1753" s="4">
        <v>2</v>
      </c>
      <c r="O1753">
        <v>5.68</v>
      </c>
      <c r="P1753">
        <v>181</v>
      </c>
    </row>
    <row r="1754" spans="1:16" x14ac:dyDescent="0.25">
      <c r="A1754">
        <v>2160</v>
      </c>
      <c r="B1754" t="s">
        <v>1814</v>
      </c>
      <c r="C1754" s="2">
        <v>45322</v>
      </c>
      <c r="D1754">
        <v>2024</v>
      </c>
      <c r="E1754" s="2" t="str">
        <f>TEXT(Table1[[#This Row],[transaction_date]],"mm")</f>
        <v>01</v>
      </c>
      <c r="F1754" s="2" t="str">
        <f>TEXT(Table1[[#This Row],[transaction_date]],"[$-en-US]mmm")</f>
        <v>Jan</v>
      </c>
      <c r="G1754" s="2" t="str">
        <f>"Q" &amp; INT((MONTH(Table1[[#This Row],[transaction_date]])-1)/3)+1 &amp; " " &amp; Table1[[#This Row],[year]]</f>
        <v>Q1 2024</v>
      </c>
      <c r="H1754" s="2" t="str">
        <f>TEXT(Table1[[#This Row],[transaction_date]],"[$-en-US]ddd")</f>
        <v>Wed</v>
      </c>
      <c r="I1754" t="s">
        <v>1824</v>
      </c>
      <c r="J1754" t="s">
        <v>1829</v>
      </c>
      <c r="K1754">
        <v>21.68</v>
      </c>
      <c r="L1754">
        <v>21.68</v>
      </c>
      <c r="M1754">
        <v>0</v>
      </c>
      <c r="N1754" s="4">
        <v>1</v>
      </c>
      <c r="O1754">
        <v>21.68</v>
      </c>
      <c r="P1754">
        <v>251</v>
      </c>
    </row>
    <row r="1755" spans="1:16" x14ac:dyDescent="0.25">
      <c r="A1755">
        <v>7276</v>
      </c>
      <c r="B1755" t="s">
        <v>1811</v>
      </c>
      <c r="C1755" s="2">
        <v>45214</v>
      </c>
      <c r="D1755">
        <v>2023</v>
      </c>
      <c r="E1755" s="2" t="str">
        <f>TEXT(Table1[[#This Row],[transaction_date]],"mm")</f>
        <v>10</v>
      </c>
      <c r="F1755" s="2" t="str">
        <f>TEXT(Table1[[#This Row],[transaction_date]],"[$-en-US]mmm")</f>
        <v>Oct</v>
      </c>
      <c r="G1755" s="2" t="str">
        <f>"Q" &amp; INT((MONTH(Table1[[#This Row],[transaction_date]])-1)/3)+1 &amp; " " &amp; Table1[[#This Row],[year]]</f>
        <v>Q4 2023</v>
      </c>
      <c r="H1755" s="2" t="str">
        <f>TEXT(Table1[[#This Row],[transaction_date]],"[$-en-US]ddd")</f>
        <v>Sun</v>
      </c>
      <c r="I1755" t="s">
        <v>1821</v>
      </c>
      <c r="J1755" t="s">
        <v>1843</v>
      </c>
      <c r="K1755">
        <v>9.9700000000000006</v>
      </c>
      <c r="L1755">
        <v>39.880000000000003</v>
      </c>
      <c r="M1755">
        <v>5.98</v>
      </c>
      <c r="N1755" s="4">
        <v>4</v>
      </c>
      <c r="O1755">
        <v>33.9</v>
      </c>
      <c r="P1755">
        <v>356</v>
      </c>
    </row>
    <row r="1756" spans="1:16" x14ac:dyDescent="0.25">
      <c r="A1756">
        <v>2678</v>
      </c>
      <c r="B1756" t="s">
        <v>1817</v>
      </c>
      <c r="C1756" s="2">
        <v>45225</v>
      </c>
      <c r="D1756">
        <v>2023</v>
      </c>
      <c r="E1756" s="2" t="str">
        <f>TEXT(Table1[[#This Row],[transaction_date]],"mm")</f>
        <v>10</v>
      </c>
      <c r="F1756" s="2" t="str">
        <f>TEXT(Table1[[#This Row],[transaction_date]],"[$-en-US]mmm")</f>
        <v>Oct</v>
      </c>
      <c r="G1756" s="2" t="str">
        <f>"Q" &amp; INT((MONTH(Table1[[#This Row],[transaction_date]])-1)/3)+1 &amp; " " &amp; Table1[[#This Row],[year]]</f>
        <v>Q4 2023</v>
      </c>
      <c r="H1756" s="2" t="str">
        <f>TEXT(Table1[[#This Row],[transaction_date]],"[$-en-US]ddd")</f>
        <v>Thu</v>
      </c>
      <c r="I1756" t="s">
        <v>1824</v>
      </c>
      <c r="J1756" t="s">
        <v>1844</v>
      </c>
      <c r="K1756">
        <v>5.17</v>
      </c>
      <c r="L1756">
        <v>20.68</v>
      </c>
      <c r="M1756">
        <v>4.88</v>
      </c>
      <c r="N1756" s="4">
        <v>4</v>
      </c>
      <c r="O1756">
        <v>15.8</v>
      </c>
      <c r="P1756">
        <v>276</v>
      </c>
    </row>
    <row r="1757" spans="1:16" x14ac:dyDescent="0.25">
      <c r="A1757">
        <v>6133</v>
      </c>
      <c r="B1757" t="s">
        <v>1815</v>
      </c>
      <c r="C1757" s="2">
        <v>45430</v>
      </c>
      <c r="D1757">
        <v>2024</v>
      </c>
      <c r="E1757" s="2" t="str">
        <f>TEXT(Table1[[#This Row],[transaction_date]],"mm")</f>
        <v>05</v>
      </c>
      <c r="F1757" s="2" t="str">
        <f>TEXT(Table1[[#This Row],[transaction_date]],"[$-en-US]mmm")</f>
        <v>May</v>
      </c>
      <c r="G1757" s="2" t="str">
        <f>"Q" &amp; INT((MONTH(Table1[[#This Row],[transaction_date]])-1)/3)+1 &amp; " " &amp; Table1[[#This Row],[year]]</f>
        <v>Q2 2024</v>
      </c>
      <c r="H1757" s="2" t="str">
        <f>TEXT(Table1[[#This Row],[transaction_date]],"[$-en-US]ddd")</f>
        <v>Sat</v>
      </c>
      <c r="I1757" t="s">
        <v>1822</v>
      </c>
      <c r="J1757" t="s">
        <v>1846</v>
      </c>
      <c r="K1757">
        <v>18.79</v>
      </c>
      <c r="L1757">
        <v>18.79</v>
      </c>
      <c r="M1757">
        <v>0</v>
      </c>
      <c r="N1757" s="4">
        <v>1</v>
      </c>
      <c r="O1757">
        <v>18.79</v>
      </c>
      <c r="P1757">
        <v>271</v>
      </c>
    </row>
    <row r="1758" spans="1:16" x14ac:dyDescent="0.25">
      <c r="A1758">
        <v>5902</v>
      </c>
      <c r="B1758" t="s">
        <v>1811</v>
      </c>
      <c r="C1758" s="2">
        <v>45251</v>
      </c>
      <c r="D1758">
        <v>2023</v>
      </c>
      <c r="E1758" s="2" t="str">
        <f>TEXT(Table1[[#This Row],[transaction_date]],"mm")</f>
        <v>11</v>
      </c>
      <c r="F1758" s="2" t="str">
        <f>TEXT(Table1[[#This Row],[transaction_date]],"[$-en-US]mmm")</f>
        <v>Nov</v>
      </c>
      <c r="G1758" s="2" t="str">
        <f>"Q" &amp; INT((MONTH(Table1[[#This Row],[transaction_date]])-1)/3)+1 &amp; " " &amp; Table1[[#This Row],[year]]</f>
        <v>Q4 2023</v>
      </c>
      <c r="H1758" s="2" t="str">
        <f>TEXT(Table1[[#This Row],[transaction_date]],"[$-en-US]ddd")</f>
        <v>Tue</v>
      </c>
      <c r="I1758" t="s">
        <v>1820</v>
      </c>
      <c r="J1758" t="s">
        <v>1834</v>
      </c>
      <c r="K1758">
        <v>23.43</v>
      </c>
      <c r="L1758">
        <v>117.15</v>
      </c>
      <c r="M1758">
        <v>3.6</v>
      </c>
      <c r="N1758" s="4">
        <v>5</v>
      </c>
      <c r="O1758">
        <v>113.55</v>
      </c>
      <c r="P1758">
        <v>91</v>
      </c>
    </row>
    <row r="1759" spans="1:16" x14ac:dyDescent="0.25">
      <c r="A1759">
        <v>7270</v>
      </c>
      <c r="B1759" t="s">
        <v>1813</v>
      </c>
      <c r="C1759" s="2">
        <v>45745</v>
      </c>
      <c r="D1759">
        <v>2025</v>
      </c>
      <c r="E1759" s="2" t="str">
        <f>TEXT(Table1[[#This Row],[transaction_date]],"mm")</f>
        <v>03</v>
      </c>
      <c r="F1759" s="2" t="str">
        <f>TEXT(Table1[[#This Row],[transaction_date]],"[$-en-US]mmm")</f>
        <v>Mar</v>
      </c>
      <c r="G1759" s="2" t="str">
        <f>"Q" &amp; INT((MONTH(Table1[[#This Row],[transaction_date]])-1)/3)+1 &amp; " " &amp; Table1[[#This Row],[year]]</f>
        <v>Q1 2025</v>
      </c>
      <c r="H1759" s="2" t="str">
        <f>TEXT(Table1[[#This Row],[transaction_date]],"[$-en-US]ddd")</f>
        <v>Sat</v>
      </c>
      <c r="I1759" t="s">
        <v>1819</v>
      </c>
      <c r="J1759" t="s">
        <v>1832</v>
      </c>
      <c r="K1759">
        <v>3.72</v>
      </c>
      <c r="L1759">
        <v>3.72</v>
      </c>
      <c r="M1759">
        <v>0.37</v>
      </c>
      <c r="N1759" s="4">
        <v>1</v>
      </c>
      <c r="O1759">
        <v>3.35</v>
      </c>
      <c r="P1759">
        <v>206</v>
      </c>
    </row>
    <row r="1760" spans="1:16" x14ac:dyDescent="0.25">
      <c r="A1760">
        <v>3181</v>
      </c>
      <c r="B1760" t="s">
        <v>1812</v>
      </c>
      <c r="C1760" s="2">
        <v>45643</v>
      </c>
      <c r="D1760">
        <v>2024</v>
      </c>
      <c r="E1760" s="2" t="str">
        <f>TEXT(Table1[[#This Row],[transaction_date]],"mm")</f>
        <v>12</v>
      </c>
      <c r="F1760" s="2" t="str">
        <f>TEXT(Table1[[#This Row],[transaction_date]],"[$-en-US]mmm")</f>
        <v>Dec</v>
      </c>
      <c r="G1760" s="2" t="str">
        <f>"Q" &amp; INT((MONTH(Table1[[#This Row],[transaction_date]])-1)/3)+1 &amp; " " &amp; Table1[[#This Row],[year]]</f>
        <v>Q4 2024</v>
      </c>
      <c r="H1760" s="2" t="str">
        <f>TEXT(Table1[[#This Row],[transaction_date]],"[$-en-US]ddd")</f>
        <v>Tue</v>
      </c>
      <c r="I1760" t="s">
        <v>1828</v>
      </c>
      <c r="J1760" t="s">
        <v>1841</v>
      </c>
      <c r="K1760">
        <v>6.3</v>
      </c>
      <c r="L1760">
        <v>18.899999999999999</v>
      </c>
      <c r="M1760">
        <v>3.78</v>
      </c>
      <c r="N1760" s="4">
        <v>3</v>
      </c>
      <c r="O1760">
        <v>15.12</v>
      </c>
      <c r="P1760">
        <v>159</v>
      </c>
    </row>
    <row r="1761" spans="1:16" x14ac:dyDescent="0.25">
      <c r="A1761">
        <v>3340</v>
      </c>
      <c r="B1761" t="s">
        <v>1812</v>
      </c>
      <c r="C1761" s="2">
        <v>45198</v>
      </c>
      <c r="D1761">
        <v>2023</v>
      </c>
      <c r="E1761" s="2" t="str">
        <f>TEXT(Table1[[#This Row],[transaction_date]],"mm")</f>
        <v>09</v>
      </c>
      <c r="F1761" s="2" t="str">
        <f>TEXT(Table1[[#This Row],[transaction_date]],"[$-en-US]mmm")</f>
        <v>Sep</v>
      </c>
      <c r="G1761" s="2" t="str">
        <f>"Q" &amp; INT((MONTH(Table1[[#This Row],[transaction_date]])-1)/3)+1 &amp; " " &amp; Table1[[#This Row],[year]]</f>
        <v>Q3 2023</v>
      </c>
      <c r="H1761" s="2" t="str">
        <f>TEXT(Table1[[#This Row],[transaction_date]],"[$-en-US]ddd")</f>
        <v>Fri</v>
      </c>
      <c r="I1761" t="s">
        <v>1826</v>
      </c>
      <c r="J1761" t="s">
        <v>1845</v>
      </c>
      <c r="K1761">
        <v>6.34</v>
      </c>
      <c r="L1761">
        <v>6.34</v>
      </c>
      <c r="M1761">
        <v>1.27</v>
      </c>
      <c r="N1761" s="4">
        <v>1</v>
      </c>
      <c r="O1761">
        <v>5.07</v>
      </c>
      <c r="P1761">
        <v>205</v>
      </c>
    </row>
    <row r="1762" spans="1:16" x14ac:dyDescent="0.25">
      <c r="A1762">
        <v>9691</v>
      </c>
      <c r="B1762" t="s">
        <v>1816</v>
      </c>
      <c r="C1762" s="2">
        <v>45582</v>
      </c>
      <c r="D1762">
        <v>2024</v>
      </c>
      <c r="E1762" s="2" t="str">
        <f>TEXT(Table1[[#This Row],[transaction_date]],"mm")</f>
        <v>10</v>
      </c>
      <c r="F1762" s="2" t="str">
        <f>TEXT(Table1[[#This Row],[transaction_date]],"[$-en-US]mmm")</f>
        <v>Oct</v>
      </c>
      <c r="G1762" s="2" t="str">
        <f>"Q" &amp; INT((MONTH(Table1[[#This Row],[transaction_date]])-1)/3)+1 &amp; " " &amp; Table1[[#This Row],[year]]</f>
        <v>Q4 2024</v>
      </c>
      <c r="H1762" s="2" t="str">
        <f>TEXT(Table1[[#This Row],[transaction_date]],"[$-en-US]ddd")</f>
        <v>Thu</v>
      </c>
      <c r="I1762" t="s">
        <v>1823</v>
      </c>
      <c r="J1762" t="s">
        <v>1842</v>
      </c>
      <c r="K1762">
        <v>14.09</v>
      </c>
      <c r="L1762">
        <v>42.27</v>
      </c>
      <c r="M1762">
        <v>4.5199999999999996</v>
      </c>
      <c r="N1762" s="4">
        <v>3</v>
      </c>
      <c r="O1762">
        <v>37.75</v>
      </c>
      <c r="P1762">
        <v>48</v>
      </c>
    </row>
    <row r="1763" spans="1:16" x14ac:dyDescent="0.25">
      <c r="A1763">
        <v>1138</v>
      </c>
      <c r="B1763" t="s">
        <v>1815</v>
      </c>
      <c r="C1763" s="2">
        <v>45619</v>
      </c>
      <c r="D1763">
        <v>2024</v>
      </c>
      <c r="E1763" s="2" t="str">
        <f>TEXT(Table1[[#This Row],[transaction_date]],"mm")</f>
        <v>11</v>
      </c>
      <c r="F1763" s="2" t="str">
        <f>TEXT(Table1[[#This Row],[transaction_date]],"[$-en-US]mmm")</f>
        <v>Nov</v>
      </c>
      <c r="G1763" s="2" t="str">
        <f>"Q" &amp; INT((MONTH(Table1[[#This Row],[transaction_date]])-1)/3)+1 &amp; " " &amp; Table1[[#This Row],[year]]</f>
        <v>Q4 2024</v>
      </c>
      <c r="H1763" s="2" t="str">
        <f>TEXT(Table1[[#This Row],[transaction_date]],"[$-en-US]ddd")</f>
        <v>Sat</v>
      </c>
      <c r="I1763" t="s">
        <v>1827</v>
      </c>
      <c r="J1763" t="s">
        <v>1840</v>
      </c>
      <c r="K1763">
        <v>3.76</v>
      </c>
      <c r="L1763">
        <v>11.28</v>
      </c>
      <c r="M1763">
        <v>2.31</v>
      </c>
      <c r="N1763" s="4">
        <v>3</v>
      </c>
      <c r="O1763">
        <v>8.9700000000000006</v>
      </c>
      <c r="P1763">
        <v>0</v>
      </c>
    </row>
    <row r="1764" spans="1:16" x14ac:dyDescent="0.25">
      <c r="A1764">
        <v>3688</v>
      </c>
      <c r="B1764" t="s">
        <v>1814</v>
      </c>
      <c r="C1764" s="2">
        <v>45486</v>
      </c>
      <c r="D1764">
        <v>2024</v>
      </c>
      <c r="E1764" s="2" t="str">
        <f>TEXT(Table1[[#This Row],[transaction_date]],"mm")</f>
        <v>07</v>
      </c>
      <c r="F1764" s="2" t="str">
        <f>TEXT(Table1[[#This Row],[transaction_date]],"[$-en-US]mmm")</f>
        <v>Jul</v>
      </c>
      <c r="G1764" s="2" t="str">
        <f>"Q" &amp; INT((MONTH(Table1[[#This Row],[transaction_date]])-1)/3)+1 &amp; " " &amp; Table1[[#This Row],[year]]</f>
        <v>Q3 2024</v>
      </c>
      <c r="H1764" s="2" t="str">
        <f>TEXT(Table1[[#This Row],[transaction_date]],"[$-en-US]ddd")</f>
        <v>Sat</v>
      </c>
      <c r="I1764" t="s">
        <v>1818</v>
      </c>
      <c r="J1764" t="s">
        <v>1833</v>
      </c>
      <c r="K1764">
        <v>28.71</v>
      </c>
      <c r="L1764">
        <v>28.71</v>
      </c>
      <c r="M1764">
        <v>5.74</v>
      </c>
      <c r="N1764" s="4">
        <v>1</v>
      </c>
      <c r="O1764">
        <v>22.97</v>
      </c>
      <c r="P1764">
        <v>96</v>
      </c>
    </row>
    <row r="1765" spans="1:16" x14ac:dyDescent="0.25">
      <c r="A1765">
        <v>6753</v>
      </c>
      <c r="B1765" t="s">
        <v>1810</v>
      </c>
      <c r="C1765" s="2">
        <v>45706</v>
      </c>
      <c r="D1765">
        <v>2025</v>
      </c>
      <c r="E1765" s="2" t="str">
        <f>TEXT(Table1[[#This Row],[transaction_date]],"mm")</f>
        <v>02</v>
      </c>
      <c r="F1765" s="2" t="str">
        <f>TEXT(Table1[[#This Row],[transaction_date]],"[$-en-US]mmm")</f>
        <v>Feb</v>
      </c>
      <c r="G1765" s="2" t="str">
        <f>"Q" &amp; INT((MONTH(Table1[[#This Row],[transaction_date]])-1)/3)+1 &amp; " " &amp; Table1[[#This Row],[year]]</f>
        <v>Q1 2025</v>
      </c>
      <c r="H1765" s="2" t="str">
        <f>TEXT(Table1[[#This Row],[transaction_date]],"[$-en-US]ddd")</f>
        <v>Tue</v>
      </c>
      <c r="I1765" t="s">
        <v>1820</v>
      </c>
      <c r="J1765" t="s">
        <v>1833</v>
      </c>
      <c r="K1765">
        <v>26.28</v>
      </c>
      <c r="L1765">
        <v>26.28</v>
      </c>
      <c r="M1765">
        <v>2.5</v>
      </c>
      <c r="N1765" s="4">
        <v>1</v>
      </c>
      <c r="O1765">
        <v>23.78</v>
      </c>
      <c r="P1765">
        <v>467</v>
      </c>
    </row>
    <row r="1766" spans="1:16" x14ac:dyDescent="0.25">
      <c r="A1766">
        <v>4490</v>
      </c>
      <c r="B1766" t="s">
        <v>1811</v>
      </c>
      <c r="C1766" s="2">
        <v>45632</v>
      </c>
      <c r="D1766">
        <v>2024</v>
      </c>
      <c r="E1766" s="2" t="str">
        <f>TEXT(Table1[[#This Row],[transaction_date]],"mm")</f>
        <v>12</v>
      </c>
      <c r="F1766" s="2" t="str">
        <f>TEXT(Table1[[#This Row],[transaction_date]],"[$-en-US]mmm")</f>
        <v>Dec</v>
      </c>
      <c r="G1766" s="2" t="str">
        <f>"Q" &amp; INT((MONTH(Table1[[#This Row],[transaction_date]])-1)/3)+1 &amp; " " &amp; Table1[[#This Row],[year]]</f>
        <v>Q4 2024</v>
      </c>
      <c r="H1766" s="2" t="str">
        <f>TEXT(Table1[[#This Row],[transaction_date]],"[$-en-US]ddd")</f>
        <v>Fri</v>
      </c>
      <c r="I1766" t="s">
        <v>1828</v>
      </c>
      <c r="J1766" t="s">
        <v>1835</v>
      </c>
      <c r="K1766">
        <v>5.31</v>
      </c>
      <c r="L1766">
        <v>26.55</v>
      </c>
      <c r="M1766">
        <v>3.49</v>
      </c>
      <c r="N1766" s="4">
        <v>5</v>
      </c>
      <c r="O1766">
        <v>23.06</v>
      </c>
      <c r="P1766">
        <v>419</v>
      </c>
    </row>
    <row r="1767" spans="1:16" x14ac:dyDescent="0.25">
      <c r="A1767">
        <v>3480</v>
      </c>
      <c r="B1767" t="s">
        <v>1810</v>
      </c>
      <c r="C1767" s="2">
        <v>45859</v>
      </c>
      <c r="D1767">
        <v>2025</v>
      </c>
      <c r="E1767" s="2" t="str">
        <f>TEXT(Table1[[#This Row],[transaction_date]],"mm")</f>
        <v>07</v>
      </c>
      <c r="F1767" s="2" t="str">
        <f>TEXT(Table1[[#This Row],[transaction_date]],"[$-en-US]mmm")</f>
        <v>Jul</v>
      </c>
      <c r="G1767" s="2" t="str">
        <f>"Q" &amp; INT((MONTH(Table1[[#This Row],[transaction_date]])-1)/3)+1 &amp; " " &amp; Table1[[#This Row],[year]]</f>
        <v>Q3 2025</v>
      </c>
      <c r="H1767" s="2" t="str">
        <f>TEXT(Table1[[#This Row],[transaction_date]],"[$-en-US]ddd")</f>
        <v>Mon</v>
      </c>
      <c r="I1767" t="s">
        <v>1819</v>
      </c>
      <c r="J1767" t="s">
        <v>1838</v>
      </c>
      <c r="K1767">
        <v>4.12</v>
      </c>
      <c r="L1767">
        <v>12.36</v>
      </c>
      <c r="M1767">
        <v>3.07</v>
      </c>
      <c r="N1767" s="4">
        <v>3</v>
      </c>
      <c r="O1767">
        <v>9.2899999999999991</v>
      </c>
      <c r="P1767">
        <v>349</v>
      </c>
    </row>
    <row r="1768" spans="1:16" x14ac:dyDescent="0.25">
      <c r="A1768">
        <v>7745</v>
      </c>
      <c r="B1768" t="s">
        <v>1809</v>
      </c>
      <c r="C1768" s="2">
        <v>45623</v>
      </c>
      <c r="D1768">
        <v>2024</v>
      </c>
      <c r="E1768" s="2" t="str">
        <f>TEXT(Table1[[#This Row],[transaction_date]],"mm")</f>
        <v>11</v>
      </c>
      <c r="F1768" s="2" t="str">
        <f>TEXT(Table1[[#This Row],[transaction_date]],"[$-en-US]mmm")</f>
        <v>Nov</v>
      </c>
      <c r="G1768" s="2" t="str">
        <f>"Q" &amp; INT((MONTH(Table1[[#This Row],[transaction_date]])-1)/3)+1 &amp; " " &amp; Table1[[#This Row],[year]]</f>
        <v>Q4 2024</v>
      </c>
      <c r="H1768" s="2" t="str">
        <f>TEXT(Table1[[#This Row],[transaction_date]],"[$-en-US]ddd")</f>
        <v>Wed</v>
      </c>
      <c r="I1768" t="s">
        <v>1828</v>
      </c>
      <c r="J1768" t="s">
        <v>1843</v>
      </c>
      <c r="K1768">
        <v>5.49</v>
      </c>
      <c r="L1768">
        <v>27.45</v>
      </c>
      <c r="M1768">
        <v>2.75</v>
      </c>
      <c r="N1768" s="4">
        <v>5</v>
      </c>
      <c r="O1768">
        <v>24.7</v>
      </c>
      <c r="P1768">
        <v>313</v>
      </c>
    </row>
    <row r="1769" spans="1:16" x14ac:dyDescent="0.25">
      <c r="A1769">
        <v>8248</v>
      </c>
      <c r="B1769" t="s">
        <v>1810</v>
      </c>
      <c r="C1769" s="2">
        <v>45812</v>
      </c>
      <c r="D1769">
        <v>2025</v>
      </c>
      <c r="E1769" s="2" t="str">
        <f>TEXT(Table1[[#This Row],[transaction_date]],"mm")</f>
        <v>06</v>
      </c>
      <c r="F1769" s="2" t="str">
        <f>TEXT(Table1[[#This Row],[transaction_date]],"[$-en-US]mmm")</f>
        <v>Jun</v>
      </c>
      <c r="G1769" s="2" t="str">
        <f>"Q" &amp; INT((MONTH(Table1[[#This Row],[transaction_date]])-1)/3)+1 &amp; " " &amp; Table1[[#This Row],[year]]</f>
        <v>Q2 2025</v>
      </c>
      <c r="H1769" s="2" t="str">
        <f>TEXT(Table1[[#This Row],[transaction_date]],"[$-en-US]ddd")</f>
        <v>Wed</v>
      </c>
      <c r="I1769" t="s">
        <v>1821</v>
      </c>
      <c r="J1769" t="s">
        <v>1837</v>
      </c>
      <c r="K1769">
        <v>20.38</v>
      </c>
      <c r="L1769">
        <v>20.38</v>
      </c>
      <c r="M1769">
        <v>4.08</v>
      </c>
      <c r="N1769" s="4">
        <v>1</v>
      </c>
      <c r="O1769">
        <v>16.3</v>
      </c>
      <c r="P1769">
        <v>33</v>
      </c>
    </row>
    <row r="1770" spans="1:16" x14ac:dyDescent="0.25">
      <c r="A1770">
        <v>4559</v>
      </c>
      <c r="B1770" t="s">
        <v>1816</v>
      </c>
      <c r="C1770" s="2">
        <v>45212</v>
      </c>
      <c r="D1770">
        <v>2023</v>
      </c>
      <c r="E1770" s="2" t="str">
        <f>TEXT(Table1[[#This Row],[transaction_date]],"mm")</f>
        <v>10</v>
      </c>
      <c r="F1770" s="2" t="str">
        <f>TEXT(Table1[[#This Row],[transaction_date]],"[$-en-US]mmm")</f>
        <v>Oct</v>
      </c>
      <c r="G1770" s="2" t="str">
        <f>"Q" &amp; INT((MONTH(Table1[[#This Row],[transaction_date]])-1)/3)+1 &amp; " " &amp; Table1[[#This Row],[year]]</f>
        <v>Q4 2023</v>
      </c>
      <c r="H1770" s="2" t="str">
        <f>TEXT(Table1[[#This Row],[transaction_date]],"[$-en-US]ddd")</f>
        <v>Fri</v>
      </c>
      <c r="I1770" t="s">
        <v>1825</v>
      </c>
      <c r="J1770" t="s">
        <v>1834</v>
      </c>
      <c r="K1770">
        <v>6.45</v>
      </c>
      <c r="L1770">
        <v>25.8</v>
      </c>
      <c r="M1770">
        <v>3.87</v>
      </c>
      <c r="N1770" s="4">
        <v>4</v>
      </c>
      <c r="O1770">
        <v>21.93</v>
      </c>
      <c r="P1770">
        <v>206</v>
      </c>
    </row>
    <row r="1771" spans="1:16" x14ac:dyDescent="0.25">
      <c r="A1771">
        <v>2646</v>
      </c>
      <c r="B1771" t="s">
        <v>1815</v>
      </c>
      <c r="C1771" s="2">
        <v>45253</v>
      </c>
      <c r="D1771">
        <v>2023</v>
      </c>
      <c r="E1771" s="2" t="str">
        <f>TEXT(Table1[[#This Row],[transaction_date]],"mm")</f>
        <v>11</v>
      </c>
      <c r="F1771" s="2" t="str">
        <f>TEXT(Table1[[#This Row],[transaction_date]],"[$-en-US]mmm")</f>
        <v>Nov</v>
      </c>
      <c r="G1771" s="2" t="str">
        <f>"Q" &amp; INT((MONTH(Table1[[#This Row],[transaction_date]])-1)/3)+1 &amp; " " &amp; Table1[[#This Row],[year]]</f>
        <v>Q4 2023</v>
      </c>
      <c r="H1771" s="2" t="str">
        <f>TEXT(Table1[[#This Row],[transaction_date]],"[$-en-US]ddd")</f>
        <v>Thu</v>
      </c>
      <c r="I1771" t="s">
        <v>1828</v>
      </c>
      <c r="J1771" t="s">
        <v>1846</v>
      </c>
      <c r="K1771">
        <v>3.63</v>
      </c>
      <c r="L1771">
        <v>18.149999999999999</v>
      </c>
      <c r="M1771">
        <v>3.25</v>
      </c>
      <c r="N1771" s="4">
        <v>5</v>
      </c>
      <c r="O1771">
        <v>14.9</v>
      </c>
      <c r="P1771">
        <v>335</v>
      </c>
    </row>
    <row r="1772" spans="1:16" x14ac:dyDescent="0.25">
      <c r="A1772">
        <v>3017</v>
      </c>
      <c r="B1772" t="s">
        <v>1810</v>
      </c>
      <c r="C1772" s="2">
        <v>45602</v>
      </c>
      <c r="D1772">
        <v>2024</v>
      </c>
      <c r="E1772" s="2" t="str">
        <f>TEXT(Table1[[#This Row],[transaction_date]],"mm")</f>
        <v>11</v>
      </c>
      <c r="F1772" s="2" t="str">
        <f>TEXT(Table1[[#This Row],[transaction_date]],"[$-en-US]mmm")</f>
        <v>Nov</v>
      </c>
      <c r="G1772" s="2" t="str">
        <f>"Q" &amp; INT((MONTH(Table1[[#This Row],[transaction_date]])-1)/3)+1 &amp; " " &amp; Table1[[#This Row],[year]]</f>
        <v>Q4 2024</v>
      </c>
      <c r="H1772" s="2" t="str">
        <f>TEXT(Table1[[#This Row],[transaction_date]],"[$-en-US]ddd")</f>
        <v>Wed</v>
      </c>
      <c r="I1772" t="s">
        <v>1827</v>
      </c>
      <c r="J1772" t="s">
        <v>1836</v>
      </c>
      <c r="K1772">
        <v>19.64</v>
      </c>
      <c r="L1772">
        <v>98.2</v>
      </c>
      <c r="M1772">
        <v>19.64</v>
      </c>
      <c r="N1772" s="4">
        <v>5</v>
      </c>
      <c r="O1772">
        <v>78.56</v>
      </c>
      <c r="P1772">
        <v>144</v>
      </c>
    </row>
    <row r="1773" spans="1:16" x14ac:dyDescent="0.25">
      <c r="A1773">
        <v>7291</v>
      </c>
      <c r="B1773" t="s">
        <v>1813</v>
      </c>
      <c r="C1773" s="2">
        <v>45418</v>
      </c>
      <c r="D1773">
        <v>2024</v>
      </c>
      <c r="E1773" s="2" t="str">
        <f>TEXT(Table1[[#This Row],[transaction_date]],"mm")</f>
        <v>05</v>
      </c>
      <c r="F1773" s="2" t="str">
        <f>TEXT(Table1[[#This Row],[transaction_date]],"[$-en-US]mmm")</f>
        <v>May</v>
      </c>
      <c r="G1773" s="2" t="str">
        <f>"Q" &amp; INT((MONTH(Table1[[#This Row],[transaction_date]])-1)/3)+1 &amp; " " &amp; Table1[[#This Row],[year]]</f>
        <v>Q2 2024</v>
      </c>
      <c r="H1773" s="2" t="str">
        <f>TEXT(Table1[[#This Row],[transaction_date]],"[$-en-US]ddd")</f>
        <v>Mon</v>
      </c>
      <c r="I1773" t="s">
        <v>1820</v>
      </c>
      <c r="J1773" t="s">
        <v>1838</v>
      </c>
      <c r="K1773">
        <v>12.71</v>
      </c>
      <c r="L1773">
        <v>50.84</v>
      </c>
      <c r="M1773">
        <v>5.08</v>
      </c>
      <c r="N1773" s="4">
        <v>4</v>
      </c>
      <c r="O1773">
        <v>45.76</v>
      </c>
      <c r="P1773">
        <v>193</v>
      </c>
    </row>
    <row r="1774" spans="1:16" x14ac:dyDescent="0.25">
      <c r="A1774">
        <v>8035</v>
      </c>
      <c r="B1774" t="s">
        <v>1815</v>
      </c>
      <c r="C1774" s="2">
        <v>45389</v>
      </c>
      <c r="D1774">
        <v>2024</v>
      </c>
      <c r="E1774" s="2" t="str">
        <f>TEXT(Table1[[#This Row],[transaction_date]],"mm")</f>
        <v>04</v>
      </c>
      <c r="F1774" s="2" t="str">
        <f>TEXT(Table1[[#This Row],[transaction_date]],"[$-en-US]mmm")</f>
        <v>Apr</v>
      </c>
      <c r="G1774" s="2" t="str">
        <f>"Q" &amp; INT((MONTH(Table1[[#This Row],[transaction_date]])-1)/3)+1 &amp; " " &amp; Table1[[#This Row],[year]]</f>
        <v>Q2 2024</v>
      </c>
      <c r="H1774" s="2" t="str">
        <f>TEXT(Table1[[#This Row],[transaction_date]],"[$-en-US]ddd")</f>
        <v>Sun</v>
      </c>
      <c r="I1774" t="s">
        <v>1828</v>
      </c>
      <c r="J1774" t="s">
        <v>1846</v>
      </c>
      <c r="K1774">
        <v>17.27</v>
      </c>
      <c r="L1774">
        <v>51.81</v>
      </c>
      <c r="M1774">
        <v>7.77</v>
      </c>
      <c r="N1774" s="4">
        <v>3</v>
      </c>
      <c r="O1774">
        <v>44.04</v>
      </c>
      <c r="P1774">
        <v>312</v>
      </c>
    </row>
    <row r="1775" spans="1:16" x14ac:dyDescent="0.25">
      <c r="A1775">
        <v>3290</v>
      </c>
      <c r="B1775" t="s">
        <v>1813</v>
      </c>
      <c r="C1775" s="2">
        <v>45337</v>
      </c>
      <c r="D1775">
        <v>2024</v>
      </c>
      <c r="E1775" s="2" t="str">
        <f>TEXT(Table1[[#This Row],[transaction_date]],"mm")</f>
        <v>02</v>
      </c>
      <c r="F1775" s="2" t="str">
        <f>TEXT(Table1[[#This Row],[transaction_date]],"[$-en-US]mmm")</f>
        <v>Feb</v>
      </c>
      <c r="G1775" s="2" t="str">
        <f>"Q" &amp; INT((MONTH(Table1[[#This Row],[transaction_date]])-1)/3)+1 &amp; " " &amp; Table1[[#This Row],[year]]</f>
        <v>Q1 2024</v>
      </c>
      <c r="H1775" s="2" t="str">
        <f>TEXT(Table1[[#This Row],[transaction_date]],"[$-en-US]ddd")</f>
        <v>Thu</v>
      </c>
      <c r="I1775" t="s">
        <v>1826</v>
      </c>
      <c r="J1775" t="s">
        <v>1840</v>
      </c>
      <c r="K1775">
        <v>25.1</v>
      </c>
      <c r="L1775">
        <v>125.5</v>
      </c>
      <c r="M1775">
        <v>18.82</v>
      </c>
      <c r="N1775" s="4">
        <v>5</v>
      </c>
      <c r="O1775">
        <v>106.68</v>
      </c>
      <c r="P1775">
        <v>96</v>
      </c>
    </row>
    <row r="1776" spans="1:16" x14ac:dyDescent="0.25">
      <c r="A1776">
        <v>5537</v>
      </c>
      <c r="B1776" t="s">
        <v>1810</v>
      </c>
      <c r="C1776" s="2">
        <v>45645</v>
      </c>
      <c r="D1776">
        <v>2024</v>
      </c>
      <c r="E1776" s="2" t="str">
        <f>TEXT(Table1[[#This Row],[transaction_date]],"mm")</f>
        <v>12</v>
      </c>
      <c r="F1776" s="2" t="str">
        <f>TEXT(Table1[[#This Row],[transaction_date]],"[$-en-US]mmm")</f>
        <v>Dec</v>
      </c>
      <c r="G1776" s="2" t="str">
        <f>"Q" &amp; INT((MONTH(Table1[[#This Row],[transaction_date]])-1)/3)+1 &amp; " " &amp; Table1[[#This Row],[year]]</f>
        <v>Q4 2024</v>
      </c>
      <c r="H1776" s="2" t="str">
        <f>TEXT(Table1[[#This Row],[transaction_date]],"[$-en-US]ddd")</f>
        <v>Thu</v>
      </c>
      <c r="I1776" t="s">
        <v>1825</v>
      </c>
      <c r="J1776" t="s">
        <v>1832</v>
      </c>
      <c r="K1776">
        <v>16.48</v>
      </c>
      <c r="L1776">
        <v>16.48</v>
      </c>
      <c r="M1776">
        <v>1.65</v>
      </c>
      <c r="N1776" s="4">
        <v>1</v>
      </c>
      <c r="O1776">
        <v>14.83</v>
      </c>
      <c r="P1776">
        <v>24</v>
      </c>
    </row>
    <row r="1777" spans="1:16" x14ac:dyDescent="0.25">
      <c r="A1777">
        <v>2380</v>
      </c>
      <c r="B1777" t="s">
        <v>1817</v>
      </c>
      <c r="C1777" s="2">
        <v>45337</v>
      </c>
      <c r="D1777">
        <v>2024</v>
      </c>
      <c r="E1777" s="2" t="str">
        <f>TEXT(Table1[[#This Row],[transaction_date]],"mm")</f>
        <v>02</v>
      </c>
      <c r="F1777" s="2" t="str">
        <f>TEXT(Table1[[#This Row],[transaction_date]],"[$-en-US]mmm")</f>
        <v>Feb</v>
      </c>
      <c r="G1777" s="2" t="str">
        <f>"Q" &amp; INT((MONTH(Table1[[#This Row],[transaction_date]])-1)/3)+1 &amp; " " &amp; Table1[[#This Row],[year]]</f>
        <v>Q1 2024</v>
      </c>
      <c r="H1777" s="2" t="str">
        <f>TEXT(Table1[[#This Row],[transaction_date]],"[$-en-US]ddd")</f>
        <v>Thu</v>
      </c>
      <c r="I1777" t="s">
        <v>1822</v>
      </c>
      <c r="J1777" t="s">
        <v>1831</v>
      </c>
      <c r="K1777">
        <v>24.88</v>
      </c>
      <c r="L1777">
        <v>24.88</v>
      </c>
      <c r="M1777">
        <v>0</v>
      </c>
      <c r="N1777" s="4">
        <v>1</v>
      </c>
      <c r="O1777">
        <v>24.88</v>
      </c>
      <c r="P1777">
        <v>350</v>
      </c>
    </row>
    <row r="1778" spans="1:16" x14ac:dyDescent="0.25">
      <c r="A1778">
        <v>5668</v>
      </c>
      <c r="B1778" t="s">
        <v>1810</v>
      </c>
      <c r="C1778" s="2">
        <v>45750</v>
      </c>
      <c r="D1778">
        <v>2025</v>
      </c>
      <c r="E1778" s="2" t="str">
        <f>TEXT(Table1[[#This Row],[transaction_date]],"mm")</f>
        <v>04</v>
      </c>
      <c r="F1778" s="2" t="str">
        <f>TEXT(Table1[[#This Row],[transaction_date]],"[$-en-US]mmm")</f>
        <v>Apr</v>
      </c>
      <c r="G1778" s="2" t="str">
        <f>"Q" &amp; INT((MONTH(Table1[[#This Row],[transaction_date]])-1)/3)+1 &amp; " " &amp; Table1[[#This Row],[year]]</f>
        <v>Q2 2025</v>
      </c>
      <c r="H1778" s="2" t="str">
        <f>TEXT(Table1[[#This Row],[transaction_date]],"[$-en-US]ddd")</f>
        <v>Thu</v>
      </c>
      <c r="I1778" t="s">
        <v>1827</v>
      </c>
      <c r="J1778" t="s">
        <v>1835</v>
      </c>
      <c r="K1778">
        <v>11.74</v>
      </c>
      <c r="L1778">
        <v>58.7</v>
      </c>
      <c r="M1778">
        <v>11.74</v>
      </c>
      <c r="N1778" s="4">
        <v>5</v>
      </c>
      <c r="O1778">
        <v>46.96</v>
      </c>
      <c r="P1778">
        <v>357</v>
      </c>
    </row>
    <row r="1779" spans="1:16" x14ac:dyDescent="0.25">
      <c r="A1779">
        <v>1439</v>
      </c>
      <c r="B1779" t="s">
        <v>1809</v>
      </c>
      <c r="C1779" s="2">
        <v>45803</v>
      </c>
      <c r="D1779">
        <v>2025</v>
      </c>
      <c r="E1779" s="2" t="str">
        <f>TEXT(Table1[[#This Row],[transaction_date]],"mm")</f>
        <v>05</v>
      </c>
      <c r="F1779" s="2" t="str">
        <f>TEXT(Table1[[#This Row],[transaction_date]],"[$-en-US]mmm")</f>
        <v>May</v>
      </c>
      <c r="G1779" s="2" t="str">
        <f>"Q" &amp; INT((MONTH(Table1[[#This Row],[transaction_date]])-1)/3)+1 &amp; " " &amp; Table1[[#This Row],[year]]</f>
        <v>Q2 2025</v>
      </c>
      <c r="H1779" s="2" t="str">
        <f>TEXT(Table1[[#This Row],[transaction_date]],"[$-en-US]ddd")</f>
        <v>Mon</v>
      </c>
      <c r="I1779" t="s">
        <v>1828</v>
      </c>
      <c r="J1779" t="s">
        <v>1835</v>
      </c>
      <c r="K1779">
        <v>21.65</v>
      </c>
      <c r="L1779">
        <v>43.3</v>
      </c>
      <c r="M1779">
        <v>4.33</v>
      </c>
      <c r="N1779" s="4">
        <v>2</v>
      </c>
      <c r="O1779">
        <v>38.97</v>
      </c>
      <c r="P1779">
        <v>37</v>
      </c>
    </row>
    <row r="1780" spans="1:16" x14ac:dyDescent="0.25">
      <c r="A1780">
        <v>5942</v>
      </c>
      <c r="B1780" t="s">
        <v>1817</v>
      </c>
      <c r="C1780" s="2">
        <v>45304</v>
      </c>
      <c r="D1780">
        <v>2024</v>
      </c>
      <c r="E1780" s="2" t="str">
        <f>TEXT(Table1[[#This Row],[transaction_date]],"mm")</f>
        <v>01</v>
      </c>
      <c r="F1780" s="2" t="str">
        <f>TEXT(Table1[[#This Row],[transaction_date]],"[$-en-US]mmm")</f>
        <v>Jan</v>
      </c>
      <c r="G1780" s="2" t="str">
        <f>"Q" &amp; INT((MONTH(Table1[[#This Row],[transaction_date]])-1)/3)+1 &amp; " " &amp; Table1[[#This Row],[year]]</f>
        <v>Q1 2024</v>
      </c>
      <c r="H1780" s="2" t="str">
        <f>TEXT(Table1[[#This Row],[transaction_date]],"[$-en-US]ddd")</f>
        <v>Sat</v>
      </c>
      <c r="I1780" t="s">
        <v>1824</v>
      </c>
      <c r="J1780" t="s">
        <v>1839</v>
      </c>
      <c r="K1780">
        <v>27.73</v>
      </c>
      <c r="L1780">
        <v>27.73</v>
      </c>
      <c r="M1780">
        <v>4.16</v>
      </c>
      <c r="N1780" s="4">
        <v>1</v>
      </c>
      <c r="O1780">
        <v>23.57</v>
      </c>
      <c r="P1780">
        <v>105</v>
      </c>
    </row>
    <row r="1781" spans="1:16" x14ac:dyDescent="0.25">
      <c r="A1781">
        <v>9482</v>
      </c>
      <c r="B1781" t="s">
        <v>1815</v>
      </c>
      <c r="C1781" s="2">
        <v>45616</v>
      </c>
      <c r="D1781">
        <v>2024</v>
      </c>
      <c r="E1781" s="2" t="str">
        <f>TEXT(Table1[[#This Row],[transaction_date]],"mm")</f>
        <v>11</v>
      </c>
      <c r="F1781" s="2" t="str">
        <f>TEXT(Table1[[#This Row],[transaction_date]],"[$-en-US]mmm")</f>
        <v>Nov</v>
      </c>
      <c r="G1781" s="2" t="str">
        <f>"Q" &amp; INT((MONTH(Table1[[#This Row],[transaction_date]])-1)/3)+1 &amp; " " &amp; Table1[[#This Row],[year]]</f>
        <v>Q4 2024</v>
      </c>
      <c r="H1781" s="2" t="str">
        <f>TEXT(Table1[[#This Row],[transaction_date]],"[$-en-US]ddd")</f>
        <v>Wed</v>
      </c>
      <c r="I1781" t="s">
        <v>1820</v>
      </c>
      <c r="J1781" t="s">
        <v>1832</v>
      </c>
      <c r="K1781">
        <v>29.62</v>
      </c>
      <c r="L1781">
        <v>59.24</v>
      </c>
      <c r="M1781">
        <v>8.89</v>
      </c>
      <c r="N1781" s="4">
        <v>2</v>
      </c>
      <c r="O1781">
        <v>50.35</v>
      </c>
      <c r="P1781">
        <v>423</v>
      </c>
    </row>
    <row r="1782" spans="1:16" x14ac:dyDescent="0.25">
      <c r="A1782">
        <v>9348</v>
      </c>
      <c r="B1782" t="s">
        <v>1812</v>
      </c>
      <c r="C1782" s="2">
        <v>45291</v>
      </c>
      <c r="D1782">
        <v>2023</v>
      </c>
      <c r="E1782" s="2" t="str">
        <f>TEXT(Table1[[#This Row],[transaction_date]],"mm")</f>
        <v>12</v>
      </c>
      <c r="F1782" s="2" t="str">
        <f>TEXT(Table1[[#This Row],[transaction_date]],"[$-en-US]mmm")</f>
        <v>Dec</v>
      </c>
      <c r="G1782" s="2" t="str">
        <f>"Q" &amp; INT((MONTH(Table1[[#This Row],[transaction_date]])-1)/3)+1 &amp; " " &amp; Table1[[#This Row],[year]]</f>
        <v>Q4 2023</v>
      </c>
      <c r="H1782" s="2" t="str">
        <f>TEXT(Table1[[#This Row],[transaction_date]],"[$-en-US]ddd")</f>
        <v>Sun</v>
      </c>
      <c r="I1782" t="s">
        <v>1818</v>
      </c>
      <c r="J1782" t="s">
        <v>1841</v>
      </c>
      <c r="K1782">
        <v>18.350000000000001</v>
      </c>
      <c r="L1782">
        <v>36.700000000000003</v>
      </c>
      <c r="M1782">
        <v>3.67</v>
      </c>
      <c r="N1782" s="4">
        <v>2</v>
      </c>
      <c r="O1782">
        <v>33.03</v>
      </c>
      <c r="P1782">
        <v>318</v>
      </c>
    </row>
    <row r="1783" spans="1:16" x14ac:dyDescent="0.25">
      <c r="A1783">
        <v>7418</v>
      </c>
      <c r="B1783" t="s">
        <v>1814</v>
      </c>
      <c r="C1783" s="2">
        <v>45374</v>
      </c>
      <c r="D1783">
        <v>2024</v>
      </c>
      <c r="E1783" s="2" t="str">
        <f>TEXT(Table1[[#This Row],[transaction_date]],"mm")</f>
        <v>03</v>
      </c>
      <c r="F1783" s="2" t="str">
        <f>TEXT(Table1[[#This Row],[transaction_date]],"[$-en-US]mmm")</f>
        <v>Mar</v>
      </c>
      <c r="G1783" s="2" t="str">
        <f>"Q" &amp; INT((MONTH(Table1[[#This Row],[transaction_date]])-1)/3)+1 &amp; " " &amp; Table1[[#This Row],[year]]</f>
        <v>Q1 2024</v>
      </c>
      <c r="H1783" s="2" t="str">
        <f>TEXT(Table1[[#This Row],[transaction_date]],"[$-en-US]ddd")</f>
        <v>Sat</v>
      </c>
      <c r="I1783" t="s">
        <v>1820</v>
      </c>
      <c r="J1783" t="s">
        <v>1829</v>
      </c>
      <c r="K1783">
        <v>21.01</v>
      </c>
      <c r="L1783">
        <v>84.04</v>
      </c>
      <c r="M1783">
        <v>8.4</v>
      </c>
      <c r="N1783" s="4">
        <v>4</v>
      </c>
      <c r="O1783">
        <v>75.64</v>
      </c>
      <c r="P1783">
        <v>212</v>
      </c>
    </row>
    <row r="1784" spans="1:16" x14ac:dyDescent="0.25">
      <c r="A1784">
        <v>1894</v>
      </c>
      <c r="B1784" t="s">
        <v>1814</v>
      </c>
      <c r="C1784" s="2">
        <v>45753</v>
      </c>
      <c r="D1784">
        <v>2025</v>
      </c>
      <c r="E1784" s="2" t="str">
        <f>TEXT(Table1[[#This Row],[transaction_date]],"mm")</f>
        <v>04</v>
      </c>
      <c r="F1784" s="2" t="str">
        <f>TEXT(Table1[[#This Row],[transaction_date]],"[$-en-US]mmm")</f>
        <v>Apr</v>
      </c>
      <c r="G1784" s="2" t="str">
        <f>"Q" &amp; INT((MONTH(Table1[[#This Row],[transaction_date]])-1)/3)+1 &amp; " " &amp; Table1[[#This Row],[year]]</f>
        <v>Q2 2025</v>
      </c>
      <c r="H1784" s="2" t="str">
        <f>TEXT(Table1[[#This Row],[transaction_date]],"[$-en-US]ddd")</f>
        <v>Sun</v>
      </c>
      <c r="I1784" t="s">
        <v>1820</v>
      </c>
      <c r="J1784" t="s">
        <v>1845</v>
      </c>
      <c r="K1784">
        <v>18.39</v>
      </c>
      <c r="L1784">
        <v>55.17</v>
      </c>
      <c r="M1784">
        <v>3.78</v>
      </c>
      <c r="N1784" s="4">
        <v>3</v>
      </c>
      <c r="O1784">
        <v>51.39</v>
      </c>
      <c r="P1784">
        <v>320</v>
      </c>
    </row>
    <row r="1785" spans="1:16" x14ac:dyDescent="0.25">
      <c r="A1785">
        <v>4921</v>
      </c>
      <c r="B1785" t="s">
        <v>1813</v>
      </c>
      <c r="C1785" s="2">
        <v>45529</v>
      </c>
      <c r="D1785">
        <v>2024</v>
      </c>
      <c r="E1785" s="2" t="str">
        <f>TEXT(Table1[[#This Row],[transaction_date]],"mm")</f>
        <v>08</v>
      </c>
      <c r="F1785" s="2" t="str">
        <f>TEXT(Table1[[#This Row],[transaction_date]],"[$-en-US]mmm")</f>
        <v>Aug</v>
      </c>
      <c r="G1785" s="2" t="str">
        <f>"Q" &amp; INT((MONTH(Table1[[#This Row],[transaction_date]])-1)/3)+1 &amp; " " &amp; Table1[[#This Row],[year]]</f>
        <v>Q3 2024</v>
      </c>
      <c r="H1785" s="2" t="str">
        <f>TEXT(Table1[[#This Row],[transaction_date]],"[$-en-US]ddd")</f>
        <v>Sun</v>
      </c>
      <c r="I1785" t="s">
        <v>1825</v>
      </c>
      <c r="J1785" t="s">
        <v>1834</v>
      </c>
      <c r="K1785">
        <v>19.48</v>
      </c>
      <c r="L1785">
        <v>19.48</v>
      </c>
      <c r="M1785">
        <v>1.95</v>
      </c>
      <c r="N1785" s="4">
        <v>1</v>
      </c>
      <c r="O1785">
        <v>17.53</v>
      </c>
      <c r="P1785">
        <v>59</v>
      </c>
    </row>
    <row r="1786" spans="1:16" x14ac:dyDescent="0.25">
      <c r="A1786">
        <v>7322</v>
      </c>
      <c r="B1786" t="s">
        <v>1809</v>
      </c>
      <c r="C1786" s="2">
        <v>45232</v>
      </c>
      <c r="D1786">
        <v>2023</v>
      </c>
      <c r="E1786" s="2" t="str">
        <f>TEXT(Table1[[#This Row],[transaction_date]],"mm")</f>
        <v>11</v>
      </c>
      <c r="F1786" s="2" t="str">
        <f>TEXT(Table1[[#This Row],[transaction_date]],"[$-en-US]mmm")</f>
        <v>Nov</v>
      </c>
      <c r="G1786" s="2" t="str">
        <f>"Q" &amp; INT((MONTH(Table1[[#This Row],[transaction_date]])-1)/3)+1 &amp; " " &amp; Table1[[#This Row],[year]]</f>
        <v>Q4 2023</v>
      </c>
      <c r="H1786" s="2" t="str">
        <f>TEXT(Table1[[#This Row],[transaction_date]],"[$-en-US]ddd")</f>
        <v>Thu</v>
      </c>
      <c r="I1786" t="s">
        <v>1825</v>
      </c>
      <c r="J1786" t="s">
        <v>1831</v>
      </c>
      <c r="K1786">
        <v>5.84</v>
      </c>
      <c r="L1786">
        <v>17.52</v>
      </c>
      <c r="M1786">
        <v>0</v>
      </c>
      <c r="N1786" s="4">
        <v>3</v>
      </c>
      <c r="O1786">
        <v>17.52</v>
      </c>
      <c r="P1786">
        <v>378</v>
      </c>
    </row>
    <row r="1787" spans="1:16" x14ac:dyDescent="0.25">
      <c r="A1787">
        <v>4949</v>
      </c>
      <c r="B1787" t="s">
        <v>1812</v>
      </c>
      <c r="C1787" s="2">
        <v>45533</v>
      </c>
      <c r="D1787">
        <v>2024</v>
      </c>
      <c r="E1787" s="2" t="str">
        <f>TEXT(Table1[[#This Row],[transaction_date]],"mm")</f>
        <v>08</v>
      </c>
      <c r="F1787" s="2" t="str">
        <f>TEXT(Table1[[#This Row],[transaction_date]],"[$-en-US]mmm")</f>
        <v>Aug</v>
      </c>
      <c r="G1787" s="2" t="str">
        <f>"Q" &amp; INT((MONTH(Table1[[#This Row],[transaction_date]])-1)/3)+1 &amp; " " &amp; Table1[[#This Row],[year]]</f>
        <v>Q3 2024</v>
      </c>
      <c r="H1787" s="2" t="str">
        <f>TEXT(Table1[[#This Row],[transaction_date]],"[$-en-US]ddd")</f>
        <v>Thu</v>
      </c>
      <c r="I1787" t="s">
        <v>1826</v>
      </c>
      <c r="J1787" t="s">
        <v>1831</v>
      </c>
      <c r="K1787">
        <v>9.25</v>
      </c>
      <c r="L1787">
        <v>27.75</v>
      </c>
      <c r="M1787">
        <v>4.04</v>
      </c>
      <c r="N1787" s="4">
        <v>3</v>
      </c>
      <c r="O1787">
        <v>23.71</v>
      </c>
      <c r="P1787">
        <v>291</v>
      </c>
    </row>
    <row r="1788" spans="1:16" x14ac:dyDescent="0.25">
      <c r="A1788">
        <v>1197</v>
      </c>
      <c r="B1788" t="s">
        <v>1813</v>
      </c>
      <c r="C1788" s="2">
        <v>45425</v>
      </c>
      <c r="D1788">
        <v>2024</v>
      </c>
      <c r="E1788" s="2" t="str">
        <f>TEXT(Table1[[#This Row],[transaction_date]],"mm")</f>
        <v>05</v>
      </c>
      <c r="F1788" s="2" t="str">
        <f>TEXT(Table1[[#This Row],[transaction_date]],"[$-en-US]mmm")</f>
        <v>May</v>
      </c>
      <c r="G1788" s="2" t="str">
        <f>"Q" &amp; INT((MONTH(Table1[[#This Row],[transaction_date]])-1)/3)+1 &amp; " " &amp; Table1[[#This Row],[year]]</f>
        <v>Q2 2024</v>
      </c>
      <c r="H1788" s="2" t="str">
        <f>TEXT(Table1[[#This Row],[transaction_date]],"[$-en-US]ddd")</f>
        <v>Mon</v>
      </c>
      <c r="I1788" t="s">
        <v>1828</v>
      </c>
      <c r="J1788" t="s">
        <v>1846</v>
      </c>
      <c r="K1788">
        <v>7.62</v>
      </c>
      <c r="L1788">
        <v>7.62</v>
      </c>
      <c r="M1788">
        <v>1.52</v>
      </c>
      <c r="N1788" s="4">
        <v>1</v>
      </c>
      <c r="O1788">
        <v>6.1</v>
      </c>
      <c r="P1788">
        <v>426</v>
      </c>
    </row>
    <row r="1789" spans="1:16" x14ac:dyDescent="0.25">
      <c r="A1789">
        <v>6185</v>
      </c>
      <c r="B1789" t="s">
        <v>1809</v>
      </c>
      <c r="C1789" s="2">
        <v>45247</v>
      </c>
      <c r="D1789">
        <v>2023</v>
      </c>
      <c r="E1789" s="2" t="str">
        <f>TEXT(Table1[[#This Row],[transaction_date]],"mm")</f>
        <v>11</v>
      </c>
      <c r="F1789" s="2" t="str">
        <f>TEXT(Table1[[#This Row],[transaction_date]],"[$-en-US]mmm")</f>
        <v>Nov</v>
      </c>
      <c r="G1789" s="2" t="str">
        <f>"Q" &amp; INT((MONTH(Table1[[#This Row],[transaction_date]])-1)/3)+1 &amp; " " &amp; Table1[[#This Row],[year]]</f>
        <v>Q4 2023</v>
      </c>
      <c r="H1789" s="2" t="str">
        <f>TEXT(Table1[[#This Row],[transaction_date]],"[$-en-US]ddd")</f>
        <v>Fri</v>
      </c>
      <c r="I1789" t="s">
        <v>1819</v>
      </c>
      <c r="J1789" t="s">
        <v>1834</v>
      </c>
      <c r="K1789">
        <v>18.829999999999998</v>
      </c>
      <c r="L1789">
        <v>75.319999999999993</v>
      </c>
      <c r="M1789">
        <v>7.53</v>
      </c>
      <c r="N1789" s="4">
        <v>4</v>
      </c>
      <c r="O1789">
        <v>67.790000000000006</v>
      </c>
      <c r="P1789">
        <v>224</v>
      </c>
    </row>
    <row r="1790" spans="1:16" x14ac:dyDescent="0.25">
      <c r="A1790">
        <v>7337</v>
      </c>
      <c r="B1790" t="s">
        <v>1815</v>
      </c>
      <c r="C1790" s="2">
        <v>45813</v>
      </c>
      <c r="D1790">
        <v>2025</v>
      </c>
      <c r="E1790" s="2" t="str">
        <f>TEXT(Table1[[#This Row],[transaction_date]],"mm")</f>
        <v>06</v>
      </c>
      <c r="F1790" s="2" t="str">
        <f>TEXT(Table1[[#This Row],[transaction_date]],"[$-en-US]mmm")</f>
        <v>Jun</v>
      </c>
      <c r="G1790" s="2" t="str">
        <f>"Q" &amp; INT((MONTH(Table1[[#This Row],[transaction_date]])-1)/3)+1 &amp; " " &amp; Table1[[#This Row],[year]]</f>
        <v>Q2 2025</v>
      </c>
      <c r="H1790" s="2" t="str">
        <f>TEXT(Table1[[#This Row],[transaction_date]],"[$-en-US]ddd")</f>
        <v>Thu</v>
      </c>
      <c r="I1790" t="s">
        <v>1823</v>
      </c>
      <c r="J1790" t="s">
        <v>1844</v>
      </c>
      <c r="K1790">
        <v>23.28</v>
      </c>
      <c r="L1790">
        <v>46.56</v>
      </c>
      <c r="M1790">
        <v>3.28</v>
      </c>
      <c r="N1790" s="4">
        <v>2</v>
      </c>
      <c r="O1790">
        <v>43.28</v>
      </c>
      <c r="P1790">
        <v>371</v>
      </c>
    </row>
    <row r="1791" spans="1:16" x14ac:dyDescent="0.25">
      <c r="A1791">
        <v>7895</v>
      </c>
      <c r="B1791" t="s">
        <v>1811</v>
      </c>
      <c r="C1791" s="2">
        <v>45428</v>
      </c>
      <c r="D1791">
        <v>2024</v>
      </c>
      <c r="E1791" s="2" t="str">
        <f>TEXT(Table1[[#This Row],[transaction_date]],"mm")</f>
        <v>05</v>
      </c>
      <c r="F1791" s="2" t="str">
        <f>TEXT(Table1[[#This Row],[transaction_date]],"[$-en-US]mmm")</f>
        <v>May</v>
      </c>
      <c r="G1791" s="2" t="str">
        <f>"Q" &amp; INT((MONTH(Table1[[#This Row],[transaction_date]])-1)/3)+1 &amp; " " &amp; Table1[[#This Row],[year]]</f>
        <v>Q2 2024</v>
      </c>
      <c r="H1791" s="2" t="str">
        <f>TEXT(Table1[[#This Row],[transaction_date]],"[$-en-US]ddd")</f>
        <v>Thu</v>
      </c>
      <c r="I1791" t="s">
        <v>1822</v>
      </c>
      <c r="J1791" t="s">
        <v>1829</v>
      </c>
      <c r="K1791">
        <v>11.14</v>
      </c>
      <c r="L1791">
        <v>22.28</v>
      </c>
      <c r="M1791">
        <v>2.23</v>
      </c>
      <c r="N1791" s="4">
        <v>2</v>
      </c>
      <c r="O1791">
        <v>20.05</v>
      </c>
      <c r="P1791">
        <v>102</v>
      </c>
    </row>
    <row r="1792" spans="1:16" x14ac:dyDescent="0.25">
      <c r="A1792">
        <v>9951</v>
      </c>
      <c r="B1792" t="s">
        <v>1812</v>
      </c>
      <c r="C1792" s="2">
        <v>45675</v>
      </c>
      <c r="D1792">
        <v>2025</v>
      </c>
      <c r="E1792" s="2" t="str">
        <f>TEXT(Table1[[#This Row],[transaction_date]],"mm")</f>
        <v>01</v>
      </c>
      <c r="F1792" s="2" t="str">
        <f>TEXT(Table1[[#This Row],[transaction_date]],"[$-en-US]mmm")</f>
        <v>Jan</v>
      </c>
      <c r="G1792" s="2" t="str">
        <f>"Q" &amp; INT((MONTH(Table1[[#This Row],[transaction_date]])-1)/3)+1 &amp; " " &amp; Table1[[#This Row],[year]]</f>
        <v>Q1 2025</v>
      </c>
      <c r="H1792" s="2" t="str">
        <f>TEXT(Table1[[#This Row],[transaction_date]],"[$-en-US]ddd")</f>
        <v>Sat</v>
      </c>
      <c r="I1792" t="s">
        <v>1825</v>
      </c>
      <c r="J1792" t="s">
        <v>1838</v>
      </c>
      <c r="K1792">
        <v>2.84</v>
      </c>
      <c r="L1792">
        <v>14.2</v>
      </c>
      <c r="M1792">
        <v>2.13</v>
      </c>
      <c r="N1792" s="4">
        <v>5</v>
      </c>
      <c r="O1792">
        <v>12.07</v>
      </c>
      <c r="P1792">
        <v>94</v>
      </c>
    </row>
    <row r="1793" spans="1:16" x14ac:dyDescent="0.25">
      <c r="A1793">
        <v>3830</v>
      </c>
      <c r="B1793" t="s">
        <v>1813</v>
      </c>
      <c r="C1793" s="2">
        <v>45737</v>
      </c>
      <c r="D1793">
        <v>2025</v>
      </c>
      <c r="E1793" s="2" t="str">
        <f>TEXT(Table1[[#This Row],[transaction_date]],"mm")</f>
        <v>03</v>
      </c>
      <c r="F1793" s="2" t="str">
        <f>TEXT(Table1[[#This Row],[transaction_date]],"[$-en-US]mmm")</f>
        <v>Mar</v>
      </c>
      <c r="G1793" s="2" t="str">
        <f>"Q" &amp; INT((MONTH(Table1[[#This Row],[transaction_date]])-1)/3)+1 &amp; " " &amp; Table1[[#This Row],[year]]</f>
        <v>Q1 2025</v>
      </c>
      <c r="H1793" s="2" t="str">
        <f>TEXT(Table1[[#This Row],[transaction_date]],"[$-en-US]ddd")</f>
        <v>Fri</v>
      </c>
      <c r="I1793" t="s">
        <v>1818</v>
      </c>
      <c r="J1793" t="s">
        <v>1837</v>
      </c>
      <c r="K1793">
        <v>25.45</v>
      </c>
      <c r="L1793">
        <v>25.45</v>
      </c>
      <c r="M1793">
        <v>1.64</v>
      </c>
      <c r="N1793" s="4">
        <v>1</v>
      </c>
      <c r="O1793">
        <v>23.81</v>
      </c>
      <c r="P1793">
        <v>308</v>
      </c>
    </row>
    <row r="1794" spans="1:16" x14ac:dyDescent="0.25">
      <c r="A1794">
        <v>8717</v>
      </c>
      <c r="B1794" t="s">
        <v>1810</v>
      </c>
      <c r="C1794" s="2">
        <v>45743</v>
      </c>
      <c r="D1794">
        <v>2025</v>
      </c>
      <c r="E1794" s="2" t="str">
        <f>TEXT(Table1[[#This Row],[transaction_date]],"mm")</f>
        <v>03</v>
      </c>
      <c r="F1794" s="2" t="str">
        <f>TEXT(Table1[[#This Row],[transaction_date]],"[$-en-US]mmm")</f>
        <v>Mar</v>
      </c>
      <c r="G1794" s="2" t="str">
        <f>"Q" &amp; INT((MONTH(Table1[[#This Row],[transaction_date]])-1)/3)+1 &amp; " " &amp; Table1[[#This Row],[year]]</f>
        <v>Q1 2025</v>
      </c>
      <c r="H1794" s="2" t="str">
        <f>TEXT(Table1[[#This Row],[transaction_date]],"[$-en-US]ddd")</f>
        <v>Thu</v>
      </c>
      <c r="I1794" t="s">
        <v>1822</v>
      </c>
      <c r="J1794" t="s">
        <v>1840</v>
      </c>
      <c r="K1794">
        <v>20.85</v>
      </c>
      <c r="L1794">
        <v>20.85</v>
      </c>
      <c r="M1794">
        <v>3.88</v>
      </c>
      <c r="N1794" s="4">
        <v>1</v>
      </c>
      <c r="O1794">
        <v>16.97</v>
      </c>
      <c r="P1794">
        <v>209</v>
      </c>
    </row>
    <row r="1795" spans="1:16" x14ac:dyDescent="0.25">
      <c r="A1795">
        <v>2195</v>
      </c>
      <c r="B1795" t="s">
        <v>1816</v>
      </c>
      <c r="C1795" s="2">
        <v>45157</v>
      </c>
      <c r="D1795">
        <v>2023</v>
      </c>
      <c r="E1795" s="2" t="str">
        <f>TEXT(Table1[[#This Row],[transaction_date]],"mm")</f>
        <v>08</v>
      </c>
      <c r="F1795" s="2" t="str">
        <f>TEXT(Table1[[#This Row],[transaction_date]],"[$-en-US]mmm")</f>
        <v>Aug</v>
      </c>
      <c r="G1795" s="2" t="str">
        <f>"Q" &amp; INT((MONTH(Table1[[#This Row],[transaction_date]])-1)/3)+1 &amp; " " &amp; Table1[[#This Row],[year]]</f>
        <v>Q3 2023</v>
      </c>
      <c r="H1795" s="2" t="str">
        <f>TEXT(Table1[[#This Row],[transaction_date]],"[$-en-US]ddd")</f>
        <v>Sat</v>
      </c>
      <c r="I1795" t="s">
        <v>1822</v>
      </c>
      <c r="J1795" t="s">
        <v>1840</v>
      </c>
      <c r="K1795">
        <v>27.13</v>
      </c>
      <c r="L1795">
        <v>54.26</v>
      </c>
      <c r="M1795">
        <v>2.52</v>
      </c>
      <c r="N1795" s="4">
        <v>2</v>
      </c>
      <c r="O1795">
        <v>51.74</v>
      </c>
      <c r="P1795">
        <v>350</v>
      </c>
    </row>
    <row r="1796" spans="1:16" x14ac:dyDescent="0.25">
      <c r="A1796">
        <v>2106</v>
      </c>
      <c r="B1796" t="s">
        <v>1815</v>
      </c>
      <c r="C1796" s="2">
        <v>45155</v>
      </c>
      <c r="D1796">
        <v>2023</v>
      </c>
      <c r="E1796" s="2" t="str">
        <f>TEXT(Table1[[#This Row],[transaction_date]],"mm")</f>
        <v>08</v>
      </c>
      <c r="F1796" s="2" t="str">
        <f>TEXT(Table1[[#This Row],[transaction_date]],"[$-en-US]mmm")</f>
        <v>Aug</v>
      </c>
      <c r="G1796" s="2" t="str">
        <f>"Q" &amp; INT((MONTH(Table1[[#This Row],[transaction_date]])-1)/3)+1 &amp; " " &amp; Table1[[#This Row],[year]]</f>
        <v>Q3 2023</v>
      </c>
      <c r="H1796" s="2" t="str">
        <f>TEXT(Table1[[#This Row],[transaction_date]],"[$-en-US]ddd")</f>
        <v>Thu</v>
      </c>
      <c r="I1796" t="s">
        <v>1821</v>
      </c>
      <c r="J1796" t="s">
        <v>1846</v>
      </c>
      <c r="K1796">
        <v>23.09</v>
      </c>
      <c r="L1796">
        <v>46.18</v>
      </c>
      <c r="M1796">
        <v>3.6</v>
      </c>
      <c r="N1796" s="4">
        <v>2</v>
      </c>
      <c r="O1796">
        <v>42.58</v>
      </c>
      <c r="P1796">
        <v>18</v>
      </c>
    </row>
    <row r="1797" spans="1:16" x14ac:dyDescent="0.25">
      <c r="A1797">
        <v>5295</v>
      </c>
      <c r="B1797" t="s">
        <v>1813</v>
      </c>
      <c r="C1797" s="2">
        <v>45312</v>
      </c>
      <c r="D1797">
        <v>2024</v>
      </c>
      <c r="E1797" s="2" t="str">
        <f>TEXT(Table1[[#This Row],[transaction_date]],"mm")</f>
        <v>01</v>
      </c>
      <c r="F1797" s="2" t="str">
        <f>TEXT(Table1[[#This Row],[transaction_date]],"[$-en-US]mmm")</f>
        <v>Jan</v>
      </c>
      <c r="G1797" s="2" t="str">
        <f>"Q" &amp; INT((MONTH(Table1[[#This Row],[transaction_date]])-1)/3)+1 &amp; " " &amp; Table1[[#This Row],[year]]</f>
        <v>Q1 2024</v>
      </c>
      <c r="H1797" s="2" t="str">
        <f>TEXT(Table1[[#This Row],[transaction_date]],"[$-en-US]ddd")</f>
        <v>Sun</v>
      </c>
      <c r="I1797" t="s">
        <v>1824</v>
      </c>
      <c r="J1797" t="s">
        <v>1836</v>
      </c>
      <c r="K1797">
        <v>20.87</v>
      </c>
      <c r="L1797">
        <v>62.61</v>
      </c>
      <c r="M1797">
        <v>0</v>
      </c>
      <c r="N1797" s="4">
        <v>3</v>
      </c>
      <c r="O1797">
        <v>62.61</v>
      </c>
      <c r="P1797">
        <v>198</v>
      </c>
    </row>
    <row r="1798" spans="1:16" x14ac:dyDescent="0.25">
      <c r="A1798">
        <v>1652</v>
      </c>
      <c r="B1798" t="s">
        <v>1817</v>
      </c>
      <c r="C1798" s="2">
        <v>45861</v>
      </c>
      <c r="D1798">
        <v>2025</v>
      </c>
      <c r="E1798" s="2" t="str">
        <f>TEXT(Table1[[#This Row],[transaction_date]],"mm")</f>
        <v>07</v>
      </c>
      <c r="F1798" s="2" t="str">
        <f>TEXT(Table1[[#This Row],[transaction_date]],"[$-en-US]mmm")</f>
        <v>Jul</v>
      </c>
      <c r="G1798" s="2" t="str">
        <f>"Q" &amp; INT((MONTH(Table1[[#This Row],[transaction_date]])-1)/3)+1 &amp; " " &amp; Table1[[#This Row],[year]]</f>
        <v>Q3 2025</v>
      </c>
      <c r="H1798" s="2" t="str">
        <f>TEXT(Table1[[#This Row],[transaction_date]],"[$-en-US]ddd")</f>
        <v>Wed</v>
      </c>
      <c r="I1798" t="s">
        <v>1823</v>
      </c>
      <c r="J1798" t="s">
        <v>1845</v>
      </c>
      <c r="K1798">
        <v>8.24</v>
      </c>
      <c r="L1798">
        <v>41.2</v>
      </c>
      <c r="M1798">
        <v>4.12</v>
      </c>
      <c r="N1798" s="4">
        <v>5</v>
      </c>
      <c r="O1798">
        <v>37.08</v>
      </c>
      <c r="P1798">
        <v>325</v>
      </c>
    </row>
    <row r="1799" spans="1:16" x14ac:dyDescent="0.25">
      <c r="A1799">
        <v>1990</v>
      </c>
      <c r="B1799" t="s">
        <v>1811</v>
      </c>
      <c r="C1799" s="2">
        <v>45758</v>
      </c>
      <c r="D1799">
        <v>2025</v>
      </c>
      <c r="E1799" s="2" t="str">
        <f>TEXT(Table1[[#This Row],[transaction_date]],"mm")</f>
        <v>04</v>
      </c>
      <c r="F1799" s="2" t="str">
        <f>TEXT(Table1[[#This Row],[transaction_date]],"[$-en-US]mmm")</f>
        <v>Apr</v>
      </c>
      <c r="G1799" s="2" t="str">
        <f>"Q" &amp; INT((MONTH(Table1[[#This Row],[transaction_date]])-1)/3)+1 &amp; " " &amp; Table1[[#This Row],[year]]</f>
        <v>Q2 2025</v>
      </c>
      <c r="H1799" s="2" t="str">
        <f>TEXT(Table1[[#This Row],[transaction_date]],"[$-en-US]ddd")</f>
        <v>Fri</v>
      </c>
      <c r="I1799" t="s">
        <v>1828</v>
      </c>
      <c r="J1799" t="s">
        <v>1831</v>
      </c>
      <c r="K1799">
        <v>7.48</v>
      </c>
      <c r="L1799">
        <v>22.44</v>
      </c>
      <c r="M1799">
        <v>2.2400000000000002</v>
      </c>
      <c r="N1799" s="4">
        <v>3</v>
      </c>
      <c r="O1799">
        <v>20.2</v>
      </c>
      <c r="P1799">
        <v>146</v>
      </c>
    </row>
    <row r="1800" spans="1:16" x14ac:dyDescent="0.25">
      <c r="A1800">
        <v>7520</v>
      </c>
      <c r="B1800" t="s">
        <v>1814</v>
      </c>
      <c r="C1800" s="2">
        <v>45538</v>
      </c>
      <c r="D1800">
        <v>2024</v>
      </c>
      <c r="E1800" s="2" t="str">
        <f>TEXT(Table1[[#This Row],[transaction_date]],"mm")</f>
        <v>09</v>
      </c>
      <c r="F1800" s="2" t="str">
        <f>TEXT(Table1[[#This Row],[transaction_date]],"[$-en-US]mmm")</f>
        <v>Sep</v>
      </c>
      <c r="G1800" s="2" t="str">
        <f>"Q" &amp; INT((MONTH(Table1[[#This Row],[transaction_date]])-1)/3)+1 &amp; " " &amp; Table1[[#This Row],[year]]</f>
        <v>Q3 2024</v>
      </c>
      <c r="H1800" s="2" t="str">
        <f>TEXT(Table1[[#This Row],[transaction_date]],"[$-en-US]ddd")</f>
        <v>Tue</v>
      </c>
      <c r="I1800" t="s">
        <v>1825</v>
      </c>
      <c r="J1800" t="s">
        <v>1833</v>
      </c>
      <c r="K1800">
        <v>13.51</v>
      </c>
      <c r="L1800">
        <v>13.51</v>
      </c>
      <c r="M1800">
        <v>2.84</v>
      </c>
      <c r="N1800" s="4">
        <v>1</v>
      </c>
      <c r="O1800">
        <v>10.67</v>
      </c>
      <c r="P1800">
        <v>153</v>
      </c>
    </row>
    <row r="1801" spans="1:16" x14ac:dyDescent="0.25">
      <c r="A1801">
        <v>5693</v>
      </c>
      <c r="B1801" t="s">
        <v>1810</v>
      </c>
      <c r="C1801" s="2">
        <v>45633</v>
      </c>
      <c r="D1801">
        <v>2024</v>
      </c>
      <c r="E1801" s="2" t="str">
        <f>TEXT(Table1[[#This Row],[transaction_date]],"mm")</f>
        <v>12</v>
      </c>
      <c r="F1801" s="2" t="str">
        <f>TEXT(Table1[[#This Row],[transaction_date]],"[$-en-US]mmm")</f>
        <v>Dec</v>
      </c>
      <c r="G1801" s="2" t="str">
        <f>"Q" &amp; INT((MONTH(Table1[[#This Row],[transaction_date]])-1)/3)+1 &amp; " " &amp; Table1[[#This Row],[year]]</f>
        <v>Q4 2024</v>
      </c>
      <c r="H1801" s="2" t="str">
        <f>TEXT(Table1[[#This Row],[transaction_date]],"[$-en-US]ddd")</f>
        <v>Sat</v>
      </c>
      <c r="I1801" t="s">
        <v>1820</v>
      </c>
      <c r="J1801" t="s">
        <v>1836</v>
      </c>
      <c r="K1801">
        <v>25.35</v>
      </c>
      <c r="L1801">
        <v>50.7</v>
      </c>
      <c r="M1801">
        <v>5.07</v>
      </c>
      <c r="N1801" s="4">
        <v>2</v>
      </c>
      <c r="O1801">
        <v>45.63</v>
      </c>
      <c r="P1801">
        <v>180</v>
      </c>
    </row>
    <row r="1802" spans="1:16" x14ac:dyDescent="0.25">
      <c r="A1802">
        <v>9209</v>
      </c>
      <c r="B1802" t="s">
        <v>1812</v>
      </c>
      <c r="C1802" s="2">
        <v>45740</v>
      </c>
      <c r="D1802">
        <v>2025</v>
      </c>
      <c r="E1802" s="2" t="str">
        <f>TEXT(Table1[[#This Row],[transaction_date]],"mm")</f>
        <v>03</v>
      </c>
      <c r="F1802" s="2" t="str">
        <f>TEXT(Table1[[#This Row],[transaction_date]],"[$-en-US]mmm")</f>
        <v>Mar</v>
      </c>
      <c r="G1802" s="2" t="str">
        <f>"Q" &amp; INT((MONTH(Table1[[#This Row],[transaction_date]])-1)/3)+1 &amp; " " &amp; Table1[[#This Row],[year]]</f>
        <v>Q1 2025</v>
      </c>
      <c r="H1802" s="2" t="str">
        <f>TEXT(Table1[[#This Row],[transaction_date]],"[$-en-US]ddd")</f>
        <v>Mon</v>
      </c>
      <c r="I1802" t="s">
        <v>1821</v>
      </c>
      <c r="J1802" t="s">
        <v>1837</v>
      </c>
      <c r="K1802">
        <v>13.86</v>
      </c>
      <c r="L1802">
        <v>55.44</v>
      </c>
      <c r="M1802">
        <v>8.32</v>
      </c>
      <c r="N1802" s="4">
        <v>4</v>
      </c>
      <c r="O1802">
        <v>47.12</v>
      </c>
      <c r="P1802">
        <v>198</v>
      </c>
    </row>
    <row r="1803" spans="1:16" x14ac:dyDescent="0.25">
      <c r="A1803">
        <v>7806</v>
      </c>
      <c r="B1803" t="s">
        <v>1816</v>
      </c>
      <c r="C1803" s="2">
        <v>45474</v>
      </c>
      <c r="D1803">
        <v>2024</v>
      </c>
      <c r="E1803" s="2" t="str">
        <f>TEXT(Table1[[#This Row],[transaction_date]],"mm")</f>
        <v>07</v>
      </c>
      <c r="F1803" s="2" t="str">
        <f>TEXT(Table1[[#This Row],[transaction_date]],"[$-en-US]mmm")</f>
        <v>Jul</v>
      </c>
      <c r="G1803" s="2" t="str">
        <f>"Q" &amp; INT((MONTH(Table1[[#This Row],[transaction_date]])-1)/3)+1 &amp; " " &amp; Table1[[#This Row],[year]]</f>
        <v>Q3 2024</v>
      </c>
      <c r="H1803" s="2" t="str">
        <f>TEXT(Table1[[#This Row],[transaction_date]],"[$-en-US]ddd")</f>
        <v>Mon</v>
      </c>
      <c r="I1803" t="s">
        <v>1822</v>
      </c>
      <c r="J1803" t="s">
        <v>1836</v>
      </c>
      <c r="K1803">
        <v>21.97</v>
      </c>
      <c r="L1803">
        <v>43.94</v>
      </c>
      <c r="M1803">
        <v>8.7899999999999991</v>
      </c>
      <c r="N1803" s="4">
        <v>2</v>
      </c>
      <c r="O1803">
        <v>35.15</v>
      </c>
      <c r="P1803">
        <v>105</v>
      </c>
    </row>
    <row r="1804" spans="1:16" x14ac:dyDescent="0.25">
      <c r="A1804">
        <v>7590</v>
      </c>
      <c r="B1804" t="s">
        <v>1817</v>
      </c>
      <c r="C1804" s="2">
        <v>45209</v>
      </c>
      <c r="D1804">
        <v>2023</v>
      </c>
      <c r="E1804" s="2" t="str">
        <f>TEXT(Table1[[#This Row],[transaction_date]],"mm")</f>
        <v>10</v>
      </c>
      <c r="F1804" s="2" t="str">
        <f>TEXT(Table1[[#This Row],[transaction_date]],"[$-en-US]mmm")</f>
        <v>Oct</v>
      </c>
      <c r="G1804" s="2" t="str">
        <f>"Q" &amp; INT((MONTH(Table1[[#This Row],[transaction_date]])-1)/3)+1 &amp; " " &amp; Table1[[#This Row],[year]]</f>
        <v>Q4 2023</v>
      </c>
      <c r="H1804" s="2" t="str">
        <f>TEXT(Table1[[#This Row],[transaction_date]],"[$-en-US]ddd")</f>
        <v>Tue</v>
      </c>
      <c r="I1804" t="s">
        <v>1824</v>
      </c>
      <c r="J1804" t="s">
        <v>1843</v>
      </c>
      <c r="K1804">
        <v>11.53</v>
      </c>
      <c r="L1804">
        <v>57.65</v>
      </c>
      <c r="M1804">
        <v>8.65</v>
      </c>
      <c r="N1804" s="4">
        <v>5</v>
      </c>
      <c r="O1804">
        <v>49</v>
      </c>
      <c r="P1804">
        <v>237</v>
      </c>
    </row>
    <row r="1805" spans="1:16" x14ac:dyDescent="0.25">
      <c r="A1805">
        <v>9791</v>
      </c>
      <c r="B1805" t="s">
        <v>1814</v>
      </c>
      <c r="C1805" s="2">
        <v>45562</v>
      </c>
      <c r="D1805">
        <v>2024</v>
      </c>
      <c r="E1805" s="2" t="str">
        <f>TEXT(Table1[[#This Row],[transaction_date]],"mm")</f>
        <v>09</v>
      </c>
      <c r="F1805" s="2" t="str">
        <f>TEXT(Table1[[#This Row],[transaction_date]],"[$-en-US]mmm")</f>
        <v>Sep</v>
      </c>
      <c r="G1805" s="2" t="str">
        <f>"Q" &amp; INT((MONTH(Table1[[#This Row],[transaction_date]])-1)/3)+1 &amp; " " &amp; Table1[[#This Row],[year]]</f>
        <v>Q3 2024</v>
      </c>
      <c r="H1805" s="2" t="str">
        <f>TEXT(Table1[[#This Row],[transaction_date]],"[$-en-US]ddd")</f>
        <v>Fri</v>
      </c>
      <c r="I1805" t="s">
        <v>1820</v>
      </c>
      <c r="J1805" t="s">
        <v>1836</v>
      </c>
      <c r="K1805">
        <v>14.63</v>
      </c>
      <c r="L1805">
        <v>29.26</v>
      </c>
      <c r="M1805">
        <v>4.3899999999999997</v>
      </c>
      <c r="N1805" s="4">
        <v>2</v>
      </c>
      <c r="O1805">
        <v>24.87</v>
      </c>
      <c r="P1805">
        <v>277</v>
      </c>
    </row>
    <row r="1806" spans="1:16" x14ac:dyDescent="0.25">
      <c r="A1806">
        <v>3501</v>
      </c>
      <c r="B1806" t="s">
        <v>1812</v>
      </c>
      <c r="C1806" s="2">
        <v>45360</v>
      </c>
      <c r="D1806">
        <v>2024</v>
      </c>
      <c r="E1806" s="2" t="str">
        <f>TEXT(Table1[[#This Row],[transaction_date]],"mm")</f>
        <v>03</v>
      </c>
      <c r="F1806" s="2" t="str">
        <f>TEXT(Table1[[#This Row],[transaction_date]],"[$-en-US]mmm")</f>
        <v>Mar</v>
      </c>
      <c r="G1806" s="2" t="str">
        <f>"Q" &amp; INT((MONTH(Table1[[#This Row],[transaction_date]])-1)/3)+1 &amp; " " &amp; Table1[[#This Row],[year]]</f>
        <v>Q1 2024</v>
      </c>
      <c r="H1806" s="2" t="str">
        <f>TEXT(Table1[[#This Row],[transaction_date]],"[$-en-US]ddd")</f>
        <v>Sat</v>
      </c>
      <c r="I1806" t="s">
        <v>1818</v>
      </c>
      <c r="J1806" t="s">
        <v>1843</v>
      </c>
      <c r="K1806">
        <v>10.78</v>
      </c>
      <c r="L1806">
        <v>21.56</v>
      </c>
      <c r="M1806">
        <v>0</v>
      </c>
      <c r="N1806" s="4">
        <v>2</v>
      </c>
      <c r="O1806">
        <v>21.56</v>
      </c>
      <c r="P1806">
        <v>455</v>
      </c>
    </row>
    <row r="1807" spans="1:16" x14ac:dyDescent="0.25">
      <c r="A1807">
        <v>2369</v>
      </c>
      <c r="B1807" t="s">
        <v>1812</v>
      </c>
      <c r="C1807" s="2">
        <v>45385</v>
      </c>
      <c r="D1807">
        <v>2024</v>
      </c>
      <c r="E1807" s="2" t="str">
        <f>TEXT(Table1[[#This Row],[transaction_date]],"mm")</f>
        <v>04</v>
      </c>
      <c r="F1807" s="2" t="str">
        <f>TEXT(Table1[[#This Row],[transaction_date]],"[$-en-US]mmm")</f>
        <v>Apr</v>
      </c>
      <c r="G1807" s="2" t="str">
        <f>"Q" &amp; INT((MONTH(Table1[[#This Row],[transaction_date]])-1)/3)+1 &amp; " " &amp; Table1[[#This Row],[year]]</f>
        <v>Q2 2024</v>
      </c>
      <c r="H1807" s="2" t="str">
        <f>TEXT(Table1[[#This Row],[transaction_date]],"[$-en-US]ddd")</f>
        <v>Wed</v>
      </c>
      <c r="I1807" t="s">
        <v>1827</v>
      </c>
      <c r="J1807" t="s">
        <v>1830</v>
      </c>
      <c r="K1807">
        <v>28.34</v>
      </c>
      <c r="L1807">
        <v>56.68</v>
      </c>
      <c r="M1807">
        <v>5.67</v>
      </c>
      <c r="N1807" s="4">
        <v>2</v>
      </c>
      <c r="O1807">
        <v>51.01</v>
      </c>
      <c r="P1807">
        <v>12</v>
      </c>
    </row>
    <row r="1808" spans="1:16" x14ac:dyDescent="0.25">
      <c r="A1808">
        <v>2294</v>
      </c>
      <c r="B1808" t="s">
        <v>1811</v>
      </c>
      <c r="C1808" s="2">
        <v>45542</v>
      </c>
      <c r="D1808">
        <v>2024</v>
      </c>
      <c r="E1808" s="2" t="str">
        <f>TEXT(Table1[[#This Row],[transaction_date]],"mm")</f>
        <v>09</v>
      </c>
      <c r="F1808" s="2" t="str">
        <f>TEXT(Table1[[#This Row],[transaction_date]],"[$-en-US]mmm")</f>
        <v>Sep</v>
      </c>
      <c r="G1808" s="2" t="str">
        <f>"Q" &amp; INT((MONTH(Table1[[#This Row],[transaction_date]])-1)/3)+1 &amp; " " &amp; Table1[[#This Row],[year]]</f>
        <v>Q3 2024</v>
      </c>
      <c r="H1808" s="2" t="str">
        <f>TEXT(Table1[[#This Row],[transaction_date]],"[$-en-US]ddd")</f>
        <v>Sat</v>
      </c>
      <c r="I1808" t="s">
        <v>1826</v>
      </c>
      <c r="J1808" t="s">
        <v>1841</v>
      </c>
      <c r="K1808">
        <v>17.670000000000002</v>
      </c>
      <c r="L1808">
        <v>70.680000000000007</v>
      </c>
      <c r="M1808">
        <v>14.14</v>
      </c>
      <c r="N1808" s="4">
        <v>4</v>
      </c>
      <c r="O1808">
        <v>56.54</v>
      </c>
      <c r="P1808">
        <v>410</v>
      </c>
    </row>
    <row r="1809" spans="1:16" x14ac:dyDescent="0.25">
      <c r="A1809">
        <v>4329</v>
      </c>
      <c r="B1809" t="s">
        <v>1812</v>
      </c>
      <c r="C1809" s="2">
        <v>45772</v>
      </c>
      <c r="D1809">
        <v>2025</v>
      </c>
      <c r="E1809" s="2" t="str">
        <f>TEXT(Table1[[#This Row],[transaction_date]],"mm")</f>
        <v>04</v>
      </c>
      <c r="F1809" s="2" t="str">
        <f>TEXT(Table1[[#This Row],[transaction_date]],"[$-en-US]mmm")</f>
        <v>Apr</v>
      </c>
      <c r="G1809" s="2" t="str">
        <f>"Q" &amp; INT((MONTH(Table1[[#This Row],[transaction_date]])-1)/3)+1 &amp; " " &amp; Table1[[#This Row],[year]]</f>
        <v>Q2 2025</v>
      </c>
      <c r="H1809" s="2" t="str">
        <f>TEXT(Table1[[#This Row],[transaction_date]],"[$-en-US]ddd")</f>
        <v>Fri</v>
      </c>
      <c r="I1809" t="s">
        <v>1822</v>
      </c>
      <c r="J1809" t="s">
        <v>1837</v>
      </c>
      <c r="K1809">
        <v>26.16</v>
      </c>
      <c r="L1809">
        <v>52.32</v>
      </c>
      <c r="M1809">
        <v>7.85</v>
      </c>
      <c r="N1809" s="4">
        <v>2</v>
      </c>
      <c r="O1809">
        <v>44.47</v>
      </c>
      <c r="P1809">
        <v>66</v>
      </c>
    </row>
    <row r="1810" spans="1:16" x14ac:dyDescent="0.25">
      <c r="A1810">
        <v>3545</v>
      </c>
      <c r="B1810" t="s">
        <v>1810</v>
      </c>
      <c r="C1810" s="2">
        <v>45561</v>
      </c>
      <c r="D1810">
        <v>2024</v>
      </c>
      <c r="E1810" s="2" t="str">
        <f>TEXT(Table1[[#This Row],[transaction_date]],"mm")</f>
        <v>09</v>
      </c>
      <c r="F1810" s="2" t="str">
        <f>TEXT(Table1[[#This Row],[transaction_date]],"[$-en-US]mmm")</f>
        <v>Sep</v>
      </c>
      <c r="G1810" s="2" t="str">
        <f>"Q" &amp; INT((MONTH(Table1[[#This Row],[transaction_date]])-1)/3)+1 &amp; " " &amp; Table1[[#This Row],[year]]</f>
        <v>Q3 2024</v>
      </c>
      <c r="H1810" s="2" t="str">
        <f>TEXT(Table1[[#This Row],[transaction_date]],"[$-en-US]ddd")</f>
        <v>Thu</v>
      </c>
      <c r="I1810" t="s">
        <v>1823</v>
      </c>
      <c r="J1810" t="s">
        <v>1840</v>
      </c>
      <c r="K1810">
        <v>23.81</v>
      </c>
      <c r="L1810">
        <v>23.81</v>
      </c>
      <c r="M1810">
        <v>4.68</v>
      </c>
      <c r="N1810" s="4">
        <v>1</v>
      </c>
      <c r="O1810">
        <v>19.13</v>
      </c>
      <c r="P1810">
        <v>43</v>
      </c>
    </row>
    <row r="1811" spans="1:16" x14ac:dyDescent="0.25">
      <c r="A1811">
        <v>6353</v>
      </c>
      <c r="B1811" t="s">
        <v>1815</v>
      </c>
      <c r="C1811" s="2">
        <v>45448</v>
      </c>
      <c r="D1811">
        <v>2024</v>
      </c>
      <c r="E1811" s="2" t="str">
        <f>TEXT(Table1[[#This Row],[transaction_date]],"mm")</f>
        <v>06</v>
      </c>
      <c r="F1811" s="2" t="str">
        <f>TEXT(Table1[[#This Row],[transaction_date]],"[$-en-US]mmm")</f>
        <v>Jun</v>
      </c>
      <c r="G1811" s="2" t="str">
        <f>"Q" &amp; INT((MONTH(Table1[[#This Row],[transaction_date]])-1)/3)+1 &amp; " " &amp; Table1[[#This Row],[year]]</f>
        <v>Q2 2024</v>
      </c>
      <c r="H1811" s="2" t="str">
        <f>TEXT(Table1[[#This Row],[transaction_date]],"[$-en-US]ddd")</f>
        <v>Wed</v>
      </c>
      <c r="I1811" t="s">
        <v>1822</v>
      </c>
      <c r="J1811" t="s">
        <v>1842</v>
      </c>
      <c r="K1811">
        <v>28.01</v>
      </c>
      <c r="L1811">
        <v>84.03</v>
      </c>
      <c r="M1811">
        <v>0</v>
      </c>
      <c r="N1811" s="4">
        <v>3</v>
      </c>
      <c r="O1811">
        <v>84.03</v>
      </c>
      <c r="P1811">
        <v>182</v>
      </c>
    </row>
    <row r="1812" spans="1:16" x14ac:dyDescent="0.25">
      <c r="A1812">
        <v>2083</v>
      </c>
      <c r="B1812" t="s">
        <v>1811</v>
      </c>
      <c r="C1812" s="2">
        <v>45385</v>
      </c>
      <c r="D1812">
        <v>2024</v>
      </c>
      <c r="E1812" s="2" t="str">
        <f>TEXT(Table1[[#This Row],[transaction_date]],"mm")</f>
        <v>04</v>
      </c>
      <c r="F1812" s="2" t="str">
        <f>TEXT(Table1[[#This Row],[transaction_date]],"[$-en-US]mmm")</f>
        <v>Apr</v>
      </c>
      <c r="G1812" s="2" t="str">
        <f>"Q" &amp; INT((MONTH(Table1[[#This Row],[transaction_date]])-1)/3)+1 &amp; " " &amp; Table1[[#This Row],[year]]</f>
        <v>Q2 2024</v>
      </c>
      <c r="H1812" s="2" t="str">
        <f>TEXT(Table1[[#This Row],[transaction_date]],"[$-en-US]ddd")</f>
        <v>Wed</v>
      </c>
      <c r="I1812" t="s">
        <v>1820</v>
      </c>
      <c r="J1812" t="s">
        <v>1838</v>
      </c>
      <c r="K1812">
        <v>11.52</v>
      </c>
      <c r="L1812">
        <v>11.52</v>
      </c>
      <c r="M1812">
        <v>4.62</v>
      </c>
      <c r="N1812" s="4">
        <v>1</v>
      </c>
      <c r="O1812">
        <v>6.9</v>
      </c>
      <c r="P1812">
        <v>465</v>
      </c>
    </row>
    <row r="1813" spans="1:16" x14ac:dyDescent="0.25">
      <c r="A1813">
        <v>8167</v>
      </c>
      <c r="B1813" t="s">
        <v>1813</v>
      </c>
      <c r="C1813" s="2">
        <v>45711</v>
      </c>
      <c r="D1813">
        <v>2025</v>
      </c>
      <c r="E1813" s="2" t="str">
        <f>TEXT(Table1[[#This Row],[transaction_date]],"mm")</f>
        <v>02</v>
      </c>
      <c r="F1813" s="2" t="str">
        <f>TEXT(Table1[[#This Row],[transaction_date]],"[$-en-US]mmm")</f>
        <v>Feb</v>
      </c>
      <c r="G1813" s="2" t="str">
        <f>"Q" &amp; INT((MONTH(Table1[[#This Row],[transaction_date]])-1)/3)+1 &amp; " " &amp; Table1[[#This Row],[year]]</f>
        <v>Q1 2025</v>
      </c>
      <c r="H1813" s="2" t="str">
        <f>TEXT(Table1[[#This Row],[transaction_date]],"[$-en-US]ddd")</f>
        <v>Sun</v>
      </c>
      <c r="I1813" t="s">
        <v>1828</v>
      </c>
      <c r="J1813" t="s">
        <v>1832</v>
      </c>
      <c r="K1813">
        <v>9.39</v>
      </c>
      <c r="L1813">
        <v>18.78</v>
      </c>
      <c r="M1813">
        <v>3.76</v>
      </c>
      <c r="N1813" s="4">
        <v>2</v>
      </c>
      <c r="O1813">
        <v>15.02</v>
      </c>
      <c r="P1813">
        <v>51</v>
      </c>
    </row>
    <row r="1814" spans="1:16" x14ac:dyDescent="0.25">
      <c r="A1814">
        <v>4909</v>
      </c>
      <c r="B1814" t="s">
        <v>1811</v>
      </c>
      <c r="C1814" s="2">
        <v>45189</v>
      </c>
      <c r="D1814">
        <v>2023</v>
      </c>
      <c r="E1814" s="2" t="str">
        <f>TEXT(Table1[[#This Row],[transaction_date]],"mm")</f>
        <v>09</v>
      </c>
      <c r="F1814" s="2" t="str">
        <f>TEXT(Table1[[#This Row],[transaction_date]],"[$-en-US]mmm")</f>
        <v>Sep</v>
      </c>
      <c r="G1814" s="2" t="str">
        <f>"Q" &amp; INT((MONTH(Table1[[#This Row],[transaction_date]])-1)/3)+1 &amp; " " &amp; Table1[[#This Row],[year]]</f>
        <v>Q3 2023</v>
      </c>
      <c r="H1814" s="2" t="str">
        <f>TEXT(Table1[[#This Row],[transaction_date]],"[$-en-US]ddd")</f>
        <v>Wed</v>
      </c>
      <c r="I1814" t="s">
        <v>1821</v>
      </c>
      <c r="J1814" t="s">
        <v>1846</v>
      </c>
      <c r="K1814">
        <v>27.39</v>
      </c>
      <c r="L1814">
        <v>136.94999999999999</v>
      </c>
      <c r="M1814">
        <v>3.21</v>
      </c>
      <c r="N1814" s="4">
        <v>5</v>
      </c>
      <c r="O1814">
        <v>133.74</v>
      </c>
      <c r="P1814">
        <v>209</v>
      </c>
    </row>
    <row r="1815" spans="1:16" x14ac:dyDescent="0.25">
      <c r="A1815">
        <v>5005</v>
      </c>
      <c r="B1815" t="s">
        <v>1813</v>
      </c>
      <c r="C1815" s="2">
        <v>45211</v>
      </c>
      <c r="D1815">
        <v>2023</v>
      </c>
      <c r="E1815" s="2" t="str">
        <f>TEXT(Table1[[#This Row],[transaction_date]],"mm")</f>
        <v>10</v>
      </c>
      <c r="F1815" s="2" t="str">
        <f>TEXT(Table1[[#This Row],[transaction_date]],"[$-en-US]mmm")</f>
        <v>Oct</v>
      </c>
      <c r="G1815" s="2" t="str">
        <f>"Q" &amp; INT((MONTH(Table1[[#This Row],[transaction_date]])-1)/3)+1 &amp; " " &amp; Table1[[#This Row],[year]]</f>
        <v>Q4 2023</v>
      </c>
      <c r="H1815" s="2" t="str">
        <f>TEXT(Table1[[#This Row],[transaction_date]],"[$-en-US]ddd")</f>
        <v>Thu</v>
      </c>
      <c r="I1815" t="s">
        <v>1826</v>
      </c>
      <c r="J1815" t="s">
        <v>1834</v>
      </c>
      <c r="K1815">
        <v>20.239999999999998</v>
      </c>
      <c r="L1815">
        <v>20.239999999999998</v>
      </c>
      <c r="M1815">
        <v>4.0199999999999996</v>
      </c>
      <c r="N1815" s="4">
        <v>1</v>
      </c>
      <c r="O1815">
        <v>16.22</v>
      </c>
      <c r="P1815">
        <v>75</v>
      </c>
    </row>
    <row r="1816" spans="1:16" x14ac:dyDescent="0.25">
      <c r="A1816">
        <v>8118</v>
      </c>
      <c r="B1816" t="s">
        <v>1811</v>
      </c>
      <c r="C1816" s="2">
        <v>45235</v>
      </c>
      <c r="D1816">
        <v>2023</v>
      </c>
      <c r="E1816" s="2" t="str">
        <f>TEXT(Table1[[#This Row],[transaction_date]],"mm")</f>
        <v>11</v>
      </c>
      <c r="F1816" s="2" t="str">
        <f>TEXT(Table1[[#This Row],[transaction_date]],"[$-en-US]mmm")</f>
        <v>Nov</v>
      </c>
      <c r="G1816" s="2" t="str">
        <f>"Q" &amp; INT((MONTH(Table1[[#This Row],[transaction_date]])-1)/3)+1 &amp; " " &amp; Table1[[#This Row],[year]]</f>
        <v>Q4 2023</v>
      </c>
      <c r="H1816" s="2" t="str">
        <f>TEXT(Table1[[#This Row],[transaction_date]],"[$-en-US]ddd")</f>
        <v>Sun</v>
      </c>
      <c r="I1816" t="s">
        <v>1821</v>
      </c>
      <c r="J1816" t="s">
        <v>1845</v>
      </c>
      <c r="K1816">
        <v>14.82</v>
      </c>
      <c r="L1816">
        <v>59.28</v>
      </c>
      <c r="M1816">
        <v>3.75</v>
      </c>
      <c r="N1816" s="4">
        <v>4</v>
      </c>
      <c r="O1816">
        <v>55.53</v>
      </c>
      <c r="P1816">
        <v>392</v>
      </c>
    </row>
    <row r="1817" spans="1:16" x14ac:dyDescent="0.25">
      <c r="A1817">
        <v>8428</v>
      </c>
      <c r="B1817" t="s">
        <v>1816</v>
      </c>
      <c r="C1817" s="2">
        <v>45620</v>
      </c>
      <c r="D1817">
        <v>2024</v>
      </c>
      <c r="E1817" s="2" t="str">
        <f>TEXT(Table1[[#This Row],[transaction_date]],"mm")</f>
        <v>11</v>
      </c>
      <c r="F1817" s="2" t="str">
        <f>TEXT(Table1[[#This Row],[transaction_date]],"[$-en-US]mmm")</f>
        <v>Nov</v>
      </c>
      <c r="G1817" s="2" t="str">
        <f>"Q" &amp; INT((MONTH(Table1[[#This Row],[transaction_date]])-1)/3)+1 &amp; " " &amp; Table1[[#This Row],[year]]</f>
        <v>Q4 2024</v>
      </c>
      <c r="H1817" s="2" t="str">
        <f>TEXT(Table1[[#This Row],[transaction_date]],"[$-en-US]ddd")</f>
        <v>Sun</v>
      </c>
      <c r="I1817" t="s">
        <v>1828</v>
      </c>
      <c r="J1817" t="s">
        <v>1835</v>
      </c>
      <c r="K1817">
        <v>26.92</v>
      </c>
      <c r="L1817">
        <v>107.68</v>
      </c>
      <c r="M1817">
        <v>0</v>
      </c>
      <c r="N1817" s="4">
        <v>4</v>
      </c>
      <c r="O1817">
        <v>107.68</v>
      </c>
      <c r="P1817">
        <v>496</v>
      </c>
    </row>
    <row r="1818" spans="1:16" x14ac:dyDescent="0.25">
      <c r="A1818">
        <v>1901</v>
      </c>
      <c r="B1818" t="s">
        <v>1816</v>
      </c>
      <c r="C1818" s="2">
        <v>45385</v>
      </c>
      <c r="D1818">
        <v>2024</v>
      </c>
      <c r="E1818" s="2" t="str">
        <f>TEXT(Table1[[#This Row],[transaction_date]],"mm")</f>
        <v>04</v>
      </c>
      <c r="F1818" s="2" t="str">
        <f>TEXT(Table1[[#This Row],[transaction_date]],"[$-en-US]mmm")</f>
        <v>Apr</v>
      </c>
      <c r="G1818" s="2" t="str">
        <f>"Q" &amp; INT((MONTH(Table1[[#This Row],[transaction_date]])-1)/3)+1 &amp; " " &amp; Table1[[#This Row],[year]]</f>
        <v>Q2 2024</v>
      </c>
      <c r="H1818" s="2" t="str">
        <f>TEXT(Table1[[#This Row],[transaction_date]],"[$-en-US]ddd")</f>
        <v>Wed</v>
      </c>
      <c r="I1818" t="s">
        <v>1822</v>
      </c>
      <c r="J1818" t="s">
        <v>1842</v>
      </c>
      <c r="K1818">
        <v>2.99</v>
      </c>
      <c r="L1818">
        <v>8.9700000000000006</v>
      </c>
      <c r="M1818">
        <v>0</v>
      </c>
      <c r="N1818" s="4">
        <v>3</v>
      </c>
      <c r="O1818">
        <v>8.9700000000000006</v>
      </c>
      <c r="P1818">
        <v>69</v>
      </c>
    </row>
    <row r="1819" spans="1:16" x14ac:dyDescent="0.25">
      <c r="A1819">
        <v>3877</v>
      </c>
      <c r="B1819" t="s">
        <v>1812</v>
      </c>
      <c r="C1819" s="2">
        <v>45237</v>
      </c>
      <c r="D1819">
        <v>2023</v>
      </c>
      <c r="E1819" s="2" t="str">
        <f>TEXT(Table1[[#This Row],[transaction_date]],"mm")</f>
        <v>11</v>
      </c>
      <c r="F1819" s="2" t="str">
        <f>TEXT(Table1[[#This Row],[transaction_date]],"[$-en-US]mmm")</f>
        <v>Nov</v>
      </c>
      <c r="G1819" s="2" t="str">
        <f>"Q" &amp; INT((MONTH(Table1[[#This Row],[transaction_date]])-1)/3)+1 &amp; " " &amp; Table1[[#This Row],[year]]</f>
        <v>Q4 2023</v>
      </c>
      <c r="H1819" s="2" t="str">
        <f>TEXT(Table1[[#This Row],[transaction_date]],"[$-en-US]ddd")</f>
        <v>Tue</v>
      </c>
      <c r="I1819" t="s">
        <v>1825</v>
      </c>
      <c r="J1819" t="s">
        <v>1846</v>
      </c>
      <c r="K1819">
        <v>28.88</v>
      </c>
      <c r="L1819">
        <v>57.76</v>
      </c>
      <c r="M1819">
        <v>0</v>
      </c>
      <c r="N1819" s="4">
        <v>2</v>
      </c>
      <c r="O1819">
        <v>57.76</v>
      </c>
      <c r="P1819">
        <v>164</v>
      </c>
    </row>
    <row r="1820" spans="1:16" x14ac:dyDescent="0.25">
      <c r="A1820">
        <v>1207</v>
      </c>
      <c r="B1820" t="s">
        <v>1809</v>
      </c>
      <c r="C1820" s="2">
        <v>45694</v>
      </c>
      <c r="D1820">
        <v>2025</v>
      </c>
      <c r="E1820" s="2" t="str">
        <f>TEXT(Table1[[#This Row],[transaction_date]],"mm")</f>
        <v>02</v>
      </c>
      <c r="F1820" s="2" t="str">
        <f>TEXT(Table1[[#This Row],[transaction_date]],"[$-en-US]mmm")</f>
        <v>Feb</v>
      </c>
      <c r="G1820" s="2" t="str">
        <f>"Q" &amp; INT((MONTH(Table1[[#This Row],[transaction_date]])-1)/3)+1 &amp; " " &amp; Table1[[#This Row],[year]]</f>
        <v>Q1 2025</v>
      </c>
      <c r="H1820" s="2" t="str">
        <f>TEXT(Table1[[#This Row],[transaction_date]],"[$-en-US]ddd")</f>
        <v>Thu</v>
      </c>
      <c r="I1820" t="s">
        <v>1822</v>
      </c>
      <c r="J1820" t="s">
        <v>1845</v>
      </c>
      <c r="K1820">
        <v>19.02</v>
      </c>
      <c r="L1820">
        <v>19.02</v>
      </c>
      <c r="M1820">
        <v>3.8</v>
      </c>
      <c r="N1820" s="4">
        <v>1</v>
      </c>
      <c r="O1820">
        <v>15.22</v>
      </c>
      <c r="P1820">
        <v>302</v>
      </c>
    </row>
    <row r="1821" spans="1:16" x14ac:dyDescent="0.25">
      <c r="A1821">
        <v>3248</v>
      </c>
      <c r="B1821" t="s">
        <v>1816</v>
      </c>
      <c r="C1821" s="2">
        <v>45689</v>
      </c>
      <c r="D1821">
        <v>2025</v>
      </c>
      <c r="E1821" s="2" t="str">
        <f>TEXT(Table1[[#This Row],[transaction_date]],"mm")</f>
        <v>02</v>
      </c>
      <c r="F1821" s="2" t="str">
        <f>TEXT(Table1[[#This Row],[transaction_date]],"[$-en-US]mmm")</f>
        <v>Feb</v>
      </c>
      <c r="G1821" s="2" t="str">
        <f>"Q" &amp; INT((MONTH(Table1[[#This Row],[transaction_date]])-1)/3)+1 &amp; " " &amp; Table1[[#This Row],[year]]</f>
        <v>Q1 2025</v>
      </c>
      <c r="H1821" s="2" t="str">
        <f>TEXT(Table1[[#This Row],[transaction_date]],"[$-en-US]ddd")</f>
        <v>Sat</v>
      </c>
      <c r="I1821" t="s">
        <v>1826</v>
      </c>
      <c r="J1821" t="s">
        <v>1843</v>
      </c>
      <c r="K1821">
        <v>9.1199999999999992</v>
      </c>
      <c r="L1821">
        <v>45.6</v>
      </c>
      <c r="M1821">
        <v>4.5599999999999996</v>
      </c>
      <c r="N1821" s="4">
        <v>5</v>
      </c>
      <c r="O1821">
        <v>41.04</v>
      </c>
      <c r="P1821">
        <v>266</v>
      </c>
    </row>
    <row r="1822" spans="1:16" x14ac:dyDescent="0.25">
      <c r="A1822">
        <v>1185</v>
      </c>
      <c r="B1822" t="s">
        <v>1816</v>
      </c>
      <c r="C1822" s="2">
        <v>45272</v>
      </c>
      <c r="D1822">
        <v>2023</v>
      </c>
      <c r="E1822" s="2" t="str">
        <f>TEXT(Table1[[#This Row],[transaction_date]],"mm")</f>
        <v>12</v>
      </c>
      <c r="F1822" s="2" t="str">
        <f>TEXT(Table1[[#This Row],[transaction_date]],"[$-en-US]mmm")</f>
        <v>Dec</v>
      </c>
      <c r="G1822" s="2" t="str">
        <f>"Q" &amp; INT((MONTH(Table1[[#This Row],[transaction_date]])-1)/3)+1 &amp; " " &amp; Table1[[#This Row],[year]]</f>
        <v>Q4 2023</v>
      </c>
      <c r="H1822" s="2" t="str">
        <f>TEXT(Table1[[#This Row],[transaction_date]],"[$-en-US]ddd")</f>
        <v>Tue</v>
      </c>
      <c r="I1822" t="s">
        <v>1825</v>
      </c>
      <c r="J1822" t="s">
        <v>1840</v>
      </c>
      <c r="K1822">
        <v>21.3</v>
      </c>
      <c r="L1822">
        <v>42.6</v>
      </c>
      <c r="M1822">
        <v>4.26</v>
      </c>
      <c r="N1822" s="4">
        <v>2</v>
      </c>
      <c r="O1822">
        <v>38.340000000000003</v>
      </c>
      <c r="P1822">
        <v>134</v>
      </c>
    </row>
    <row r="1823" spans="1:16" x14ac:dyDescent="0.25">
      <c r="A1823">
        <v>9133</v>
      </c>
      <c r="B1823" t="s">
        <v>1816</v>
      </c>
      <c r="C1823" s="2">
        <v>45414</v>
      </c>
      <c r="D1823">
        <v>2024</v>
      </c>
      <c r="E1823" s="2" t="str">
        <f>TEXT(Table1[[#This Row],[transaction_date]],"mm")</f>
        <v>05</v>
      </c>
      <c r="F1823" s="2" t="str">
        <f>TEXT(Table1[[#This Row],[transaction_date]],"[$-en-US]mmm")</f>
        <v>May</v>
      </c>
      <c r="G1823" s="2" t="str">
        <f>"Q" &amp; INT((MONTH(Table1[[#This Row],[transaction_date]])-1)/3)+1 &amp; " " &amp; Table1[[#This Row],[year]]</f>
        <v>Q2 2024</v>
      </c>
      <c r="H1823" s="2" t="str">
        <f>TEXT(Table1[[#This Row],[transaction_date]],"[$-en-US]ddd")</f>
        <v>Thu</v>
      </c>
      <c r="I1823" t="s">
        <v>1818</v>
      </c>
      <c r="J1823" t="s">
        <v>1829</v>
      </c>
      <c r="K1823">
        <v>20.11</v>
      </c>
      <c r="L1823">
        <v>80.44</v>
      </c>
      <c r="M1823">
        <v>16.09</v>
      </c>
      <c r="N1823" s="4">
        <v>4</v>
      </c>
      <c r="O1823">
        <v>64.349999999999994</v>
      </c>
      <c r="P1823">
        <v>170</v>
      </c>
    </row>
    <row r="1824" spans="1:16" x14ac:dyDescent="0.25">
      <c r="A1824">
        <v>9568</v>
      </c>
      <c r="B1824" t="s">
        <v>1815</v>
      </c>
      <c r="C1824" s="2">
        <v>45546</v>
      </c>
      <c r="D1824">
        <v>2024</v>
      </c>
      <c r="E1824" s="2" t="str">
        <f>TEXT(Table1[[#This Row],[transaction_date]],"mm")</f>
        <v>09</v>
      </c>
      <c r="F1824" s="2" t="str">
        <f>TEXT(Table1[[#This Row],[transaction_date]],"[$-en-US]mmm")</f>
        <v>Sep</v>
      </c>
      <c r="G1824" s="2" t="str">
        <f>"Q" &amp; INT((MONTH(Table1[[#This Row],[transaction_date]])-1)/3)+1 &amp; " " &amp; Table1[[#This Row],[year]]</f>
        <v>Q3 2024</v>
      </c>
      <c r="H1824" s="2" t="str">
        <f>TEXT(Table1[[#This Row],[transaction_date]],"[$-en-US]ddd")</f>
        <v>Wed</v>
      </c>
      <c r="I1824" t="s">
        <v>1824</v>
      </c>
      <c r="J1824" t="s">
        <v>1839</v>
      </c>
      <c r="K1824">
        <v>12.03</v>
      </c>
      <c r="L1824">
        <v>36.090000000000003</v>
      </c>
      <c r="M1824">
        <v>3.61</v>
      </c>
      <c r="N1824" s="4">
        <v>3</v>
      </c>
      <c r="O1824">
        <v>32.479999999999997</v>
      </c>
      <c r="P1824">
        <v>463</v>
      </c>
    </row>
    <row r="1825" spans="1:16" x14ac:dyDescent="0.25">
      <c r="A1825">
        <v>5247</v>
      </c>
      <c r="B1825" t="s">
        <v>1812</v>
      </c>
      <c r="C1825" s="2">
        <v>45274</v>
      </c>
      <c r="D1825">
        <v>2023</v>
      </c>
      <c r="E1825" s="2" t="str">
        <f>TEXT(Table1[[#This Row],[transaction_date]],"mm")</f>
        <v>12</v>
      </c>
      <c r="F1825" s="2" t="str">
        <f>TEXT(Table1[[#This Row],[transaction_date]],"[$-en-US]mmm")</f>
        <v>Dec</v>
      </c>
      <c r="G1825" s="2" t="str">
        <f>"Q" &amp; INT((MONTH(Table1[[#This Row],[transaction_date]])-1)/3)+1 &amp; " " &amp; Table1[[#This Row],[year]]</f>
        <v>Q4 2023</v>
      </c>
      <c r="H1825" s="2" t="str">
        <f>TEXT(Table1[[#This Row],[transaction_date]],"[$-en-US]ddd")</f>
        <v>Thu</v>
      </c>
      <c r="I1825" t="s">
        <v>1818</v>
      </c>
      <c r="J1825" t="s">
        <v>1829</v>
      </c>
      <c r="K1825">
        <v>10.72</v>
      </c>
      <c r="L1825">
        <v>42.88</v>
      </c>
      <c r="M1825">
        <v>4.29</v>
      </c>
      <c r="N1825" s="4">
        <v>4</v>
      </c>
      <c r="O1825">
        <v>38.590000000000003</v>
      </c>
      <c r="P1825">
        <v>411</v>
      </c>
    </row>
    <row r="1826" spans="1:16" x14ac:dyDescent="0.25">
      <c r="A1826">
        <v>7092</v>
      </c>
      <c r="B1826" t="s">
        <v>1816</v>
      </c>
      <c r="C1826" s="2">
        <v>45243</v>
      </c>
      <c r="D1826">
        <v>2023</v>
      </c>
      <c r="E1826" s="2" t="str">
        <f>TEXT(Table1[[#This Row],[transaction_date]],"mm")</f>
        <v>11</v>
      </c>
      <c r="F1826" s="2" t="str">
        <f>TEXT(Table1[[#This Row],[transaction_date]],"[$-en-US]mmm")</f>
        <v>Nov</v>
      </c>
      <c r="G1826" s="2" t="str">
        <f>"Q" &amp; INT((MONTH(Table1[[#This Row],[transaction_date]])-1)/3)+1 &amp; " " &amp; Table1[[#This Row],[year]]</f>
        <v>Q4 2023</v>
      </c>
      <c r="H1826" s="2" t="str">
        <f>TEXT(Table1[[#This Row],[transaction_date]],"[$-en-US]ddd")</f>
        <v>Mon</v>
      </c>
      <c r="I1826" t="s">
        <v>1825</v>
      </c>
      <c r="J1826" t="s">
        <v>1833</v>
      </c>
      <c r="K1826">
        <v>17.010000000000002</v>
      </c>
      <c r="L1826">
        <v>51.03</v>
      </c>
      <c r="M1826">
        <v>7.65</v>
      </c>
      <c r="N1826" s="4">
        <v>3</v>
      </c>
      <c r="O1826">
        <v>43.38</v>
      </c>
      <c r="P1826">
        <v>250</v>
      </c>
    </row>
    <row r="1827" spans="1:16" x14ac:dyDescent="0.25">
      <c r="A1827">
        <v>5403</v>
      </c>
      <c r="B1827" t="s">
        <v>1809</v>
      </c>
      <c r="C1827" s="2">
        <v>45714</v>
      </c>
      <c r="D1827">
        <v>2025</v>
      </c>
      <c r="E1827" s="2" t="str">
        <f>TEXT(Table1[[#This Row],[transaction_date]],"mm")</f>
        <v>02</v>
      </c>
      <c r="F1827" s="2" t="str">
        <f>TEXT(Table1[[#This Row],[transaction_date]],"[$-en-US]mmm")</f>
        <v>Feb</v>
      </c>
      <c r="G1827" s="2" t="str">
        <f>"Q" &amp; INT((MONTH(Table1[[#This Row],[transaction_date]])-1)/3)+1 &amp; " " &amp; Table1[[#This Row],[year]]</f>
        <v>Q1 2025</v>
      </c>
      <c r="H1827" s="2" t="str">
        <f>TEXT(Table1[[#This Row],[transaction_date]],"[$-en-US]ddd")</f>
        <v>Wed</v>
      </c>
      <c r="I1827" t="s">
        <v>1828</v>
      </c>
      <c r="J1827" t="s">
        <v>1842</v>
      </c>
      <c r="K1827">
        <v>25.97</v>
      </c>
      <c r="L1827">
        <v>77.91</v>
      </c>
      <c r="M1827">
        <v>4.24</v>
      </c>
      <c r="N1827" s="4">
        <v>3</v>
      </c>
      <c r="O1827">
        <v>73.67</v>
      </c>
      <c r="P1827">
        <v>458</v>
      </c>
    </row>
    <row r="1828" spans="1:16" x14ac:dyDescent="0.25">
      <c r="A1828">
        <v>2934</v>
      </c>
      <c r="B1828" t="s">
        <v>1809</v>
      </c>
      <c r="C1828" s="2">
        <v>45744</v>
      </c>
      <c r="D1828">
        <v>2025</v>
      </c>
      <c r="E1828" s="2" t="str">
        <f>TEXT(Table1[[#This Row],[transaction_date]],"mm")</f>
        <v>03</v>
      </c>
      <c r="F1828" s="2" t="str">
        <f>TEXT(Table1[[#This Row],[transaction_date]],"[$-en-US]mmm")</f>
        <v>Mar</v>
      </c>
      <c r="G1828" s="2" t="str">
        <f>"Q" &amp; INT((MONTH(Table1[[#This Row],[transaction_date]])-1)/3)+1 &amp; " " &amp; Table1[[#This Row],[year]]</f>
        <v>Q1 2025</v>
      </c>
      <c r="H1828" s="2" t="str">
        <f>TEXT(Table1[[#This Row],[transaction_date]],"[$-en-US]ddd")</f>
        <v>Fri</v>
      </c>
      <c r="I1828" t="s">
        <v>1820</v>
      </c>
      <c r="J1828" t="s">
        <v>1842</v>
      </c>
      <c r="K1828">
        <v>11.82</v>
      </c>
      <c r="L1828">
        <v>23.64</v>
      </c>
      <c r="M1828">
        <v>4.45</v>
      </c>
      <c r="N1828" s="4">
        <v>2</v>
      </c>
      <c r="O1828">
        <v>19.190000000000001</v>
      </c>
      <c r="P1828">
        <v>78</v>
      </c>
    </row>
    <row r="1829" spans="1:16" x14ac:dyDescent="0.25">
      <c r="A1829">
        <v>1480</v>
      </c>
      <c r="B1829" t="s">
        <v>1815</v>
      </c>
      <c r="C1829" s="2">
        <v>45405</v>
      </c>
      <c r="D1829">
        <v>2024</v>
      </c>
      <c r="E1829" s="2" t="str">
        <f>TEXT(Table1[[#This Row],[transaction_date]],"mm")</f>
        <v>04</v>
      </c>
      <c r="F1829" s="2" t="str">
        <f>TEXT(Table1[[#This Row],[transaction_date]],"[$-en-US]mmm")</f>
        <v>Apr</v>
      </c>
      <c r="G1829" s="2" t="str">
        <f>"Q" &amp; INT((MONTH(Table1[[#This Row],[transaction_date]])-1)/3)+1 &amp; " " &amp; Table1[[#This Row],[year]]</f>
        <v>Q2 2024</v>
      </c>
      <c r="H1829" s="2" t="str">
        <f>TEXT(Table1[[#This Row],[transaction_date]],"[$-en-US]ddd")</f>
        <v>Tue</v>
      </c>
      <c r="I1829" t="s">
        <v>1818</v>
      </c>
      <c r="J1829" t="s">
        <v>1832</v>
      </c>
      <c r="K1829">
        <v>3.03</v>
      </c>
      <c r="L1829">
        <v>15.15</v>
      </c>
      <c r="M1829">
        <v>0</v>
      </c>
      <c r="N1829" s="4">
        <v>5</v>
      </c>
      <c r="O1829">
        <v>15.15</v>
      </c>
      <c r="P1829">
        <v>298</v>
      </c>
    </row>
    <row r="1830" spans="1:16" x14ac:dyDescent="0.25">
      <c r="A1830">
        <v>8034</v>
      </c>
      <c r="B1830" t="s">
        <v>1816</v>
      </c>
      <c r="C1830" s="2">
        <v>45356</v>
      </c>
      <c r="D1830">
        <v>2024</v>
      </c>
      <c r="E1830" s="2" t="str">
        <f>TEXT(Table1[[#This Row],[transaction_date]],"mm")</f>
        <v>03</v>
      </c>
      <c r="F1830" s="2" t="str">
        <f>TEXT(Table1[[#This Row],[transaction_date]],"[$-en-US]mmm")</f>
        <v>Mar</v>
      </c>
      <c r="G1830" s="2" t="str">
        <f>"Q" &amp; INT((MONTH(Table1[[#This Row],[transaction_date]])-1)/3)+1 &amp; " " &amp; Table1[[#This Row],[year]]</f>
        <v>Q1 2024</v>
      </c>
      <c r="H1830" s="2" t="str">
        <f>TEXT(Table1[[#This Row],[transaction_date]],"[$-en-US]ddd")</f>
        <v>Tue</v>
      </c>
      <c r="I1830" t="s">
        <v>1823</v>
      </c>
      <c r="J1830" t="s">
        <v>1846</v>
      </c>
      <c r="K1830">
        <v>4.53</v>
      </c>
      <c r="L1830">
        <v>22.65</v>
      </c>
      <c r="M1830">
        <v>4.53</v>
      </c>
      <c r="N1830" s="4">
        <v>5</v>
      </c>
      <c r="O1830">
        <v>18.12</v>
      </c>
      <c r="P1830">
        <v>360</v>
      </c>
    </row>
    <row r="1831" spans="1:16" x14ac:dyDescent="0.25">
      <c r="A1831">
        <v>9582</v>
      </c>
      <c r="B1831" t="s">
        <v>1809</v>
      </c>
      <c r="C1831" s="2">
        <v>45194</v>
      </c>
      <c r="D1831">
        <v>2023</v>
      </c>
      <c r="E1831" s="2" t="str">
        <f>TEXT(Table1[[#This Row],[transaction_date]],"mm")</f>
        <v>09</v>
      </c>
      <c r="F1831" s="2" t="str">
        <f>TEXT(Table1[[#This Row],[transaction_date]],"[$-en-US]mmm")</f>
        <v>Sep</v>
      </c>
      <c r="G1831" s="2" t="str">
        <f>"Q" &amp; INT((MONTH(Table1[[#This Row],[transaction_date]])-1)/3)+1 &amp; " " &amp; Table1[[#This Row],[year]]</f>
        <v>Q3 2023</v>
      </c>
      <c r="H1831" s="2" t="str">
        <f>TEXT(Table1[[#This Row],[transaction_date]],"[$-en-US]ddd")</f>
        <v>Mon</v>
      </c>
      <c r="I1831" t="s">
        <v>1825</v>
      </c>
      <c r="J1831" t="s">
        <v>1842</v>
      </c>
      <c r="K1831">
        <v>1.1000000000000001</v>
      </c>
      <c r="L1831">
        <v>1.1000000000000001</v>
      </c>
      <c r="M1831">
        <v>0.22</v>
      </c>
      <c r="N1831" s="4">
        <v>1</v>
      </c>
      <c r="O1831">
        <v>0.88</v>
      </c>
      <c r="P1831">
        <v>405</v>
      </c>
    </row>
    <row r="1832" spans="1:16" x14ac:dyDescent="0.25">
      <c r="A1832">
        <v>5308</v>
      </c>
      <c r="B1832" t="s">
        <v>1815</v>
      </c>
      <c r="C1832" s="2">
        <v>45698</v>
      </c>
      <c r="D1832">
        <v>2025</v>
      </c>
      <c r="E1832" s="2" t="str">
        <f>TEXT(Table1[[#This Row],[transaction_date]],"mm")</f>
        <v>02</v>
      </c>
      <c r="F1832" s="2" t="str">
        <f>TEXT(Table1[[#This Row],[transaction_date]],"[$-en-US]mmm")</f>
        <v>Feb</v>
      </c>
      <c r="G1832" s="2" t="str">
        <f>"Q" &amp; INT((MONTH(Table1[[#This Row],[transaction_date]])-1)/3)+1 &amp; " " &amp; Table1[[#This Row],[year]]</f>
        <v>Q1 2025</v>
      </c>
      <c r="H1832" s="2" t="str">
        <f>TEXT(Table1[[#This Row],[transaction_date]],"[$-en-US]ddd")</f>
        <v>Mon</v>
      </c>
      <c r="I1832" t="s">
        <v>1819</v>
      </c>
      <c r="J1832" t="s">
        <v>1836</v>
      </c>
      <c r="K1832">
        <v>19.13</v>
      </c>
      <c r="L1832">
        <v>57.39</v>
      </c>
      <c r="M1832">
        <v>11.48</v>
      </c>
      <c r="N1832" s="4">
        <v>3</v>
      </c>
      <c r="O1832">
        <v>45.91</v>
      </c>
      <c r="P1832">
        <v>98</v>
      </c>
    </row>
    <row r="1833" spans="1:16" x14ac:dyDescent="0.25">
      <c r="A1833">
        <v>2262</v>
      </c>
      <c r="B1833" t="s">
        <v>1813</v>
      </c>
      <c r="C1833" s="2">
        <v>45530</v>
      </c>
      <c r="D1833">
        <v>2024</v>
      </c>
      <c r="E1833" s="2" t="str">
        <f>TEXT(Table1[[#This Row],[transaction_date]],"mm")</f>
        <v>08</v>
      </c>
      <c r="F1833" s="2" t="str">
        <f>TEXT(Table1[[#This Row],[transaction_date]],"[$-en-US]mmm")</f>
        <v>Aug</v>
      </c>
      <c r="G1833" s="2" t="str">
        <f>"Q" &amp; INT((MONTH(Table1[[#This Row],[transaction_date]])-1)/3)+1 &amp; " " &amp; Table1[[#This Row],[year]]</f>
        <v>Q3 2024</v>
      </c>
      <c r="H1833" s="2" t="str">
        <f>TEXT(Table1[[#This Row],[transaction_date]],"[$-en-US]ddd")</f>
        <v>Mon</v>
      </c>
      <c r="I1833" t="s">
        <v>1824</v>
      </c>
      <c r="J1833" t="s">
        <v>1835</v>
      </c>
      <c r="K1833">
        <v>9.34</v>
      </c>
      <c r="L1833">
        <v>37.36</v>
      </c>
      <c r="M1833">
        <v>3.74</v>
      </c>
      <c r="N1833" s="4">
        <v>4</v>
      </c>
      <c r="O1833">
        <v>33.619999999999997</v>
      </c>
      <c r="P1833">
        <v>346</v>
      </c>
    </row>
    <row r="1834" spans="1:16" x14ac:dyDescent="0.25">
      <c r="A1834">
        <v>8457</v>
      </c>
      <c r="B1834" t="s">
        <v>1811</v>
      </c>
      <c r="C1834" s="2">
        <v>45541</v>
      </c>
      <c r="D1834">
        <v>2024</v>
      </c>
      <c r="E1834" s="2" t="str">
        <f>TEXT(Table1[[#This Row],[transaction_date]],"mm")</f>
        <v>09</v>
      </c>
      <c r="F1834" s="2" t="str">
        <f>TEXT(Table1[[#This Row],[transaction_date]],"[$-en-US]mmm")</f>
        <v>Sep</v>
      </c>
      <c r="G1834" s="2" t="str">
        <f>"Q" &amp; INT((MONTH(Table1[[#This Row],[transaction_date]])-1)/3)+1 &amp; " " &amp; Table1[[#This Row],[year]]</f>
        <v>Q3 2024</v>
      </c>
      <c r="H1834" s="2" t="str">
        <f>TEXT(Table1[[#This Row],[transaction_date]],"[$-en-US]ddd")</f>
        <v>Fri</v>
      </c>
      <c r="I1834" t="s">
        <v>1827</v>
      </c>
      <c r="J1834" t="s">
        <v>1839</v>
      </c>
      <c r="K1834">
        <v>6.09</v>
      </c>
      <c r="L1834">
        <v>6.09</v>
      </c>
      <c r="M1834">
        <v>1.22</v>
      </c>
      <c r="N1834" s="4">
        <v>1</v>
      </c>
      <c r="O1834">
        <v>4.87</v>
      </c>
      <c r="P1834">
        <v>101</v>
      </c>
    </row>
    <row r="1835" spans="1:16" x14ac:dyDescent="0.25">
      <c r="A1835">
        <v>6900</v>
      </c>
      <c r="B1835" t="s">
        <v>1810</v>
      </c>
      <c r="C1835" s="2">
        <v>45188</v>
      </c>
      <c r="D1835">
        <v>2023</v>
      </c>
      <c r="E1835" s="2" t="str">
        <f>TEXT(Table1[[#This Row],[transaction_date]],"mm")</f>
        <v>09</v>
      </c>
      <c r="F1835" s="2" t="str">
        <f>TEXT(Table1[[#This Row],[transaction_date]],"[$-en-US]mmm")</f>
        <v>Sep</v>
      </c>
      <c r="G1835" s="2" t="str">
        <f>"Q" &amp; INT((MONTH(Table1[[#This Row],[transaction_date]])-1)/3)+1 &amp; " " &amp; Table1[[#This Row],[year]]</f>
        <v>Q3 2023</v>
      </c>
      <c r="H1835" s="2" t="str">
        <f>TEXT(Table1[[#This Row],[transaction_date]],"[$-en-US]ddd")</f>
        <v>Tue</v>
      </c>
      <c r="I1835" t="s">
        <v>1824</v>
      </c>
      <c r="J1835" t="s">
        <v>1843</v>
      </c>
      <c r="K1835">
        <v>21.37</v>
      </c>
      <c r="L1835">
        <v>21.37</v>
      </c>
      <c r="M1835">
        <v>4.2699999999999996</v>
      </c>
      <c r="N1835" s="4">
        <v>1</v>
      </c>
      <c r="O1835">
        <v>17.100000000000001</v>
      </c>
      <c r="P1835">
        <v>38</v>
      </c>
    </row>
    <row r="1836" spans="1:16" x14ac:dyDescent="0.25">
      <c r="A1836">
        <v>9185</v>
      </c>
      <c r="B1836" t="s">
        <v>1816</v>
      </c>
      <c r="C1836" s="2">
        <v>45812</v>
      </c>
      <c r="D1836">
        <v>2025</v>
      </c>
      <c r="E1836" s="2" t="str">
        <f>TEXT(Table1[[#This Row],[transaction_date]],"mm")</f>
        <v>06</v>
      </c>
      <c r="F1836" s="2" t="str">
        <f>TEXT(Table1[[#This Row],[transaction_date]],"[$-en-US]mmm")</f>
        <v>Jun</v>
      </c>
      <c r="G1836" s="2" t="str">
        <f>"Q" &amp; INT((MONTH(Table1[[#This Row],[transaction_date]])-1)/3)+1 &amp; " " &amp; Table1[[#This Row],[year]]</f>
        <v>Q2 2025</v>
      </c>
      <c r="H1836" s="2" t="str">
        <f>TEXT(Table1[[#This Row],[transaction_date]],"[$-en-US]ddd")</f>
        <v>Wed</v>
      </c>
      <c r="I1836" t="s">
        <v>1820</v>
      </c>
      <c r="J1836" t="s">
        <v>1835</v>
      </c>
      <c r="K1836">
        <v>19.41</v>
      </c>
      <c r="L1836">
        <v>77.64</v>
      </c>
      <c r="M1836">
        <v>2.65</v>
      </c>
      <c r="N1836" s="4">
        <v>4</v>
      </c>
      <c r="O1836">
        <v>74.989999999999995</v>
      </c>
      <c r="P1836">
        <v>303</v>
      </c>
    </row>
    <row r="1837" spans="1:16" x14ac:dyDescent="0.25">
      <c r="A1837">
        <v>3734</v>
      </c>
      <c r="B1837" t="s">
        <v>1814</v>
      </c>
      <c r="C1837" s="2">
        <v>45430</v>
      </c>
      <c r="D1837">
        <v>2024</v>
      </c>
      <c r="E1837" s="2" t="str">
        <f>TEXT(Table1[[#This Row],[transaction_date]],"mm")</f>
        <v>05</v>
      </c>
      <c r="F1837" s="2" t="str">
        <f>TEXT(Table1[[#This Row],[transaction_date]],"[$-en-US]mmm")</f>
        <v>May</v>
      </c>
      <c r="G1837" s="2" t="str">
        <f>"Q" &amp; INT((MONTH(Table1[[#This Row],[transaction_date]])-1)/3)+1 &amp; " " &amp; Table1[[#This Row],[year]]</f>
        <v>Q2 2024</v>
      </c>
      <c r="H1837" s="2" t="str">
        <f>TEXT(Table1[[#This Row],[transaction_date]],"[$-en-US]ddd")</f>
        <v>Sat</v>
      </c>
      <c r="I1837" t="s">
        <v>1820</v>
      </c>
      <c r="J1837" t="s">
        <v>1830</v>
      </c>
      <c r="K1837">
        <v>24.9</v>
      </c>
      <c r="L1837">
        <v>74.7</v>
      </c>
      <c r="M1837">
        <v>1.03</v>
      </c>
      <c r="N1837" s="4">
        <v>3</v>
      </c>
      <c r="O1837">
        <v>73.67</v>
      </c>
      <c r="P1837">
        <v>376</v>
      </c>
    </row>
    <row r="1838" spans="1:16" x14ac:dyDescent="0.25">
      <c r="A1838">
        <v>3577</v>
      </c>
      <c r="B1838" t="s">
        <v>1814</v>
      </c>
      <c r="C1838" s="2">
        <v>45343</v>
      </c>
      <c r="D1838">
        <v>2024</v>
      </c>
      <c r="E1838" s="2" t="str">
        <f>TEXT(Table1[[#This Row],[transaction_date]],"mm")</f>
        <v>02</v>
      </c>
      <c r="F1838" s="2" t="str">
        <f>TEXT(Table1[[#This Row],[transaction_date]],"[$-en-US]mmm")</f>
        <v>Feb</v>
      </c>
      <c r="G1838" s="2" t="str">
        <f>"Q" &amp; INT((MONTH(Table1[[#This Row],[transaction_date]])-1)/3)+1 &amp; " " &amp; Table1[[#This Row],[year]]</f>
        <v>Q1 2024</v>
      </c>
      <c r="H1838" s="2" t="str">
        <f>TEXT(Table1[[#This Row],[transaction_date]],"[$-en-US]ddd")</f>
        <v>Wed</v>
      </c>
      <c r="I1838" t="s">
        <v>1826</v>
      </c>
      <c r="J1838" t="s">
        <v>1835</v>
      </c>
      <c r="K1838">
        <v>2.78</v>
      </c>
      <c r="L1838">
        <v>2.78</v>
      </c>
      <c r="M1838">
        <v>0</v>
      </c>
      <c r="N1838" s="4">
        <v>1</v>
      </c>
      <c r="O1838">
        <v>2.78</v>
      </c>
      <c r="P1838">
        <v>252</v>
      </c>
    </row>
    <row r="1839" spans="1:16" x14ac:dyDescent="0.25">
      <c r="A1839">
        <v>2685</v>
      </c>
      <c r="B1839" t="s">
        <v>1815</v>
      </c>
      <c r="C1839" s="2">
        <v>45839</v>
      </c>
      <c r="D1839">
        <v>2025</v>
      </c>
      <c r="E1839" s="2" t="str">
        <f>TEXT(Table1[[#This Row],[transaction_date]],"mm")</f>
        <v>07</v>
      </c>
      <c r="F1839" s="2" t="str">
        <f>TEXT(Table1[[#This Row],[transaction_date]],"[$-en-US]mmm")</f>
        <v>Jul</v>
      </c>
      <c r="G1839" s="2" t="str">
        <f>"Q" &amp; INT((MONTH(Table1[[#This Row],[transaction_date]])-1)/3)+1 &amp; " " &amp; Table1[[#This Row],[year]]</f>
        <v>Q3 2025</v>
      </c>
      <c r="H1839" s="2" t="str">
        <f>TEXT(Table1[[#This Row],[transaction_date]],"[$-en-US]ddd")</f>
        <v>Tue</v>
      </c>
      <c r="I1839" t="s">
        <v>1824</v>
      </c>
      <c r="J1839" t="s">
        <v>1830</v>
      </c>
      <c r="K1839">
        <v>20.54</v>
      </c>
      <c r="L1839">
        <v>20.54</v>
      </c>
      <c r="M1839">
        <v>4.91</v>
      </c>
      <c r="N1839" s="4">
        <v>1</v>
      </c>
      <c r="O1839">
        <v>15.63</v>
      </c>
      <c r="P1839">
        <v>460</v>
      </c>
    </row>
    <row r="1840" spans="1:16" x14ac:dyDescent="0.25">
      <c r="A1840">
        <v>2889</v>
      </c>
      <c r="B1840" t="s">
        <v>1809</v>
      </c>
      <c r="C1840" s="2">
        <v>45322</v>
      </c>
      <c r="D1840">
        <v>2024</v>
      </c>
      <c r="E1840" s="2" t="str">
        <f>TEXT(Table1[[#This Row],[transaction_date]],"mm")</f>
        <v>01</v>
      </c>
      <c r="F1840" s="2" t="str">
        <f>TEXT(Table1[[#This Row],[transaction_date]],"[$-en-US]mmm")</f>
        <v>Jan</v>
      </c>
      <c r="G1840" s="2" t="str">
        <f>"Q" &amp; INT((MONTH(Table1[[#This Row],[transaction_date]])-1)/3)+1 &amp; " " &amp; Table1[[#This Row],[year]]</f>
        <v>Q1 2024</v>
      </c>
      <c r="H1840" s="2" t="str">
        <f>TEXT(Table1[[#This Row],[transaction_date]],"[$-en-US]ddd")</f>
        <v>Wed</v>
      </c>
      <c r="I1840" t="s">
        <v>1822</v>
      </c>
      <c r="J1840" t="s">
        <v>1833</v>
      </c>
      <c r="K1840">
        <v>20.66</v>
      </c>
      <c r="L1840">
        <v>103.3</v>
      </c>
      <c r="M1840">
        <v>0</v>
      </c>
      <c r="N1840" s="4">
        <v>5</v>
      </c>
      <c r="O1840">
        <v>103.3</v>
      </c>
      <c r="P1840">
        <v>33</v>
      </c>
    </row>
    <row r="1841" spans="1:16" x14ac:dyDescent="0.25">
      <c r="A1841">
        <v>9336</v>
      </c>
      <c r="B1841" t="s">
        <v>1816</v>
      </c>
      <c r="C1841" s="2">
        <v>45146</v>
      </c>
      <c r="D1841">
        <v>2023</v>
      </c>
      <c r="E1841" s="2" t="str">
        <f>TEXT(Table1[[#This Row],[transaction_date]],"mm")</f>
        <v>08</v>
      </c>
      <c r="F1841" s="2" t="str">
        <f>TEXT(Table1[[#This Row],[transaction_date]],"[$-en-US]mmm")</f>
        <v>Aug</v>
      </c>
      <c r="G1841" s="2" t="str">
        <f>"Q" &amp; INT((MONTH(Table1[[#This Row],[transaction_date]])-1)/3)+1 &amp; " " &amp; Table1[[#This Row],[year]]</f>
        <v>Q3 2023</v>
      </c>
      <c r="H1841" s="2" t="str">
        <f>TEXT(Table1[[#This Row],[transaction_date]],"[$-en-US]ddd")</f>
        <v>Tue</v>
      </c>
      <c r="I1841" t="s">
        <v>1828</v>
      </c>
      <c r="J1841" t="s">
        <v>1833</v>
      </c>
      <c r="K1841">
        <v>11.73</v>
      </c>
      <c r="L1841">
        <v>46.92</v>
      </c>
      <c r="M1841">
        <v>7.04</v>
      </c>
      <c r="N1841" s="4">
        <v>4</v>
      </c>
      <c r="O1841">
        <v>39.880000000000003</v>
      </c>
      <c r="P1841">
        <v>153</v>
      </c>
    </row>
    <row r="1842" spans="1:16" x14ac:dyDescent="0.25">
      <c r="A1842">
        <v>1721</v>
      </c>
      <c r="B1842" t="s">
        <v>1810</v>
      </c>
      <c r="C1842" s="2">
        <v>45811</v>
      </c>
      <c r="D1842">
        <v>2025</v>
      </c>
      <c r="E1842" s="2" t="str">
        <f>TEXT(Table1[[#This Row],[transaction_date]],"mm")</f>
        <v>06</v>
      </c>
      <c r="F1842" s="2" t="str">
        <f>TEXT(Table1[[#This Row],[transaction_date]],"[$-en-US]mmm")</f>
        <v>Jun</v>
      </c>
      <c r="G1842" s="2" t="str">
        <f>"Q" &amp; INT((MONTH(Table1[[#This Row],[transaction_date]])-1)/3)+1 &amp; " " &amp; Table1[[#This Row],[year]]</f>
        <v>Q2 2025</v>
      </c>
      <c r="H1842" s="2" t="str">
        <f>TEXT(Table1[[#This Row],[transaction_date]],"[$-en-US]ddd")</f>
        <v>Tue</v>
      </c>
      <c r="I1842" t="s">
        <v>1820</v>
      </c>
      <c r="J1842" t="s">
        <v>1834</v>
      </c>
      <c r="K1842">
        <v>5.94</v>
      </c>
      <c r="L1842">
        <v>29.7</v>
      </c>
      <c r="M1842">
        <v>2.97</v>
      </c>
      <c r="N1842" s="4">
        <v>5</v>
      </c>
      <c r="O1842">
        <v>26.73</v>
      </c>
      <c r="P1842">
        <v>353</v>
      </c>
    </row>
    <row r="1843" spans="1:16" x14ac:dyDescent="0.25">
      <c r="A1843">
        <v>1201</v>
      </c>
      <c r="B1843" t="s">
        <v>1813</v>
      </c>
      <c r="C1843" s="2">
        <v>45334</v>
      </c>
      <c r="D1843">
        <v>2024</v>
      </c>
      <c r="E1843" s="2" t="str">
        <f>TEXT(Table1[[#This Row],[transaction_date]],"mm")</f>
        <v>02</v>
      </c>
      <c r="F1843" s="2" t="str">
        <f>TEXT(Table1[[#This Row],[transaction_date]],"[$-en-US]mmm")</f>
        <v>Feb</v>
      </c>
      <c r="G1843" s="2" t="str">
        <f>"Q" &amp; INT((MONTH(Table1[[#This Row],[transaction_date]])-1)/3)+1 &amp; " " &amp; Table1[[#This Row],[year]]</f>
        <v>Q1 2024</v>
      </c>
      <c r="H1843" s="2" t="str">
        <f>TEXT(Table1[[#This Row],[transaction_date]],"[$-en-US]ddd")</f>
        <v>Mon</v>
      </c>
      <c r="I1843" t="s">
        <v>1828</v>
      </c>
      <c r="J1843" t="s">
        <v>1832</v>
      </c>
      <c r="K1843">
        <v>14.44</v>
      </c>
      <c r="L1843">
        <v>57.76</v>
      </c>
      <c r="M1843">
        <v>5.78</v>
      </c>
      <c r="N1843" s="4">
        <v>4</v>
      </c>
      <c r="O1843">
        <v>51.98</v>
      </c>
      <c r="P1843">
        <v>460</v>
      </c>
    </row>
    <row r="1844" spans="1:16" x14ac:dyDescent="0.25">
      <c r="A1844">
        <v>1753</v>
      </c>
      <c r="B1844" t="s">
        <v>1811</v>
      </c>
      <c r="C1844" s="2">
        <v>45511</v>
      </c>
      <c r="D1844">
        <v>2024</v>
      </c>
      <c r="E1844" s="2" t="str">
        <f>TEXT(Table1[[#This Row],[transaction_date]],"mm")</f>
        <v>08</v>
      </c>
      <c r="F1844" s="2" t="str">
        <f>TEXT(Table1[[#This Row],[transaction_date]],"[$-en-US]mmm")</f>
        <v>Aug</v>
      </c>
      <c r="G1844" s="2" t="str">
        <f>"Q" &amp; INT((MONTH(Table1[[#This Row],[transaction_date]])-1)/3)+1 &amp; " " &amp; Table1[[#This Row],[year]]</f>
        <v>Q3 2024</v>
      </c>
      <c r="H1844" s="2" t="str">
        <f>TEXT(Table1[[#This Row],[transaction_date]],"[$-en-US]ddd")</f>
        <v>Wed</v>
      </c>
      <c r="I1844" t="s">
        <v>1825</v>
      </c>
      <c r="J1844" t="s">
        <v>1836</v>
      </c>
      <c r="K1844">
        <v>28.53</v>
      </c>
      <c r="L1844">
        <v>114.12</v>
      </c>
      <c r="M1844">
        <v>17.12</v>
      </c>
      <c r="N1844" s="4">
        <v>4</v>
      </c>
      <c r="O1844">
        <v>97</v>
      </c>
      <c r="P1844">
        <v>447</v>
      </c>
    </row>
    <row r="1845" spans="1:16" x14ac:dyDescent="0.25">
      <c r="A1845">
        <v>6963</v>
      </c>
      <c r="B1845" t="s">
        <v>1812</v>
      </c>
      <c r="C1845" s="2">
        <v>45442</v>
      </c>
      <c r="D1845">
        <v>2024</v>
      </c>
      <c r="E1845" s="2" t="str">
        <f>TEXT(Table1[[#This Row],[transaction_date]],"mm")</f>
        <v>05</v>
      </c>
      <c r="F1845" s="2" t="str">
        <f>TEXT(Table1[[#This Row],[transaction_date]],"[$-en-US]mmm")</f>
        <v>May</v>
      </c>
      <c r="G1845" s="2" t="str">
        <f>"Q" &amp; INT((MONTH(Table1[[#This Row],[transaction_date]])-1)/3)+1 &amp; " " &amp; Table1[[#This Row],[year]]</f>
        <v>Q2 2024</v>
      </c>
      <c r="H1845" s="2" t="str">
        <f>TEXT(Table1[[#This Row],[transaction_date]],"[$-en-US]ddd")</f>
        <v>Thu</v>
      </c>
      <c r="I1845" t="s">
        <v>1823</v>
      </c>
      <c r="J1845" t="s">
        <v>1841</v>
      </c>
      <c r="K1845">
        <v>11.6</v>
      </c>
      <c r="L1845">
        <v>46.4</v>
      </c>
      <c r="M1845">
        <v>9.2799999999999994</v>
      </c>
      <c r="N1845" s="4">
        <v>4</v>
      </c>
      <c r="O1845">
        <v>37.119999999999997</v>
      </c>
      <c r="P1845">
        <v>222</v>
      </c>
    </row>
    <row r="1846" spans="1:16" x14ac:dyDescent="0.25">
      <c r="A1846">
        <v>3458</v>
      </c>
      <c r="B1846" t="s">
        <v>1811</v>
      </c>
      <c r="C1846" s="2">
        <v>45284</v>
      </c>
      <c r="D1846">
        <v>2023</v>
      </c>
      <c r="E1846" s="2" t="str">
        <f>TEXT(Table1[[#This Row],[transaction_date]],"mm")</f>
        <v>12</v>
      </c>
      <c r="F1846" s="2" t="str">
        <f>TEXT(Table1[[#This Row],[transaction_date]],"[$-en-US]mmm")</f>
        <v>Dec</v>
      </c>
      <c r="G1846" s="2" t="str">
        <f>"Q" &amp; INT((MONTH(Table1[[#This Row],[transaction_date]])-1)/3)+1 &amp; " " &amp; Table1[[#This Row],[year]]</f>
        <v>Q4 2023</v>
      </c>
      <c r="H1846" s="2" t="str">
        <f>TEXT(Table1[[#This Row],[transaction_date]],"[$-en-US]ddd")</f>
        <v>Sun</v>
      </c>
      <c r="I1846" t="s">
        <v>1820</v>
      </c>
      <c r="J1846" t="s">
        <v>1846</v>
      </c>
      <c r="K1846">
        <v>12.34</v>
      </c>
      <c r="L1846">
        <v>12.34</v>
      </c>
      <c r="M1846">
        <v>1.85</v>
      </c>
      <c r="N1846" s="4">
        <v>1</v>
      </c>
      <c r="O1846">
        <v>10.49</v>
      </c>
      <c r="P1846">
        <v>76</v>
      </c>
    </row>
    <row r="1847" spans="1:16" x14ac:dyDescent="0.25">
      <c r="A1847">
        <v>1579</v>
      </c>
      <c r="B1847" t="s">
        <v>1817</v>
      </c>
      <c r="C1847" s="2">
        <v>45574</v>
      </c>
      <c r="D1847">
        <v>2024</v>
      </c>
      <c r="E1847" s="2" t="str">
        <f>TEXT(Table1[[#This Row],[transaction_date]],"mm")</f>
        <v>10</v>
      </c>
      <c r="F1847" s="2" t="str">
        <f>TEXT(Table1[[#This Row],[transaction_date]],"[$-en-US]mmm")</f>
        <v>Oct</v>
      </c>
      <c r="G1847" s="2" t="str">
        <f>"Q" &amp; INT((MONTH(Table1[[#This Row],[transaction_date]])-1)/3)+1 &amp; " " &amp; Table1[[#This Row],[year]]</f>
        <v>Q4 2024</v>
      </c>
      <c r="H1847" s="2" t="str">
        <f>TEXT(Table1[[#This Row],[transaction_date]],"[$-en-US]ddd")</f>
        <v>Wed</v>
      </c>
      <c r="I1847" t="s">
        <v>1818</v>
      </c>
      <c r="J1847" t="s">
        <v>1845</v>
      </c>
      <c r="K1847">
        <v>5.58</v>
      </c>
      <c r="L1847">
        <v>22.32</v>
      </c>
      <c r="M1847">
        <v>4.46</v>
      </c>
      <c r="N1847" s="4">
        <v>4</v>
      </c>
      <c r="O1847">
        <v>17.86</v>
      </c>
      <c r="P1847">
        <v>424</v>
      </c>
    </row>
    <row r="1848" spans="1:16" x14ac:dyDescent="0.25">
      <c r="A1848">
        <v>7870</v>
      </c>
      <c r="B1848" t="s">
        <v>1817</v>
      </c>
      <c r="C1848" s="2">
        <v>45319</v>
      </c>
      <c r="D1848">
        <v>2024</v>
      </c>
      <c r="E1848" s="2" t="str">
        <f>TEXT(Table1[[#This Row],[transaction_date]],"mm")</f>
        <v>01</v>
      </c>
      <c r="F1848" s="2" t="str">
        <f>TEXT(Table1[[#This Row],[transaction_date]],"[$-en-US]mmm")</f>
        <v>Jan</v>
      </c>
      <c r="G1848" s="2" t="str">
        <f>"Q" &amp; INT((MONTH(Table1[[#This Row],[transaction_date]])-1)/3)+1 &amp; " " &amp; Table1[[#This Row],[year]]</f>
        <v>Q1 2024</v>
      </c>
      <c r="H1848" s="2" t="str">
        <f>TEXT(Table1[[#This Row],[transaction_date]],"[$-en-US]ddd")</f>
        <v>Sun</v>
      </c>
      <c r="I1848" t="s">
        <v>1828</v>
      </c>
      <c r="J1848" t="s">
        <v>1845</v>
      </c>
      <c r="K1848">
        <v>13.61</v>
      </c>
      <c r="L1848">
        <v>54.44</v>
      </c>
      <c r="M1848">
        <v>5.44</v>
      </c>
      <c r="N1848" s="4">
        <v>4</v>
      </c>
      <c r="O1848">
        <v>49</v>
      </c>
      <c r="P1848">
        <v>436</v>
      </c>
    </row>
    <row r="1849" spans="1:16" x14ac:dyDescent="0.25">
      <c r="A1849">
        <v>6272</v>
      </c>
      <c r="B1849" t="s">
        <v>1815</v>
      </c>
      <c r="C1849" s="2">
        <v>45337</v>
      </c>
      <c r="D1849">
        <v>2024</v>
      </c>
      <c r="E1849" s="2" t="str">
        <f>TEXT(Table1[[#This Row],[transaction_date]],"mm")</f>
        <v>02</v>
      </c>
      <c r="F1849" s="2" t="str">
        <f>TEXT(Table1[[#This Row],[transaction_date]],"[$-en-US]mmm")</f>
        <v>Feb</v>
      </c>
      <c r="G1849" s="2" t="str">
        <f>"Q" &amp; INT((MONTH(Table1[[#This Row],[transaction_date]])-1)/3)+1 &amp; " " &amp; Table1[[#This Row],[year]]</f>
        <v>Q1 2024</v>
      </c>
      <c r="H1849" s="2" t="str">
        <f>TEXT(Table1[[#This Row],[transaction_date]],"[$-en-US]ddd")</f>
        <v>Thu</v>
      </c>
      <c r="I1849" t="s">
        <v>1822</v>
      </c>
      <c r="J1849" t="s">
        <v>1846</v>
      </c>
      <c r="K1849">
        <v>28.63</v>
      </c>
      <c r="L1849">
        <v>28.63</v>
      </c>
      <c r="M1849">
        <v>2.16</v>
      </c>
      <c r="N1849" s="4">
        <v>1</v>
      </c>
      <c r="O1849">
        <v>26.47</v>
      </c>
      <c r="P1849">
        <v>361</v>
      </c>
    </row>
    <row r="1850" spans="1:16" x14ac:dyDescent="0.25">
      <c r="A1850">
        <v>7819</v>
      </c>
      <c r="B1850" t="s">
        <v>1817</v>
      </c>
      <c r="C1850" s="2">
        <v>45856</v>
      </c>
      <c r="D1850">
        <v>2025</v>
      </c>
      <c r="E1850" s="2" t="str">
        <f>TEXT(Table1[[#This Row],[transaction_date]],"mm")</f>
        <v>07</v>
      </c>
      <c r="F1850" s="2" t="str">
        <f>TEXT(Table1[[#This Row],[transaction_date]],"[$-en-US]mmm")</f>
        <v>Jul</v>
      </c>
      <c r="G1850" s="2" t="str">
        <f>"Q" &amp; INT((MONTH(Table1[[#This Row],[transaction_date]])-1)/3)+1 &amp; " " &amp; Table1[[#This Row],[year]]</f>
        <v>Q3 2025</v>
      </c>
      <c r="H1850" s="2" t="str">
        <f>TEXT(Table1[[#This Row],[transaction_date]],"[$-en-US]ddd")</f>
        <v>Fri</v>
      </c>
      <c r="I1850" t="s">
        <v>1827</v>
      </c>
      <c r="J1850" t="s">
        <v>1845</v>
      </c>
      <c r="K1850">
        <v>13.06</v>
      </c>
      <c r="L1850">
        <v>26.12</v>
      </c>
      <c r="M1850">
        <v>0</v>
      </c>
      <c r="N1850" s="4">
        <v>2</v>
      </c>
      <c r="O1850">
        <v>26.12</v>
      </c>
      <c r="P1850">
        <v>6</v>
      </c>
    </row>
    <row r="1851" spans="1:16" x14ac:dyDescent="0.25">
      <c r="A1851">
        <v>6241</v>
      </c>
      <c r="B1851" t="s">
        <v>1811</v>
      </c>
      <c r="C1851" s="2">
        <v>45355</v>
      </c>
      <c r="D1851">
        <v>2024</v>
      </c>
      <c r="E1851" s="2" t="str">
        <f>TEXT(Table1[[#This Row],[transaction_date]],"mm")</f>
        <v>03</v>
      </c>
      <c r="F1851" s="2" t="str">
        <f>TEXT(Table1[[#This Row],[transaction_date]],"[$-en-US]mmm")</f>
        <v>Mar</v>
      </c>
      <c r="G1851" s="2" t="str">
        <f>"Q" &amp; INT((MONTH(Table1[[#This Row],[transaction_date]])-1)/3)+1 &amp; " " &amp; Table1[[#This Row],[year]]</f>
        <v>Q1 2024</v>
      </c>
      <c r="H1851" s="2" t="str">
        <f>TEXT(Table1[[#This Row],[transaction_date]],"[$-en-US]ddd")</f>
        <v>Mon</v>
      </c>
      <c r="I1851" t="s">
        <v>1822</v>
      </c>
      <c r="J1851" t="s">
        <v>1838</v>
      </c>
      <c r="K1851">
        <v>13.43</v>
      </c>
      <c r="L1851">
        <v>67.150000000000006</v>
      </c>
      <c r="M1851">
        <v>2.13</v>
      </c>
      <c r="N1851" s="4">
        <v>5</v>
      </c>
      <c r="O1851">
        <v>65.02</v>
      </c>
      <c r="P1851">
        <v>62</v>
      </c>
    </row>
    <row r="1852" spans="1:16" x14ac:dyDescent="0.25">
      <c r="A1852">
        <v>2276</v>
      </c>
      <c r="B1852" t="s">
        <v>1816</v>
      </c>
      <c r="C1852" s="2">
        <v>45588</v>
      </c>
      <c r="D1852">
        <v>2024</v>
      </c>
      <c r="E1852" s="2" t="str">
        <f>TEXT(Table1[[#This Row],[transaction_date]],"mm")</f>
        <v>10</v>
      </c>
      <c r="F1852" s="2" t="str">
        <f>TEXT(Table1[[#This Row],[transaction_date]],"[$-en-US]mmm")</f>
        <v>Oct</v>
      </c>
      <c r="G1852" s="2" t="str">
        <f>"Q" &amp; INT((MONTH(Table1[[#This Row],[transaction_date]])-1)/3)+1 &amp; " " &amp; Table1[[#This Row],[year]]</f>
        <v>Q4 2024</v>
      </c>
      <c r="H1852" s="2" t="str">
        <f>TEXT(Table1[[#This Row],[transaction_date]],"[$-en-US]ddd")</f>
        <v>Wed</v>
      </c>
      <c r="I1852" t="s">
        <v>1825</v>
      </c>
      <c r="J1852" t="s">
        <v>1833</v>
      </c>
      <c r="K1852">
        <v>29.13</v>
      </c>
      <c r="L1852">
        <v>145.65</v>
      </c>
      <c r="M1852">
        <v>14.57</v>
      </c>
      <c r="N1852" s="4">
        <v>5</v>
      </c>
      <c r="O1852">
        <v>131.08000000000001</v>
      </c>
      <c r="P1852">
        <v>32</v>
      </c>
    </row>
    <row r="1853" spans="1:16" x14ac:dyDescent="0.25">
      <c r="A1853">
        <v>7108</v>
      </c>
      <c r="B1853" t="s">
        <v>1816</v>
      </c>
      <c r="C1853" s="2">
        <v>45237</v>
      </c>
      <c r="D1853">
        <v>2023</v>
      </c>
      <c r="E1853" s="2" t="str">
        <f>TEXT(Table1[[#This Row],[transaction_date]],"mm")</f>
        <v>11</v>
      </c>
      <c r="F1853" s="2" t="str">
        <f>TEXT(Table1[[#This Row],[transaction_date]],"[$-en-US]mmm")</f>
        <v>Nov</v>
      </c>
      <c r="G1853" s="2" t="str">
        <f>"Q" &amp; INT((MONTH(Table1[[#This Row],[transaction_date]])-1)/3)+1 &amp; " " &amp; Table1[[#This Row],[year]]</f>
        <v>Q4 2023</v>
      </c>
      <c r="H1853" s="2" t="str">
        <f>TEXT(Table1[[#This Row],[transaction_date]],"[$-en-US]ddd")</f>
        <v>Tue</v>
      </c>
      <c r="I1853" t="s">
        <v>1821</v>
      </c>
      <c r="J1853" t="s">
        <v>1834</v>
      </c>
      <c r="K1853">
        <v>28.38</v>
      </c>
      <c r="L1853">
        <v>56.76</v>
      </c>
      <c r="M1853">
        <v>8.51</v>
      </c>
      <c r="N1853" s="4">
        <v>2</v>
      </c>
      <c r="O1853">
        <v>48.25</v>
      </c>
      <c r="P1853">
        <v>352</v>
      </c>
    </row>
    <row r="1854" spans="1:16" x14ac:dyDescent="0.25">
      <c r="A1854">
        <v>9225</v>
      </c>
      <c r="B1854" t="s">
        <v>1813</v>
      </c>
      <c r="C1854" s="2">
        <v>45667</v>
      </c>
      <c r="D1854">
        <v>2025</v>
      </c>
      <c r="E1854" s="2" t="str">
        <f>TEXT(Table1[[#This Row],[transaction_date]],"mm")</f>
        <v>01</v>
      </c>
      <c r="F1854" s="2" t="str">
        <f>TEXT(Table1[[#This Row],[transaction_date]],"[$-en-US]mmm")</f>
        <v>Jan</v>
      </c>
      <c r="G1854" s="2" t="str">
        <f>"Q" &amp; INT((MONTH(Table1[[#This Row],[transaction_date]])-1)/3)+1 &amp; " " &amp; Table1[[#This Row],[year]]</f>
        <v>Q1 2025</v>
      </c>
      <c r="H1854" s="2" t="str">
        <f>TEXT(Table1[[#This Row],[transaction_date]],"[$-en-US]ddd")</f>
        <v>Fri</v>
      </c>
      <c r="I1854" t="s">
        <v>1826</v>
      </c>
      <c r="J1854" t="s">
        <v>1831</v>
      </c>
      <c r="K1854">
        <v>17.73</v>
      </c>
      <c r="L1854">
        <v>53.19</v>
      </c>
      <c r="M1854">
        <v>10.64</v>
      </c>
      <c r="N1854" s="4">
        <v>3</v>
      </c>
      <c r="O1854">
        <v>42.55</v>
      </c>
      <c r="P1854">
        <v>169</v>
      </c>
    </row>
    <row r="1855" spans="1:16" x14ac:dyDescent="0.25">
      <c r="A1855">
        <v>1862</v>
      </c>
      <c r="B1855" t="s">
        <v>1816</v>
      </c>
      <c r="C1855" s="2">
        <v>45284</v>
      </c>
      <c r="D1855">
        <v>2023</v>
      </c>
      <c r="E1855" s="2" t="str">
        <f>TEXT(Table1[[#This Row],[transaction_date]],"mm")</f>
        <v>12</v>
      </c>
      <c r="F1855" s="2" t="str">
        <f>TEXT(Table1[[#This Row],[transaction_date]],"[$-en-US]mmm")</f>
        <v>Dec</v>
      </c>
      <c r="G1855" s="2" t="str">
        <f>"Q" &amp; INT((MONTH(Table1[[#This Row],[transaction_date]])-1)/3)+1 &amp; " " &amp; Table1[[#This Row],[year]]</f>
        <v>Q4 2023</v>
      </c>
      <c r="H1855" s="2" t="str">
        <f>TEXT(Table1[[#This Row],[transaction_date]],"[$-en-US]ddd")</f>
        <v>Sun</v>
      </c>
      <c r="I1855" t="s">
        <v>1823</v>
      </c>
      <c r="J1855" t="s">
        <v>1834</v>
      </c>
      <c r="K1855">
        <v>18.66</v>
      </c>
      <c r="L1855">
        <v>93.3</v>
      </c>
      <c r="M1855">
        <v>9.33</v>
      </c>
      <c r="N1855" s="4">
        <v>5</v>
      </c>
      <c r="O1855">
        <v>83.97</v>
      </c>
      <c r="P1855">
        <v>416</v>
      </c>
    </row>
    <row r="1856" spans="1:16" x14ac:dyDescent="0.25">
      <c r="A1856">
        <v>4656</v>
      </c>
      <c r="B1856" t="s">
        <v>1813</v>
      </c>
      <c r="C1856" s="2">
        <v>45769</v>
      </c>
      <c r="D1856">
        <v>2025</v>
      </c>
      <c r="E1856" s="2" t="str">
        <f>TEXT(Table1[[#This Row],[transaction_date]],"mm")</f>
        <v>04</v>
      </c>
      <c r="F1856" s="2" t="str">
        <f>TEXT(Table1[[#This Row],[transaction_date]],"[$-en-US]mmm")</f>
        <v>Apr</v>
      </c>
      <c r="G1856" s="2" t="str">
        <f>"Q" &amp; INT((MONTH(Table1[[#This Row],[transaction_date]])-1)/3)+1 &amp; " " &amp; Table1[[#This Row],[year]]</f>
        <v>Q2 2025</v>
      </c>
      <c r="H1856" s="2" t="str">
        <f>TEXT(Table1[[#This Row],[transaction_date]],"[$-en-US]ddd")</f>
        <v>Tue</v>
      </c>
      <c r="I1856" t="s">
        <v>1818</v>
      </c>
      <c r="J1856" t="s">
        <v>1832</v>
      </c>
      <c r="K1856">
        <v>26.53</v>
      </c>
      <c r="L1856">
        <v>132.65</v>
      </c>
      <c r="M1856">
        <v>2.29</v>
      </c>
      <c r="N1856" s="4">
        <v>5</v>
      </c>
      <c r="O1856">
        <v>130.36000000000001</v>
      </c>
      <c r="P1856">
        <v>196</v>
      </c>
    </row>
    <row r="1857" spans="1:16" x14ac:dyDescent="0.25">
      <c r="A1857">
        <v>9450</v>
      </c>
      <c r="B1857" t="s">
        <v>1810</v>
      </c>
      <c r="C1857" s="2">
        <v>45180</v>
      </c>
      <c r="D1857">
        <v>2023</v>
      </c>
      <c r="E1857" s="2" t="str">
        <f>TEXT(Table1[[#This Row],[transaction_date]],"mm")</f>
        <v>09</v>
      </c>
      <c r="F1857" s="2" t="str">
        <f>TEXT(Table1[[#This Row],[transaction_date]],"[$-en-US]mmm")</f>
        <v>Sep</v>
      </c>
      <c r="G1857" s="2" t="str">
        <f>"Q" &amp; INT((MONTH(Table1[[#This Row],[transaction_date]])-1)/3)+1 &amp; " " &amp; Table1[[#This Row],[year]]</f>
        <v>Q3 2023</v>
      </c>
      <c r="H1857" s="2" t="str">
        <f>TEXT(Table1[[#This Row],[transaction_date]],"[$-en-US]ddd")</f>
        <v>Mon</v>
      </c>
      <c r="I1857" t="s">
        <v>1828</v>
      </c>
      <c r="J1857" t="s">
        <v>1837</v>
      </c>
      <c r="K1857">
        <v>27.1</v>
      </c>
      <c r="L1857">
        <v>135.5</v>
      </c>
      <c r="M1857">
        <v>2.8</v>
      </c>
      <c r="N1857" s="4">
        <v>5</v>
      </c>
      <c r="O1857">
        <v>132.69999999999999</v>
      </c>
      <c r="P1857">
        <v>484</v>
      </c>
    </row>
    <row r="1858" spans="1:16" x14ac:dyDescent="0.25">
      <c r="A1858">
        <v>7568</v>
      </c>
      <c r="B1858" t="s">
        <v>1817</v>
      </c>
      <c r="C1858" s="2">
        <v>45198</v>
      </c>
      <c r="D1858">
        <v>2023</v>
      </c>
      <c r="E1858" s="2" t="str">
        <f>TEXT(Table1[[#This Row],[transaction_date]],"mm")</f>
        <v>09</v>
      </c>
      <c r="F1858" s="2" t="str">
        <f>TEXT(Table1[[#This Row],[transaction_date]],"[$-en-US]mmm")</f>
        <v>Sep</v>
      </c>
      <c r="G1858" s="2" t="str">
        <f>"Q" &amp; INT((MONTH(Table1[[#This Row],[transaction_date]])-1)/3)+1 &amp; " " &amp; Table1[[#This Row],[year]]</f>
        <v>Q3 2023</v>
      </c>
      <c r="H1858" s="2" t="str">
        <f>TEXT(Table1[[#This Row],[transaction_date]],"[$-en-US]ddd")</f>
        <v>Fri</v>
      </c>
      <c r="I1858" t="s">
        <v>1826</v>
      </c>
      <c r="J1858" t="s">
        <v>1841</v>
      </c>
      <c r="K1858">
        <v>25.58</v>
      </c>
      <c r="L1858">
        <v>76.739999999999995</v>
      </c>
      <c r="M1858">
        <v>15.35</v>
      </c>
      <c r="N1858" s="4">
        <v>3</v>
      </c>
      <c r="O1858">
        <v>61.39</v>
      </c>
      <c r="P1858">
        <v>30</v>
      </c>
    </row>
    <row r="1859" spans="1:16" x14ac:dyDescent="0.25">
      <c r="A1859">
        <v>8620</v>
      </c>
      <c r="B1859" t="s">
        <v>1817</v>
      </c>
      <c r="C1859" s="2">
        <v>45817</v>
      </c>
      <c r="D1859">
        <v>2025</v>
      </c>
      <c r="E1859" s="2" t="str">
        <f>TEXT(Table1[[#This Row],[transaction_date]],"mm")</f>
        <v>06</v>
      </c>
      <c r="F1859" s="2" t="str">
        <f>TEXT(Table1[[#This Row],[transaction_date]],"[$-en-US]mmm")</f>
        <v>Jun</v>
      </c>
      <c r="G1859" s="2" t="str">
        <f>"Q" &amp; INT((MONTH(Table1[[#This Row],[transaction_date]])-1)/3)+1 &amp; " " &amp; Table1[[#This Row],[year]]</f>
        <v>Q2 2025</v>
      </c>
      <c r="H1859" s="2" t="str">
        <f>TEXT(Table1[[#This Row],[transaction_date]],"[$-en-US]ddd")</f>
        <v>Mon</v>
      </c>
      <c r="I1859" t="s">
        <v>1823</v>
      </c>
      <c r="J1859" t="s">
        <v>1839</v>
      </c>
      <c r="K1859">
        <v>11.32</v>
      </c>
      <c r="L1859">
        <v>33.96</v>
      </c>
      <c r="M1859">
        <v>1.58</v>
      </c>
      <c r="N1859" s="4">
        <v>3</v>
      </c>
      <c r="O1859">
        <v>32.380000000000003</v>
      </c>
      <c r="P1859">
        <v>317</v>
      </c>
    </row>
    <row r="1860" spans="1:16" x14ac:dyDescent="0.25">
      <c r="A1860">
        <v>5625</v>
      </c>
      <c r="B1860" t="s">
        <v>1814</v>
      </c>
      <c r="C1860" s="2">
        <v>45745</v>
      </c>
      <c r="D1860">
        <v>2025</v>
      </c>
      <c r="E1860" s="2" t="str">
        <f>TEXT(Table1[[#This Row],[transaction_date]],"mm")</f>
        <v>03</v>
      </c>
      <c r="F1860" s="2" t="str">
        <f>TEXT(Table1[[#This Row],[transaction_date]],"[$-en-US]mmm")</f>
        <v>Mar</v>
      </c>
      <c r="G1860" s="2" t="str">
        <f>"Q" &amp; INT((MONTH(Table1[[#This Row],[transaction_date]])-1)/3)+1 &amp; " " &amp; Table1[[#This Row],[year]]</f>
        <v>Q1 2025</v>
      </c>
      <c r="H1860" s="2" t="str">
        <f>TEXT(Table1[[#This Row],[transaction_date]],"[$-en-US]ddd")</f>
        <v>Sat</v>
      </c>
      <c r="I1860" t="s">
        <v>1822</v>
      </c>
      <c r="J1860" t="s">
        <v>1845</v>
      </c>
      <c r="K1860">
        <v>18.53</v>
      </c>
      <c r="L1860">
        <v>55.59</v>
      </c>
      <c r="M1860">
        <v>0</v>
      </c>
      <c r="N1860" s="4">
        <v>3</v>
      </c>
      <c r="O1860">
        <v>55.59</v>
      </c>
      <c r="P1860">
        <v>274</v>
      </c>
    </row>
    <row r="1861" spans="1:16" x14ac:dyDescent="0.25">
      <c r="A1861">
        <v>6090</v>
      </c>
      <c r="B1861" t="s">
        <v>1817</v>
      </c>
      <c r="C1861" s="2">
        <v>45399</v>
      </c>
      <c r="D1861">
        <v>2024</v>
      </c>
      <c r="E1861" s="2" t="str">
        <f>TEXT(Table1[[#This Row],[transaction_date]],"mm")</f>
        <v>04</v>
      </c>
      <c r="F1861" s="2" t="str">
        <f>TEXT(Table1[[#This Row],[transaction_date]],"[$-en-US]mmm")</f>
        <v>Apr</v>
      </c>
      <c r="G1861" s="2" t="str">
        <f>"Q" &amp; INT((MONTH(Table1[[#This Row],[transaction_date]])-1)/3)+1 &amp; " " &amp; Table1[[#This Row],[year]]</f>
        <v>Q2 2024</v>
      </c>
      <c r="H1861" s="2" t="str">
        <f>TEXT(Table1[[#This Row],[transaction_date]],"[$-en-US]ddd")</f>
        <v>Wed</v>
      </c>
      <c r="I1861" t="s">
        <v>1824</v>
      </c>
      <c r="J1861" t="s">
        <v>1846</v>
      </c>
      <c r="K1861">
        <v>22.26</v>
      </c>
      <c r="L1861">
        <v>66.78</v>
      </c>
      <c r="M1861">
        <v>4.2</v>
      </c>
      <c r="N1861" s="4">
        <v>3</v>
      </c>
      <c r="O1861">
        <v>62.58</v>
      </c>
      <c r="P1861">
        <v>376</v>
      </c>
    </row>
    <row r="1862" spans="1:16" x14ac:dyDescent="0.25">
      <c r="A1862">
        <v>2415</v>
      </c>
      <c r="B1862" t="s">
        <v>1814</v>
      </c>
      <c r="C1862" s="2">
        <v>45574</v>
      </c>
      <c r="D1862">
        <v>2024</v>
      </c>
      <c r="E1862" s="2" t="str">
        <f>TEXT(Table1[[#This Row],[transaction_date]],"mm")</f>
        <v>10</v>
      </c>
      <c r="F1862" s="2" t="str">
        <f>TEXT(Table1[[#This Row],[transaction_date]],"[$-en-US]mmm")</f>
        <v>Oct</v>
      </c>
      <c r="G1862" s="2" t="str">
        <f>"Q" &amp; INT((MONTH(Table1[[#This Row],[transaction_date]])-1)/3)+1 &amp; " " &amp; Table1[[#This Row],[year]]</f>
        <v>Q4 2024</v>
      </c>
      <c r="H1862" s="2" t="str">
        <f>TEXT(Table1[[#This Row],[transaction_date]],"[$-en-US]ddd")</f>
        <v>Wed</v>
      </c>
      <c r="I1862" t="s">
        <v>1820</v>
      </c>
      <c r="J1862" t="s">
        <v>1836</v>
      </c>
      <c r="K1862">
        <v>21.31</v>
      </c>
      <c r="L1862">
        <v>85.24</v>
      </c>
      <c r="M1862">
        <v>12.79</v>
      </c>
      <c r="N1862" s="4">
        <v>4</v>
      </c>
      <c r="O1862">
        <v>72.45</v>
      </c>
      <c r="P1862">
        <v>436</v>
      </c>
    </row>
    <row r="1863" spans="1:16" x14ac:dyDescent="0.25">
      <c r="A1863">
        <v>8483</v>
      </c>
      <c r="B1863" t="s">
        <v>1814</v>
      </c>
      <c r="C1863" s="2">
        <v>45151</v>
      </c>
      <c r="D1863">
        <v>2023</v>
      </c>
      <c r="E1863" s="2" t="str">
        <f>TEXT(Table1[[#This Row],[transaction_date]],"mm")</f>
        <v>08</v>
      </c>
      <c r="F1863" s="2" t="str">
        <f>TEXT(Table1[[#This Row],[transaction_date]],"[$-en-US]mmm")</f>
        <v>Aug</v>
      </c>
      <c r="G1863" s="2" t="str">
        <f>"Q" &amp; INT((MONTH(Table1[[#This Row],[transaction_date]])-1)/3)+1 &amp; " " &amp; Table1[[#This Row],[year]]</f>
        <v>Q3 2023</v>
      </c>
      <c r="H1863" s="2" t="str">
        <f>TEXT(Table1[[#This Row],[transaction_date]],"[$-en-US]ddd")</f>
        <v>Sun</v>
      </c>
      <c r="I1863" t="s">
        <v>1820</v>
      </c>
      <c r="J1863" t="s">
        <v>1841</v>
      </c>
      <c r="K1863">
        <v>1.72</v>
      </c>
      <c r="L1863">
        <v>5.16</v>
      </c>
      <c r="M1863">
        <v>2.4700000000000002</v>
      </c>
      <c r="N1863" s="4">
        <v>3</v>
      </c>
      <c r="O1863">
        <v>2.69</v>
      </c>
      <c r="P1863">
        <v>333</v>
      </c>
    </row>
    <row r="1864" spans="1:16" x14ac:dyDescent="0.25">
      <c r="A1864">
        <v>7044</v>
      </c>
      <c r="B1864" t="s">
        <v>1811</v>
      </c>
      <c r="C1864" s="2">
        <v>45300</v>
      </c>
      <c r="D1864">
        <v>2024</v>
      </c>
      <c r="E1864" s="2" t="str">
        <f>TEXT(Table1[[#This Row],[transaction_date]],"mm")</f>
        <v>01</v>
      </c>
      <c r="F1864" s="2" t="str">
        <f>TEXT(Table1[[#This Row],[transaction_date]],"[$-en-US]mmm")</f>
        <v>Jan</v>
      </c>
      <c r="G1864" s="2" t="str">
        <f>"Q" &amp; INT((MONTH(Table1[[#This Row],[transaction_date]])-1)/3)+1 &amp; " " &amp; Table1[[#This Row],[year]]</f>
        <v>Q1 2024</v>
      </c>
      <c r="H1864" s="2" t="str">
        <f>TEXT(Table1[[#This Row],[transaction_date]],"[$-en-US]ddd")</f>
        <v>Tue</v>
      </c>
      <c r="I1864" t="s">
        <v>1828</v>
      </c>
      <c r="J1864" t="s">
        <v>1836</v>
      </c>
      <c r="K1864">
        <v>5.54</v>
      </c>
      <c r="L1864">
        <v>27.7</v>
      </c>
      <c r="M1864">
        <v>4.75</v>
      </c>
      <c r="N1864" s="4">
        <v>5</v>
      </c>
      <c r="O1864">
        <v>22.95</v>
      </c>
      <c r="P1864">
        <v>227</v>
      </c>
    </row>
    <row r="1865" spans="1:16" x14ac:dyDescent="0.25">
      <c r="A1865">
        <v>5777</v>
      </c>
      <c r="B1865" t="s">
        <v>1813</v>
      </c>
      <c r="C1865" s="2">
        <v>45582</v>
      </c>
      <c r="D1865">
        <v>2024</v>
      </c>
      <c r="E1865" s="2" t="str">
        <f>TEXT(Table1[[#This Row],[transaction_date]],"mm")</f>
        <v>10</v>
      </c>
      <c r="F1865" s="2" t="str">
        <f>TEXT(Table1[[#This Row],[transaction_date]],"[$-en-US]mmm")</f>
        <v>Oct</v>
      </c>
      <c r="G1865" s="2" t="str">
        <f>"Q" &amp; INT((MONTH(Table1[[#This Row],[transaction_date]])-1)/3)+1 &amp; " " &amp; Table1[[#This Row],[year]]</f>
        <v>Q4 2024</v>
      </c>
      <c r="H1865" s="2" t="str">
        <f>TEXT(Table1[[#This Row],[transaction_date]],"[$-en-US]ddd")</f>
        <v>Thu</v>
      </c>
      <c r="I1865" t="s">
        <v>1826</v>
      </c>
      <c r="J1865" t="s">
        <v>1843</v>
      </c>
      <c r="K1865">
        <v>14.14</v>
      </c>
      <c r="L1865">
        <v>70.7</v>
      </c>
      <c r="M1865">
        <v>10.61</v>
      </c>
      <c r="N1865" s="4">
        <v>5</v>
      </c>
      <c r="O1865">
        <v>60.09</v>
      </c>
      <c r="P1865">
        <v>83</v>
      </c>
    </row>
    <row r="1866" spans="1:16" x14ac:dyDescent="0.25">
      <c r="A1866">
        <v>5979</v>
      </c>
      <c r="B1866" t="s">
        <v>1815</v>
      </c>
      <c r="C1866" s="2">
        <v>45719</v>
      </c>
      <c r="D1866">
        <v>2025</v>
      </c>
      <c r="E1866" s="2" t="str">
        <f>TEXT(Table1[[#This Row],[transaction_date]],"mm")</f>
        <v>03</v>
      </c>
      <c r="F1866" s="2" t="str">
        <f>TEXT(Table1[[#This Row],[transaction_date]],"[$-en-US]mmm")</f>
        <v>Mar</v>
      </c>
      <c r="G1866" s="2" t="str">
        <f>"Q" &amp; INT((MONTH(Table1[[#This Row],[transaction_date]])-1)/3)+1 &amp; " " &amp; Table1[[#This Row],[year]]</f>
        <v>Q1 2025</v>
      </c>
      <c r="H1866" s="2" t="str">
        <f>TEXT(Table1[[#This Row],[transaction_date]],"[$-en-US]ddd")</f>
        <v>Mon</v>
      </c>
      <c r="I1866" t="s">
        <v>1819</v>
      </c>
      <c r="J1866" t="s">
        <v>1840</v>
      </c>
      <c r="K1866">
        <v>17.010000000000002</v>
      </c>
      <c r="L1866">
        <v>51.03</v>
      </c>
      <c r="M1866">
        <v>7.65</v>
      </c>
      <c r="N1866" s="4">
        <v>3</v>
      </c>
      <c r="O1866">
        <v>43.38</v>
      </c>
      <c r="P1866">
        <v>188</v>
      </c>
    </row>
    <row r="1867" spans="1:16" x14ac:dyDescent="0.25">
      <c r="A1867">
        <v>4974</v>
      </c>
      <c r="B1867" t="s">
        <v>1812</v>
      </c>
      <c r="C1867" s="2">
        <v>45505</v>
      </c>
      <c r="D1867">
        <v>2024</v>
      </c>
      <c r="E1867" s="2" t="str">
        <f>TEXT(Table1[[#This Row],[transaction_date]],"mm")</f>
        <v>08</v>
      </c>
      <c r="F1867" s="2" t="str">
        <f>TEXT(Table1[[#This Row],[transaction_date]],"[$-en-US]mmm")</f>
        <v>Aug</v>
      </c>
      <c r="G1867" s="2" t="str">
        <f>"Q" &amp; INT((MONTH(Table1[[#This Row],[transaction_date]])-1)/3)+1 &amp; " " &amp; Table1[[#This Row],[year]]</f>
        <v>Q3 2024</v>
      </c>
      <c r="H1867" s="2" t="str">
        <f>TEXT(Table1[[#This Row],[transaction_date]],"[$-en-US]ddd")</f>
        <v>Thu</v>
      </c>
      <c r="I1867" t="s">
        <v>1827</v>
      </c>
      <c r="J1867" t="s">
        <v>1839</v>
      </c>
      <c r="K1867">
        <v>19.73</v>
      </c>
      <c r="L1867">
        <v>78.92</v>
      </c>
      <c r="M1867">
        <v>11.84</v>
      </c>
      <c r="N1867" s="4">
        <v>4</v>
      </c>
      <c r="O1867">
        <v>67.08</v>
      </c>
      <c r="P1867">
        <v>202</v>
      </c>
    </row>
    <row r="1868" spans="1:16" x14ac:dyDescent="0.25">
      <c r="A1868">
        <v>7033</v>
      </c>
      <c r="B1868" t="s">
        <v>1815</v>
      </c>
      <c r="C1868" s="2">
        <v>45604</v>
      </c>
      <c r="D1868">
        <v>2024</v>
      </c>
      <c r="E1868" s="2" t="str">
        <f>TEXT(Table1[[#This Row],[transaction_date]],"mm")</f>
        <v>11</v>
      </c>
      <c r="F1868" s="2" t="str">
        <f>TEXT(Table1[[#This Row],[transaction_date]],"[$-en-US]mmm")</f>
        <v>Nov</v>
      </c>
      <c r="G1868" s="2" t="str">
        <f>"Q" &amp; INT((MONTH(Table1[[#This Row],[transaction_date]])-1)/3)+1 &amp; " " &amp; Table1[[#This Row],[year]]</f>
        <v>Q4 2024</v>
      </c>
      <c r="H1868" s="2" t="str">
        <f>TEXT(Table1[[#This Row],[transaction_date]],"[$-en-US]ddd")</f>
        <v>Fri</v>
      </c>
      <c r="I1868" t="s">
        <v>1823</v>
      </c>
      <c r="J1868" t="s">
        <v>1838</v>
      </c>
      <c r="K1868">
        <v>17.39</v>
      </c>
      <c r="L1868">
        <v>52.17</v>
      </c>
      <c r="M1868">
        <v>1.22</v>
      </c>
      <c r="N1868" s="4">
        <v>3</v>
      </c>
      <c r="O1868">
        <v>50.95</v>
      </c>
      <c r="P1868">
        <v>291</v>
      </c>
    </row>
    <row r="1869" spans="1:16" x14ac:dyDescent="0.25">
      <c r="A1869">
        <v>9083</v>
      </c>
      <c r="B1869" t="s">
        <v>1811</v>
      </c>
      <c r="C1869" s="2">
        <v>45745</v>
      </c>
      <c r="D1869">
        <v>2025</v>
      </c>
      <c r="E1869" s="2" t="str">
        <f>TEXT(Table1[[#This Row],[transaction_date]],"mm")</f>
        <v>03</v>
      </c>
      <c r="F1869" s="2" t="str">
        <f>TEXT(Table1[[#This Row],[transaction_date]],"[$-en-US]mmm")</f>
        <v>Mar</v>
      </c>
      <c r="G1869" s="2" t="str">
        <f>"Q" &amp; INT((MONTH(Table1[[#This Row],[transaction_date]])-1)/3)+1 &amp; " " &amp; Table1[[#This Row],[year]]</f>
        <v>Q1 2025</v>
      </c>
      <c r="H1869" s="2" t="str">
        <f>TEXT(Table1[[#This Row],[transaction_date]],"[$-en-US]ddd")</f>
        <v>Sat</v>
      </c>
      <c r="I1869" t="s">
        <v>1828</v>
      </c>
      <c r="J1869" t="s">
        <v>1842</v>
      </c>
      <c r="K1869">
        <v>5.05</v>
      </c>
      <c r="L1869">
        <v>5.05</v>
      </c>
      <c r="M1869">
        <v>0</v>
      </c>
      <c r="N1869" s="4">
        <v>1</v>
      </c>
      <c r="O1869">
        <v>5.05</v>
      </c>
      <c r="P1869">
        <v>52</v>
      </c>
    </row>
    <row r="1870" spans="1:16" x14ac:dyDescent="0.25">
      <c r="A1870">
        <v>4201</v>
      </c>
      <c r="B1870" t="s">
        <v>1817</v>
      </c>
      <c r="C1870" s="2">
        <v>45713</v>
      </c>
      <c r="D1870">
        <v>2025</v>
      </c>
      <c r="E1870" s="2" t="str">
        <f>TEXT(Table1[[#This Row],[transaction_date]],"mm")</f>
        <v>02</v>
      </c>
      <c r="F1870" s="2" t="str">
        <f>TEXT(Table1[[#This Row],[transaction_date]],"[$-en-US]mmm")</f>
        <v>Feb</v>
      </c>
      <c r="G1870" s="2" t="str">
        <f>"Q" &amp; INT((MONTH(Table1[[#This Row],[transaction_date]])-1)/3)+1 &amp; " " &amp; Table1[[#This Row],[year]]</f>
        <v>Q1 2025</v>
      </c>
      <c r="H1870" s="2" t="str">
        <f>TEXT(Table1[[#This Row],[transaction_date]],"[$-en-US]ddd")</f>
        <v>Tue</v>
      </c>
      <c r="I1870" t="s">
        <v>1819</v>
      </c>
      <c r="J1870" t="s">
        <v>1833</v>
      </c>
      <c r="K1870">
        <v>10.8</v>
      </c>
      <c r="L1870">
        <v>32.4</v>
      </c>
      <c r="M1870">
        <v>2.97</v>
      </c>
      <c r="N1870" s="4">
        <v>3</v>
      </c>
      <c r="O1870">
        <v>29.43</v>
      </c>
      <c r="P1870">
        <v>211</v>
      </c>
    </row>
    <row r="1871" spans="1:16" x14ac:dyDescent="0.25">
      <c r="A1871">
        <v>9954</v>
      </c>
      <c r="B1871" t="s">
        <v>1810</v>
      </c>
      <c r="C1871" s="2">
        <v>45735</v>
      </c>
      <c r="D1871">
        <v>2025</v>
      </c>
      <c r="E1871" s="2" t="str">
        <f>TEXT(Table1[[#This Row],[transaction_date]],"mm")</f>
        <v>03</v>
      </c>
      <c r="F1871" s="2" t="str">
        <f>TEXT(Table1[[#This Row],[transaction_date]],"[$-en-US]mmm")</f>
        <v>Mar</v>
      </c>
      <c r="G1871" s="2" t="str">
        <f>"Q" &amp; INT((MONTH(Table1[[#This Row],[transaction_date]])-1)/3)+1 &amp; " " &amp; Table1[[#This Row],[year]]</f>
        <v>Q1 2025</v>
      </c>
      <c r="H1871" s="2" t="str">
        <f>TEXT(Table1[[#This Row],[transaction_date]],"[$-en-US]ddd")</f>
        <v>Wed</v>
      </c>
      <c r="I1871" t="s">
        <v>1818</v>
      </c>
      <c r="J1871" t="s">
        <v>1844</v>
      </c>
      <c r="K1871">
        <v>19.600000000000001</v>
      </c>
      <c r="L1871">
        <v>78.400000000000006</v>
      </c>
      <c r="M1871">
        <v>4.29</v>
      </c>
      <c r="N1871" s="4">
        <v>4</v>
      </c>
      <c r="O1871">
        <v>74.11</v>
      </c>
      <c r="P1871">
        <v>202</v>
      </c>
    </row>
    <row r="1872" spans="1:16" x14ac:dyDescent="0.25">
      <c r="A1872">
        <v>5016</v>
      </c>
      <c r="B1872" t="s">
        <v>1817</v>
      </c>
      <c r="C1872" s="2">
        <v>45261</v>
      </c>
      <c r="D1872">
        <v>2023</v>
      </c>
      <c r="E1872" s="2" t="str">
        <f>TEXT(Table1[[#This Row],[transaction_date]],"mm")</f>
        <v>12</v>
      </c>
      <c r="F1872" s="2" t="str">
        <f>TEXT(Table1[[#This Row],[transaction_date]],"[$-en-US]mmm")</f>
        <v>Dec</v>
      </c>
      <c r="G1872" s="2" t="str">
        <f>"Q" &amp; INT((MONTH(Table1[[#This Row],[transaction_date]])-1)/3)+1 &amp; " " &amp; Table1[[#This Row],[year]]</f>
        <v>Q4 2023</v>
      </c>
      <c r="H1872" s="2" t="str">
        <f>TEXT(Table1[[#This Row],[transaction_date]],"[$-en-US]ddd")</f>
        <v>Fri</v>
      </c>
      <c r="I1872" t="s">
        <v>1828</v>
      </c>
      <c r="J1872" t="s">
        <v>1835</v>
      </c>
      <c r="K1872">
        <v>23.11</v>
      </c>
      <c r="L1872">
        <v>23.11</v>
      </c>
      <c r="M1872">
        <v>4.62</v>
      </c>
      <c r="N1872" s="4">
        <v>1</v>
      </c>
      <c r="O1872">
        <v>18.489999999999998</v>
      </c>
      <c r="P1872">
        <v>444</v>
      </c>
    </row>
    <row r="1873" spans="1:16" x14ac:dyDescent="0.25">
      <c r="A1873">
        <v>1104</v>
      </c>
      <c r="B1873" t="s">
        <v>1817</v>
      </c>
      <c r="C1873" s="2">
        <v>45869</v>
      </c>
      <c r="D1873">
        <v>2025</v>
      </c>
      <c r="E1873" s="2" t="str">
        <f>TEXT(Table1[[#This Row],[transaction_date]],"mm")</f>
        <v>07</v>
      </c>
      <c r="F1873" s="2" t="str">
        <f>TEXT(Table1[[#This Row],[transaction_date]],"[$-en-US]mmm")</f>
        <v>Jul</v>
      </c>
      <c r="G1873" s="2" t="str">
        <f>"Q" &amp; INT((MONTH(Table1[[#This Row],[transaction_date]])-1)/3)+1 &amp; " " &amp; Table1[[#This Row],[year]]</f>
        <v>Q3 2025</v>
      </c>
      <c r="H1873" s="2" t="str">
        <f>TEXT(Table1[[#This Row],[transaction_date]],"[$-en-US]ddd")</f>
        <v>Thu</v>
      </c>
      <c r="I1873" t="s">
        <v>1818</v>
      </c>
      <c r="J1873" t="s">
        <v>1831</v>
      </c>
      <c r="K1873">
        <v>2.5099999999999998</v>
      </c>
      <c r="L1873">
        <v>2.5099999999999998</v>
      </c>
      <c r="M1873">
        <v>0.25</v>
      </c>
      <c r="N1873" s="4">
        <v>1</v>
      </c>
      <c r="O1873">
        <v>2.2599999999999998</v>
      </c>
      <c r="P1873">
        <v>431</v>
      </c>
    </row>
    <row r="1874" spans="1:16" x14ac:dyDescent="0.25">
      <c r="A1874">
        <v>7718</v>
      </c>
      <c r="B1874" t="s">
        <v>1815</v>
      </c>
      <c r="C1874" s="2">
        <v>45163</v>
      </c>
      <c r="D1874">
        <v>2023</v>
      </c>
      <c r="E1874" s="2" t="str">
        <f>TEXT(Table1[[#This Row],[transaction_date]],"mm")</f>
        <v>08</v>
      </c>
      <c r="F1874" s="2" t="str">
        <f>TEXT(Table1[[#This Row],[transaction_date]],"[$-en-US]mmm")</f>
        <v>Aug</v>
      </c>
      <c r="G1874" s="2" t="str">
        <f>"Q" &amp; INT((MONTH(Table1[[#This Row],[transaction_date]])-1)/3)+1 &amp; " " &amp; Table1[[#This Row],[year]]</f>
        <v>Q3 2023</v>
      </c>
      <c r="H1874" s="2" t="str">
        <f>TEXT(Table1[[#This Row],[transaction_date]],"[$-en-US]ddd")</f>
        <v>Fri</v>
      </c>
      <c r="I1874" t="s">
        <v>1818</v>
      </c>
      <c r="J1874" t="s">
        <v>1834</v>
      </c>
      <c r="K1874">
        <v>28.54</v>
      </c>
      <c r="L1874">
        <v>57.08</v>
      </c>
      <c r="M1874">
        <v>2.2799999999999998</v>
      </c>
      <c r="N1874" s="4">
        <v>2</v>
      </c>
      <c r="O1874">
        <v>54.8</v>
      </c>
      <c r="P1874">
        <v>488</v>
      </c>
    </row>
    <row r="1875" spans="1:16" x14ac:dyDescent="0.25">
      <c r="A1875">
        <v>4817</v>
      </c>
      <c r="B1875" t="s">
        <v>1812</v>
      </c>
      <c r="C1875" s="2">
        <v>45565</v>
      </c>
      <c r="D1875">
        <v>2024</v>
      </c>
      <c r="E1875" s="2" t="str">
        <f>TEXT(Table1[[#This Row],[transaction_date]],"mm")</f>
        <v>09</v>
      </c>
      <c r="F1875" s="2" t="str">
        <f>TEXT(Table1[[#This Row],[transaction_date]],"[$-en-US]mmm")</f>
        <v>Sep</v>
      </c>
      <c r="G1875" s="2" t="str">
        <f>"Q" &amp; INT((MONTH(Table1[[#This Row],[transaction_date]])-1)/3)+1 &amp; " " &amp; Table1[[#This Row],[year]]</f>
        <v>Q3 2024</v>
      </c>
      <c r="H1875" s="2" t="str">
        <f>TEXT(Table1[[#This Row],[transaction_date]],"[$-en-US]ddd")</f>
        <v>Mon</v>
      </c>
      <c r="I1875" t="s">
        <v>1823</v>
      </c>
      <c r="J1875" t="s">
        <v>1836</v>
      </c>
      <c r="K1875">
        <v>15.79</v>
      </c>
      <c r="L1875">
        <v>15.79</v>
      </c>
      <c r="M1875">
        <v>3.68</v>
      </c>
      <c r="N1875" s="4">
        <v>1</v>
      </c>
      <c r="O1875">
        <v>12.11</v>
      </c>
      <c r="P1875">
        <v>148</v>
      </c>
    </row>
    <row r="1876" spans="1:16" x14ac:dyDescent="0.25">
      <c r="A1876">
        <v>6675</v>
      </c>
      <c r="B1876" t="s">
        <v>1812</v>
      </c>
      <c r="C1876" s="2">
        <v>45638</v>
      </c>
      <c r="D1876">
        <v>2024</v>
      </c>
      <c r="E1876" s="2" t="str">
        <f>TEXT(Table1[[#This Row],[transaction_date]],"mm")</f>
        <v>12</v>
      </c>
      <c r="F1876" s="2" t="str">
        <f>TEXT(Table1[[#This Row],[transaction_date]],"[$-en-US]mmm")</f>
        <v>Dec</v>
      </c>
      <c r="G1876" s="2" t="str">
        <f>"Q" &amp; INT((MONTH(Table1[[#This Row],[transaction_date]])-1)/3)+1 &amp; " " &amp; Table1[[#This Row],[year]]</f>
        <v>Q4 2024</v>
      </c>
      <c r="H1876" s="2" t="str">
        <f>TEXT(Table1[[#This Row],[transaction_date]],"[$-en-US]ddd")</f>
        <v>Thu</v>
      </c>
      <c r="I1876" t="s">
        <v>1827</v>
      </c>
      <c r="J1876" t="s">
        <v>1842</v>
      </c>
      <c r="K1876">
        <v>6.79</v>
      </c>
      <c r="L1876">
        <v>6.79</v>
      </c>
      <c r="M1876">
        <v>1.36</v>
      </c>
      <c r="N1876" s="4">
        <v>1</v>
      </c>
      <c r="O1876">
        <v>5.43</v>
      </c>
      <c r="P1876">
        <v>18</v>
      </c>
    </row>
    <row r="1877" spans="1:16" x14ac:dyDescent="0.25">
      <c r="A1877">
        <v>1157</v>
      </c>
      <c r="B1877" t="s">
        <v>1813</v>
      </c>
      <c r="C1877" s="2">
        <v>45405</v>
      </c>
      <c r="D1877">
        <v>2024</v>
      </c>
      <c r="E1877" s="2" t="str">
        <f>TEXT(Table1[[#This Row],[transaction_date]],"mm")</f>
        <v>04</v>
      </c>
      <c r="F1877" s="2" t="str">
        <f>TEXT(Table1[[#This Row],[transaction_date]],"[$-en-US]mmm")</f>
        <v>Apr</v>
      </c>
      <c r="G1877" s="2" t="str">
        <f>"Q" &amp; INT((MONTH(Table1[[#This Row],[transaction_date]])-1)/3)+1 &amp; " " &amp; Table1[[#This Row],[year]]</f>
        <v>Q2 2024</v>
      </c>
      <c r="H1877" s="2" t="str">
        <f>TEXT(Table1[[#This Row],[transaction_date]],"[$-en-US]ddd")</f>
        <v>Tue</v>
      </c>
      <c r="I1877" t="s">
        <v>1818</v>
      </c>
      <c r="J1877" t="s">
        <v>1833</v>
      </c>
      <c r="K1877">
        <v>17.86</v>
      </c>
      <c r="L1877">
        <v>17.86</v>
      </c>
      <c r="M1877">
        <v>1.79</v>
      </c>
      <c r="N1877" s="4">
        <v>1</v>
      </c>
      <c r="O1877">
        <v>16.07</v>
      </c>
      <c r="P1877">
        <v>188</v>
      </c>
    </row>
    <row r="1878" spans="1:16" x14ac:dyDescent="0.25">
      <c r="A1878">
        <v>1023</v>
      </c>
      <c r="B1878" t="s">
        <v>1817</v>
      </c>
      <c r="C1878" s="2">
        <v>45734</v>
      </c>
      <c r="D1878">
        <v>2025</v>
      </c>
      <c r="E1878" s="2" t="str">
        <f>TEXT(Table1[[#This Row],[transaction_date]],"mm")</f>
        <v>03</v>
      </c>
      <c r="F1878" s="2" t="str">
        <f>TEXT(Table1[[#This Row],[transaction_date]],"[$-en-US]mmm")</f>
        <v>Mar</v>
      </c>
      <c r="G1878" s="2" t="str">
        <f>"Q" &amp; INT((MONTH(Table1[[#This Row],[transaction_date]])-1)/3)+1 &amp; " " &amp; Table1[[#This Row],[year]]</f>
        <v>Q1 2025</v>
      </c>
      <c r="H1878" s="2" t="str">
        <f>TEXT(Table1[[#This Row],[transaction_date]],"[$-en-US]ddd")</f>
        <v>Tue</v>
      </c>
      <c r="I1878" t="s">
        <v>1825</v>
      </c>
      <c r="J1878" t="s">
        <v>1831</v>
      </c>
      <c r="K1878">
        <v>27.53</v>
      </c>
      <c r="L1878">
        <v>27.53</v>
      </c>
      <c r="M1878">
        <v>4.13</v>
      </c>
      <c r="N1878" s="4">
        <v>1</v>
      </c>
      <c r="O1878">
        <v>23.4</v>
      </c>
      <c r="P1878">
        <v>381</v>
      </c>
    </row>
    <row r="1879" spans="1:16" x14ac:dyDescent="0.25">
      <c r="A1879">
        <v>7164</v>
      </c>
      <c r="B1879" t="s">
        <v>1810</v>
      </c>
      <c r="C1879" s="2">
        <v>45804</v>
      </c>
      <c r="D1879">
        <v>2025</v>
      </c>
      <c r="E1879" s="2" t="str">
        <f>TEXT(Table1[[#This Row],[transaction_date]],"mm")</f>
        <v>05</v>
      </c>
      <c r="F1879" s="2" t="str">
        <f>TEXT(Table1[[#This Row],[transaction_date]],"[$-en-US]mmm")</f>
        <v>May</v>
      </c>
      <c r="G1879" s="2" t="str">
        <f>"Q" &amp; INT((MONTH(Table1[[#This Row],[transaction_date]])-1)/3)+1 &amp; " " &amp; Table1[[#This Row],[year]]</f>
        <v>Q2 2025</v>
      </c>
      <c r="H1879" s="2" t="str">
        <f>TEXT(Table1[[#This Row],[transaction_date]],"[$-en-US]ddd")</f>
        <v>Tue</v>
      </c>
      <c r="I1879" t="s">
        <v>1822</v>
      </c>
      <c r="J1879" t="s">
        <v>1844</v>
      </c>
      <c r="K1879">
        <v>5.63</v>
      </c>
      <c r="L1879">
        <v>22.52</v>
      </c>
      <c r="M1879">
        <v>3.38</v>
      </c>
      <c r="N1879" s="4">
        <v>4</v>
      </c>
      <c r="O1879">
        <v>19.14</v>
      </c>
      <c r="P1879">
        <v>103</v>
      </c>
    </row>
    <row r="1880" spans="1:16" x14ac:dyDescent="0.25">
      <c r="A1880">
        <v>6038</v>
      </c>
      <c r="B1880" t="s">
        <v>1817</v>
      </c>
      <c r="C1880" s="2">
        <v>45225</v>
      </c>
      <c r="D1880">
        <v>2023</v>
      </c>
      <c r="E1880" s="2" t="str">
        <f>TEXT(Table1[[#This Row],[transaction_date]],"mm")</f>
        <v>10</v>
      </c>
      <c r="F1880" s="2" t="str">
        <f>TEXT(Table1[[#This Row],[transaction_date]],"[$-en-US]mmm")</f>
        <v>Oct</v>
      </c>
      <c r="G1880" s="2" t="str">
        <f>"Q" &amp; INT((MONTH(Table1[[#This Row],[transaction_date]])-1)/3)+1 &amp; " " &amp; Table1[[#This Row],[year]]</f>
        <v>Q4 2023</v>
      </c>
      <c r="H1880" s="2" t="str">
        <f>TEXT(Table1[[#This Row],[transaction_date]],"[$-en-US]ddd")</f>
        <v>Thu</v>
      </c>
      <c r="I1880" t="s">
        <v>1822</v>
      </c>
      <c r="J1880" t="s">
        <v>1829</v>
      </c>
      <c r="K1880">
        <v>4.45</v>
      </c>
      <c r="L1880">
        <v>17.8</v>
      </c>
      <c r="M1880">
        <v>2.78</v>
      </c>
      <c r="N1880" s="4">
        <v>4</v>
      </c>
      <c r="O1880">
        <v>15.02</v>
      </c>
      <c r="P1880">
        <v>146</v>
      </c>
    </row>
    <row r="1881" spans="1:16" x14ac:dyDescent="0.25">
      <c r="A1881">
        <v>4361</v>
      </c>
      <c r="B1881" t="s">
        <v>1810</v>
      </c>
      <c r="C1881" s="2">
        <v>45556</v>
      </c>
      <c r="D1881">
        <v>2024</v>
      </c>
      <c r="E1881" s="2" t="str">
        <f>TEXT(Table1[[#This Row],[transaction_date]],"mm")</f>
        <v>09</v>
      </c>
      <c r="F1881" s="2" t="str">
        <f>TEXT(Table1[[#This Row],[transaction_date]],"[$-en-US]mmm")</f>
        <v>Sep</v>
      </c>
      <c r="G1881" s="2" t="str">
        <f>"Q" &amp; INT((MONTH(Table1[[#This Row],[transaction_date]])-1)/3)+1 &amp; " " &amp; Table1[[#This Row],[year]]</f>
        <v>Q3 2024</v>
      </c>
      <c r="H1881" s="2" t="str">
        <f>TEXT(Table1[[#This Row],[transaction_date]],"[$-en-US]ddd")</f>
        <v>Sat</v>
      </c>
      <c r="I1881" t="s">
        <v>1821</v>
      </c>
      <c r="J1881" t="s">
        <v>1843</v>
      </c>
      <c r="K1881">
        <v>4.26</v>
      </c>
      <c r="L1881">
        <v>8.52</v>
      </c>
      <c r="M1881">
        <v>0</v>
      </c>
      <c r="N1881" s="4">
        <v>2</v>
      </c>
      <c r="O1881">
        <v>8.52</v>
      </c>
      <c r="P1881">
        <v>198</v>
      </c>
    </row>
    <row r="1882" spans="1:16" x14ac:dyDescent="0.25">
      <c r="A1882">
        <v>4902</v>
      </c>
      <c r="B1882" t="s">
        <v>1817</v>
      </c>
      <c r="C1882" s="2">
        <v>45471</v>
      </c>
      <c r="D1882">
        <v>2024</v>
      </c>
      <c r="E1882" s="2" t="str">
        <f>TEXT(Table1[[#This Row],[transaction_date]],"mm")</f>
        <v>06</v>
      </c>
      <c r="F1882" s="2" t="str">
        <f>TEXT(Table1[[#This Row],[transaction_date]],"[$-en-US]mmm")</f>
        <v>Jun</v>
      </c>
      <c r="G1882" s="2" t="str">
        <f>"Q" &amp; INT((MONTH(Table1[[#This Row],[transaction_date]])-1)/3)+1 &amp; " " &amp; Table1[[#This Row],[year]]</f>
        <v>Q2 2024</v>
      </c>
      <c r="H1882" s="2" t="str">
        <f>TEXT(Table1[[#This Row],[transaction_date]],"[$-en-US]ddd")</f>
        <v>Fri</v>
      </c>
      <c r="I1882" t="s">
        <v>1820</v>
      </c>
      <c r="J1882" t="s">
        <v>1838</v>
      </c>
      <c r="K1882">
        <v>26.7</v>
      </c>
      <c r="L1882">
        <v>53.4</v>
      </c>
      <c r="M1882">
        <v>8.01</v>
      </c>
      <c r="N1882" s="4">
        <v>2</v>
      </c>
      <c r="O1882">
        <v>45.39</v>
      </c>
      <c r="P1882">
        <v>418</v>
      </c>
    </row>
    <row r="1883" spans="1:16" x14ac:dyDescent="0.25">
      <c r="A1883">
        <v>9061</v>
      </c>
      <c r="B1883" t="s">
        <v>1813</v>
      </c>
      <c r="C1883" s="2">
        <v>45191</v>
      </c>
      <c r="D1883">
        <v>2023</v>
      </c>
      <c r="E1883" s="2" t="str">
        <f>TEXT(Table1[[#This Row],[transaction_date]],"mm")</f>
        <v>09</v>
      </c>
      <c r="F1883" s="2" t="str">
        <f>TEXT(Table1[[#This Row],[transaction_date]],"[$-en-US]mmm")</f>
        <v>Sep</v>
      </c>
      <c r="G1883" s="2" t="str">
        <f>"Q" &amp; INT((MONTH(Table1[[#This Row],[transaction_date]])-1)/3)+1 &amp; " " &amp; Table1[[#This Row],[year]]</f>
        <v>Q3 2023</v>
      </c>
      <c r="H1883" s="2" t="str">
        <f>TEXT(Table1[[#This Row],[transaction_date]],"[$-en-US]ddd")</f>
        <v>Fri</v>
      </c>
      <c r="I1883" t="s">
        <v>1818</v>
      </c>
      <c r="J1883" t="s">
        <v>1834</v>
      </c>
      <c r="K1883">
        <v>26.81</v>
      </c>
      <c r="L1883">
        <v>134.05000000000001</v>
      </c>
      <c r="M1883">
        <v>26.81</v>
      </c>
      <c r="N1883" s="4">
        <v>5</v>
      </c>
      <c r="O1883">
        <v>107.24</v>
      </c>
      <c r="P1883">
        <v>431</v>
      </c>
    </row>
    <row r="1884" spans="1:16" x14ac:dyDescent="0.25">
      <c r="A1884">
        <v>3332</v>
      </c>
      <c r="B1884" t="s">
        <v>1810</v>
      </c>
      <c r="C1884" s="2">
        <v>45697</v>
      </c>
      <c r="D1884">
        <v>2025</v>
      </c>
      <c r="E1884" s="2" t="str">
        <f>TEXT(Table1[[#This Row],[transaction_date]],"mm")</f>
        <v>02</v>
      </c>
      <c r="F1884" s="2" t="str">
        <f>TEXT(Table1[[#This Row],[transaction_date]],"[$-en-US]mmm")</f>
        <v>Feb</v>
      </c>
      <c r="G1884" s="2" t="str">
        <f>"Q" &amp; INT((MONTH(Table1[[#This Row],[transaction_date]])-1)/3)+1 &amp; " " &amp; Table1[[#This Row],[year]]</f>
        <v>Q1 2025</v>
      </c>
      <c r="H1884" s="2" t="str">
        <f>TEXT(Table1[[#This Row],[transaction_date]],"[$-en-US]ddd")</f>
        <v>Sun</v>
      </c>
      <c r="I1884" t="s">
        <v>1818</v>
      </c>
      <c r="J1884" t="s">
        <v>1838</v>
      </c>
      <c r="K1884">
        <v>7.27</v>
      </c>
      <c r="L1884">
        <v>7.27</v>
      </c>
      <c r="M1884">
        <v>1.45</v>
      </c>
      <c r="N1884" s="4">
        <v>1</v>
      </c>
      <c r="O1884">
        <v>5.82</v>
      </c>
      <c r="P1884">
        <v>92</v>
      </c>
    </row>
    <row r="1885" spans="1:16" x14ac:dyDescent="0.25">
      <c r="A1885">
        <v>5584</v>
      </c>
      <c r="B1885" t="s">
        <v>1813</v>
      </c>
      <c r="C1885" s="2">
        <v>45217</v>
      </c>
      <c r="D1885">
        <v>2023</v>
      </c>
      <c r="E1885" s="2" t="str">
        <f>TEXT(Table1[[#This Row],[transaction_date]],"mm")</f>
        <v>10</v>
      </c>
      <c r="F1885" s="2" t="str">
        <f>TEXT(Table1[[#This Row],[transaction_date]],"[$-en-US]mmm")</f>
        <v>Oct</v>
      </c>
      <c r="G1885" s="2" t="str">
        <f>"Q" &amp; INT((MONTH(Table1[[#This Row],[transaction_date]])-1)/3)+1 &amp; " " &amp; Table1[[#This Row],[year]]</f>
        <v>Q4 2023</v>
      </c>
      <c r="H1885" s="2" t="str">
        <f>TEXT(Table1[[#This Row],[transaction_date]],"[$-en-US]ddd")</f>
        <v>Wed</v>
      </c>
      <c r="I1885" t="s">
        <v>1821</v>
      </c>
      <c r="J1885" t="s">
        <v>1832</v>
      </c>
      <c r="K1885">
        <v>29.53</v>
      </c>
      <c r="L1885">
        <v>118.12</v>
      </c>
      <c r="M1885">
        <v>11.81</v>
      </c>
      <c r="N1885" s="4">
        <v>4</v>
      </c>
      <c r="O1885">
        <v>106.31</v>
      </c>
      <c r="P1885">
        <v>308</v>
      </c>
    </row>
    <row r="1886" spans="1:16" x14ac:dyDescent="0.25">
      <c r="A1886">
        <v>1719</v>
      </c>
      <c r="B1886" t="s">
        <v>1813</v>
      </c>
      <c r="C1886" s="2">
        <v>45860</v>
      </c>
      <c r="D1886">
        <v>2025</v>
      </c>
      <c r="E1886" s="2" t="str">
        <f>TEXT(Table1[[#This Row],[transaction_date]],"mm")</f>
        <v>07</v>
      </c>
      <c r="F1886" s="2" t="str">
        <f>TEXT(Table1[[#This Row],[transaction_date]],"[$-en-US]mmm")</f>
        <v>Jul</v>
      </c>
      <c r="G1886" s="2" t="str">
        <f>"Q" &amp; INT((MONTH(Table1[[#This Row],[transaction_date]])-1)/3)+1 &amp; " " &amp; Table1[[#This Row],[year]]</f>
        <v>Q3 2025</v>
      </c>
      <c r="H1886" s="2" t="str">
        <f>TEXT(Table1[[#This Row],[transaction_date]],"[$-en-US]ddd")</f>
        <v>Tue</v>
      </c>
      <c r="I1886" t="s">
        <v>1827</v>
      </c>
      <c r="J1886" t="s">
        <v>1838</v>
      </c>
      <c r="K1886">
        <v>3.24</v>
      </c>
      <c r="L1886">
        <v>6.48</v>
      </c>
      <c r="M1886">
        <v>3.48</v>
      </c>
      <c r="N1886" s="4">
        <v>2</v>
      </c>
      <c r="O1886">
        <v>3</v>
      </c>
      <c r="P1886">
        <v>54</v>
      </c>
    </row>
    <row r="1887" spans="1:16" x14ac:dyDescent="0.25">
      <c r="A1887">
        <v>4792</v>
      </c>
      <c r="B1887" t="s">
        <v>1815</v>
      </c>
      <c r="C1887" s="2">
        <v>45841</v>
      </c>
      <c r="D1887">
        <v>2025</v>
      </c>
      <c r="E1887" s="2" t="str">
        <f>TEXT(Table1[[#This Row],[transaction_date]],"mm")</f>
        <v>07</v>
      </c>
      <c r="F1887" s="2" t="str">
        <f>TEXT(Table1[[#This Row],[transaction_date]],"[$-en-US]mmm")</f>
        <v>Jul</v>
      </c>
      <c r="G1887" s="2" t="str">
        <f>"Q" &amp; INT((MONTH(Table1[[#This Row],[transaction_date]])-1)/3)+1 &amp; " " &amp; Table1[[#This Row],[year]]</f>
        <v>Q3 2025</v>
      </c>
      <c r="H1887" s="2" t="str">
        <f>TEXT(Table1[[#This Row],[transaction_date]],"[$-en-US]ddd")</f>
        <v>Thu</v>
      </c>
      <c r="I1887" t="s">
        <v>1826</v>
      </c>
      <c r="J1887" t="s">
        <v>1839</v>
      </c>
      <c r="K1887">
        <v>13.9</v>
      </c>
      <c r="L1887">
        <v>41.7</v>
      </c>
      <c r="M1887">
        <v>1.21</v>
      </c>
      <c r="N1887" s="4">
        <v>3</v>
      </c>
      <c r="O1887">
        <v>40.49</v>
      </c>
      <c r="P1887">
        <v>373</v>
      </c>
    </row>
    <row r="1888" spans="1:16" x14ac:dyDescent="0.25">
      <c r="A1888">
        <v>9515</v>
      </c>
      <c r="B1888" t="s">
        <v>1817</v>
      </c>
      <c r="C1888" s="2">
        <v>45465</v>
      </c>
      <c r="D1888">
        <v>2024</v>
      </c>
      <c r="E1888" s="2" t="str">
        <f>TEXT(Table1[[#This Row],[transaction_date]],"mm")</f>
        <v>06</v>
      </c>
      <c r="F1888" s="2" t="str">
        <f>TEXT(Table1[[#This Row],[transaction_date]],"[$-en-US]mmm")</f>
        <v>Jun</v>
      </c>
      <c r="G1888" s="2" t="str">
        <f>"Q" &amp; INT((MONTH(Table1[[#This Row],[transaction_date]])-1)/3)+1 &amp; " " &amp; Table1[[#This Row],[year]]</f>
        <v>Q2 2024</v>
      </c>
      <c r="H1888" s="2" t="str">
        <f>TEXT(Table1[[#This Row],[transaction_date]],"[$-en-US]ddd")</f>
        <v>Sat</v>
      </c>
      <c r="I1888" t="s">
        <v>1823</v>
      </c>
      <c r="J1888" t="s">
        <v>1843</v>
      </c>
      <c r="K1888">
        <v>22.5</v>
      </c>
      <c r="L1888">
        <v>90</v>
      </c>
      <c r="M1888">
        <v>13.5</v>
      </c>
      <c r="N1888" s="4">
        <v>4</v>
      </c>
      <c r="O1888">
        <v>76.5</v>
      </c>
      <c r="P1888">
        <v>190</v>
      </c>
    </row>
    <row r="1889" spans="1:16" x14ac:dyDescent="0.25">
      <c r="A1889">
        <v>7102</v>
      </c>
      <c r="B1889" t="s">
        <v>1812</v>
      </c>
      <c r="C1889" s="2">
        <v>45501</v>
      </c>
      <c r="D1889">
        <v>2024</v>
      </c>
      <c r="E1889" s="2" t="str">
        <f>TEXT(Table1[[#This Row],[transaction_date]],"mm")</f>
        <v>07</v>
      </c>
      <c r="F1889" s="2" t="str">
        <f>TEXT(Table1[[#This Row],[transaction_date]],"[$-en-US]mmm")</f>
        <v>Jul</v>
      </c>
      <c r="G1889" s="2" t="str">
        <f>"Q" &amp; INT((MONTH(Table1[[#This Row],[transaction_date]])-1)/3)+1 &amp; " " &amp; Table1[[#This Row],[year]]</f>
        <v>Q3 2024</v>
      </c>
      <c r="H1889" s="2" t="str">
        <f>TEXT(Table1[[#This Row],[transaction_date]],"[$-en-US]ddd")</f>
        <v>Sun</v>
      </c>
      <c r="I1889" t="s">
        <v>1823</v>
      </c>
      <c r="J1889" t="s">
        <v>1839</v>
      </c>
      <c r="K1889">
        <v>23.33</v>
      </c>
      <c r="L1889">
        <v>69.989999999999995</v>
      </c>
      <c r="M1889">
        <v>10.5</v>
      </c>
      <c r="N1889" s="4">
        <v>3</v>
      </c>
      <c r="O1889">
        <v>59.49</v>
      </c>
      <c r="P1889">
        <v>460</v>
      </c>
    </row>
    <row r="1890" spans="1:16" x14ac:dyDescent="0.25">
      <c r="A1890">
        <v>2391</v>
      </c>
      <c r="B1890" t="s">
        <v>1811</v>
      </c>
      <c r="C1890" s="2">
        <v>45596</v>
      </c>
      <c r="D1890">
        <v>2024</v>
      </c>
      <c r="E1890" s="2" t="str">
        <f>TEXT(Table1[[#This Row],[transaction_date]],"mm")</f>
        <v>10</v>
      </c>
      <c r="F1890" s="2" t="str">
        <f>TEXT(Table1[[#This Row],[transaction_date]],"[$-en-US]mmm")</f>
        <v>Oct</v>
      </c>
      <c r="G1890" s="2" t="str">
        <f>"Q" &amp; INT((MONTH(Table1[[#This Row],[transaction_date]])-1)/3)+1 &amp; " " &amp; Table1[[#This Row],[year]]</f>
        <v>Q4 2024</v>
      </c>
      <c r="H1890" s="2" t="str">
        <f>TEXT(Table1[[#This Row],[transaction_date]],"[$-en-US]ddd")</f>
        <v>Thu</v>
      </c>
      <c r="I1890" t="s">
        <v>1826</v>
      </c>
      <c r="J1890" t="s">
        <v>1837</v>
      </c>
      <c r="K1890">
        <v>4.4800000000000004</v>
      </c>
      <c r="L1890">
        <v>8.9600000000000009</v>
      </c>
      <c r="M1890">
        <v>0.9</v>
      </c>
      <c r="N1890" s="4">
        <v>2</v>
      </c>
      <c r="O1890">
        <v>8.06</v>
      </c>
      <c r="P1890">
        <v>325</v>
      </c>
    </row>
    <row r="1891" spans="1:16" x14ac:dyDescent="0.25">
      <c r="A1891">
        <v>2565</v>
      </c>
      <c r="B1891" t="s">
        <v>1811</v>
      </c>
      <c r="C1891" s="2">
        <v>45537</v>
      </c>
      <c r="D1891">
        <v>2024</v>
      </c>
      <c r="E1891" s="2" t="str">
        <f>TEXT(Table1[[#This Row],[transaction_date]],"mm")</f>
        <v>09</v>
      </c>
      <c r="F1891" s="2" t="str">
        <f>TEXT(Table1[[#This Row],[transaction_date]],"[$-en-US]mmm")</f>
        <v>Sep</v>
      </c>
      <c r="G1891" s="2" t="str">
        <f>"Q" &amp; INT((MONTH(Table1[[#This Row],[transaction_date]])-1)/3)+1 &amp; " " &amp; Table1[[#This Row],[year]]</f>
        <v>Q3 2024</v>
      </c>
      <c r="H1891" s="2" t="str">
        <f>TEXT(Table1[[#This Row],[transaction_date]],"[$-en-US]ddd")</f>
        <v>Mon</v>
      </c>
      <c r="I1891" t="s">
        <v>1818</v>
      </c>
      <c r="J1891" t="s">
        <v>1846</v>
      </c>
      <c r="K1891">
        <v>22.01</v>
      </c>
      <c r="L1891">
        <v>22.01</v>
      </c>
      <c r="M1891">
        <v>3.3</v>
      </c>
      <c r="N1891" s="4">
        <v>1</v>
      </c>
      <c r="O1891">
        <v>18.71</v>
      </c>
      <c r="P1891">
        <v>233</v>
      </c>
    </row>
    <row r="1892" spans="1:16" x14ac:dyDescent="0.25">
      <c r="A1892">
        <v>3187</v>
      </c>
      <c r="B1892" t="s">
        <v>1815</v>
      </c>
      <c r="C1892" s="2">
        <v>45639</v>
      </c>
      <c r="D1892">
        <v>2024</v>
      </c>
      <c r="E1892" s="2" t="str">
        <f>TEXT(Table1[[#This Row],[transaction_date]],"mm")</f>
        <v>12</v>
      </c>
      <c r="F1892" s="2" t="str">
        <f>TEXT(Table1[[#This Row],[transaction_date]],"[$-en-US]mmm")</f>
        <v>Dec</v>
      </c>
      <c r="G1892" s="2" t="str">
        <f>"Q" &amp; INT((MONTH(Table1[[#This Row],[transaction_date]])-1)/3)+1 &amp; " " &amp; Table1[[#This Row],[year]]</f>
        <v>Q4 2024</v>
      </c>
      <c r="H1892" s="2" t="str">
        <f>TEXT(Table1[[#This Row],[transaction_date]],"[$-en-US]ddd")</f>
        <v>Fri</v>
      </c>
      <c r="I1892" t="s">
        <v>1824</v>
      </c>
      <c r="J1892" t="s">
        <v>1845</v>
      </c>
      <c r="K1892">
        <v>22.2</v>
      </c>
      <c r="L1892">
        <v>22.2</v>
      </c>
      <c r="M1892">
        <v>2.59</v>
      </c>
      <c r="N1892" s="4">
        <v>1</v>
      </c>
      <c r="O1892">
        <v>19.61</v>
      </c>
      <c r="P1892">
        <v>78</v>
      </c>
    </row>
    <row r="1893" spans="1:16" x14ac:dyDescent="0.25">
      <c r="A1893">
        <v>7461</v>
      </c>
      <c r="B1893" t="s">
        <v>1812</v>
      </c>
      <c r="C1893" s="2">
        <v>45203</v>
      </c>
      <c r="D1893">
        <v>2023</v>
      </c>
      <c r="E1893" s="2" t="str">
        <f>TEXT(Table1[[#This Row],[transaction_date]],"mm")</f>
        <v>10</v>
      </c>
      <c r="F1893" s="2" t="str">
        <f>TEXT(Table1[[#This Row],[transaction_date]],"[$-en-US]mmm")</f>
        <v>Oct</v>
      </c>
      <c r="G1893" s="2" t="str">
        <f>"Q" &amp; INT((MONTH(Table1[[#This Row],[transaction_date]])-1)/3)+1 &amp; " " &amp; Table1[[#This Row],[year]]</f>
        <v>Q4 2023</v>
      </c>
      <c r="H1893" s="2" t="str">
        <f>TEXT(Table1[[#This Row],[transaction_date]],"[$-en-US]ddd")</f>
        <v>Wed</v>
      </c>
      <c r="I1893" t="s">
        <v>1818</v>
      </c>
      <c r="J1893" t="s">
        <v>1840</v>
      </c>
      <c r="K1893">
        <v>13.53</v>
      </c>
      <c r="L1893">
        <v>54.12</v>
      </c>
      <c r="M1893">
        <v>10.82</v>
      </c>
      <c r="N1893" s="4">
        <v>4</v>
      </c>
      <c r="O1893">
        <v>43.3</v>
      </c>
      <c r="P1893">
        <v>238</v>
      </c>
    </row>
    <row r="1894" spans="1:16" x14ac:dyDescent="0.25">
      <c r="A1894">
        <v>2020</v>
      </c>
      <c r="B1894" t="s">
        <v>1815</v>
      </c>
      <c r="C1894" s="2">
        <v>45482</v>
      </c>
      <c r="D1894">
        <v>2024</v>
      </c>
      <c r="E1894" s="2" t="str">
        <f>TEXT(Table1[[#This Row],[transaction_date]],"mm")</f>
        <v>07</v>
      </c>
      <c r="F1894" s="2" t="str">
        <f>TEXT(Table1[[#This Row],[transaction_date]],"[$-en-US]mmm")</f>
        <v>Jul</v>
      </c>
      <c r="G1894" s="2" t="str">
        <f>"Q" &amp; INT((MONTH(Table1[[#This Row],[transaction_date]])-1)/3)+1 &amp; " " &amp; Table1[[#This Row],[year]]</f>
        <v>Q3 2024</v>
      </c>
      <c r="H1894" s="2" t="str">
        <f>TEXT(Table1[[#This Row],[transaction_date]],"[$-en-US]ddd")</f>
        <v>Tue</v>
      </c>
      <c r="I1894" t="s">
        <v>1824</v>
      </c>
      <c r="J1894" t="s">
        <v>1840</v>
      </c>
      <c r="K1894">
        <v>28.81</v>
      </c>
      <c r="L1894">
        <v>28.81</v>
      </c>
      <c r="M1894">
        <v>0</v>
      </c>
      <c r="N1894" s="4">
        <v>1</v>
      </c>
      <c r="O1894">
        <v>28.81</v>
      </c>
      <c r="P1894">
        <v>448</v>
      </c>
    </row>
    <row r="1895" spans="1:16" x14ac:dyDescent="0.25">
      <c r="A1895">
        <v>3141</v>
      </c>
      <c r="B1895" t="s">
        <v>1814</v>
      </c>
      <c r="C1895" s="2">
        <v>45328</v>
      </c>
      <c r="D1895">
        <v>2024</v>
      </c>
      <c r="E1895" s="2" t="str">
        <f>TEXT(Table1[[#This Row],[transaction_date]],"mm")</f>
        <v>02</v>
      </c>
      <c r="F1895" s="2" t="str">
        <f>TEXT(Table1[[#This Row],[transaction_date]],"[$-en-US]mmm")</f>
        <v>Feb</v>
      </c>
      <c r="G1895" s="2" t="str">
        <f>"Q" &amp; INT((MONTH(Table1[[#This Row],[transaction_date]])-1)/3)+1 &amp; " " &amp; Table1[[#This Row],[year]]</f>
        <v>Q1 2024</v>
      </c>
      <c r="H1895" s="2" t="str">
        <f>TEXT(Table1[[#This Row],[transaction_date]],"[$-en-US]ddd")</f>
        <v>Tue</v>
      </c>
      <c r="I1895" t="s">
        <v>1828</v>
      </c>
      <c r="J1895" t="s">
        <v>1843</v>
      </c>
      <c r="K1895">
        <v>1.7</v>
      </c>
      <c r="L1895">
        <v>5.0999999999999996</v>
      </c>
      <c r="M1895">
        <v>1.02</v>
      </c>
      <c r="N1895" s="4">
        <v>3</v>
      </c>
      <c r="O1895">
        <v>4.08</v>
      </c>
      <c r="P1895">
        <v>139</v>
      </c>
    </row>
    <row r="1896" spans="1:16" x14ac:dyDescent="0.25">
      <c r="A1896">
        <v>5778</v>
      </c>
      <c r="B1896" t="s">
        <v>1813</v>
      </c>
      <c r="C1896" s="2">
        <v>45347</v>
      </c>
      <c r="D1896">
        <v>2024</v>
      </c>
      <c r="E1896" s="2" t="str">
        <f>TEXT(Table1[[#This Row],[transaction_date]],"mm")</f>
        <v>02</v>
      </c>
      <c r="F1896" s="2" t="str">
        <f>TEXT(Table1[[#This Row],[transaction_date]],"[$-en-US]mmm")</f>
        <v>Feb</v>
      </c>
      <c r="G1896" s="2" t="str">
        <f>"Q" &amp; INT((MONTH(Table1[[#This Row],[transaction_date]])-1)/3)+1 &amp; " " &amp; Table1[[#This Row],[year]]</f>
        <v>Q1 2024</v>
      </c>
      <c r="H1896" s="2" t="str">
        <f>TEXT(Table1[[#This Row],[transaction_date]],"[$-en-US]ddd")</f>
        <v>Sun</v>
      </c>
      <c r="I1896" t="s">
        <v>1818</v>
      </c>
      <c r="J1896" t="s">
        <v>1840</v>
      </c>
      <c r="K1896">
        <v>25.22</v>
      </c>
      <c r="L1896">
        <v>126.1</v>
      </c>
      <c r="M1896">
        <v>25.22</v>
      </c>
      <c r="N1896" s="4">
        <v>5</v>
      </c>
      <c r="O1896">
        <v>100.88</v>
      </c>
      <c r="P1896">
        <v>222</v>
      </c>
    </row>
    <row r="1897" spans="1:16" x14ac:dyDescent="0.25">
      <c r="A1897">
        <v>6161</v>
      </c>
      <c r="B1897" t="s">
        <v>1815</v>
      </c>
      <c r="C1897" s="2">
        <v>45864</v>
      </c>
      <c r="D1897">
        <v>2025</v>
      </c>
      <c r="E1897" s="2" t="str">
        <f>TEXT(Table1[[#This Row],[transaction_date]],"mm")</f>
        <v>07</v>
      </c>
      <c r="F1897" s="2" t="str">
        <f>TEXT(Table1[[#This Row],[transaction_date]],"[$-en-US]mmm")</f>
        <v>Jul</v>
      </c>
      <c r="G1897" s="2" t="str">
        <f>"Q" &amp; INT((MONTH(Table1[[#This Row],[transaction_date]])-1)/3)+1 &amp; " " &amp; Table1[[#This Row],[year]]</f>
        <v>Q3 2025</v>
      </c>
      <c r="H1897" s="2" t="str">
        <f>TEXT(Table1[[#This Row],[transaction_date]],"[$-en-US]ddd")</f>
        <v>Sat</v>
      </c>
      <c r="I1897" t="s">
        <v>1826</v>
      </c>
      <c r="J1897" t="s">
        <v>1833</v>
      </c>
      <c r="K1897">
        <v>18.329999999999998</v>
      </c>
      <c r="L1897">
        <v>18.329999999999998</v>
      </c>
      <c r="M1897">
        <v>1.66</v>
      </c>
      <c r="N1897" s="4">
        <v>1</v>
      </c>
      <c r="O1897">
        <v>16.670000000000002</v>
      </c>
      <c r="P1897">
        <v>233</v>
      </c>
    </row>
    <row r="1898" spans="1:16" x14ac:dyDescent="0.25">
      <c r="A1898">
        <v>7438</v>
      </c>
      <c r="B1898" t="s">
        <v>1816</v>
      </c>
      <c r="C1898" s="2">
        <v>45689</v>
      </c>
      <c r="D1898">
        <v>2025</v>
      </c>
      <c r="E1898" s="2" t="str">
        <f>TEXT(Table1[[#This Row],[transaction_date]],"mm")</f>
        <v>02</v>
      </c>
      <c r="F1898" s="2" t="str">
        <f>TEXT(Table1[[#This Row],[transaction_date]],"[$-en-US]mmm")</f>
        <v>Feb</v>
      </c>
      <c r="G1898" s="2" t="str">
        <f>"Q" &amp; INT((MONTH(Table1[[#This Row],[transaction_date]])-1)/3)+1 &amp; " " &amp; Table1[[#This Row],[year]]</f>
        <v>Q1 2025</v>
      </c>
      <c r="H1898" s="2" t="str">
        <f>TEXT(Table1[[#This Row],[transaction_date]],"[$-en-US]ddd")</f>
        <v>Sat</v>
      </c>
      <c r="I1898" t="s">
        <v>1827</v>
      </c>
      <c r="J1898" t="s">
        <v>1831</v>
      </c>
      <c r="K1898">
        <v>10.29</v>
      </c>
      <c r="L1898">
        <v>20.58</v>
      </c>
      <c r="M1898">
        <v>2.06</v>
      </c>
      <c r="N1898" s="4">
        <v>2</v>
      </c>
      <c r="O1898">
        <v>18.52</v>
      </c>
      <c r="P1898">
        <v>327</v>
      </c>
    </row>
    <row r="1899" spans="1:16" x14ac:dyDescent="0.25">
      <c r="A1899">
        <v>6345</v>
      </c>
      <c r="B1899" t="s">
        <v>1811</v>
      </c>
      <c r="C1899" s="2">
        <v>45392</v>
      </c>
      <c r="D1899">
        <v>2024</v>
      </c>
      <c r="E1899" s="2" t="str">
        <f>TEXT(Table1[[#This Row],[transaction_date]],"mm")</f>
        <v>04</v>
      </c>
      <c r="F1899" s="2" t="str">
        <f>TEXT(Table1[[#This Row],[transaction_date]],"[$-en-US]mmm")</f>
        <v>Apr</v>
      </c>
      <c r="G1899" s="2" t="str">
        <f>"Q" &amp; INT((MONTH(Table1[[#This Row],[transaction_date]])-1)/3)+1 &amp; " " &amp; Table1[[#This Row],[year]]</f>
        <v>Q2 2024</v>
      </c>
      <c r="H1899" s="2" t="str">
        <f>TEXT(Table1[[#This Row],[transaction_date]],"[$-en-US]ddd")</f>
        <v>Wed</v>
      </c>
      <c r="I1899" t="s">
        <v>1824</v>
      </c>
      <c r="J1899" t="s">
        <v>1836</v>
      </c>
      <c r="K1899">
        <v>14.55</v>
      </c>
      <c r="L1899">
        <v>43.65</v>
      </c>
      <c r="M1899">
        <v>8.73</v>
      </c>
      <c r="N1899" s="4">
        <v>3</v>
      </c>
      <c r="O1899">
        <v>34.92</v>
      </c>
      <c r="P1899">
        <v>177</v>
      </c>
    </row>
    <row r="1900" spans="1:16" x14ac:dyDescent="0.25">
      <c r="A1900">
        <v>8417</v>
      </c>
      <c r="B1900" t="s">
        <v>1813</v>
      </c>
      <c r="C1900" s="2">
        <v>45356</v>
      </c>
      <c r="D1900">
        <v>2024</v>
      </c>
      <c r="E1900" s="2" t="str">
        <f>TEXT(Table1[[#This Row],[transaction_date]],"mm")</f>
        <v>03</v>
      </c>
      <c r="F1900" s="2" t="str">
        <f>TEXT(Table1[[#This Row],[transaction_date]],"[$-en-US]mmm")</f>
        <v>Mar</v>
      </c>
      <c r="G1900" s="2" t="str">
        <f>"Q" &amp; INT((MONTH(Table1[[#This Row],[transaction_date]])-1)/3)+1 &amp; " " &amp; Table1[[#This Row],[year]]</f>
        <v>Q1 2024</v>
      </c>
      <c r="H1900" s="2" t="str">
        <f>TEXT(Table1[[#This Row],[transaction_date]],"[$-en-US]ddd")</f>
        <v>Tue</v>
      </c>
      <c r="I1900" t="s">
        <v>1823</v>
      </c>
      <c r="J1900" t="s">
        <v>1831</v>
      </c>
      <c r="K1900">
        <v>11.44</v>
      </c>
      <c r="L1900">
        <v>45.76</v>
      </c>
      <c r="M1900">
        <v>2.0099999999999998</v>
      </c>
      <c r="N1900" s="4">
        <v>4</v>
      </c>
      <c r="O1900">
        <v>43.75</v>
      </c>
      <c r="P1900">
        <v>221</v>
      </c>
    </row>
    <row r="1901" spans="1:16" x14ac:dyDescent="0.25">
      <c r="A1901">
        <v>4827</v>
      </c>
      <c r="B1901" t="s">
        <v>1811</v>
      </c>
      <c r="C1901" s="2">
        <v>45203</v>
      </c>
      <c r="D1901">
        <v>2023</v>
      </c>
      <c r="E1901" s="2" t="str">
        <f>TEXT(Table1[[#This Row],[transaction_date]],"mm")</f>
        <v>10</v>
      </c>
      <c r="F1901" s="2" t="str">
        <f>TEXT(Table1[[#This Row],[transaction_date]],"[$-en-US]mmm")</f>
        <v>Oct</v>
      </c>
      <c r="G1901" s="2" t="str">
        <f>"Q" &amp; INT((MONTH(Table1[[#This Row],[transaction_date]])-1)/3)+1 &amp; " " &amp; Table1[[#This Row],[year]]</f>
        <v>Q4 2023</v>
      </c>
      <c r="H1901" s="2" t="str">
        <f>TEXT(Table1[[#This Row],[transaction_date]],"[$-en-US]ddd")</f>
        <v>Wed</v>
      </c>
      <c r="I1901" t="s">
        <v>1822</v>
      </c>
      <c r="J1901" t="s">
        <v>1833</v>
      </c>
      <c r="K1901">
        <v>14.06</v>
      </c>
      <c r="L1901">
        <v>56.24</v>
      </c>
      <c r="M1901">
        <v>2.37</v>
      </c>
      <c r="N1901" s="4">
        <v>4</v>
      </c>
      <c r="O1901">
        <v>53.87</v>
      </c>
      <c r="P1901">
        <v>276</v>
      </c>
    </row>
    <row r="1902" spans="1:16" x14ac:dyDescent="0.25">
      <c r="A1902">
        <v>4321</v>
      </c>
      <c r="B1902" t="s">
        <v>1811</v>
      </c>
      <c r="C1902" s="2">
        <v>45250</v>
      </c>
      <c r="D1902">
        <v>2023</v>
      </c>
      <c r="E1902" s="2" t="str">
        <f>TEXT(Table1[[#This Row],[transaction_date]],"mm")</f>
        <v>11</v>
      </c>
      <c r="F1902" s="2" t="str">
        <f>TEXT(Table1[[#This Row],[transaction_date]],"[$-en-US]mmm")</f>
        <v>Nov</v>
      </c>
      <c r="G1902" s="2" t="str">
        <f>"Q" &amp; INT((MONTH(Table1[[#This Row],[transaction_date]])-1)/3)+1 &amp; " " &amp; Table1[[#This Row],[year]]</f>
        <v>Q4 2023</v>
      </c>
      <c r="H1902" s="2" t="str">
        <f>TEXT(Table1[[#This Row],[transaction_date]],"[$-en-US]ddd")</f>
        <v>Mon</v>
      </c>
      <c r="I1902" t="s">
        <v>1824</v>
      </c>
      <c r="J1902" t="s">
        <v>1832</v>
      </c>
      <c r="K1902">
        <v>19.34</v>
      </c>
      <c r="L1902">
        <v>96.7</v>
      </c>
      <c r="M1902">
        <v>1.56</v>
      </c>
      <c r="N1902" s="4">
        <v>5</v>
      </c>
      <c r="O1902">
        <v>95.14</v>
      </c>
      <c r="P1902">
        <v>381</v>
      </c>
    </row>
    <row r="1903" spans="1:16" x14ac:dyDescent="0.25">
      <c r="A1903">
        <v>2785</v>
      </c>
      <c r="B1903" t="s">
        <v>1817</v>
      </c>
      <c r="C1903" s="2">
        <v>45265</v>
      </c>
      <c r="D1903">
        <v>2023</v>
      </c>
      <c r="E1903" s="2" t="str">
        <f>TEXT(Table1[[#This Row],[transaction_date]],"mm")</f>
        <v>12</v>
      </c>
      <c r="F1903" s="2" t="str">
        <f>TEXT(Table1[[#This Row],[transaction_date]],"[$-en-US]mmm")</f>
        <v>Dec</v>
      </c>
      <c r="G1903" s="2" t="str">
        <f>"Q" &amp; INT((MONTH(Table1[[#This Row],[transaction_date]])-1)/3)+1 &amp; " " &amp; Table1[[#This Row],[year]]</f>
        <v>Q4 2023</v>
      </c>
      <c r="H1903" s="2" t="str">
        <f>TEXT(Table1[[#This Row],[transaction_date]],"[$-en-US]ddd")</f>
        <v>Tue</v>
      </c>
      <c r="I1903" t="s">
        <v>1821</v>
      </c>
      <c r="J1903" t="s">
        <v>1842</v>
      </c>
      <c r="K1903">
        <v>26.53</v>
      </c>
      <c r="L1903">
        <v>106.12</v>
      </c>
      <c r="M1903">
        <v>1.42</v>
      </c>
      <c r="N1903" s="4">
        <v>4</v>
      </c>
      <c r="O1903">
        <v>104.7</v>
      </c>
      <c r="P1903">
        <v>256</v>
      </c>
    </row>
    <row r="1904" spans="1:16" x14ac:dyDescent="0.25">
      <c r="A1904">
        <v>2731</v>
      </c>
      <c r="B1904" t="s">
        <v>1815</v>
      </c>
      <c r="C1904" s="2">
        <v>45272</v>
      </c>
      <c r="D1904">
        <v>2023</v>
      </c>
      <c r="E1904" s="2" t="str">
        <f>TEXT(Table1[[#This Row],[transaction_date]],"mm")</f>
        <v>12</v>
      </c>
      <c r="F1904" s="2" t="str">
        <f>TEXT(Table1[[#This Row],[transaction_date]],"[$-en-US]mmm")</f>
        <v>Dec</v>
      </c>
      <c r="G1904" s="2" t="str">
        <f>"Q" &amp; INT((MONTH(Table1[[#This Row],[transaction_date]])-1)/3)+1 &amp; " " &amp; Table1[[#This Row],[year]]</f>
        <v>Q4 2023</v>
      </c>
      <c r="H1904" s="2" t="str">
        <f>TEXT(Table1[[#This Row],[transaction_date]],"[$-en-US]ddd")</f>
        <v>Tue</v>
      </c>
      <c r="I1904" t="s">
        <v>1826</v>
      </c>
      <c r="J1904" t="s">
        <v>1831</v>
      </c>
      <c r="K1904">
        <v>22.44</v>
      </c>
      <c r="L1904">
        <v>44.88</v>
      </c>
      <c r="M1904">
        <v>4.49</v>
      </c>
      <c r="N1904" s="4">
        <v>2</v>
      </c>
      <c r="O1904">
        <v>40.39</v>
      </c>
      <c r="P1904">
        <v>350</v>
      </c>
    </row>
    <row r="1905" spans="1:16" x14ac:dyDescent="0.25">
      <c r="A1905">
        <v>8365</v>
      </c>
      <c r="B1905" t="s">
        <v>1809</v>
      </c>
      <c r="C1905" s="2">
        <v>45506</v>
      </c>
      <c r="D1905">
        <v>2024</v>
      </c>
      <c r="E1905" s="2" t="str">
        <f>TEXT(Table1[[#This Row],[transaction_date]],"mm")</f>
        <v>08</v>
      </c>
      <c r="F1905" s="2" t="str">
        <f>TEXT(Table1[[#This Row],[transaction_date]],"[$-en-US]mmm")</f>
        <v>Aug</v>
      </c>
      <c r="G1905" s="2" t="str">
        <f>"Q" &amp; INT((MONTH(Table1[[#This Row],[transaction_date]])-1)/3)+1 &amp; " " &amp; Table1[[#This Row],[year]]</f>
        <v>Q3 2024</v>
      </c>
      <c r="H1905" s="2" t="str">
        <f>TEXT(Table1[[#This Row],[transaction_date]],"[$-en-US]ddd")</f>
        <v>Fri</v>
      </c>
      <c r="I1905" t="s">
        <v>1822</v>
      </c>
      <c r="J1905" t="s">
        <v>1833</v>
      </c>
      <c r="K1905">
        <v>28.16</v>
      </c>
      <c r="L1905">
        <v>140.80000000000001</v>
      </c>
      <c r="M1905">
        <v>28.16</v>
      </c>
      <c r="N1905" s="4">
        <v>5</v>
      </c>
      <c r="O1905">
        <v>112.64</v>
      </c>
      <c r="P1905">
        <v>267</v>
      </c>
    </row>
    <row r="1906" spans="1:16" x14ac:dyDescent="0.25">
      <c r="A1906">
        <v>6145</v>
      </c>
      <c r="B1906" t="s">
        <v>1816</v>
      </c>
      <c r="C1906" s="2">
        <v>45460</v>
      </c>
      <c r="D1906">
        <v>2024</v>
      </c>
      <c r="E1906" s="2" t="str">
        <f>TEXT(Table1[[#This Row],[transaction_date]],"mm")</f>
        <v>06</v>
      </c>
      <c r="F1906" s="2" t="str">
        <f>TEXT(Table1[[#This Row],[transaction_date]],"[$-en-US]mmm")</f>
        <v>Jun</v>
      </c>
      <c r="G1906" s="2" t="str">
        <f>"Q" &amp; INT((MONTH(Table1[[#This Row],[transaction_date]])-1)/3)+1 &amp; " " &amp; Table1[[#This Row],[year]]</f>
        <v>Q2 2024</v>
      </c>
      <c r="H1906" s="2" t="str">
        <f>TEXT(Table1[[#This Row],[transaction_date]],"[$-en-US]ddd")</f>
        <v>Mon</v>
      </c>
      <c r="I1906" t="s">
        <v>1821</v>
      </c>
      <c r="J1906" t="s">
        <v>1846</v>
      </c>
      <c r="K1906">
        <v>19.559999999999999</v>
      </c>
      <c r="L1906">
        <v>39.119999999999997</v>
      </c>
      <c r="M1906">
        <v>0</v>
      </c>
      <c r="N1906" s="4">
        <v>2</v>
      </c>
      <c r="O1906">
        <v>39.119999999999997</v>
      </c>
      <c r="P1906">
        <v>232</v>
      </c>
    </row>
    <row r="1907" spans="1:16" x14ac:dyDescent="0.25">
      <c r="A1907">
        <v>2978</v>
      </c>
      <c r="B1907" t="s">
        <v>1817</v>
      </c>
      <c r="C1907" s="2">
        <v>45561</v>
      </c>
      <c r="D1907">
        <v>2024</v>
      </c>
      <c r="E1907" s="2" t="str">
        <f>TEXT(Table1[[#This Row],[transaction_date]],"mm")</f>
        <v>09</v>
      </c>
      <c r="F1907" s="2" t="str">
        <f>TEXT(Table1[[#This Row],[transaction_date]],"[$-en-US]mmm")</f>
        <v>Sep</v>
      </c>
      <c r="G1907" s="2" t="str">
        <f>"Q" &amp; INT((MONTH(Table1[[#This Row],[transaction_date]])-1)/3)+1 &amp; " " &amp; Table1[[#This Row],[year]]</f>
        <v>Q3 2024</v>
      </c>
      <c r="H1907" s="2" t="str">
        <f>TEXT(Table1[[#This Row],[transaction_date]],"[$-en-US]ddd")</f>
        <v>Thu</v>
      </c>
      <c r="I1907" t="s">
        <v>1818</v>
      </c>
      <c r="J1907" t="s">
        <v>1844</v>
      </c>
      <c r="K1907">
        <v>15.35</v>
      </c>
      <c r="L1907">
        <v>15.35</v>
      </c>
      <c r="M1907">
        <v>0</v>
      </c>
      <c r="N1907" s="4">
        <v>1</v>
      </c>
      <c r="O1907">
        <v>15.35</v>
      </c>
      <c r="P1907">
        <v>468</v>
      </c>
    </row>
    <row r="1908" spans="1:16" x14ac:dyDescent="0.25">
      <c r="A1908">
        <v>6870</v>
      </c>
      <c r="B1908" t="s">
        <v>1814</v>
      </c>
      <c r="C1908" s="2">
        <v>45743</v>
      </c>
      <c r="D1908">
        <v>2025</v>
      </c>
      <c r="E1908" s="2" t="str">
        <f>TEXT(Table1[[#This Row],[transaction_date]],"mm")</f>
        <v>03</v>
      </c>
      <c r="F1908" s="2" t="str">
        <f>TEXT(Table1[[#This Row],[transaction_date]],"[$-en-US]mmm")</f>
        <v>Mar</v>
      </c>
      <c r="G1908" s="2" t="str">
        <f>"Q" &amp; INT((MONTH(Table1[[#This Row],[transaction_date]])-1)/3)+1 &amp; " " &amp; Table1[[#This Row],[year]]</f>
        <v>Q1 2025</v>
      </c>
      <c r="H1908" s="2" t="str">
        <f>TEXT(Table1[[#This Row],[transaction_date]],"[$-en-US]ddd")</f>
        <v>Thu</v>
      </c>
      <c r="I1908" t="s">
        <v>1820</v>
      </c>
      <c r="J1908" t="s">
        <v>1836</v>
      </c>
      <c r="K1908">
        <v>24.92</v>
      </c>
      <c r="L1908">
        <v>74.760000000000005</v>
      </c>
      <c r="M1908">
        <v>14.95</v>
      </c>
      <c r="N1908" s="4">
        <v>3</v>
      </c>
      <c r="O1908">
        <v>59.81</v>
      </c>
      <c r="P1908">
        <v>277</v>
      </c>
    </row>
    <row r="1909" spans="1:16" x14ac:dyDescent="0.25">
      <c r="A1909">
        <v>4401</v>
      </c>
      <c r="B1909" t="s">
        <v>1815</v>
      </c>
      <c r="C1909" s="2">
        <v>45496</v>
      </c>
      <c r="D1909">
        <v>2024</v>
      </c>
      <c r="E1909" s="2" t="str">
        <f>TEXT(Table1[[#This Row],[transaction_date]],"mm")</f>
        <v>07</v>
      </c>
      <c r="F1909" s="2" t="str">
        <f>TEXT(Table1[[#This Row],[transaction_date]],"[$-en-US]mmm")</f>
        <v>Jul</v>
      </c>
      <c r="G1909" s="2" t="str">
        <f>"Q" &amp; INT((MONTH(Table1[[#This Row],[transaction_date]])-1)/3)+1 &amp; " " &amp; Table1[[#This Row],[year]]</f>
        <v>Q3 2024</v>
      </c>
      <c r="H1909" s="2" t="str">
        <f>TEXT(Table1[[#This Row],[transaction_date]],"[$-en-US]ddd")</f>
        <v>Tue</v>
      </c>
      <c r="I1909" t="s">
        <v>1818</v>
      </c>
      <c r="J1909" t="s">
        <v>1839</v>
      </c>
      <c r="K1909">
        <v>4.5</v>
      </c>
      <c r="L1909">
        <v>13.5</v>
      </c>
      <c r="M1909">
        <v>2.0099999999999998</v>
      </c>
      <c r="N1909" s="4">
        <v>3</v>
      </c>
      <c r="O1909">
        <v>11.49</v>
      </c>
      <c r="P1909">
        <v>95</v>
      </c>
    </row>
    <row r="1910" spans="1:16" x14ac:dyDescent="0.25">
      <c r="A1910">
        <v>6051</v>
      </c>
      <c r="B1910" t="s">
        <v>1809</v>
      </c>
      <c r="C1910" s="2">
        <v>45504</v>
      </c>
      <c r="D1910">
        <v>2024</v>
      </c>
      <c r="E1910" s="2" t="str">
        <f>TEXT(Table1[[#This Row],[transaction_date]],"mm")</f>
        <v>07</v>
      </c>
      <c r="F1910" s="2" t="str">
        <f>TEXT(Table1[[#This Row],[transaction_date]],"[$-en-US]mmm")</f>
        <v>Jul</v>
      </c>
      <c r="G1910" s="2" t="str">
        <f>"Q" &amp; INT((MONTH(Table1[[#This Row],[transaction_date]])-1)/3)+1 &amp; " " &amp; Table1[[#This Row],[year]]</f>
        <v>Q3 2024</v>
      </c>
      <c r="H1910" s="2" t="str">
        <f>TEXT(Table1[[#This Row],[transaction_date]],"[$-en-US]ddd")</f>
        <v>Wed</v>
      </c>
      <c r="I1910" t="s">
        <v>1821</v>
      </c>
      <c r="J1910" t="s">
        <v>1833</v>
      </c>
      <c r="K1910">
        <v>1.3</v>
      </c>
      <c r="L1910">
        <v>5.2</v>
      </c>
      <c r="M1910">
        <v>0.78</v>
      </c>
      <c r="N1910" s="4">
        <v>4</v>
      </c>
      <c r="O1910">
        <v>4.42</v>
      </c>
      <c r="P1910">
        <v>305</v>
      </c>
    </row>
    <row r="1911" spans="1:16" x14ac:dyDescent="0.25">
      <c r="A1911">
        <v>5341</v>
      </c>
      <c r="B1911" t="s">
        <v>1812</v>
      </c>
      <c r="C1911" s="2">
        <v>45807</v>
      </c>
      <c r="D1911">
        <v>2025</v>
      </c>
      <c r="E1911" s="2" t="str">
        <f>TEXT(Table1[[#This Row],[transaction_date]],"mm")</f>
        <v>05</v>
      </c>
      <c r="F1911" s="2" t="str">
        <f>TEXT(Table1[[#This Row],[transaction_date]],"[$-en-US]mmm")</f>
        <v>May</v>
      </c>
      <c r="G1911" s="2" t="str">
        <f>"Q" &amp; INT((MONTH(Table1[[#This Row],[transaction_date]])-1)/3)+1 &amp; " " &amp; Table1[[#This Row],[year]]</f>
        <v>Q2 2025</v>
      </c>
      <c r="H1911" s="2" t="str">
        <f>TEXT(Table1[[#This Row],[transaction_date]],"[$-en-US]ddd")</f>
        <v>Fri</v>
      </c>
      <c r="I1911" t="s">
        <v>1822</v>
      </c>
      <c r="J1911" t="s">
        <v>1843</v>
      </c>
      <c r="K1911">
        <v>13.42</v>
      </c>
      <c r="L1911">
        <v>40.26</v>
      </c>
      <c r="M1911">
        <v>0</v>
      </c>
      <c r="N1911" s="4">
        <v>3</v>
      </c>
      <c r="O1911">
        <v>40.26</v>
      </c>
      <c r="P1911">
        <v>301</v>
      </c>
    </row>
    <row r="1912" spans="1:16" x14ac:dyDescent="0.25">
      <c r="A1912">
        <v>2964</v>
      </c>
      <c r="B1912" t="s">
        <v>1815</v>
      </c>
      <c r="C1912" s="2">
        <v>45215</v>
      </c>
      <c r="D1912">
        <v>2023</v>
      </c>
      <c r="E1912" s="2" t="str">
        <f>TEXT(Table1[[#This Row],[transaction_date]],"mm")</f>
        <v>10</v>
      </c>
      <c r="F1912" s="2" t="str">
        <f>TEXT(Table1[[#This Row],[transaction_date]],"[$-en-US]mmm")</f>
        <v>Oct</v>
      </c>
      <c r="G1912" s="2" t="str">
        <f>"Q" &amp; INT((MONTH(Table1[[#This Row],[transaction_date]])-1)/3)+1 &amp; " " &amp; Table1[[#This Row],[year]]</f>
        <v>Q4 2023</v>
      </c>
      <c r="H1912" s="2" t="str">
        <f>TEXT(Table1[[#This Row],[transaction_date]],"[$-en-US]ddd")</f>
        <v>Mon</v>
      </c>
      <c r="I1912" t="s">
        <v>1823</v>
      </c>
      <c r="J1912" t="s">
        <v>1845</v>
      </c>
      <c r="K1912">
        <v>15.49</v>
      </c>
      <c r="L1912">
        <v>15.49</v>
      </c>
      <c r="M1912">
        <v>2.3199999999999998</v>
      </c>
      <c r="N1912" s="4">
        <v>1</v>
      </c>
      <c r="O1912">
        <v>13.17</v>
      </c>
      <c r="P1912">
        <v>179</v>
      </c>
    </row>
    <row r="1913" spans="1:16" x14ac:dyDescent="0.25">
      <c r="A1913">
        <v>3582</v>
      </c>
      <c r="B1913" t="s">
        <v>1813</v>
      </c>
      <c r="C1913" s="2">
        <v>45772</v>
      </c>
      <c r="D1913">
        <v>2025</v>
      </c>
      <c r="E1913" s="2" t="str">
        <f>TEXT(Table1[[#This Row],[transaction_date]],"mm")</f>
        <v>04</v>
      </c>
      <c r="F1913" s="2" t="str">
        <f>TEXT(Table1[[#This Row],[transaction_date]],"[$-en-US]mmm")</f>
        <v>Apr</v>
      </c>
      <c r="G1913" s="2" t="str">
        <f>"Q" &amp; INT((MONTH(Table1[[#This Row],[transaction_date]])-1)/3)+1 &amp; " " &amp; Table1[[#This Row],[year]]</f>
        <v>Q2 2025</v>
      </c>
      <c r="H1913" s="2" t="str">
        <f>TEXT(Table1[[#This Row],[transaction_date]],"[$-en-US]ddd")</f>
        <v>Fri</v>
      </c>
      <c r="I1913" t="s">
        <v>1821</v>
      </c>
      <c r="J1913" t="s">
        <v>1831</v>
      </c>
      <c r="K1913">
        <v>13.25</v>
      </c>
      <c r="L1913">
        <v>13.25</v>
      </c>
      <c r="M1913">
        <v>0</v>
      </c>
      <c r="N1913" s="4">
        <v>1</v>
      </c>
      <c r="O1913">
        <v>13.25</v>
      </c>
      <c r="P1913">
        <v>300</v>
      </c>
    </row>
    <row r="1914" spans="1:16" x14ac:dyDescent="0.25">
      <c r="A1914">
        <v>5984</v>
      </c>
      <c r="B1914" t="s">
        <v>1813</v>
      </c>
      <c r="C1914" s="2">
        <v>45786</v>
      </c>
      <c r="D1914">
        <v>2025</v>
      </c>
      <c r="E1914" s="2" t="str">
        <f>TEXT(Table1[[#This Row],[transaction_date]],"mm")</f>
        <v>05</v>
      </c>
      <c r="F1914" s="2" t="str">
        <f>TEXT(Table1[[#This Row],[transaction_date]],"[$-en-US]mmm")</f>
        <v>May</v>
      </c>
      <c r="G1914" s="2" t="str">
        <f>"Q" &amp; INT((MONTH(Table1[[#This Row],[transaction_date]])-1)/3)+1 &amp; " " &amp; Table1[[#This Row],[year]]</f>
        <v>Q2 2025</v>
      </c>
      <c r="H1914" s="2" t="str">
        <f>TEXT(Table1[[#This Row],[transaction_date]],"[$-en-US]ddd")</f>
        <v>Fri</v>
      </c>
      <c r="I1914" t="s">
        <v>1818</v>
      </c>
      <c r="J1914" t="s">
        <v>1836</v>
      </c>
      <c r="K1914">
        <v>28.91</v>
      </c>
      <c r="L1914">
        <v>28.91</v>
      </c>
      <c r="M1914">
        <v>2.89</v>
      </c>
      <c r="N1914" s="4">
        <v>1</v>
      </c>
      <c r="O1914">
        <v>26.02</v>
      </c>
      <c r="P1914">
        <v>388</v>
      </c>
    </row>
    <row r="1915" spans="1:16" x14ac:dyDescent="0.25">
      <c r="A1915">
        <v>1660</v>
      </c>
      <c r="B1915" t="s">
        <v>1814</v>
      </c>
      <c r="C1915" s="2">
        <v>45312</v>
      </c>
      <c r="D1915">
        <v>2024</v>
      </c>
      <c r="E1915" s="2" t="str">
        <f>TEXT(Table1[[#This Row],[transaction_date]],"mm")</f>
        <v>01</v>
      </c>
      <c r="F1915" s="2" t="str">
        <f>TEXT(Table1[[#This Row],[transaction_date]],"[$-en-US]mmm")</f>
        <v>Jan</v>
      </c>
      <c r="G1915" s="2" t="str">
        <f>"Q" &amp; INT((MONTH(Table1[[#This Row],[transaction_date]])-1)/3)+1 &amp; " " &amp; Table1[[#This Row],[year]]</f>
        <v>Q1 2024</v>
      </c>
      <c r="H1915" s="2" t="str">
        <f>TEXT(Table1[[#This Row],[transaction_date]],"[$-en-US]ddd")</f>
        <v>Sun</v>
      </c>
      <c r="I1915" t="s">
        <v>1827</v>
      </c>
      <c r="J1915" t="s">
        <v>1842</v>
      </c>
      <c r="K1915">
        <v>8.11</v>
      </c>
      <c r="L1915">
        <v>8.11</v>
      </c>
      <c r="M1915">
        <v>0.81</v>
      </c>
      <c r="N1915" s="4">
        <v>1</v>
      </c>
      <c r="O1915">
        <v>7.3</v>
      </c>
      <c r="P1915">
        <v>425</v>
      </c>
    </row>
    <row r="1916" spans="1:16" x14ac:dyDescent="0.25">
      <c r="A1916">
        <v>6370</v>
      </c>
      <c r="B1916" t="s">
        <v>1812</v>
      </c>
      <c r="C1916" s="2">
        <v>45260</v>
      </c>
      <c r="D1916">
        <v>2023</v>
      </c>
      <c r="E1916" s="2" t="str">
        <f>TEXT(Table1[[#This Row],[transaction_date]],"mm")</f>
        <v>11</v>
      </c>
      <c r="F1916" s="2" t="str">
        <f>TEXT(Table1[[#This Row],[transaction_date]],"[$-en-US]mmm")</f>
        <v>Nov</v>
      </c>
      <c r="G1916" s="2" t="str">
        <f>"Q" &amp; INT((MONTH(Table1[[#This Row],[transaction_date]])-1)/3)+1 &amp; " " &amp; Table1[[#This Row],[year]]</f>
        <v>Q4 2023</v>
      </c>
      <c r="H1916" s="2" t="str">
        <f>TEXT(Table1[[#This Row],[transaction_date]],"[$-en-US]ddd")</f>
        <v>Thu</v>
      </c>
      <c r="I1916" t="s">
        <v>1822</v>
      </c>
      <c r="J1916" t="s">
        <v>1834</v>
      </c>
      <c r="K1916">
        <v>29.53</v>
      </c>
      <c r="L1916">
        <v>147.65</v>
      </c>
      <c r="M1916">
        <v>22.15</v>
      </c>
      <c r="N1916" s="4">
        <v>5</v>
      </c>
      <c r="O1916">
        <v>125.5</v>
      </c>
      <c r="P1916">
        <v>17</v>
      </c>
    </row>
    <row r="1917" spans="1:16" x14ac:dyDescent="0.25">
      <c r="A1917">
        <v>2494</v>
      </c>
      <c r="B1917" t="s">
        <v>1810</v>
      </c>
      <c r="C1917" s="2">
        <v>45697</v>
      </c>
      <c r="D1917">
        <v>2025</v>
      </c>
      <c r="E1917" s="2" t="str">
        <f>TEXT(Table1[[#This Row],[transaction_date]],"mm")</f>
        <v>02</v>
      </c>
      <c r="F1917" s="2" t="str">
        <f>TEXT(Table1[[#This Row],[transaction_date]],"[$-en-US]mmm")</f>
        <v>Feb</v>
      </c>
      <c r="G1917" s="2" t="str">
        <f>"Q" &amp; INT((MONTH(Table1[[#This Row],[transaction_date]])-1)/3)+1 &amp; " " &amp; Table1[[#This Row],[year]]</f>
        <v>Q1 2025</v>
      </c>
      <c r="H1917" s="2" t="str">
        <f>TEXT(Table1[[#This Row],[transaction_date]],"[$-en-US]ddd")</f>
        <v>Sun</v>
      </c>
      <c r="I1917" t="s">
        <v>1828</v>
      </c>
      <c r="J1917" t="s">
        <v>1843</v>
      </c>
      <c r="K1917">
        <v>12.9</v>
      </c>
      <c r="L1917">
        <v>64.5</v>
      </c>
      <c r="M1917">
        <v>4.45</v>
      </c>
      <c r="N1917" s="4">
        <v>5</v>
      </c>
      <c r="O1917">
        <v>60.05</v>
      </c>
      <c r="P1917">
        <v>5</v>
      </c>
    </row>
    <row r="1918" spans="1:16" x14ac:dyDescent="0.25">
      <c r="A1918">
        <v>5066</v>
      </c>
      <c r="B1918" t="s">
        <v>1815</v>
      </c>
      <c r="C1918" s="2">
        <v>45421</v>
      </c>
      <c r="D1918">
        <v>2024</v>
      </c>
      <c r="E1918" s="2" t="str">
        <f>TEXT(Table1[[#This Row],[transaction_date]],"mm")</f>
        <v>05</v>
      </c>
      <c r="F1918" s="2" t="str">
        <f>TEXT(Table1[[#This Row],[transaction_date]],"[$-en-US]mmm")</f>
        <v>May</v>
      </c>
      <c r="G1918" s="2" t="str">
        <f>"Q" &amp; INT((MONTH(Table1[[#This Row],[transaction_date]])-1)/3)+1 &amp; " " &amp; Table1[[#This Row],[year]]</f>
        <v>Q2 2024</v>
      </c>
      <c r="H1918" s="2" t="str">
        <f>TEXT(Table1[[#This Row],[transaction_date]],"[$-en-US]ddd")</f>
        <v>Thu</v>
      </c>
      <c r="I1918" t="s">
        <v>1827</v>
      </c>
      <c r="J1918" t="s">
        <v>1837</v>
      </c>
      <c r="K1918">
        <v>15.55</v>
      </c>
      <c r="L1918">
        <v>15.55</v>
      </c>
      <c r="M1918">
        <v>0</v>
      </c>
      <c r="N1918" s="4">
        <v>1</v>
      </c>
      <c r="O1918">
        <v>15.55</v>
      </c>
      <c r="P1918">
        <v>237</v>
      </c>
    </row>
    <row r="1919" spans="1:16" x14ac:dyDescent="0.25">
      <c r="A1919">
        <v>7492</v>
      </c>
      <c r="B1919" t="s">
        <v>1812</v>
      </c>
      <c r="C1919" s="2">
        <v>45543</v>
      </c>
      <c r="D1919">
        <v>2024</v>
      </c>
      <c r="E1919" s="2" t="str">
        <f>TEXT(Table1[[#This Row],[transaction_date]],"mm")</f>
        <v>09</v>
      </c>
      <c r="F1919" s="2" t="str">
        <f>TEXT(Table1[[#This Row],[transaction_date]],"[$-en-US]mmm")</f>
        <v>Sep</v>
      </c>
      <c r="G1919" s="2" t="str">
        <f>"Q" &amp; INT((MONTH(Table1[[#This Row],[transaction_date]])-1)/3)+1 &amp; " " &amp; Table1[[#This Row],[year]]</f>
        <v>Q3 2024</v>
      </c>
      <c r="H1919" s="2" t="str">
        <f>TEXT(Table1[[#This Row],[transaction_date]],"[$-en-US]ddd")</f>
        <v>Sun</v>
      </c>
      <c r="I1919" t="s">
        <v>1827</v>
      </c>
      <c r="J1919" t="s">
        <v>1840</v>
      </c>
      <c r="K1919">
        <v>17.97</v>
      </c>
      <c r="L1919">
        <v>53.91</v>
      </c>
      <c r="M1919">
        <v>10.78</v>
      </c>
      <c r="N1919" s="4">
        <v>3</v>
      </c>
      <c r="O1919">
        <v>43.13</v>
      </c>
      <c r="P1919">
        <v>357</v>
      </c>
    </row>
    <row r="1920" spans="1:16" x14ac:dyDescent="0.25">
      <c r="A1920">
        <v>1802</v>
      </c>
      <c r="B1920" t="s">
        <v>1813</v>
      </c>
      <c r="C1920" s="2">
        <v>45670</v>
      </c>
      <c r="D1920">
        <v>2025</v>
      </c>
      <c r="E1920" s="2" t="str">
        <f>TEXT(Table1[[#This Row],[transaction_date]],"mm")</f>
        <v>01</v>
      </c>
      <c r="F1920" s="2" t="str">
        <f>TEXT(Table1[[#This Row],[transaction_date]],"[$-en-US]mmm")</f>
        <v>Jan</v>
      </c>
      <c r="G1920" s="2" t="str">
        <f>"Q" &amp; INT((MONTH(Table1[[#This Row],[transaction_date]])-1)/3)+1 &amp; " " &amp; Table1[[#This Row],[year]]</f>
        <v>Q1 2025</v>
      </c>
      <c r="H1920" s="2" t="str">
        <f>TEXT(Table1[[#This Row],[transaction_date]],"[$-en-US]ddd")</f>
        <v>Mon</v>
      </c>
      <c r="I1920" t="s">
        <v>1826</v>
      </c>
      <c r="J1920" t="s">
        <v>1835</v>
      </c>
      <c r="K1920">
        <v>9.41</v>
      </c>
      <c r="L1920">
        <v>9.41</v>
      </c>
      <c r="M1920">
        <v>3.75</v>
      </c>
      <c r="N1920" s="4">
        <v>1</v>
      </c>
      <c r="O1920">
        <v>5.66</v>
      </c>
      <c r="P1920">
        <v>169</v>
      </c>
    </row>
    <row r="1921" spans="1:16" x14ac:dyDescent="0.25">
      <c r="A1921">
        <v>5896</v>
      </c>
      <c r="B1921" t="s">
        <v>1809</v>
      </c>
      <c r="C1921" s="2">
        <v>45347</v>
      </c>
      <c r="D1921">
        <v>2024</v>
      </c>
      <c r="E1921" s="2" t="str">
        <f>TEXT(Table1[[#This Row],[transaction_date]],"mm")</f>
        <v>02</v>
      </c>
      <c r="F1921" s="2" t="str">
        <f>TEXT(Table1[[#This Row],[transaction_date]],"[$-en-US]mmm")</f>
        <v>Feb</v>
      </c>
      <c r="G1921" s="2" t="str">
        <f>"Q" &amp; INT((MONTH(Table1[[#This Row],[transaction_date]])-1)/3)+1 &amp; " " &amp; Table1[[#This Row],[year]]</f>
        <v>Q1 2024</v>
      </c>
      <c r="H1921" s="2" t="str">
        <f>TEXT(Table1[[#This Row],[transaction_date]],"[$-en-US]ddd")</f>
        <v>Sun</v>
      </c>
      <c r="I1921" t="s">
        <v>1820</v>
      </c>
      <c r="J1921" t="s">
        <v>1845</v>
      </c>
      <c r="K1921">
        <v>8.2100000000000009</v>
      </c>
      <c r="L1921">
        <v>32.840000000000003</v>
      </c>
      <c r="M1921">
        <v>3.28</v>
      </c>
      <c r="N1921" s="4">
        <v>4</v>
      </c>
      <c r="O1921">
        <v>29.56</v>
      </c>
      <c r="P1921">
        <v>198</v>
      </c>
    </row>
    <row r="1922" spans="1:16" x14ac:dyDescent="0.25">
      <c r="A1922">
        <v>3848</v>
      </c>
      <c r="B1922" t="s">
        <v>1815</v>
      </c>
      <c r="C1922" s="2">
        <v>45169</v>
      </c>
      <c r="D1922">
        <v>2023</v>
      </c>
      <c r="E1922" s="2" t="str">
        <f>TEXT(Table1[[#This Row],[transaction_date]],"mm")</f>
        <v>08</v>
      </c>
      <c r="F1922" s="2" t="str">
        <f>TEXT(Table1[[#This Row],[transaction_date]],"[$-en-US]mmm")</f>
        <v>Aug</v>
      </c>
      <c r="G1922" s="2" t="str">
        <f>"Q" &amp; INT((MONTH(Table1[[#This Row],[transaction_date]])-1)/3)+1 &amp; " " &amp; Table1[[#This Row],[year]]</f>
        <v>Q3 2023</v>
      </c>
      <c r="H1922" s="2" t="str">
        <f>TEXT(Table1[[#This Row],[transaction_date]],"[$-en-US]ddd")</f>
        <v>Thu</v>
      </c>
      <c r="I1922" t="s">
        <v>1826</v>
      </c>
      <c r="J1922" t="s">
        <v>1835</v>
      </c>
      <c r="K1922">
        <v>10.85</v>
      </c>
      <c r="L1922">
        <v>21.7</v>
      </c>
      <c r="M1922">
        <v>4.34</v>
      </c>
      <c r="N1922" s="4">
        <v>2</v>
      </c>
      <c r="O1922">
        <v>17.36</v>
      </c>
      <c r="P1922">
        <v>349</v>
      </c>
    </row>
    <row r="1923" spans="1:16" x14ac:dyDescent="0.25">
      <c r="A1923">
        <v>7625</v>
      </c>
      <c r="B1923" t="s">
        <v>1813</v>
      </c>
      <c r="C1923" s="2">
        <v>45808</v>
      </c>
      <c r="D1923">
        <v>2025</v>
      </c>
      <c r="E1923" s="2" t="str">
        <f>TEXT(Table1[[#This Row],[transaction_date]],"mm")</f>
        <v>05</v>
      </c>
      <c r="F1923" s="2" t="str">
        <f>TEXT(Table1[[#This Row],[transaction_date]],"[$-en-US]mmm")</f>
        <v>May</v>
      </c>
      <c r="G1923" s="2" t="str">
        <f>"Q" &amp; INT((MONTH(Table1[[#This Row],[transaction_date]])-1)/3)+1 &amp; " " &amp; Table1[[#This Row],[year]]</f>
        <v>Q2 2025</v>
      </c>
      <c r="H1923" s="2" t="str">
        <f>TEXT(Table1[[#This Row],[transaction_date]],"[$-en-US]ddd")</f>
        <v>Sat</v>
      </c>
      <c r="I1923" t="s">
        <v>1819</v>
      </c>
      <c r="J1923" t="s">
        <v>1846</v>
      </c>
      <c r="K1923">
        <v>5.03</v>
      </c>
      <c r="L1923">
        <v>10.06</v>
      </c>
      <c r="M1923">
        <v>1.01</v>
      </c>
      <c r="N1923" s="4">
        <v>2</v>
      </c>
      <c r="O1923">
        <v>9.0500000000000007</v>
      </c>
      <c r="P1923">
        <v>379</v>
      </c>
    </row>
    <row r="1924" spans="1:16" x14ac:dyDescent="0.25">
      <c r="A1924">
        <v>8408</v>
      </c>
      <c r="B1924" t="s">
        <v>1813</v>
      </c>
      <c r="C1924" s="2">
        <v>45576</v>
      </c>
      <c r="D1924">
        <v>2024</v>
      </c>
      <c r="E1924" s="2" t="str">
        <f>TEXT(Table1[[#This Row],[transaction_date]],"mm")</f>
        <v>10</v>
      </c>
      <c r="F1924" s="2" t="str">
        <f>TEXT(Table1[[#This Row],[transaction_date]],"[$-en-US]mmm")</f>
        <v>Oct</v>
      </c>
      <c r="G1924" s="2" t="str">
        <f>"Q" &amp; INT((MONTH(Table1[[#This Row],[transaction_date]])-1)/3)+1 &amp; " " &amp; Table1[[#This Row],[year]]</f>
        <v>Q4 2024</v>
      </c>
      <c r="H1924" s="2" t="str">
        <f>TEXT(Table1[[#This Row],[transaction_date]],"[$-en-US]ddd")</f>
        <v>Fri</v>
      </c>
      <c r="I1924" t="s">
        <v>1822</v>
      </c>
      <c r="J1924" t="s">
        <v>1830</v>
      </c>
      <c r="K1924">
        <v>21.53</v>
      </c>
      <c r="L1924">
        <v>21.53</v>
      </c>
      <c r="M1924">
        <v>0</v>
      </c>
      <c r="N1924" s="4">
        <v>1</v>
      </c>
      <c r="O1924">
        <v>21.53</v>
      </c>
      <c r="P1924">
        <v>459</v>
      </c>
    </row>
    <row r="1925" spans="1:16" x14ac:dyDescent="0.25">
      <c r="A1925">
        <v>5093</v>
      </c>
      <c r="B1925" t="s">
        <v>1810</v>
      </c>
      <c r="C1925" s="2">
        <v>45218</v>
      </c>
      <c r="D1925">
        <v>2023</v>
      </c>
      <c r="E1925" s="2" t="str">
        <f>TEXT(Table1[[#This Row],[transaction_date]],"mm")</f>
        <v>10</v>
      </c>
      <c r="F1925" s="2" t="str">
        <f>TEXT(Table1[[#This Row],[transaction_date]],"[$-en-US]mmm")</f>
        <v>Oct</v>
      </c>
      <c r="G1925" s="2" t="str">
        <f>"Q" &amp; INT((MONTH(Table1[[#This Row],[transaction_date]])-1)/3)+1 &amp; " " &amp; Table1[[#This Row],[year]]</f>
        <v>Q4 2023</v>
      </c>
      <c r="H1925" s="2" t="str">
        <f>TEXT(Table1[[#This Row],[transaction_date]],"[$-en-US]ddd")</f>
        <v>Thu</v>
      </c>
      <c r="I1925" t="s">
        <v>1819</v>
      </c>
      <c r="J1925" t="s">
        <v>1830</v>
      </c>
      <c r="K1925">
        <v>1.96</v>
      </c>
      <c r="L1925">
        <v>7.84</v>
      </c>
      <c r="M1925">
        <v>1.26</v>
      </c>
      <c r="N1925" s="4">
        <v>4</v>
      </c>
      <c r="O1925">
        <v>6.58</v>
      </c>
      <c r="P1925">
        <v>223</v>
      </c>
    </row>
    <row r="1926" spans="1:16" x14ac:dyDescent="0.25">
      <c r="A1926">
        <v>8570</v>
      </c>
      <c r="B1926" t="s">
        <v>1814</v>
      </c>
      <c r="C1926" s="2">
        <v>45224</v>
      </c>
      <c r="D1926">
        <v>2023</v>
      </c>
      <c r="E1926" s="2" t="str">
        <f>TEXT(Table1[[#This Row],[transaction_date]],"mm")</f>
        <v>10</v>
      </c>
      <c r="F1926" s="2" t="str">
        <f>TEXT(Table1[[#This Row],[transaction_date]],"[$-en-US]mmm")</f>
        <v>Oct</v>
      </c>
      <c r="G1926" s="2" t="str">
        <f>"Q" &amp; INT((MONTH(Table1[[#This Row],[transaction_date]])-1)/3)+1 &amp; " " &amp; Table1[[#This Row],[year]]</f>
        <v>Q4 2023</v>
      </c>
      <c r="H1926" s="2" t="str">
        <f>TEXT(Table1[[#This Row],[transaction_date]],"[$-en-US]ddd")</f>
        <v>Wed</v>
      </c>
      <c r="I1926" t="s">
        <v>1823</v>
      </c>
      <c r="J1926" t="s">
        <v>1833</v>
      </c>
      <c r="K1926">
        <v>12.63</v>
      </c>
      <c r="L1926">
        <v>50.52</v>
      </c>
      <c r="M1926">
        <v>10.1</v>
      </c>
      <c r="N1926" s="4">
        <v>4</v>
      </c>
      <c r="O1926">
        <v>40.42</v>
      </c>
      <c r="P1926">
        <v>470</v>
      </c>
    </row>
    <row r="1927" spans="1:16" x14ac:dyDescent="0.25">
      <c r="A1927">
        <v>3290</v>
      </c>
      <c r="B1927" t="s">
        <v>1809</v>
      </c>
      <c r="C1927" s="2">
        <v>45239</v>
      </c>
      <c r="D1927">
        <v>2023</v>
      </c>
      <c r="E1927" s="2" t="str">
        <f>TEXT(Table1[[#This Row],[transaction_date]],"mm")</f>
        <v>11</v>
      </c>
      <c r="F1927" s="2" t="str">
        <f>TEXT(Table1[[#This Row],[transaction_date]],"[$-en-US]mmm")</f>
        <v>Nov</v>
      </c>
      <c r="G1927" s="2" t="str">
        <f>"Q" &amp; INT((MONTH(Table1[[#This Row],[transaction_date]])-1)/3)+1 &amp; " " &amp; Table1[[#This Row],[year]]</f>
        <v>Q4 2023</v>
      </c>
      <c r="H1927" s="2" t="str">
        <f>TEXT(Table1[[#This Row],[transaction_date]],"[$-en-US]ddd")</f>
        <v>Thu</v>
      </c>
      <c r="I1927" t="s">
        <v>1818</v>
      </c>
      <c r="J1927" t="s">
        <v>1835</v>
      </c>
      <c r="K1927">
        <v>17.53</v>
      </c>
      <c r="L1927">
        <v>17.53</v>
      </c>
      <c r="M1927">
        <v>1.75</v>
      </c>
      <c r="N1927" s="4">
        <v>1</v>
      </c>
      <c r="O1927">
        <v>15.78</v>
      </c>
      <c r="P1927">
        <v>340</v>
      </c>
    </row>
    <row r="1928" spans="1:16" x14ac:dyDescent="0.25">
      <c r="A1928">
        <v>1195</v>
      </c>
      <c r="B1928" t="s">
        <v>1810</v>
      </c>
      <c r="C1928" s="2">
        <v>45192</v>
      </c>
      <c r="D1928">
        <v>2023</v>
      </c>
      <c r="E1928" s="2" t="str">
        <f>TEXT(Table1[[#This Row],[transaction_date]],"mm")</f>
        <v>09</v>
      </c>
      <c r="F1928" s="2" t="str">
        <f>TEXT(Table1[[#This Row],[transaction_date]],"[$-en-US]mmm")</f>
        <v>Sep</v>
      </c>
      <c r="G1928" s="2" t="str">
        <f>"Q" &amp; INT((MONTH(Table1[[#This Row],[transaction_date]])-1)/3)+1 &amp; " " &amp; Table1[[#This Row],[year]]</f>
        <v>Q3 2023</v>
      </c>
      <c r="H1928" s="2" t="str">
        <f>TEXT(Table1[[#This Row],[transaction_date]],"[$-en-US]ddd")</f>
        <v>Sat</v>
      </c>
      <c r="I1928" t="s">
        <v>1822</v>
      </c>
      <c r="J1928" t="s">
        <v>1831</v>
      </c>
      <c r="K1928">
        <v>14.85</v>
      </c>
      <c r="L1928">
        <v>44.55</v>
      </c>
      <c r="M1928">
        <v>2.65</v>
      </c>
      <c r="N1928" s="4">
        <v>3</v>
      </c>
      <c r="O1928">
        <v>41.9</v>
      </c>
      <c r="P1928">
        <v>497</v>
      </c>
    </row>
    <row r="1929" spans="1:16" x14ac:dyDescent="0.25">
      <c r="A1929">
        <v>4641</v>
      </c>
      <c r="B1929" t="s">
        <v>1810</v>
      </c>
      <c r="C1929" s="2">
        <v>45246</v>
      </c>
      <c r="D1929">
        <v>2023</v>
      </c>
      <c r="E1929" s="2" t="str">
        <f>TEXT(Table1[[#This Row],[transaction_date]],"mm")</f>
        <v>11</v>
      </c>
      <c r="F1929" s="2" t="str">
        <f>TEXT(Table1[[#This Row],[transaction_date]],"[$-en-US]mmm")</f>
        <v>Nov</v>
      </c>
      <c r="G1929" s="2" t="str">
        <f>"Q" &amp; INT((MONTH(Table1[[#This Row],[transaction_date]])-1)/3)+1 &amp; " " &amp; Table1[[#This Row],[year]]</f>
        <v>Q4 2023</v>
      </c>
      <c r="H1929" s="2" t="str">
        <f>TEXT(Table1[[#This Row],[transaction_date]],"[$-en-US]ddd")</f>
        <v>Thu</v>
      </c>
      <c r="I1929" t="s">
        <v>1818</v>
      </c>
      <c r="J1929" t="s">
        <v>1834</v>
      </c>
      <c r="K1929">
        <v>5.26</v>
      </c>
      <c r="L1929">
        <v>10.52</v>
      </c>
      <c r="M1929">
        <v>2.4900000000000002</v>
      </c>
      <c r="N1929" s="4">
        <v>2</v>
      </c>
      <c r="O1929">
        <v>8.0299999999999994</v>
      </c>
      <c r="P1929">
        <v>68</v>
      </c>
    </row>
    <row r="1930" spans="1:16" x14ac:dyDescent="0.25">
      <c r="A1930">
        <v>4246</v>
      </c>
      <c r="B1930" t="s">
        <v>1810</v>
      </c>
      <c r="C1930" s="2">
        <v>45784</v>
      </c>
      <c r="D1930">
        <v>2025</v>
      </c>
      <c r="E1930" s="2" t="str">
        <f>TEXT(Table1[[#This Row],[transaction_date]],"mm")</f>
        <v>05</v>
      </c>
      <c r="F1930" s="2" t="str">
        <f>TEXT(Table1[[#This Row],[transaction_date]],"[$-en-US]mmm")</f>
        <v>May</v>
      </c>
      <c r="G1930" s="2" t="str">
        <f>"Q" &amp; INT((MONTH(Table1[[#This Row],[transaction_date]])-1)/3)+1 &amp; " " &amp; Table1[[#This Row],[year]]</f>
        <v>Q2 2025</v>
      </c>
      <c r="H1930" s="2" t="str">
        <f>TEXT(Table1[[#This Row],[transaction_date]],"[$-en-US]ddd")</f>
        <v>Wed</v>
      </c>
      <c r="I1930" t="s">
        <v>1818</v>
      </c>
      <c r="J1930" t="s">
        <v>1846</v>
      </c>
      <c r="K1930">
        <v>20.3</v>
      </c>
      <c r="L1930">
        <v>101.5</v>
      </c>
      <c r="M1930">
        <v>15.22</v>
      </c>
      <c r="N1930" s="4">
        <v>5</v>
      </c>
      <c r="O1930">
        <v>86.28</v>
      </c>
      <c r="P1930">
        <v>299</v>
      </c>
    </row>
    <row r="1931" spans="1:16" x14ac:dyDescent="0.25">
      <c r="A1931">
        <v>7563</v>
      </c>
      <c r="B1931" t="s">
        <v>1811</v>
      </c>
      <c r="C1931" s="2">
        <v>45434</v>
      </c>
      <c r="D1931">
        <v>2024</v>
      </c>
      <c r="E1931" s="2" t="str">
        <f>TEXT(Table1[[#This Row],[transaction_date]],"mm")</f>
        <v>05</v>
      </c>
      <c r="F1931" s="2" t="str">
        <f>TEXT(Table1[[#This Row],[transaction_date]],"[$-en-US]mmm")</f>
        <v>May</v>
      </c>
      <c r="G1931" s="2" t="str">
        <f>"Q" &amp; INT((MONTH(Table1[[#This Row],[transaction_date]])-1)/3)+1 &amp; " " &amp; Table1[[#This Row],[year]]</f>
        <v>Q2 2024</v>
      </c>
      <c r="H1931" s="2" t="str">
        <f>TEXT(Table1[[#This Row],[transaction_date]],"[$-en-US]ddd")</f>
        <v>Wed</v>
      </c>
      <c r="I1931" t="s">
        <v>1822</v>
      </c>
      <c r="J1931" t="s">
        <v>1834</v>
      </c>
      <c r="K1931">
        <v>24.23</v>
      </c>
      <c r="L1931">
        <v>96.92</v>
      </c>
      <c r="M1931">
        <v>9.69</v>
      </c>
      <c r="N1931" s="4">
        <v>4</v>
      </c>
      <c r="O1931">
        <v>87.23</v>
      </c>
      <c r="P1931">
        <v>96</v>
      </c>
    </row>
    <row r="1932" spans="1:16" x14ac:dyDescent="0.25">
      <c r="A1932">
        <v>2376</v>
      </c>
      <c r="B1932" t="s">
        <v>1813</v>
      </c>
      <c r="C1932" s="2">
        <v>45597</v>
      </c>
      <c r="D1932">
        <v>2024</v>
      </c>
      <c r="E1932" s="2" t="str">
        <f>TEXT(Table1[[#This Row],[transaction_date]],"mm")</f>
        <v>11</v>
      </c>
      <c r="F1932" s="2" t="str">
        <f>TEXT(Table1[[#This Row],[transaction_date]],"[$-en-US]mmm")</f>
        <v>Nov</v>
      </c>
      <c r="G1932" s="2" t="str">
        <f>"Q" &amp; INT((MONTH(Table1[[#This Row],[transaction_date]])-1)/3)+1 &amp; " " &amp; Table1[[#This Row],[year]]</f>
        <v>Q4 2024</v>
      </c>
      <c r="H1932" s="2" t="str">
        <f>TEXT(Table1[[#This Row],[transaction_date]],"[$-en-US]ddd")</f>
        <v>Fri</v>
      </c>
      <c r="I1932" t="s">
        <v>1820</v>
      </c>
      <c r="J1932" t="s">
        <v>1846</v>
      </c>
      <c r="K1932">
        <v>12.24</v>
      </c>
      <c r="L1932">
        <v>24.48</v>
      </c>
      <c r="M1932">
        <v>4.9000000000000004</v>
      </c>
      <c r="N1932" s="4">
        <v>2</v>
      </c>
      <c r="O1932">
        <v>19.579999999999998</v>
      </c>
      <c r="P1932">
        <v>324</v>
      </c>
    </row>
    <row r="1933" spans="1:16" x14ac:dyDescent="0.25">
      <c r="A1933">
        <v>5240</v>
      </c>
      <c r="B1933" t="s">
        <v>1811</v>
      </c>
      <c r="C1933" s="2">
        <v>45857</v>
      </c>
      <c r="D1933">
        <v>2025</v>
      </c>
      <c r="E1933" s="2" t="str">
        <f>TEXT(Table1[[#This Row],[transaction_date]],"mm")</f>
        <v>07</v>
      </c>
      <c r="F1933" s="2" t="str">
        <f>TEXT(Table1[[#This Row],[transaction_date]],"[$-en-US]mmm")</f>
        <v>Jul</v>
      </c>
      <c r="G1933" s="2" t="str">
        <f>"Q" &amp; INT((MONTH(Table1[[#This Row],[transaction_date]])-1)/3)+1 &amp; " " &amp; Table1[[#This Row],[year]]</f>
        <v>Q3 2025</v>
      </c>
      <c r="H1933" s="2" t="str">
        <f>TEXT(Table1[[#This Row],[transaction_date]],"[$-en-US]ddd")</f>
        <v>Sat</v>
      </c>
      <c r="I1933" t="s">
        <v>1827</v>
      </c>
      <c r="J1933" t="s">
        <v>1841</v>
      </c>
      <c r="K1933">
        <v>14.84</v>
      </c>
      <c r="L1933">
        <v>14.84</v>
      </c>
      <c r="M1933">
        <v>2.97</v>
      </c>
      <c r="N1933" s="4">
        <v>1</v>
      </c>
      <c r="O1933">
        <v>11.87</v>
      </c>
      <c r="P1933">
        <v>37</v>
      </c>
    </row>
    <row r="1934" spans="1:16" x14ac:dyDescent="0.25">
      <c r="A1934">
        <v>2228</v>
      </c>
      <c r="B1934" t="s">
        <v>1812</v>
      </c>
      <c r="C1934" s="2">
        <v>45161</v>
      </c>
      <c r="D1934">
        <v>2023</v>
      </c>
      <c r="E1934" s="2" t="str">
        <f>TEXT(Table1[[#This Row],[transaction_date]],"mm")</f>
        <v>08</v>
      </c>
      <c r="F1934" s="2" t="str">
        <f>TEXT(Table1[[#This Row],[transaction_date]],"[$-en-US]mmm")</f>
        <v>Aug</v>
      </c>
      <c r="G1934" s="2" t="str">
        <f>"Q" &amp; INT((MONTH(Table1[[#This Row],[transaction_date]])-1)/3)+1 &amp; " " &amp; Table1[[#This Row],[year]]</f>
        <v>Q3 2023</v>
      </c>
      <c r="H1934" s="2" t="str">
        <f>TEXT(Table1[[#This Row],[transaction_date]],"[$-en-US]ddd")</f>
        <v>Wed</v>
      </c>
      <c r="I1934" t="s">
        <v>1823</v>
      </c>
      <c r="J1934" t="s">
        <v>1833</v>
      </c>
      <c r="K1934">
        <v>25</v>
      </c>
      <c r="L1934">
        <v>50</v>
      </c>
      <c r="M1934">
        <v>5</v>
      </c>
      <c r="N1934" s="4">
        <v>2</v>
      </c>
      <c r="O1934">
        <v>45</v>
      </c>
      <c r="P1934">
        <v>208</v>
      </c>
    </row>
    <row r="1935" spans="1:16" x14ac:dyDescent="0.25">
      <c r="A1935">
        <v>2056</v>
      </c>
      <c r="B1935" t="s">
        <v>1815</v>
      </c>
      <c r="C1935" s="2">
        <v>45298</v>
      </c>
      <c r="D1935">
        <v>2024</v>
      </c>
      <c r="E1935" s="2" t="str">
        <f>TEXT(Table1[[#This Row],[transaction_date]],"mm")</f>
        <v>01</v>
      </c>
      <c r="F1935" s="2" t="str">
        <f>TEXT(Table1[[#This Row],[transaction_date]],"[$-en-US]mmm")</f>
        <v>Jan</v>
      </c>
      <c r="G1935" s="2" t="str">
        <f>"Q" &amp; INT((MONTH(Table1[[#This Row],[transaction_date]])-1)/3)+1 &amp; " " &amp; Table1[[#This Row],[year]]</f>
        <v>Q1 2024</v>
      </c>
      <c r="H1935" s="2" t="str">
        <f>TEXT(Table1[[#This Row],[transaction_date]],"[$-en-US]ddd")</f>
        <v>Sun</v>
      </c>
      <c r="I1935" t="s">
        <v>1822</v>
      </c>
      <c r="J1935" t="s">
        <v>1836</v>
      </c>
      <c r="K1935">
        <v>6.58</v>
      </c>
      <c r="L1935">
        <v>6.58</v>
      </c>
      <c r="M1935">
        <v>0.66</v>
      </c>
      <c r="N1935" s="4">
        <v>1</v>
      </c>
      <c r="O1935">
        <v>5.92</v>
      </c>
      <c r="P1935">
        <v>371</v>
      </c>
    </row>
    <row r="1936" spans="1:16" x14ac:dyDescent="0.25">
      <c r="A1936">
        <v>8265</v>
      </c>
      <c r="B1936" t="s">
        <v>1813</v>
      </c>
      <c r="C1936" s="2">
        <v>45773</v>
      </c>
      <c r="D1936">
        <v>2025</v>
      </c>
      <c r="E1936" s="2" t="str">
        <f>TEXT(Table1[[#This Row],[transaction_date]],"mm")</f>
        <v>04</v>
      </c>
      <c r="F1936" s="2" t="str">
        <f>TEXT(Table1[[#This Row],[transaction_date]],"[$-en-US]mmm")</f>
        <v>Apr</v>
      </c>
      <c r="G1936" s="2" t="str">
        <f>"Q" &amp; INT((MONTH(Table1[[#This Row],[transaction_date]])-1)/3)+1 &amp; " " &amp; Table1[[#This Row],[year]]</f>
        <v>Q2 2025</v>
      </c>
      <c r="H1936" s="2" t="str">
        <f>TEXT(Table1[[#This Row],[transaction_date]],"[$-en-US]ddd")</f>
        <v>Sat</v>
      </c>
      <c r="I1936" t="s">
        <v>1824</v>
      </c>
      <c r="J1936" t="s">
        <v>1834</v>
      </c>
      <c r="K1936">
        <v>14.89</v>
      </c>
      <c r="L1936">
        <v>29.78</v>
      </c>
      <c r="M1936">
        <v>0</v>
      </c>
      <c r="N1936" s="4">
        <v>2</v>
      </c>
      <c r="O1936">
        <v>29.78</v>
      </c>
      <c r="P1936">
        <v>486</v>
      </c>
    </row>
    <row r="1937" spans="1:16" x14ac:dyDescent="0.25">
      <c r="A1937">
        <v>3110</v>
      </c>
      <c r="B1937" t="s">
        <v>1811</v>
      </c>
      <c r="C1937" s="2">
        <v>45216</v>
      </c>
      <c r="D1937">
        <v>2023</v>
      </c>
      <c r="E1937" s="2" t="str">
        <f>TEXT(Table1[[#This Row],[transaction_date]],"mm")</f>
        <v>10</v>
      </c>
      <c r="F1937" s="2" t="str">
        <f>TEXT(Table1[[#This Row],[transaction_date]],"[$-en-US]mmm")</f>
        <v>Oct</v>
      </c>
      <c r="G1937" s="2" t="str">
        <f>"Q" &amp; INT((MONTH(Table1[[#This Row],[transaction_date]])-1)/3)+1 &amp; " " &amp; Table1[[#This Row],[year]]</f>
        <v>Q4 2023</v>
      </c>
      <c r="H1937" s="2" t="str">
        <f>TEXT(Table1[[#This Row],[transaction_date]],"[$-en-US]ddd")</f>
        <v>Tue</v>
      </c>
      <c r="I1937" t="s">
        <v>1820</v>
      </c>
      <c r="J1937" t="s">
        <v>1844</v>
      </c>
      <c r="K1937">
        <v>15.41</v>
      </c>
      <c r="L1937">
        <v>46.23</v>
      </c>
      <c r="M1937">
        <v>1.1200000000000001</v>
      </c>
      <c r="N1937" s="4">
        <v>3</v>
      </c>
      <c r="O1937">
        <v>45.11</v>
      </c>
      <c r="P1937">
        <v>38</v>
      </c>
    </row>
    <row r="1938" spans="1:16" x14ac:dyDescent="0.25">
      <c r="A1938">
        <v>6432</v>
      </c>
      <c r="B1938" t="s">
        <v>1809</v>
      </c>
      <c r="C1938" s="2">
        <v>45240</v>
      </c>
      <c r="D1938">
        <v>2023</v>
      </c>
      <c r="E1938" s="2" t="str">
        <f>TEXT(Table1[[#This Row],[transaction_date]],"mm")</f>
        <v>11</v>
      </c>
      <c r="F1938" s="2" t="str">
        <f>TEXT(Table1[[#This Row],[transaction_date]],"[$-en-US]mmm")</f>
        <v>Nov</v>
      </c>
      <c r="G1938" s="2" t="str">
        <f>"Q" &amp; INT((MONTH(Table1[[#This Row],[transaction_date]])-1)/3)+1 &amp; " " &amp; Table1[[#This Row],[year]]</f>
        <v>Q4 2023</v>
      </c>
      <c r="H1938" s="2" t="str">
        <f>TEXT(Table1[[#This Row],[transaction_date]],"[$-en-US]ddd")</f>
        <v>Fri</v>
      </c>
      <c r="I1938" t="s">
        <v>1827</v>
      </c>
      <c r="J1938" t="s">
        <v>1842</v>
      </c>
      <c r="K1938">
        <v>23.4</v>
      </c>
      <c r="L1938">
        <v>46.8</v>
      </c>
      <c r="M1938">
        <v>7.02</v>
      </c>
      <c r="N1938" s="4">
        <v>2</v>
      </c>
      <c r="O1938">
        <v>39.78</v>
      </c>
      <c r="P1938">
        <v>20</v>
      </c>
    </row>
    <row r="1939" spans="1:16" x14ac:dyDescent="0.25">
      <c r="A1939">
        <v>1699</v>
      </c>
      <c r="B1939" t="s">
        <v>1812</v>
      </c>
      <c r="C1939" s="2">
        <v>45503</v>
      </c>
      <c r="D1939">
        <v>2024</v>
      </c>
      <c r="E1939" s="2" t="str">
        <f>TEXT(Table1[[#This Row],[transaction_date]],"mm")</f>
        <v>07</v>
      </c>
      <c r="F1939" s="2" t="str">
        <f>TEXT(Table1[[#This Row],[transaction_date]],"[$-en-US]mmm")</f>
        <v>Jul</v>
      </c>
      <c r="G1939" s="2" t="str">
        <f>"Q" &amp; INT((MONTH(Table1[[#This Row],[transaction_date]])-1)/3)+1 &amp; " " &amp; Table1[[#This Row],[year]]</f>
        <v>Q3 2024</v>
      </c>
      <c r="H1939" s="2" t="str">
        <f>TEXT(Table1[[#This Row],[transaction_date]],"[$-en-US]ddd")</f>
        <v>Tue</v>
      </c>
      <c r="I1939" t="s">
        <v>1826</v>
      </c>
      <c r="J1939" t="s">
        <v>1837</v>
      </c>
      <c r="K1939">
        <v>9.7899999999999991</v>
      </c>
      <c r="L1939">
        <v>29.37</v>
      </c>
      <c r="M1939">
        <v>4.41</v>
      </c>
      <c r="N1939" s="4">
        <v>3</v>
      </c>
      <c r="O1939">
        <v>24.96</v>
      </c>
      <c r="P1939">
        <v>274</v>
      </c>
    </row>
    <row r="1940" spans="1:16" x14ac:dyDescent="0.25">
      <c r="A1940">
        <v>1829</v>
      </c>
      <c r="B1940" t="s">
        <v>1813</v>
      </c>
      <c r="C1940" s="2">
        <v>45275</v>
      </c>
      <c r="D1940">
        <v>2023</v>
      </c>
      <c r="E1940" s="2" t="str">
        <f>TEXT(Table1[[#This Row],[transaction_date]],"mm")</f>
        <v>12</v>
      </c>
      <c r="F1940" s="2" t="str">
        <f>TEXT(Table1[[#This Row],[transaction_date]],"[$-en-US]mmm")</f>
        <v>Dec</v>
      </c>
      <c r="G1940" s="2" t="str">
        <f>"Q" &amp; INT((MONTH(Table1[[#This Row],[transaction_date]])-1)/3)+1 &amp; " " &amp; Table1[[#This Row],[year]]</f>
        <v>Q4 2023</v>
      </c>
      <c r="H1940" s="2" t="str">
        <f>TEXT(Table1[[#This Row],[transaction_date]],"[$-en-US]ddd")</f>
        <v>Fri</v>
      </c>
      <c r="I1940" t="s">
        <v>1827</v>
      </c>
      <c r="J1940" t="s">
        <v>1845</v>
      </c>
      <c r="K1940">
        <v>22.96</v>
      </c>
      <c r="L1940">
        <v>91.84</v>
      </c>
      <c r="M1940">
        <v>9.18</v>
      </c>
      <c r="N1940" s="4">
        <v>4</v>
      </c>
      <c r="O1940">
        <v>82.66</v>
      </c>
      <c r="P1940">
        <v>429</v>
      </c>
    </row>
    <row r="1941" spans="1:16" x14ac:dyDescent="0.25">
      <c r="A1941">
        <v>8096</v>
      </c>
      <c r="B1941" t="s">
        <v>1816</v>
      </c>
      <c r="C1941" s="2">
        <v>45783</v>
      </c>
      <c r="D1941">
        <v>2025</v>
      </c>
      <c r="E1941" s="2" t="str">
        <f>TEXT(Table1[[#This Row],[transaction_date]],"mm")</f>
        <v>05</v>
      </c>
      <c r="F1941" s="2" t="str">
        <f>TEXT(Table1[[#This Row],[transaction_date]],"[$-en-US]mmm")</f>
        <v>May</v>
      </c>
      <c r="G1941" s="2" t="str">
        <f>"Q" &amp; INT((MONTH(Table1[[#This Row],[transaction_date]])-1)/3)+1 &amp; " " &amp; Table1[[#This Row],[year]]</f>
        <v>Q2 2025</v>
      </c>
      <c r="H1941" s="2" t="str">
        <f>TEXT(Table1[[#This Row],[transaction_date]],"[$-en-US]ddd")</f>
        <v>Tue</v>
      </c>
      <c r="I1941" t="s">
        <v>1819</v>
      </c>
      <c r="J1941" t="s">
        <v>1845</v>
      </c>
      <c r="K1941">
        <v>16.440000000000001</v>
      </c>
      <c r="L1941">
        <v>49.32</v>
      </c>
      <c r="M1941">
        <v>7.4</v>
      </c>
      <c r="N1941" s="4">
        <v>3</v>
      </c>
      <c r="O1941">
        <v>41.92</v>
      </c>
      <c r="P1941">
        <v>315</v>
      </c>
    </row>
    <row r="1942" spans="1:16" x14ac:dyDescent="0.25">
      <c r="A1942">
        <v>7471</v>
      </c>
      <c r="B1942" t="s">
        <v>1814</v>
      </c>
      <c r="C1942" s="2">
        <v>45530</v>
      </c>
      <c r="D1942">
        <v>2024</v>
      </c>
      <c r="E1942" s="2" t="str">
        <f>TEXT(Table1[[#This Row],[transaction_date]],"mm")</f>
        <v>08</v>
      </c>
      <c r="F1942" s="2" t="str">
        <f>TEXT(Table1[[#This Row],[transaction_date]],"[$-en-US]mmm")</f>
        <v>Aug</v>
      </c>
      <c r="G1942" s="2" t="str">
        <f>"Q" &amp; INT((MONTH(Table1[[#This Row],[transaction_date]])-1)/3)+1 &amp; " " &amp; Table1[[#This Row],[year]]</f>
        <v>Q3 2024</v>
      </c>
      <c r="H1942" s="2" t="str">
        <f>TEXT(Table1[[#This Row],[transaction_date]],"[$-en-US]ddd")</f>
        <v>Mon</v>
      </c>
      <c r="I1942" t="s">
        <v>1826</v>
      </c>
      <c r="J1942" t="s">
        <v>1838</v>
      </c>
      <c r="K1942">
        <v>15.88</v>
      </c>
      <c r="L1942">
        <v>79.400000000000006</v>
      </c>
      <c r="M1942">
        <v>15.88</v>
      </c>
      <c r="N1942" s="4">
        <v>5</v>
      </c>
      <c r="O1942">
        <v>63.52</v>
      </c>
      <c r="P1942">
        <v>160</v>
      </c>
    </row>
    <row r="1943" spans="1:16" x14ac:dyDescent="0.25">
      <c r="A1943">
        <v>1483</v>
      </c>
      <c r="B1943" t="s">
        <v>1817</v>
      </c>
      <c r="C1943" s="2">
        <v>45442</v>
      </c>
      <c r="D1943">
        <v>2024</v>
      </c>
      <c r="E1943" s="2" t="str">
        <f>TEXT(Table1[[#This Row],[transaction_date]],"mm")</f>
        <v>05</v>
      </c>
      <c r="F1943" s="2" t="str">
        <f>TEXT(Table1[[#This Row],[transaction_date]],"[$-en-US]mmm")</f>
        <v>May</v>
      </c>
      <c r="G1943" s="2" t="str">
        <f>"Q" &amp; INT((MONTH(Table1[[#This Row],[transaction_date]])-1)/3)+1 &amp; " " &amp; Table1[[#This Row],[year]]</f>
        <v>Q2 2024</v>
      </c>
      <c r="H1943" s="2" t="str">
        <f>TEXT(Table1[[#This Row],[transaction_date]],"[$-en-US]ddd")</f>
        <v>Thu</v>
      </c>
      <c r="I1943" t="s">
        <v>1822</v>
      </c>
      <c r="J1943" t="s">
        <v>1838</v>
      </c>
      <c r="K1943">
        <v>24.94</v>
      </c>
      <c r="L1943">
        <v>49.88</v>
      </c>
      <c r="M1943">
        <v>7.48</v>
      </c>
      <c r="N1943" s="4">
        <v>2</v>
      </c>
      <c r="O1943">
        <v>42.4</v>
      </c>
      <c r="P1943">
        <v>265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0CA30-68E5-48DC-B250-D27FDCFE7706}">
  <sheetPr>
    <tabColor rgb="FFFFE797"/>
  </sheetPr>
  <dimension ref="A1:O134"/>
  <sheetViews>
    <sheetView workbookViewId="0"/>
  </sheetViews>
  <sheetFormatPr defaultRowHeight="15" x14ac:dyDescent="0.25"/>
  <cols>
    <col min="1" max="2" width="19.7109375" bestFit="1" customWidth="1"/>
    <col min="3" max="3" width="11.28515625" bestFit="1" customWidth="1"/>
    <col min="4" max="4" width="18.140625" bestFit="1" customWidth="1"/>
    <col min="5" max="5" width="11.28515625" bestFit="1" customWidth="1"/>
  </cols>
  <sheetData>
    <row r="1" spans="1:9" ht="15.75" thickBot="1" x14ac:dyDescent="0.3"/>
    <row r="2" spans="1:9" ht="15.75" thickBot="1" x14ac:dyDescent="0.3">
      <c r="A2" s="34" t="s">
        <v>1867</v>
      </c>
      <c r="B2" s="35"/>
      <c r="C2" s="35"/>
      <c r="D2" s="36"/>
    </row>
    <row r="3" spans="1:9" ht="15.75" thickBot="1" x14ac:dyDescent="0.3">
      <c r="A3" s="12" t="s">
        <v>1861</v>
      </c>
      <c r="B3" s="13" t="s">
        <v>1862</v>
      </c>
      <c r="C3" s="13" t="s">
        <v>1863</v>
      </c>
      <c r="D3" s="14" t="s">
        <v>1864</v>
      </c>
    </row>
    <row r="4" spans="1:9" ht="15.75" thickBot="1" x14ac:dyDescent="0.3">
      <c r="A4" s="12">
        <v>80896.769999999946</v>
      </c>
      <c r="B4" s="13">
        <v>41.656421215241991</v>
      </c>
      <c r="C4" s="13">
        <v>1942</v>
      </c>
      <c r="D4" s="14">
        <v>255.37075180226572</v>
      </c>
    </row>
    <row r="5" spans="1:9" x14ac:dyDescent="0.25">
      <c r="A5" s="6"/>
      <c r="D5" s="7"/>
    </row>
    <row r="6" spans="1:9" x14ac:dyDescent="0.25">
      <c r="A6" s="6" t="s">
        <v>1865</v>
      </c>
      <c r="B6" t="s">
        <v>1862</v>
      </c>
      <c r="C6" t="s">
        <v>1863</v>
      </c>
      <c r="D6" s="7" t="s">
        <v>1866</v>
      </c>
    </row>
    <row r="7" spans="1:9" ht="15.75" thickBot="1" x14ac:dyDescent="0.3">
      <c r="A7" s="8">
        <f>GETPIVOTDATA("Sum of final_amount",$A$3)</f>
        <v>80896.769999999946</v>
      </c>
      <c r="B7" s="9">
        <f>GETPIVOTDATA("Avg. Sales",$A$3)</f>
        <v>41.656421215241991</v>
      </c>
      <c r="C7" s="10">
        <f>GETPIVOTDATA("No of Items",$A$3)</f>
        <v>1942</v>
      </c>
      <c r="D7" s="11">
        <f>GETPIVOTDATA("Avg. loyalty_points",$A$3)</f>
        <v>255.37075180226572</v>
      </c>
    </row>
    <row r="10" spans="1:9" ht="15.75" thickBot="1" x14ac:dyDescent="0.3"/>
    <row r="11" spans="1:9" ht="15.75" thickBot="1" x14ac:dyDescent="0.3">
      <c r="A11" s="31" t="s">
        <v>1892</v>
      </c>
      <c r="B11" s="32"/>
      <c r="C11" s="32"/>
      <c r="D11" s="32"/>
      <c r="E11" s="32"/>
      <c r="F11" s="32"/>
      <c r="G11" s="32"/>
      <c r="H11" s="32"/>
      <c r="I11" s="33"/>
    </row>
    <row r="12" spans="1:9" ht="15.75" thickBot="1" x14ac:dyDescent="0.3">
      <c r="A12" s="18" t="s">
        <v>1868</v>
      </c>
      <c r="B12" s="17" t="s">
        <v>1861</v>
      </c>
      <c r="I12" s="7"/>
    </row>
    <row r="13" spans="1:9" x14ac:dyDescent="0.25">
      <c r="A13" s="19" t="s">
        <v>1883</v>
      </c>
      <c r="B13" s="23">
        <v>6009.86</v>
      </c>
      <c r="I13" s="7"/>
    </row>
    <row r="14" spans="1:9" x14ac:dyDescent="0.25">
      <c r="A14" s="20" t="s">
        <v>1884</v>
      </c>
      <c r="B14" s="24">
        <v>10239.079999999998</v>
      </c>
      <c r="I14" s="7"/>
    </row>
    <row r="15" spans="1:9" x14ac:dyDescent="0.25">
      <c r="A15" s="20" t="s">
        <v>1886</v>
      </c>
      <c r="B15" s="24">
        <v>9747.6199999999972</v>
      </c>
      <c r="I15" s="7"/>
    </row>
    <row r="16" spans="1:9" x14ac:dyDescent="0.25">
      <c r="A16" s="20" t="s">
        <v>1888</v>
      </c>
      <c r="B16" s="24">
        <v>9915.8200000000052</v>
      </c>
      <c r="I16" s="7"/>
    </row>
    <row r="17" spans="1:15" x14ac:dyDescent="0.25">
      <c r="A17" s="20" t="s">
        <v>1889</v>
      </c>
      <c r="B17" s="24">
        <v>10040.210000000001</v>
      </c>
      <c r="I17" s="7"/>
    </row>
    <row r="18" spans="1:15" x14ac:dyDescent="0.25">
      <c r="A18" s="20" t="s">
        <v>1887</v>
      </c>
      <c r="B18" s="24">
        <v>10734.060000000005</v>
      </c>
      <c r="I18" s="7"/>
    </row>
    <row r="19" spans="1:15" x14ac:dyDescent="0.25">
      <c r="A19" s="20" t="s">
        <v>1885</v>
      </c>
      <c r="B19" s="24">
        <v>10974.349999999999</v>
      </c>
      <c r="I19" s="7"/>
    </row>
    <row r="20" spans="1:15" x14ac:dyDescent="0.25">
      <c r="A20" s="20" t="s">
        <v>1890</v>
      </c>
      <c r="B20" s="24">
        <v>9845.6899999999969</v>
      </c>
      <c r="I20" s="7"/>
    </row>
    <row r="21" spans="1:15" ht="15.75" thickBot="1" x14ac:dyDescent="0.3">
      <c r="A21" s="21" t="s">
        <v>1891</v>
      </c>
      <c r="B21" s="25">
        <v>3390.0799999999995</v>
      </c>
      <c r="I21" s="7"/>
    </row>
    <row r="22" spans="1:15" x14ac:dyDescent="0.25">
      <c r="A22" s="6"/>
      <c r="I22" s="7"/>
    </row>
    <row r="23" spans="1:15" x14ac:dyDescent="0.25">
      <c r="A23" s="6"/>
      <c r="I23" s="7"/>
    </row>
    <row r="24" spans="1:15" x14ac:dyDescent="0.25">
      <c r="A24" s="6"/>
      <c r="I24" s="7"/>
    </row>
    <row r="25" spans="1:15" x14ac:dyDescent="0.25">
      <c r="A25" s="6"/>
      <c r="I25" s="7"/>
    </row>
    <row r="26" spans="1:15" ht="15.75" thickBot="1" x14ac:dyDescent="0.3">
      <c r="A26" s="15"/>
      <c r="B26" s="10"/>
      <c r="C26" s="10"/>
      <c r="D26" s="10"/>
      <c r="E26" s="10"/>
      <c r="F26" s="10"/>
      <c r="G26" s="10"/>
      <c r="H26" s="10"/>
      <c r="I26" s="16"/>
    </row>
    <row r="30" spans="1:15" ht="15.75" thickBot="1" x14ac:dyDescent="0.3"/>
    <row r="31" spans="1:15" x14ac:dyDescent="0.25">
      <c r="A31" s="31" t="s">
        <v>1907</v>
      </c>
      <c r="B31" s="32"/>
      <c r="C31" s="32"/>
      <c r="D31" s="32"/>
      <c r="E31" s="32"/>
      <c r="F31" s="32"/>
      <c r="G31" s="32"/>
      <c r="H31" s="32"/>
      <c r="I31" s="32"/>
      <c r="J31" s="32"/>
      <c r="K31" s="32"/>
      <c r="L31" s="32"/>
      <c r="M31" s="32"/>
      <c r="N31" s="32"/>
      <c r="O31" s="33"/>
    </row>
    <row r="32" spans="1:15" x14ac:dyDescent="0.25">
      <c r="A32" s="27" t="s">
        <v>1861</v>
      </c>
      <c r="B32" s="27" t="s">
        <v>1881</v>
      </c>
      <c r="O32" s="7"/>
    </row>
    <row r="33" spans="1:15" x14ac:dyDescent="0.25">
      <c r="A33" s="27" t="s">
        <v>1868</v>
      </c>
      <c r="B33">
        <v>2023</v>
      </c>
      <c r="C33">
        <v>2024</v>
      </c>
      <c r="D33">
        <v>2025</v>
      </c>
      <c r="O33" s="7"/>
    </row>
    <row r="34" spans="1:15" x14ac:dyDescent="0.25">
      <c r="A34" s="28" t="s">
        <v>1869</v>
      </c>
      <c r="B34" s="30"/>
      <c r="C34" s="30">
        <v>2709.4599999999996</v>
      </c>
      <c r="D34" s="30">
        <v>3559.8100000000004</v>
      </c>
      <c r="O34" s="7"/>
    </row>
    <row r="35" spans="1:15" x14ac:dyDescent="0.25">
      <c r="A35" s="28" t="s">
        <v>1870</v>
      </c>
      <c r="B35" s="30"/>
      <c r="C35" s="30">
        <v>3488.4199999999996</v>
      </c>
      <c r="D35" s="30">
        <v>2975.4700000000012</v>
      </c>
      <c r="O35" s="7"/>
    </row>
    <row r="36" spans="1:15" x14ac:dyDescent="0.25">
      <c r="A36" s="28" t="s">
        <v>1871</v>
      </c>
      <c r="B36" s="30"/>
      <c r="C36" s="30">
        <v>3549.74</v>
      </c>
      <c r="D36" s="30">
        <v>4439.0699999999988</v>
      </c>
      <c r="O36" s="7"/>
    </row>
    <row r="37" spans="1:15" x14ac:dyDescent="0.25">
      <c r="A37" s="28" t="s">
        <v>1872</v>
      </c>
      <c r="B37" s="30"/>
      <c r="C37" s="30">
        <v>2942.7200000000012</v>
      </c>
      <c r="D37" s="30">
        <v>3807.6099999999992</v>
      </c>
      <c r="O37" s="7"/>
    </row>
    <row r="38" spans="1:15" x14ac:dyDescent="0.25">
      <c r="A38" s="28" t="s">
        <v>1873</v>
      </c>
      <c r="B38" s="30"/>
      <c r="C38" s="30">
        <v>3918.3300000000004</v>
      </c>
      <c r="D38" s="30">
        <v>3138.0300000000016</v>
      </c>
      <c r="O38" s="7"/>
    </row>
    <row r="39" spans="1:15" x14ac:dyDescent="0.25">
      <c r="A39" s="28" t="s">
        <v>1874</v>
      </c>
      <c r="B39" s="30"/>
      <c r="C39" s="30">
        <v>3054.77</v>
      </c>
      <c r="D39" s="30">
        <v>2900.0499999999997</v>
      </c>
      <c r="O39" s="7"/>
    </row>
    <row r="40" spans="1:15" x14ac:dyDescent="0.25">
      <c r="A40" s="28" t="s">
        <v>1875</v>
      </c>
      <c r="B40" s="30"/>
      <c r="C40" s="30">
        <v>3615.9499999999994</v>
      </c>
      <c r="D40" s="30">
        <v>3036.56</v>
      </c>
      <c r="O40" s="7"/>
    </row>
    <row r="41" spans="1:15" x14ac:dyDescent="0.25">
      <c r="A41" s="28" t="s">
        <v>1876</v>
      </c>
      <c r="B41" s="30">
        <v>2897.6400000000012</v>
      </c>
      <c r="C41" s="30">
        <v>3364.2399999999993</v>
      </c>
      <c r="D41" s="30">
        <v>353.52</v>
      </c>
      <c r="O41" s="7"/>
    </row>
    <row r="42" spans="1:15" x14ac:dyDescent="0.25">
      <c r="A42" s="28" t="s">
        <v>1877</v>
      </c>
      <c r="B42" s="30">
        <v>3112.22</v>
      </c>
      <c r="C42" s="30">
        <v>3060.0200000000004</v>
      </c>
      <c r="D42" s="30"/>
      <c r="O42" s="7"/>
    </row>
    <row r="43" spans="1:15" x14ac:dyDescent="0.25">
      <c r="A43" s="28" t="s">
        <v>1878</v>
      </c>
      <c r="B43" s="30">
        <v>3768.1800000000003</v>
      </c>
      <c r="C43" s="30">
        <v>3927.5500000000011</v>
      </c>
      <c r="D43" s="30"/>
      <c r="O43" s="7"/>
    </row>
    <row r="44" spans="1:15" x14ac:dyDescent="0.25">
      <c r="A44" s="28" t="s">
        <v>1879</v>
      </c>
      <c r="B44" s="30">
        <v>3578.5500000000015</v>
      </c>
      <c r="C44" s="30">
        <v>3703.49</v>
      </c>
      <c r="D44" s="30"/>
      <c r="O44" s="7"/>
    </row>
    <row r="45" spans="1:15" x14ac:dyDescent="0.25">
      <c r="A45" s="28" t="s">
        <v>1880</v>
      </c>
      <c r="B45" s="30">
        <v>2892.3500000000004</v>
      </c>
      <c r="C45" s="30">
        <v>3103.0199999999991</v>
      </c>
      <c r="D45" s="30"/>
      <c r="O45" s="7"/>
    </row>
    <row r="46" spans="1:15" ht="15.75" thickBot="1" x14ac:dyDescent="0.3">
      <c r="A46" s="15"/>
      <c r="B46" s="10"/>
      <c r="C46" s="10"/>
      <c r="D46" s="10"/>
      <c r="E46" s="10"/>
      <c r="F46" s="10"/>
      <c r="G46" s="10"/>
      <c r="H46" s="10"/>
      <c r="I46" s="10"/>
      <c r="J46" s="10"/>
      <c r="K46" s="10"/>
      <c r="L46" s="10"/>
      <c r="M46" s="10"/>
      <c r="N46" s="10"/>
      <c r="O46" s="16"/>
    </row>
    <row r="50" spans="1:6" ht="15.75" thickBot="1" x14ac:dyDescent="0.3"/>
    <row r="51" spans="1:6" x14ac:dyDescent="0.25">
      <c r="A51" s="34" t="s">
        <v>1893</v>
      </c>
      <c r="B51" s="35"/>
      <c r="C51" s="35"/>
      <c r="D51" s="35"/>
      <c r="E51" s="35"/>
      <c r="F51" s="36"/>
    </row>
    <row r="52" spans="1:6" x14ac:dyDescent="0.25">
      <c r="A52" s="27" t="s">
        <v>1868</v>
      </c>
      <c r="B52" t="s">
        <v>1861</v>
      </c>
      <c r="F52" s="7"/>
    </row>
    <row r="53" spans="1:6" x14ac:dyDescent="0.25">
      <c r="A53" s="28" t="s">
        <v>1841</v>
      </c>
      <c r="B53" s="29">
        <v>4825.5899999999992</v>
      </c>
      <c r="F53" s="7"/>
    </row>
    <row r="54" spans="1:6" x14ac:dyDescent="0.25">
      <c r="A54" s="28" t="s">
        <v>1842</v>
      </c>
      <c r="B54" s="29">
        <v>5066.5499999999993</v>
      </c>
      <c r="F54" s="7"/>
    </row>
    <row r="55" spans="1:6" x14ac:dyDescent="0.25">
      <c r="A55" s="28" t="s">
        <v>1846</v>
      </c>
      <c r="B55" s="29">
        <v>5138.7900000000009</v>
      </c>
      <c r="F55" s="7"/>
    </row>
    <row r="56" spans="1:6" x14ac:dyDescent="0.25">
      <c r="A56" s="28" t="s">
        <v>1845</v>
      </c>
      <c r="B56" s="29">
        <v>5306.25</v>
      </c>
      <c r="F56" s="7"/>
    </row>
    <row r="57" spans="1:6" x14ac:dyDescent="0.25">
      <c r="A57" s="28" t="s">
        <v>1836</v>
      </c>
      <c r="B57" s="29">
        <v>5381.98</v>
      </c>
      <c r="F57" s="7"/>
    </row>
    <row r="58" spans="1:6" x14ac:dyDescent="0.25">
      <c r="A58" s="6"/>
      <c r="F58" s="7"/>
    </row>
    <row r="59" spans="1:6" x14ac:dyDescent="0.25">
      <c r="A59" s="6"/>
      <c r="F59" s="7"/>
    </row>
    <row r="60" spans="1:6" x14ac:dyDescent="0.25">
      <c r="A60" s="6"/>
      <c r="F60" s="7"/>
    </row>
    <row r="61" spans="1:6" ht="15.75" thickBot="1" x14ac:dyDescent="0.3">
      <c r="A61" s="15"/>
      <c r="B61" s="10"/>
      <c r="C61" s="10"/>
      <c r="D61" s="10"/>
      <c r="E61" s="10"/>
      <c r="F61" s="16"/>
    </row>
    <row r="66" spans="1:9" ht="15.75" thickBot="1" x14ac:dyDescent="0.3"/>
    <row r="67" spans="1:9" x14ac:dyDescent="0.25">
      <c r="A67" s="34" t="s">
        <v>1895</v>
      </c>
      <c r="B67" s="35"/>
      <c r="C67" s="35"/>
      <c r="D67" s="35"/>
      <c r="E67" s="35"/>
      <c r="F67" s="36"/>
    </row>
    <row r="68" spans="1:9" x14ac:dyDescent="0.25">
      <c r="A68" s="27" t="s">
        <v>1868</v>
      </c>
      <c r="B68" t="s">
        <v>1894</v>
      </c>
      <c r="F68" s="7"/>
    </row>
    <row r="69" spans="1:9" x14ac:dyDescent="0.25">
      <c r="A69" s="28" t="s">
        <v>1831</v>
      </c>
      <c r="B69" s="4">
        <v>338</v>
      </c>
      <c r="F69" s="7"/>
    </row>
    <row r="70" spans="1:9" x14ac:dyDescent="0.25">
      <c r="A70" s="28" t="s">
        <v>1842</v>
      </c>
      <c r="B70" s="4">
        <v>345</v>
      </c>
      <c r="F70" s="7"/>
    </row>
    <row r="71" spans="1:9" x14ac:dyDescent="0.25">
      <c r="A71" s="28" t="s">
        <v>1845</v>
      </c>
      <c r="B71" s="4">
        <v>353</v>
      </c>
      <c r="F71" s="7"/>
    </row>
    <row r="72" spans="1:9" x14ac:dyDescent="0.25">
      <c r="A72" s="28" t="s">
        <v>1836</v>
      </c>
      <c r="B72" s="4">
        <v>362</v>
      </c>
      <c r="F72" s="7"/>
    </row>
    <row r="73" spans="1:9" x14ac:dyDescent="0.25">
      <c r="A73" s="28" t="s">
        <v>1846</v>
      </c>
      <c r="B73" s="4">
        <v>377</v>
      </c>
      <c r="F73" s="7"/>
    </row>
    <row r="74" spans="1:9" x14ac:dyDescent="0.25">
      <c r="F74" s="7"/>
    </row>
    <row r="75" spans="1:9" x14ac:dyDescent="0.25">
      <c r="A75" s="6"/>
      <c r="F75" s="7"/>
    </row>
    <row r="76" spans="1:9" ht="15.75" thickBot="1" x14ac:dyDescent="0.3">
      <c r="A76" s="15"/>
      <c r="B76" s="10"/>
      <c r="C76" s="10"/>
      <c r="D76" s="10"/>
      <c r="E76" s="10"/>
      <c r="F76" s="16"/>
    </row>
    <row r="79" spans="1:9" ht="15.75" thickBot="1" x14ac:dyDescent="0.3"/>
    <row r="80" spans="1:9" x14ac:dyDescent="0.25">
      <c r="A80" s="34" t="s">
        <v>1897</v>
      </c>
      <c r="B80" s="35"/>
      <c r="C80" s="35"/>
      <c r="D80" s="35"/>
      <c r="E80" s="35"/>
      <c r="F80" s="35"/>
      <c r="G80" s="35"/>
      <c r="H80" s="35"/>
      <c r="I80" s="36"/>
    </row>
    <row r="81" spans="1:9" x14ac:dyDescent="0.25">
      <c r="A81" s="22" t="s">
        <v>1896</v>
      </c>
      <c r="B81" s="26">
        <f>CORREL(Table1[discount_amount],Table1[quantity])</f>
        <v>0.33345409732489079</v>
      </c>
      <c r="I81" s="7"/>
    </row>
    <row r="82" spans="1:9" x14ac:dyDescent="0.25">
      <c r="A82" s="6"/>
      <c r="I82" s="7"/>
    </row>
    <row r="83" spans="1:9" x14ac:dyDescent="0.25">
      <c r="A83" s="6"/>
      <c r="I83" s="7"/>
    </row>
    <row r="84" spans="1:9" x14ac:dyDescent="0.25">
      <c r="A84" s="6"/>
      <c r="I84" s="7"/>
    </row>
    <row r="85" spans="1:9" x14ac:dyDescent="0.25">
      <c r="A85" s="6"/>
      <c r="I85" s="7"/>
    </row>
    <row r="86" spans="1:9" x14ac:dyDescent="0.25">
      <c r="A86" s="6"/>
      <c r="I86" s="7"/>
    </row>
    <row r="87" spans="1:9" x14ac:dyDescent="0.25">
      <c r="A87" s="6"/>
      <c r="I87" s="7"/>
    </row>
    <row r="88" spans="1:9" x14ac:dyDescent="0.25">
      <c r="A88" s="6"/>
      <c r="I88" s="7"/>
    </row>
    <row r="89" spans="1:9" x14ac:dyDescent="0.25">
      <c r="A89" s="6"/>
      <c r="I89" s="7"/>
    </row>
    <row r="90" spans="1:9" x14ac:dyDescent="0.25">
      <c r="A90" s="6"/>
      <c r="I90" s="7"/>
    </row>
    <row r="91" spans="1:9" x14ac:dyDescent="0.25">
      <c r="A91" s="6"/>
      <c r="I91" s="7"/>
    </row>
    <row r="92" spans="1:9" x14ac:dyDescent="0.25">
      <c r="A92" s="6"/>
      <c r="I92" s="7"/>
    </row>
    <row r="93" spans="1:9" x14ac:dyDescent="0.25">
      <c r="A93" s="6"/>
      <c r="I93" s="7"/>
    </row>
    <row r="94" spans="1:9" x14ac:dyDescent="0.25">
      <c r="A94" s="6"/>
      <c r="I94" s="7"/>
    </row>
    <row r="95" spans="1:9" x14ac:dyDescent="0.25">
      <c r="A95" s="6"/>
      <c r="I95" s="7"/>
    </row>
    <row r="96" spans="1:9" x14ac:dyDescent="0.25">
      <c r="A96" s="6"/>
      <c r="I96" s="7"/>
    </row>
    <row r="97" spans="1:9" x14ac:dyDescent="0.25">
      <c r="A97" s="6"/>
      <c r="I97" s="7"/>
    </row>
    <row r="98" spans="1:9" ht="15.75" thickBot="1" x14ac:dyDescent="0.3">
      <c r="A98" s="15"/>
      <c r="B98" s="10"/>
      <c r="C98" s="10"/>
      <c r="D98" s="10"/>
      <c r="E98" s="10"/>
      <c r="F98" s="10"/>
      <c r="G98" s="10"/>
      <c r="H98" s="10"/>
      <c r="I98" s="16"/>
    </row>
    <row r="102" spans="1:9" ht="15.75" thickBot="1" x14ac:dyDescent="0.3"/>
    <row r="103" spans="1:9" x14ac:dyDescent="0.25">
      <c r="A103" s="31" t="s">
        <v>1905</v>
      </c>
      <c r="B103" s="32"/>
      <c r="C103" s="32"/>
      <c r="D103" s="32"/>
      <c r="E103" s="32"/>
      <c r="F103" s="32"/>
      <c r="G103" s="33"/>
    </row>
    <row r="104" spans="1:9" x14ac:dyDescent="0.25">
      <c r="A104" s="27" t="s">
        <v>1868</v>
      </c>
      <c r="B104" t="s">
        <v>1861</v>
      </c>
      <c r="G104" s="7"/>
    </row>
    <row r="105" spans="1:9" x14ac:dyDescent="0.25">
      <c r="A105" s="28" t="s">
        <v>1900</v>
      </c>
      <c r="B105" s="30">
        <v>11469.900000000007</v>
      </c>
      <c r="G105" s="7"/>
    </row>
    <row r="106" spans="1:9" x14ac:dyDescent="0.25">
      <c r="A106" s="28" t="s">
        <v>1903</v>
      </c>
      <c r="B106" s="30">
        <v>12153.899999999992</v>
      </c>
      <c r="G106" s="7"/>
    </row>
    <row r="107" spans="1:9" x14ac:dyDescent="0.25">
      <c r="A107" s="28" t="s">
        <v>1902</v>
      </c>
      <c r="B107" s="30">
        <v>11923.889999999998</v>
      </c>
      <c r="G107" s="7"/>
    </row>
    <row r="108" spans="1:9" x14ac:dyDescent="0.25">
      <c r="A108" s="28" t="s">
        <v>1899</v>
      </c>
      <c r="B108" s="30">
        <v>11576.559999999996</v>
      </c>
      <c r="G108" s="7"/>
    </row>
    <row r="109" spans="1:9" x14ac:dyDescent="0.25">
      <c r="A109" s="28" t="s">
        <v>1901</v>
      </c>
      <c r="B109" s="30">
        <v>10302.240000000005</v>
      </c>
      <c r="G109" s="7"/>
    </row>
    <row r="110" spans="1:9" x14ac:dyDescent="0.25">
      <c r="A110" s="28" t="s">
        <v>1898</v>
      </c>
      <c r="B110" s="30">
        <v>12180.450000000004</v>
      </c>
      <c r="G110" s="7"/>
    </row>
    <row r="111" spans="1:9" x14ac:dyDescent="0.25">
      <c r="A111" s="28" t="s">
        <v>1904</v>
      </c>
      <c r="B111" s="30">
        <v>11289.830000000004</v>
      </c>
      <c r="G111" s="7"/>
    </row>
    <row r="112" spans="1:9" x14ac:dyDescent="0.25">
      <c r="A112" s="6"/>
      <c r="G112" s="7"/>
    </row>
    <row r="113" spans="1:7" x14ac:dyDescent="0.25">
      <c r="A113" s="6"/>
      <c r="G113" s="7"/>
    </row>
    <row r="114" spans="1:7" ht="15.75" thickBot="1" x14ac:dyDescent="0.3">
      <c r="A114" s="15"/>
      <c r="B114" s="10"/>
      <c r="C114" s="10"/>
      <c r="D114" s="10"/>
      <c r="E114" s="10"/>
      <c r="F114" s="10"/>
      <c r="G114" s="16"/>
    </row>
    <row r="118" spans="1:7" ht="15.75" thickBot="1" x14ac:dyDescent="0.3"/>
    <row r="119" spans="1:7" x14ac:dyDescent="0.25">
      <c r="A119" s="31" t="s">
        <v>1906</v>
      </c>
      <c r="B119" s="32"/>
      <c r="C119" s="32"/>
      <c r="D119" s="32"/>
      <c r="E119" s="32"/>
      <c r="F119" s="33"/>
    </row>
    <row r="120" spans="1:7" x14ac:dyDescent="0.25">
      <c r="A120" s="27" t="s">
        <v>1868</v>
      </c>
      <c r="B120" t="s">
        <v>1861</v>
      </c>
      <c r="F120" s="7"/>
    </row>
    <row r="121" spans="1:7" x14ac:dyDescent="0.25">
      <c r="A121" s="28" t="s">
        <v>1828</v>
      </c>
      <c r="B121" s="30">
        <v>7704.7900000000045</v>
      </c>
      <c r="F121" s="7"/>
    </row>
    <row r="122" spans="1:7" x14ac:dyDescent="0.25">
      <c r="A122" s="28" t="s">
        <v>1822</v>
      </c>
      <c r="B122" s="30">
        <v>7808.7000000000035</v>
      </c>
      <c r="F122" s="7"/>
    </row>
    <row r="123" spans="1:7" x14ac:dyDescent="0.25">
      <c r="A123" s="28" t="s">
        <v>1823</v>
      </c>
      <c r="B123" s="30">
        <v>7903.2800000000016</v>
      </c>
      <c r="F123" s="7"/>
    </row>
    <row r="124" spans="1:7" x14ac:dyDescent="0.25">
      <c r="A124" s="28" t="s">
        <v>1821</v>
      </c>
      <c r="B124" s="30">
        <v>8032.9600000000019</v>
      </c>
      <c r="F124" s="7"/>
    </row>
    <row r="125" spans="1:7" x14ac:dyDescent="0.25">
      <c r="A125" s="28" t="s">
        <v>1827</v>
      </c>
      <c r="B125" s="30">
        <v>8289.1200000000008</v>
      </c>
      <c r="F125" s="7"/>
    </row>
    <row r="126" spans="1:7" x14ac:dyDescent="0.25">
      <c r="A126" s="6"/>
      <c r="F126" s="7"/>
    </row>
    <row r="127" spans="1:7" x14ac:dyDescent="0.25">
      <c r="A127" s="6"/>
      <c r="F127" s="7"/>
    </row>
    <row r="128" spans="1:7" x14ac:dyDescent="0.25">
      <c r="A128" s="6"/>
      <c r="F128" s="7"/>
    </row>
    <row r="129" spans="1:6" x14ac:dyDescent="0.25">
      <c r="A129" s="6"/>
      <c r="F129" s="7"/>
    </row>
    <row r="130" spans="1:6" x14ac:dyDescent="0.25">
      <c r="A130" s="6"/>
      <c r="F130" s="7"/>
    </row>
    <row r="131" spans="1:6" x14ac:dyDescent="0.25">
      <c r="A131" s="6"/>
      <c r="F131" s="7"/>
    </row>
    <row r="132" spans="1:6" x14ac:dyDescent="0.25">
      <c r="A132" s="6"/>
      <c r="F132" s="7"/>
    </row>
    <row r="133" spans="1:6" x14ac:dyDescent="0.25">
      <c r="A133" s="6"/>
      <c r="F133" s="7"/>
    </row>
    <row r="134" spans="1:6" ht="15.75" thickBot="1" x14ac:dyDescent="0.3">
      <c r="A134" s="15"/>
      <c r="B134" s="10"/>
      <c r="C134" s="10"/>
      <c r="D134" s="10"/>
      <c r="E134" s="10"/>
      <c r="F134" s="16"/>
    </row>
  </sheetData>
  <mergeCells count="8">
    <mergeCell ref="A119:F119"/>
    <mergeCell ref="A31:O31"/>
    <mergeCell ref="A103:G103"/>
    <mergeCell ref="A2:D2"/>
    <mergeCell ref="A11:I11"/>
    <mergeCell ref="A51:F51"/>
    <mergeCell ref="A67:F67"/>
    <mergeCell ref="A80:I80"/>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340D-9E03-4426-AF0F-23BBACBD594D}">
  <sheetPr>
    <tabColor rgb="FF84994F"/>
  </sheetPr>
  <dimension ref="A1"/>
  <sheetViews>
    <sheetView showGridLines="0" tabSelected="1" zoomScale="75" zoomScaleNormal="75" workbookViewId="0">
      <selection activeCell="AA1" sqref="AA1:AA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A91DF-300F-46C2-B503-C4C0CB22A65A}">
  <dimension ref="A1"/>
  <sheetViews>
    <sheetView workbookViewId="0">
      <selection activeCell="A5" sqref="A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Worksheet</vt:lpstr>
      <vt:lpstr>Sheet Design</vt:lpstr>
      <vt:lpstr>Dashboard</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User</cp:lastModifiedBy>
  <dcterms:created xsi:type="dcterms:W3CDTF">2025-08-07T06:57:52Z</dcterms:created>
  <dcterms:modified xsi:type="dcterms:W3CDTF">2025-09-16T10:15:20Z</dcterms:modified>
</cp:coreProperties>
</file>