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erkuliahan\Perkuliahan\Semester 6\DATA MINING\TUGAS BESAR DATA MINING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2" l="1"/>
  <c r="AB7" i="2"/>
  <c r="AB6" i="2"/>
  <c r="AB4" i="2"/>
  <c r="AC4" i="2"/>
  <c r="AB5" i="2"/>
  <c r="AC5" i="2"/>
  <c r="AC6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3" i="2"/>
  <c r="AB3" i="2"/>
  <c r="N3" i="2"/>
  <c r="Q3" i="2" s="1"/>
  <c r="T3" i="2"/>
  <c r="V3" i="2" s="1"/>
  <c r="N4" i="2"/>
  <c r="O4" i="2" s="1"/>
  <c r="Q4" i="2"/>
  <c r="T4" i="2"/>
  <c r="W4" i="2" s="1"/>
  <c r="N5" i="2"/>
  <c r="O5" i="2" s="1"/>
  <c r="T5" i="2"/>
  <c r="U5" i="2" s="1"/>
  <c r="N6" i="2"/>
  <c r="P6" i="2" s="1"/>
  <c r="T6" i="2"/>
  <c r="U6" i="2" s="1"/>
  <c r="N7" i="2"/>
  <c r="Q7" i="2" s="1"/>
  <c r="T7" i="2"/>
  <c r="V7" i="2" s="1"/>
  <c r="N8" i="2"/>
  <c r="O8" i="2" s="1"/>
  <c r="Q8" i="2"/>
  <c r="R8" i="2"/>
  <c r="T8" i="2"/>
  <c r="W8" i="2" s="1"/>
  <c r="N9" i="2"/>
  <c r="O9" i="2" s="1"/>
  <c r="T9" i="2"/>
  <c r="U9" i="2" s="1"/>
  <c r="N10" i="2"/>
  <c r="P10" i="2" s="1"/>
  <c r="R10" i="2"/>
  <c r="T10" i="2"/>
  <c r="U10" i="2" s="1"/>
  <c r="N11" i="2"/>
  <c r="Q11" i="2" s="1"/>
  <c r="T11" i="2"/>
  <c r="V11" i="2" s="1"/>
  <c r="N12" i="2"/>
  <c r="O12" i="2" s="1"/>
  <c r="R12" i="2"/>
  <c r="T12" i="2"/>
  <c r="W12" i="2" s="1"/>
  <c r="N13" i="2"/>
  <c r="O13" i="2" s="1"/>
  <c r="T13" i="2"/>
  <c r="U13" i="2" s="1"/>
  <c r="N14" i="2"/>
  <c r="P14" i="2" s="1"/>
  <c r="T14" i="2"/>
  <c r="U14" i="2" s="1"/>
  <c r="N15" i="2"/>
  <c r="Q15" i="2" s="1"/>
  <c r="T15" i="2"/>
  <c r="V15" i="2" s="1"/>
  <c r="N16" i="2"/>
  <c r="O16" i="2" s="1"/>
  <c r="T16" i="2"/>
  <c r="W16" i="2" s="1"/>
  <c r="X16" i="2" l="1"/>
  <c r="X13" i="2"/>
  <c r="R11" i="2"/>
  <c r="O10" i="2"/>
  <c r="R5" i="2"/>
  <c r="X8" i="2"/>
  <c r="Q16" i="2"/>
  <c r="R13" i="2"/>
  <c r="W9" i="2"/>
  <c r="V8" i="2"/>
  <c r="R15" i="2"/>
  <c r="O14" i="2"/>
  <c r="V12" i="2"/>
  <c r="X9" i="2"/>
  <c r="R7" i="2"/>
  <c r="O6" i="2"/>
  <c r="V4" i="2"/>
  <c r="X5" i="2"/>
  <c r="R4" i="2"/>
  <c r="R3" i="2"/>
  <c r="R14" i="2"/>
  <c r="W13" i="2"/>
  <c r="X12" i="2"/>
  <c r="Q12" i="2"/>
  <c r="R9" i="2"/>
  <c r="R6" i="2"/>
  <c r="W5" i="2"/>
  <c r="X4" i="2"/>
  <c r="R16" i="2"/>
  <c r="V16" i="2"/>
  <c r="P16" i="2"/>
  <c r="X15" i="2"/>
  <c r="P15" i="2"/>
  <c r="X14" i="2"/>
  <c r="V13" i="2"/>
  <c r="U12" i="2"/>
  <c r="P12" i="2"/>
  <c r="X11" i="2"/>
  <c r="P11" i="2"/>
  <c r="X10" i="2"/>
  <c r="V9" i="2"/>
  <c r="U8" i="2"/>
  <c r="P8" i="2"/>
  <c r="X7" i="2"/>
  <c r="P7" i="2"/>
  <c r="X6" i="2"/>
  <c r="V5" i="2"/>
  <c r="U4" i="2"/>
  <c r="P4" i="2"/>
  <c r="X3" i="2"/>
  <c r="P3" i="2"/>
  <c r="U16" i="2"/>
  <c r="U15" i="2"/>
  <c r="O15" i="2"/>
  <c r="U11" i="2"/>
  <c r="O11" i="2"/>
  <c r="U7" i="2"/>
  <c r="O7" i="2"/>
  <c r="U3" i="2"/>
  <c r="O3" i="2"/>
  <c r="W14" i="2"/>
  <c r="Q13" i="2"/>
  <c r="W10" i="2"/>
  <c r="Q9" i="2"/>
  <c r="W6" i="2"/>
  <c r="Q5" i="2"/>
  <c r="W15" i="2"/>
  <c r="V14" i="2"/>
  <c r="Q14" i="2"/>
  <c r="P13" i="2"/>
  <c r="W11" i="2"/>
  <c r="V10" i="2"/>
  <c r="Q10" i="2"/>
  <c r="P9" i="2"/>
  <c r="W7" i="2"/>
  <c r="V6" i="2"/>
  <c r="Q6" i="2"/>
  <c r="P5" i="2"/>
  <c r="W3" i="2"/>
  <c r="T17" i="2"/>
  <c r="N17" i="2"/>
  <c r="Q17" i="2" l="1"/>
  <c r="P17" i="2"/>
  <c r="O20" i="2" s="1"/>
  <c r="R17" i="2"/>
  <c r="Q20" i="2" s="1"/>
  <c r="U17" i="2"/>
  <c r="N21" i="2" s="1"/>
  <c r="P20" i="2"/>
  <c r="W17" i="2"/>
  <c r="P21" i="2" s="1"/>
  <c r="O17" i="2"/>
  <c r="N20" i="2" s="1"/>
  <c r="V17" i="2"/>
  <c r="O21" i="2" s="1"/>
  <c r="X17" i="2"/>
  <c r="Q21" i="2" s="1"/>
  <c r="B29" i="2" l="1"/>
  <c r="B33" i="2"/>
  <c r="B37" i="2"/>
  <c r="B27" i="2"/>
  <c r="B36" i="2"/>
  <c r="B30" i="2"/>
  <c r="B34" i="2"/>
  <c r="B38" i="2"/>
  <c r="B28" i="2"/>
  <c r="B40" i="2"/>
  <c r="B31" i="2"/>
  <c r="B35" i="2"/>
  <c r="B39" i="2"/>
  <c r="B32" i="2"/>
  <c r="C31" i="2"/>
  <c r="C35" i="2"/>
  <c r="C39" i="2"/>
  <c r="C38" i="2"/>
  <c r="C28" i="2"/>
  <c r="C32" i="2"/>
  <c r="C36" i="2"/>
  <c r="C40" i="2"/>
  <c r="C30" i="2"/>
  <c r="C29" i="2"/>
  <c r="C33" i="2"/>
  <c r="C37" i="2"/>
  <c r="C27" i="2"/>
  <c r="C34" i="2"/>
  <c r="R27" i="2" l="1"/>
  <c r="F27" i="2"/>
  <c r="H27" i="2" s="1"/>
  <c r="F30" i="2"/>
  <c r="H30" i="2" s="1"/>
  <c r="R30" i="2"/>
  <c r="F28" i="2"/>
  <c r="H28" i="2" s="1"/>
  <c r="R28" i="2"/>
  <c r="F31" i="2"/>
  <c r="H31" i="2" s="1"/>
  <c r="R31" i="2"/>
  <c r="Q31" i="2"/>
  <c r="E31" i="2"/>
  <c r="G31" i="2" s="1"/>
  <c r="E34" i="2"/>
  <c r="G34" i="2" s="1"/>
  <c r="Q34" i="2"/>
  <c r="E37" i="2"/>
  <c r="G37" i="2" s="1"/>
  <c r="Q37" i="2"/>
  <c r="R37" i="2"/>
  <c r="F37" i="2"/>
  <c r="H37" i="2" s="1"/>
  <c r="F40" i="2"/>
  <c r="H40" i="2" s="1"/>
  <c r="R40" i="2"/>
  <c r="R38" i="2"/>
  <c r="F38" i="2"/>
  <c r="H38" i="2" s="1"/>
  <c r="Q32" i="2"/>
  <c r="E32" i="2"/>
  <c r="G32" i="2" s="1"/>
  <c r="Q40" i="2"/>
  <c r="E40" i="2"/>
  <c r="G40" i="2" s="1"/>
  <c r="E30" i="2"/>
  <c r="G30" i="2" s="1"/>
  <c r="Q30" i="2"/>
  <c r="Q33" i="2"/>
  <c r="E33" i="2"/>
  <c r="G33" i="2" s="1"/>
  <c r="R33" i="2"/>
  <c r="F33" i="2"/>
  <c r="H33" i="2" s="1"/>
  <c r="F36" i="2"/>
  <c r="H36" i="2" s="1"/>
  <c r="R36" i="2"/>
  <c r="F39" i="2"/>
  <c r="H39" i="2" s="1"/>
  <c r="R39" i="2"/>
  <c r="Q39" i="2"/>
  <c r="E39" i="2"/>
  <c r="G39" i="2" s="1"/>
  <c r="Q28" i="2"/>
  <c r="E28" i="2"/>
  <c r="G28" i="2" s="1"/>
  <c r="Q36" i="2"/>
  <c r="E36" i="2"/>
  <c r="G36" i="2" s="1"/>
  <c r="E29" i="2"/>
  <c r="G29" i="2" s="1"/>
  <c r="Q29" i="2"/>
  <c r="R34" i="2"/>
  <c r="F34" i="2"/>
  <c r="H34" i="2" s="1"/>
  <c r="R29" i="2"/>
  <c r="F29" i="2"/>
  <c r="H29" i="2" s="1"/>
  <c r="F32" i="2"/>
  <c r="H32" i="2" s="1"/>
  <c r="R32" i="2"/>
  <c r="F35" i="2"/>
  <c r="H35" i="2" s="1"/>
  <c r="R35" i="2"/>
  <c r="Q35" i="2"/>
  <c r="E35" i="2"/>
  <c r="G35" i="2" s="1"/>
  <c r="E38" i="2"/>
  <c r="G38" i="2" s="1"/>
  <c r="Q38" i="2"/>
  <c r="E27" i="2"/>
  <c r="G27" i="2" s="1"/>
  <c r="Q27" i="2"/>
  <c r="I31" i="2" l="1"/>
  <c r="L31" i="2" s="1"/>
  <c r="P31" i="2" s="1"/>
  <c r="T31" i="2" s="1"/>
  <c r="I38" i="2"/>
  <c r="K38" i="2" s="1"/>
  <c r="O38" i="2" s="1"/>
  <c r="S38" i="2" s="1"/>
  <c r="I35" i="2"/>
  <c r="L35" i="2" s="1"/>
  <c r="P35" i="2" s="1"/>
  <c r="T35" i="2" s="1"/>
  <c r="I36" i="2"/>
  <c r="K36" i="2" s="1"/>
  <c r="O36" i="2" s="1"/>
  <c r="S36" i="2" s="1"/>
  <c r="I39" i="2"/>
  <c r="K39" i="2" s="1"/>
  <c r="O39" i="2" s="1"/>
  <c r="S39" i="2" s="1"/>
  <c r="I33" i="2"/>
  <c r="L33" i="2" s="1"/>
  <c r="P33" i="2" s="1"/>
  <c r="T33" i="2" s="1"/>
  <c r="I40" i="2"/>
  <c r="K40" i="2" s="1"/>
  <c r="O40" i="2" s="1"/>
  <c r="S40" i="2" s="1"/>
  <c r="I27" i="2"/>
  <c r="L27" i="2" s="1"/>
  <c r="P27" i="2" s="1"/>
  <c r="T27" i="2" s="1"/>
  <c r="I34" i="2"/>
  <c r="L34" i="2" s="1"/>
  <c r="P34" i="2" s="1"/>
  <c r="T34" i="2" s="1"/>
  <c r="I28" i="2"/>
  <c r="K28" i="2" s="1"/>
  <c r="O28" i="2" s="1"/>
  <c r="S28" i="2" s="1"/>
  <c r="I32" i="2"/>
  <c r="L32" i="2" s="1"/>
  <c r="P32" i="2" s="1"/>
  <c r="T32" i="2" s="1"/>
  <c r="I29" i="2"/>
  <c r="L29" i="2" s="1"/>
  <c r="P29" i="2" s="1"/>
  <c r="T29" i="2" s="1"/>
  <c r="I30" i="2"/>
  <c r="L30" i="2" s="1"/>
  <c r="P30" i="2" s="1"/>
  <c r="T30" i="2" s="1"/>
  <c r="I37" i="2"/>
  <c r="K37" i="2" s="1"/>
  <c r="O37" i="2" s="1"/>
  <c r="S37" i="2" s="1"/>
  <c r="K35" i="2" l="1"/>
  <c r="O35" i="2" s="1"/>
  <c r="S35" i="2" s="1"/>
  <c r="K30" i="2"/>
  <c r="O30" i="2" s="1"/>
  <c r="S30" i="2" s="1"/>
  <c r="L28" i="2"/>
  <c r="P28" i="2" s="1"/>
  <c r="T28" i="2" s="1"/>
  <c r="L39" i="2"/>
  <c r="P39" i="2" s="1"/>
  <c r="T39" i="2" s="1"/>
  <c r="K34" i="2"/>
  <c r="O34" i="2" s="1"/>
  <c r="S34" i="2" s="1"/>
  <c r="K27" i="2"/>
  <c r="O27" i="2" s="1"/>
  <c r="S27" i="2" s="1"/>
  <c r="K29" i="2"/>
  <c r="O29" i="2" s="1"/>
  <c r="S29" i="2" s="1"/>
  <c r="L36" i="2"/>
  <c r="P36" i="2" s="1"/>
  <c r="T36" i="2" s="1"/>
  <c r="K33" i="2"/>
  <c r="O33" i="2" s="1"/>
  <c r="S33" i="2" s="1"/>
  <c r="L40" i="2"/>
  <c r="P40" i="2" s="1"/>
  <c r="T40" i="2" s="1"/>
  <c r="K32" i="2"/>
  <c r="O32" i="2" s="1"/>
  <c r="S32" i="2" s="1"/>
  <c r="L37" i="2"/>
  <c r="P37" i="2" s="1"/>
  <c r="T37" i="2" s="1"/>
  <c r="K31" i="2"/>
  <c r="O31" i="2" s="1"/>
  <c r="S31" i="2" s="1"/>
  <c r="L38" i="2"/>
  <c r="P38" i="2" s="1"/>
  <c r="T38" i="2" s="1"/>
  <c r="S41" i="2" l="1"/>
  <c r="T41" i="2"/>
  <c r="S42" i="2" l="1"/>
  <c r="S43" i="2" s="1"/>
</calcChain>
</file>

<file path=xl/sharedStrings.xml><?xml version="1.0" encoding="utf-8"?>
<sst xmlns="http://schemas.openxmlformats.org/spreadsheetml/2006/main" count="561" uniqueCount="344">
  <si>
    <t>1143001</t>
  </si>
  <si>
    <t>NURFITRIYANTO</t>
  </si>
  <si>
    <t>Diploma III Teknik Informatika</t>
  </si>
  <si>
    <t>L</t>
  </si>
  <si>
    <t>JL. TRS. PESANTREN DALAM BLOK M NO 143 BANDUNGBandungJAWA BARAT</t>
  </si>
  <si>
    <t>1143002</t>
  </si>
  <si>
    <t>TSABIT ABDUL AZIZ</t>
  </si>
  <si>
    <t>KP CIPADANG RT 02/03 DESA KANOMAN KEC,CIBEBER KAB,CIANJURCianjurJAWA BARAT</t>
  </si>
  <si>
    <t>1143003</t>
  </si>
  <si>
    <t>AHMAD HENDRAWAN</t>
  </si>
  <si>
    <t>KP. KIPADANG DS. BANGBAYANG RT 02 RW 04 NO 62 KEC. GEKBRONG KAB. CIANJURCianjurJAWA BARAT</t>
  </si>
  <si>
    <t>1143004</t>
  </si>
  <si>
    <t>MUHAMMAD MEIZAH FAKSI</t>
  </si>
  <si>
    <t>JL..SARIASIH II CIJEROKASO NO 15 RT 06/RW 10</t>
  </si>
  <si>
    <t>1143005</t>
  </si>
  <si>
    <t>SIGIT ABDURAHMAN</t>
  </si>
  <si>
    <t>DESA LEGOKHERANG KEC CILEBAK KAB,KUNINGANKuninganJAWA BARAT</t>
  </si>
  <si>
    <t>1143006</t>
  </si>
  <si>
    <t>MUHAMAD NURYANSYAH</t>
  </si>
  <si>
    <t>JL. MUARA SARI NO. G7 BANDUNGBandungJAWA BARAT</t>
  </si>
  <si>
    <t>1143007</t>
  </si>
  <si>
    <t>RIEZKY PUTRA SUJATI</t>
  </si>
  <si>
    <t>JL.RA KARTINI NO 10 SUKAJADI.PRABUMULIHPrabumulihSUMATERA SELATAN</t>
  </si>
  <si>
    <t>1143008</t>
  </si>
  <si>
    <t>FRANS RIVAI PARDEDE</t>
  </si>
  <si>
    <t>JL. DR. TB SIMATUPANG SOSOR BANGUNANTapanuli UtaraSUMATERA UTARA</t>
  </si>
  <si>
    <t>1143009</t>
  </si>
  <si>
    <t>RAHMAYANI HARAHAP</t>
  </si>
  <si>
    <t>P</t>
  </si>
  <si>
    <t>JL. SARIASIH BLOK 7 NO 117</t>
  </si>
  <si>
    <t>1143010</t>
  </si>
  <si>
    <t>PUCHA IKHWAL RAMADHANI</t>
  </si>
  <si>
    <t>JL. Sarijadi Blok 7 NO 121</t>
  </si>
  <si>
    <t>1143011</t>
  </si>
  <si>
    <t>SURYADI TOHRI</t>
  </si>
  <si>
    <t>JL SARIJADI BLOK 8 NO 143</t>
  </si>
  <si>
    <t>1143012</t>
  </si>
  <si>
    <t>MUHAMMAD AFIEF FARISTA</t>
  </si>
  <si>
    <t>PERMATA KOPO H 90 RT 005 RW 007 SAYATI MARGAHAYU</t>
  </si>
  <si>
    <t>1143013</t>
  </si>
  <si>
    <t>ADITYA PUTRA NUGRAHA</t>
  </si>
  <si>
    <t>JLN. SARI ASIGH II CIJEROKASO NO. 57 RT/RW. 03/10</t>
  </si>
  <si>
    <t>1143014</t>
  </si>
  <si>
    <t>WURI NOPRIDA MUNTHE</t>
  </si>
  <si>
    <t>SARIJADI Blok 8 No.39</t>
  </si>
  <si>
    <t>1143015</t>
  </si>
  <si>
    <t>PUTRA TAMA SIJABAT</t>
  </si>
  <si>
    <t>SARIJADI</t>
  </si>
  <si>
    <t>1143016</t>
  </si>
  <si>
    <t>ALAWIYAH PRATAMA DAULAY</t>
  </si>
  <si>
    <t>JL.LINTAS TIMUR PANYABUNGAN MADINA SUM-UTMandailing NatalSUMATERA UTARA</t>
  </si>
  <si>
    <t>1143017</t>
  </si>
  <si>
    <t>ANDHESTA PRASETIYA</t>
  </si>
  <si>
    <t>LINGKUNGAN LEGOK BUNGUR RT 01 RW 07 KEL. PASANGRAHAN KEC. SUMEDANG SELATAN KAB. SUMEDANGSumedangJAWA BARAT</t>
  </si>
  <si>
    <t>1143018</t>
  </si>
  <si>
    <t>SUTAN MUDA NASUTION</t>
  </si>
  <si>
    <t>TARLOLAPadang SidempuanSUMATERA UTARA</t>
  </si>
  <si>
    <t>1143019</t>
  </si>
  <si>
    <t>RAKIT BUDIANTO</t>
  </si>
  <si>
    <t xml:space="preserve">KP. CIEMAS KEC. CIEMAS RT/RW 007/001 DESA CIEMAS </t>
  </si>
  <si>
    <t>1143020</t>
  </si>
  <si>
    <t>RAPEJA AGUSTINUS</t>
  </si>
  <si>
    <t>Jln.Blok 8 NO.27 Sarijadi</t>
  </si>
  <si>
    <t>1143021</t>
  </si>
  <si>
    <t>RAMDAN NAN BUDIMAN</t>
  </si>
  <si>
    <t>JL. CIKUTRAGG. SEKEPONDOK I NO 117 - 138 A RT 04 RW 09</t>
  </si>
  <si>
    <t>1143022</t>
  </si>
  <si>
    <t>MUHAMMAD ALI</t>
  </si>
  <si>
    <t>JL. ABIMANYU B 49 PONDOK DUSTIRACimahiJAWA BARAT</t>
  </si>
  <si>
    <t>1143024</t>
  </si>
  <si>
    <t>ARI KURNIAWAN DALIMUNTHE</t>
  </si>
  <si>
    <t xml:space="preserve">JL.CIJEROKASO NO.8, RT/RW 04/10 </t>
  </si>
  <si>
    <t>1143025</t>
  </si>
  <si>
    <t>FAUDZAN FADILLAH</t>
  </si>
  <si>
    <t>JL. EMPANG RATU RT 03 RW 13 PALABUHAN RATU SUKABUMIKabupaten SukabumiJAWA BARAT</t>
  </si>
  <si>
    <t>1143027</t>
  </si>
  <si>
    <t>RIZKY CAKRA WARDANA</t>
  </si>
  <si>
    <t>JL RAYA CANDI DAS,DENPASAR BALIDenpasarBALI</t>
  </si>
  <si>
    <t>1143029</t>
  </si>
  <si>
    <t>NI LUH AYU LESTARI WULANDIARY</t>
  </si>
  <si>
    <t>Jln.HJ Harris No.66 Baros, Cimahi Tengah</t>
  </si>
  <si>
    <t>1143030</t>
  </si>
  <si>
    <t>ASRI ARUM SARI HUSAIN</t>
  </si>
  <si>
    <t>JL.SARIJADI BLOK 8 NO 210</t>
  </si>
  <si>
    <t>1143031</t>
  </si>
  <si>
    <t>KRISTOFORUS KEVIN WIJOSENO</t>
  </si>
  <si>
    <t>JL. SELAGAI NO. 11 RT. 30 RW. 14 KEL. IRINGMULYO KEC. METRO TIMURMetroLAMPUNG</t>
  </si>
  <si>
    <t>1143033</t>
  </si>
  <si>
    <t>FINI OKTAVIA</t>
  </si>
  <si>
    <t xml:space="preserve">Jln. Sarimanah 2 No. 85 </t>
  </si>
  <si>
    <t>1143034</t>
  </si>
  <si>
    <t>DERI PURNAMA AZI</t>
  </si>
  <si>
    <t>KEC. CISARUA KAB. BANDUNG BARAT RT. 03 RW. 07</t>
  </si>
  <si>
    <t>1143035</t>
  </si>
  <si>
    <t>ARIFIN NUREDI</t>
  </si>
  <si>
    <t>Jl.Sarijadi Baru I-III</t>
  </si>
  <si>
    <t>1143036</t>
  </si>
  <si>
    <t xml:space="preserve">ELYASDI </t>
  </si>
  <si>
    <t xml:space="preserve">Jl. Sari Asih II RT 02 RW 10 </t>
  </si>
  <si>
    <t>1143037</t>
  </si>
  <si>
    <t>REINALDI JANUAR RAMDHAN</t>
  </si>
  <si>
    <t xml:space="preserve">JL. KOPO GG. BBK RAHAYU NO. 31 RT. 05 RW. 06 </t>
  </si>
  <si>
    <t>1143038</t>
  </si>
  <si>
    <t>MOHAMAD RIZAL MAULANA</t>
  </si>
  <si>
    <t>KOMP SANGGAR INDAH BANJARAN BLOK FG NO 6 DESA NAGARA KEC CANGKUANG KAB.BANDUNGKabupaten BandungJAWA BARAT</t>
  </si>
  <si>
    <t>1143039</t>
  </si>
  <si>
    <t>REZA SATRIA</t>
  </si>
  <si>
    <t>JLN, JEROKASO NO 68</t>
  </si>
  <si>
    <t>1143040</t>
  </si>
  <si>
    <t>MOCH ERY ARISNUMANDAR</t>
  </si>
  <si>
    <t>KP NAMPONG NO 48 KEC CIAWI KAB TASIKMALAYAKabupaten TasikmalayaJAWA BARAT</t>
  </si>
  <si>
    <t>1143041</t>
  </si>
  <si>
    <t>RIA REGILLIA NASUTION</t>
  </si>
  <si>
    <t>JL. TROMOL RT. 1 RW. 1 KEL. SUKARAJA KEC. PRABUMULIH SELATANPrabumulihSUMATERA SELATAN</t>
  </si>
  <si>
    <t>1143042</t>
  </si>
  <si>
    <t>INDAH PUTRI PERMATASARI</t>
  </si>
  <si>
    <t xml:space="preserve">JL. BABAKAN CIANJUR NO. 14 RT. 01 RW. 02 GUNUNG BATU </t>
  </si>
  <si>
    <t>1143043</t>
  </si>
  <si>
    <t>DAVI LUTFI</t>
  </si>
  <si>
    <t>KP. CIMARAGAS 121 RT. 02 RW. 03 DS. NGAMPLANGSARI KEC. CILAWU KAB. GARUTGarutJAWA BARAT</t>
  </si>
  <si>
    <t>1143044</t>
  </si>
  <si>
    <t>DWIYOGO PRASETYO</t>
  </si>
  <si>
    <t>Jl. Babakan Cilandak No.3 Sarijadi, Sukasari</t>
  </si>
  <si>
    <t>1143045</t>
  </si>
  <si>
    <t>VALTIRA GESSA ADHIYASA</t>
  </si>
  <si>
    <t>JL.MARGA JAYA NO.131 CIBOLERANG - BANDUNG</t>
  </si>
  <si>
    <t>1143046</t>
  </si>
  <si>
    <t>HAMDA JAKA KUSMAHADI</t>
  </si>
  <si>
    <t>JLN.SEDAP MALAM 2 NO 56 RT 01/09 PERUM BUMI RANCAEKEK KENCANA</t>
  </si>
  <si>
    <t>1143047</t>
  </si>
  <si>
    <t>RIZKI PUJI LESTARI</t>
  </si>
  <si>
    <t xml:space="preserve">JL. SARIASIH BLOK 3 NO. 34 </t>
  </si>
  <si>
    <t>1143049</t>
  </si>
  <si>
    <t>INDRA PRANANTA GINTING</t>
  </si>
  <si>
    <t xml:space="preserve">BLOK. 2 NO. 122 </t>
  </si>
  <si>
    <t>1143050</t>
  </si>
  <si>
    <t>UMMU KALSUM</t>
  </si>
  <si>
    <t>WATAMPONEBoneSULAWESI SELATAN</t>
  </si>
  <si>
    <t>1143051</t>
  </si>
  <si>
    <t>GHIFARI RIZALLUARDI MAULANA IBRAHIM</t>
  </si>
  <si>
    <t>JL. DERMAGA II NO 21 RT 05 RW 15 BABAKAN SUMEDANG</t>
  </si>
  <si>
    <t>1143052</t>
  </si>
  <si>
    <t>FAUZAN FAKHRI</t>
  </si>
  <si>
    <t>JL. SERSAN SODIK NO.41 RT.02/01 KEL. ISOLA KEC.SUKASARI</t>
  </si>
  <si>
    <t>1143053</t>
  </si>
  <si>
    <t>FARADILA PRATIWI MACHWANA</t>
  </si>
  <si>
    <t>JL.SARIASIH BLOK 8 NO 39</t>
  </si>
  <si>
    <t>1143054</t>
  </si>
  <si>
    <t>SABIQ RAMZI PRATAMA</t>
  </si>
  <si>
    <t>JL. Dr. SETIABUDHI NO. 143 KOTA BANDUNGBandungJAWA BARAT</t>
  </si>
  <si>
    <t>1143055</t>
  </si>
  <si>
    <t>AGUNG NUGROHO</t>
  </si>
  <si>
    <t>PPI BLOK B2 NO 39 KAB BANDUNG BARAT</t>
  </si>
  <si>
    <t>1143056</t>
  </si>
  <si>
    <t>WAWAN GUNAWAN</t>
  </si>
  <si>
    <t>JLN.PESANTREN NO 37 RT 01 RW 08</t>
  </si>
  <si>
    <t>1143057</t>
  </si>
  <si>
    <t>HAFIZH ANDRI KURNIAWAN</t>
  </si>
  <si>
    <t>JL. PAGARSIH GG H.IDRUS NO.110BandungJAWA BARAT</t>
  </si>
  <si>
    <t>1143058</t>
  </si>
  <si>
    <t>AGUS MULYADI</t>
  </si>
  <si>
    <t>JL. CIHIDEUNGKabupaten BandungJAWA BARAT</t>
  </si>
  <si>
    <t>1143059</t>
  </si>
  <si>
    <t>RIZAL FAUJI</t>
  </si>
  <si>
    <t xml:space="preserve">JLN. SARIWANGI DALAM, BLOK. 23 NO. 75A </t>
  </si>
  <si>
    <t>1143061</t>
  </si>
  <si>
    <t>ANYSAH MURTIRINJANI</t>
  </si>
  <si>
    <t>JL LAPANG TEMBAK SELATANGG MEKAR SARI I RT 01/07 NO 36 PADASUKA CIMAHICimahiJAWA BARAT</t>
  </si>
  <si>
    <t>1143062</t>
  </si>
  <si>
    <t>MUHAMAD SETIAWAN</t>
  </si>
  <si>
    <t xml:space="preserve">JLN. SARIASIH 4 NO. 42 RT/RW. 01/10 </t>
  </si>
  <si>
    <t>1143063</t>
  </si>
  <si>
    <t>ERLAN METAKA</t>
  </si>
  <si>
    <t>JL. SARIMANAH BLOK X1 NO 14</t>
  </si>
  <si>
    <t>1143064</t>
  </si>
  <si>
    <t>M. ADJI PRASETYO</t>
  </si>
  <si>
    <t>SARIJADI BLOK 8 NO 124</t>
  </si>
  <si>
    <t>1143065</t>
  </si>
  <si>
    <t>FITRA INSANNI HIDAYATULLAH</t>
  </si>
  <si>
    <t xml:space="preserve">JL SUKAJAYA NO 11 RT 01/04 </t>
  </si>
  <si>
    <t>1143066</t>
  </si>
  <si>
    <t>AGIA NISA LUTHFIAH</t>
  </si>
  <si>
    <t>JL. SARIASIH 2 NO 1B SUKASARI BANDUNG</t>
  </si>
  <si>
    <t>1143067</t>
  </si>
  <si>
    <t>BONO SULISTYO</t>
  </si>
  <si>
    <t>KOMP. LP SUKAMISKIN NO. 16B ARCAMANIK SUKAMISKIN BANDUNGBandungJAWA BARAT</t>
  </si>
  <si>
    <t>1143068</t>
  </si>
  <si>
    <t>ANDREY</t>
  </si>
  <si>
    <t>THE AWANI RESIDENT F43 GADOBANGKONG</t>
  </si>
  <si>
    <t>1143069</t>
  </si>
  <si>
    <t>ANNISYA TRI LUTFIA</t>
  </si>
  <si>
    <t>BLOK. 8 NO. 95 RT. 9</t>
  </si>
  <si>
    <t>1143070</t>
  </si>
  <si>
    <t>PRIYATAMA RAHADIAN</t>
  </si>
  <si>
    <t xml:space="preserve">BLOK JUM\'AT RT 03/02 DS/KEC,JATITUJUH KAB MAJALENGKA JAWA BARAT </t>
  </si>
  <si>
    <t>1143071</t>
  </si>
  <si>
    <t>WIDYA DIANA</t>
  </si>
  <si>
    <t xml:space="preserve">KP. BOROLONG </t>
  </si>
  <si>
    <t>1143072</t>
  </si>
  <si>
    <t>ZAMHARIR SALEH</t>
  </si>
  <si>
    <t xml:space="preserve">CIJEROKASO </t>
  </si>
  <si>
    <t>1143073</t>
  </si>
  <si>
    <t>NOVERA SUSANTI</t>
  </si>
  <si>
    <t>JLN. SARIJADI BLOK. 07 NO. 97</t>
  </si>
  <si>
    <t>1143074</t>
  </si>
  <si>
    <t>WIGA LISZAHARA</t>
  </si>
  <si>
    <t>LUBUK SIKAPINGPasaman BaratSUMATERA BARAT</t>
  </si>
  <si>
    <t>1143075</t>
  </si>
  <si>
    <t>A. DEWI HARDIYANTI NUR</t>
  </si>
  <si>
    <t>1143076</t>
  </si>
  <si>
    <t>HASAN NURODI</t>
  </si>
  <si>
    <t>JL KP BENDUNGAN RT 15/08 DESA DAYEUH LUHUR KEC TEMPURAN</t>
  </si>
  <si>
    <t>1143078</t>
  </si>
  <si>
    <t>TAOFIK HIDAYAT</t>
  </si>
  <si>
    <t xml:space="preserve">JLN.CIJEROKASO NO 150 </t>
  </si>
  <si>
    <t>1143079</t>
  </si>
  <si>
    <t>RAZAQA MUHAMMAD FAKHRIY</t>
  </si>
  <si>
    <t>JL. HAREMIS II NO 10BandungJAWA BARAT</t>
  </si>
  <si>
    <t>1143081</t>
  </si>
  <si>
    <t>FAIDA FARHA</t>
  </si>
  <si>
    <t>KOMP PASIR POGOR RC 1 RT 01/09 KEL MEKAR JAYA KEC RANCA SARI</t>
  </si>
  <si>
    <t>1143082</t>
  </si>
  <si>
    <t>ANDRY NUGRAHA FIRDAUS</t>
  </si>
  <si>
    <t xml:space="preserve">JL. UDAWA NO. 1 RT. 02/04, </t>
  </si>
  <si>
    <t>1143083</t>
  </si>
  <si>
    <t>FARREL AKBAR BATARA</t>
  </si>
  <si>
    <t xml:space="preserve"> DUSUN PUHUN RT. 002 RW. 007  KAB. KUNINGANKuninganJAWA BARAT</t>
  </si>
  <si>
    <t>1143085</t>
  </si>
  <si>
    <t>WIEDY TIRA PRATAMA</t>
  </si>
  <si>
    <t>JLN. CIJEROKASO</t>
  </si>
  <si>
    <t>1143086</t>
  </si>
  <si>
    <t>RANDI JOSUA PANGGABEAN</t>
  </si>
  <si>
    <t>JL. RAYA MARHUSA PANGGABEANTapanuli UtaraSUMATERA UTARA</t>
  </si>
  <si>
    <t>1143087</t>
  </si>
  <si>
    <t>VINA ADRIANTI</t>
  </si>
  <si>
    <t>JL.CARINGIN ELOK NO.2BandungJAWA BARAT</t>
  </si>
  <si>
    <t>1143088</t>
  </si>
  <si>
    <t>ANGGREINI KHARISMA ANDIEKA</t>
  </si>
  <si>
    <t>JLN. SARIJADI BLOK. 3 NO. 78</t>
  </si>
  <si>
    <t>1143089</t>
  </si>
  <si>
    <t>ANGGRAINI PUTRI</t>
  </si>
  <si>
    <t>BLOK XI, NO.87, RT05 RW08</t>
  </si>
  <si>
    <t>1143090</t>
  </si>
  <si>
    <t>IMAM IBNU FAISHAL</t>
  </si>
  <si>
    <t>CIPINANG MUARA RT015/03 NO 20A KEL.CIPINANG MUARA KEC,JATINEGARA JAK-`TIMJakarta TimurD.K.I. JAKARTA</t>
  </si>
  <si>
    <t>1143091</t>
  </si>
  <si>
    <t>AGUS WAHYU PRASETYO</t>
  </si>
  <si>
    <t>JLN PISANG BATU 6 NO 5 RT 006/009,KEL KOTA BARU,KEC BEKASI BARAT</t>
  </si>
  <si>
    <t>1143092</t>
  </si>
  <si>
    <t>MARIA ULFAH</t>
  </si>
  <si>
    <t>JLN. SARIJADI BLOK 11 RT/RW. 11/8 NO 27</t>
  </si>
  <si>
    <t>1143093</t>
  </si>
  <si>
    <t>DEVINDRA RIZKY RINANTO</t>
  </si>
  <si>
    <t>JL NANAS GG NANAS RT 006/010 NO 52 KEL,KAYU UTARA KEC MATRAMANJakarta UtaraD.K.I. JAKARTA</t>
  </si>
  <si>
    <t>1143094</t>
  </si>
  <si>
    <t>ADINDA RATNAWATI RIDWAN</t>
  </si>
  <si>
    <t>JL JERUK 1 NO 150 PERUM BCA SUKAHAJI</t>
  </si>
  <si>
    <t>1143095</t>
  </si>
  <si>
    <t>LIDYA HANDAYANI SITORUS</t>
  </si>
  <si>
    <t>KP RESMI GALIH RT 04 RW 02 DESA BATUJAJAR TIMUR</t>
  </si>
  <si>
    <t>1143096</t>
  </si>
  <si>
    <t>GERALDINE VALENCIA</t>
  </si>
  <si>
    <t>NUSALOKA SEKTOR 14. 5 JL. MENTAWAI 1 BLOK T7/42 BSD TANGERANGTangerangBANTEN</t>
  </si>
  <si>
    <t>1143097</t>
  </si>
  <si>
    <t>MISRAN</t>
  </si>
  <si>
    <t>JL. CIBOGO ATAS NO.54</t>
  </si>
  <si>
    <t>1143098</t>
  </si>
  <si>
    <t>ALZUHDI RAFIF</t>
  </si>
  <si>
    <t xml:space="preserve">SIMPANG TIGA KUMPULAN JORONG TABING KEC. BONJOL </t>
  </si>
  <si>
    <t>1143099</t>
  </si>
  <si>
    <t>BERTO LAILATUL</t>
  </si>
  <si>
    <t>Jl. Babakan Cilandak No.1 Rt.01/Rw.03</t>
  </si>
  <si>
    <t>1143100</t>
  </si>
  <si>
    <t>JUNIARDI NUGRAHA</t>
  </si>
  <si>
    <t>1143101</t>
  </si>
  <si>
    <t>MUHAMMAD SHOLIHIN</t>
  </si>
  <si>
    <t>JL. RAWAKUNING RT. 09 RW. 07 NO. 29 KEL. PULOGEBANG KEC. CAKUNG KOTA JAKARTA TIMURJakarta TimurD.K.I. JAKARTA</t>
  </si>
  <si>
    <t>1143102</t>
  </si>
  <si>
    <t>YUDI ARYADI</t>
  </si>
  <si>
    <t>JLN.SARIMANAH 2</t>
  </si>
  <si>
    <t>1143103</t>
  </si>
  <si>
    <t>MUHAMMAD RIDWAN ARIFIN</t>
  </si>
  <si>
    <t>JL.SARIASIH  SARIJADI</t>
  </si>
  <si>
    <t>1143104</t>
  </si>
  <si>
    <t>EKO SETIAWAN NASUTION</t>
  </si>
  <si>
    <t xml:space="preserve"> JLN. K.H DEWANTARA BTN BLOK. B NO. 40 PANDAN INDAH</t>
  </si>
  <si>
    <t>1143105</t>
  </si>
  <si>
    <t>MUHAMMAD REZA FAUZI</t>
  </si>
  <si>
    <t>JL. KARTINI NO. 115 KALIREJO LAMPUNG TENGAHLampung TengahLAMPUNG</t>
  </si>
  <si>
    <t>NPM</t>
  </si>
  <si>
    <t>IPK</t>
  </si>
  <si>
    <t>Penghasilan Ortu</t>
  </si>
  <si>
    <t>Tanggungan Ortu</t>
  </si>
  <si>
    <t>Prestasi</t>
  </si>
  <si>
    <t>Tabel initialisasi</t>
  </si>
  <si>
    <t>Data ke i</t>
  </si>
  <si>
    <t>u1</t>
  </si>
  <si>
    <t>u2</t>
  </si>
  <si>
    <t>Tabel Data</t>
  </si>
  <si>
    <t>u1^w</t>
  </si>
  <si>
    <t>u1^w*i1</t>
  </si>
  <si>
    <t>u1^w*i2</t>
  </si>
  <si>
    <t>u1^w*i3</t>
  </si>
  <si>
    <t>u1^w*i4</t>
  </si>
  <si>
    <t>Jumlah:</t>
  </si>
  <si>
    <t>Centroid</t>
  </si>
  <si>
    <t>i1</t>
  </si>
  <si>
    <t>i2</t>
  </si>
  <si>
    <t>i3</t>
  </si>
  <si>
    <t>i4</t>
  </si>
  <si>
    <t>u2^w</t>
  </si>
  <si>
    <t>u2^w*i1</t>
  </si>
  <si>
    <t>u2^w*i2</t>
  </si>
  <si>
    <t>u2^w*i3</t>
  </si>
  <si>
    <t>u2^w*i4</t>
  </si>
  <si>
    <t>nilai derajat keanggotaan</t>
  </si>
  <si>
    <t>data ke-i</t>
  </si>
  <si>
    <t>Jarak Ke Centroid</t>
  </si>
  <si>
    <t>menghitung</t>
  </si>
  <si>
    <t>1^2</t>
  </si>
  <si>
    <t>2^2</t>
  </si>
  <si>
    <t>1/(1^2)</t>
  </si>
  <si>
    <t>1/(2^2)</t>
  </si>
  <si>
    <t>jumlah</t>
  </si>
  <si>
    <t>matriks</t>
  </si>
  <si>
    <t>terbesar</t>
  </si>
  <si>
    <t>U2^2</t>
  </si>
  <si>
    <t>U1^2</t>
  </si>
  <si>
    <t>Cluster 1</t>
  </si>
  <si>
    <t>cluster2</t>
  </si>
  <si>
    <t>0-1</t>
  </si>
  <si>
    <t>1,1-2,4</t>
  </si>
  <si>
    <t>2,5-3</t>
  </si>
  <si>
    <t>3,1-3,5</t>
  </si>
  <si>
    <t>3,6-4</t>
  </si>
  <si>
    <t>Ket IPK</t>
  </si>
  <si>
    <t>Jumlah</t>
  </si>
  <si>
    <t>Perubahan Fungsi Objektif</t>
  </si>
  <si>
    <t>ket :</t>
  </si>
  <si>
    <t>Diterima</t>
  </si>
  <si>
    <t>Ditolak</t>
  </si>
  <si>
    <t>Ket :</t>
  </si>
  <si>
    <t>Cluster U1</t>
  </si>
  <si>
    <t>Cluster 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</si>
</sst>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quotePrefix="1" applyNumberFormat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G11" sqref="G11"/>
    </sheetView>
  </sheetViews>
  <sheetFormatPr defaultRowHeight="15" x14ac:dyDescent="0.25"/>
  <cols>
    <col min="2" max="2" width="29.28515625" customWidth="1"/>
    <col min="3" max="3" width="25.85546875" customWidth="1"/>
    <col min="7" max="7" width="9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2014</v>
      </c>
      <c r="E1" s="1">
        <v>1.48</v>
      </c>
      <c r="F1" s="1" t="s">
        <v>3</v>
      </c>
      <c r="G1" s="1" t="s">
        <v>4</v>
      </c>
    </row>
    <row r="2" spans="1:7" x14ac:dyDescent="0.25">
      <c r="A2" s="1" t="s">
        <v>5</v>
      </c>
      <c r="B2" s="1" t="s">
        <v>6</v>
      </c>
      <c r="C2" s="1" t="s">
        <v>2</v>
      </c>
      <c r="D2" s="1">
        <v>2014</v>
      </c>
      <c r="E2" s="1">
        <v>3.1</v>
      </c>
      <c r="F2" s="1" t="s">
        <v>3</v>
      </c>
      <c r="G2" s="1" t="s">
        <v>7</v>
      </c>
    </row>
    <row r="3" spans="1:7" x14ac:dyDescent="0.25">
      <c r="A3" s="1" t="s">
        <v>8</v>
      </c>
      <c r="B3" s="1" t="s">
        <v>9</v>
      </c>
      <c r="C3" s="1" t="s">
        <v>2</v>
      </c>
      <c r="D3" s="1">
        <v>2014</v>
      </c>
      <c r="E3" s="1">
        <v>3.41</v>
      </c>
      <c r="F3" s="1" t="s">
        <v>3</v>
      </c>
      <c r="G3" s="1" t="s">
        <v>10</v>
      </c>
    </row>
    <row r="4" spans="1:7" x14ac:dyDescent="0.25">
      <c r="A4" s="1" t="s">
        <v>11</v>
      </c>
      <c r="B4" s="1" t="s">
        <v>12</v>
      </c>
      <c r="C4" s="1" t="s">
        <v>2</v>
      </c>
      <c r="D4" s="1">
        <v>2014</v>
      </c>
      <c r="E4" s="1">
        <v>3.5300000000000002</v>
      </c>
      <c r="F4" s="1" t="s">
        <v>3</v>
      </c>
      <c r="G4" s="1" t="s">
        <v>13</v>
      </c>
    </row>
    <row r="5" spans="1:7" x14ac:dyDescent="0.25">
      <c r="A5" s="1" t="s">
        <v>14</v>
      </c>
      <c r="B5" s="1" t="s">
        <v>15</v>
      </c>
      <c r="C5" s="1" t="s">
        <v>2</v>
      </c>
      <c r="D5" s="1">
        <v>2014</v>
      </c>
      <c r="E5" s="1">
        <v>2.99</v>
      </c>
      <c r="F5" s="1" t="s">
        <v>3</v>
      </c>
      <c r="G5" s="1" t="s">
        <v>16</v>
      </c>
    </row>
    <row r="6" spans="1:7" x14ac:dyDescent="0.25">
      <c r="A6" s="1" t="s">
        <v>17</v>
      </c>
      <c r="B6" s="1" t="s">
        <v>18</v>
      </c>
      <c r="C6" s="1" t="s">
        <v>2</v>
      </c>
      <c r="D6" s="1">
        <v>2014</v>
      </c>
      <c r="E6" s="1">
        <v>2.92</v>
      </c>
      <c r="F6" s="1" t="s">
        <v>3</v>
      </c>
      <c r="G6" s="1" t="s">
        <v>19</v>
      </c>
    </row>
    <row r="7" spans="1:7" x14ac:dyDescent="0.25">
      <c r="A7" s="1" t="s">
        <v>20</v>
      </c>
      <c r="B7" s="1" t="s">
        <v>21</v>
      </c>
      <c r="C7" s="1" t="s">
        <v>2</v>
      </c>
      <c r="D7" s="1">
        <v>2014</v>
      </c>
      <c r="E7" s="1">
        <v>3.04</v>
      </c>
      <c r="F7" s="1" t="s">
        <v>3</v>
      </c>
      <c r="G7" s="1" t="s">
        <v>22</v>
      </c>
    </row>
    <row r="8" spans="1:7" x14ac:dyDescent="0.25">
      <c r="A8" s="1" t="s">
        <v>23</v>
      </c>
      <c r="B8" s="1" t="s">
        <v>24</v>
      </c>
      <c r="C8" s="1" t="s">
        <v>2</v>
      </c>
      <c r="D8" s="1">
        <v>2014</v>
      </c>
      <c r="E8" s="1">
        <v>0.3</v>
      </c>
      <c r="F8" s="1" t="s">
        <v>3</v>
      </c>
      <c r="G8" s="1" t="s">
        <v>25</v>
      </c>
    </row>
    <row r="9" spans="1:7" x14ac:dyDescent="0.25">
      <c r="A9" s="1" t="s">
        <v>26</v>
      </c>
      <c r="B9" s="1" t="s">
        <v>27</v>
      </c>
      <c r="C9" s="1" t="s">
        <v>2</v>
      </c>
      <c r="D9" s="1">
        <v>2014</v>
      </c>
      <c r="E9" s="1">
        <v>3.24</v>
      </c>
      <c r="F9" s="1" t="s">
        <v>28</v>
      </c>
      <c r="G9" s="1" t="s">
        <v>29</v>
      </c>
    </row>
    <row r="10" spans="1:7" x14ac:dyDescent="0.25">
      <c r="A10" s="1" t="s">
        <v>30</v>
      </c>
      <c r="B10" s="1" t="s">
        <v>31</v>
      </c>
      <c r="C10" s="1" t="s">
        <v>2</v>
      </c>
      <c r="D10" s="1">
        <v>2014</v>
      </c>
      <c r="E10" s="1">
        <v>3.49</v>
      </c>
      <c r="F10" s="1" t="s">
        <v>3</v>
      </c>
      <c r="G10" s="1" t="s">
        <v>32</v>
      </c>
    </row>
    <row r="11" spans="1:7" x14ac:dyDescent="0.25">
      <c r="A11" s="1" t="s">
        <v>33</v>
      </c>
      <c r="B11" s="1" t="s">
        <v>34</v>
      </c>
      <c r="C11" s="1" t="s">
        <v>2</v>
      </c>
      <c r="D11" s="1">
        <v>2014</v>
      </c>
      <c r="E11" s="1">
        <v>2.89</v>
      </c>
      <c r="F11" s="1" t="s">
        <v>3</v>
      </c>
      <c r="G11" s="1" t="s">
        <v>35</v>
      </c>
    </row>
    <row r="12" spans="1:7" x14ac:dyDescent="0.25">
      <c r="A12" s="1" t="s">
        <v>36</v>
      </c>
      <c r="B12" s="1" t="s">
        <v>37</v>
      </c>
      <c r="C12" s="1" t="s">
        <v>2</v>
      </c>
      <c r="D12" s="1">
        <v>2014</v>
      </c>
      <c r="E12" s="1">
        <v>3.73</v>
      </c>
      <c r="F12" s="1" t="s">
        <v>3</v>
      </c>
      <c r="G12" s="1" t="s">
        <v>38</v>
      </c>
    </row>
    <row r="13" spans="1:7" x14ac:dyDescent="0.25">
      <c r="A13" s="1" t="s">
        <v>39</v>
      </c>
      <c r="B13" s="1" t="s">
        <v>40</v>
      </c>
      <c r="C13" s="1" t="s">
        <v>2</v>
      </c>
      <c r="D13" s="1">
        <v>2014</v>
      </c>
      <c r="E13" s="1">
        <v>3.58</v>
      </c>
      <c r="F13" s="1" t="s">
        <v>3</v>
      </c>
      <c r="G13" s="1" t="s">
        <v>41</v>
      </c>
    </row>
    <row r="14" spans="1:7" x14ac:dyDescent="0.25">
      <c r="A14" s="1" t="s">
        <v>42</v>
      </c>
      <c r="B14" s="1" t="s">
        <v>43</v>
      </c>
      <c r="C14" s="1" t="s">
        <v>2</v>
      </c>
      <c r="D14" s="1">
        <v>2014</v>
      </c>
      <c r="E14" s="1">
        <v>3.61</v>
      </c>
      <c r="F14" s="1" t="s">
        <v>28</v>
      </c>
      <c r="G14" s="1" t="s">
        <v>44</v>
      </c>
    </row>
    <row r="15" spans="1:7" x14ac:dyDescent="0.25">
      <c r="A15" s="1" t="s">
        <v>45</v>
      </c>
      <c r="B15" s="1" t="s">
        <v>46</v>
      </c>
      <c r="C15" s="1" t="s">
        <v>2</v>
      </c>
      <c r="D15" s="1">
        <v>2014</v>
      </c>
      <c r="E15" s="1">
        <v>2.11</v>
      </c>
      <c r="F15" s="1" t="s">
        <v>3</v>
      </c>
      <c r="G15" s="1" t="s">
        <v>47</v>
      </c>
    </row>
    <row r="16" spans="1:7" x14ac:dyDescent="0.25">
      <c r="A16" s="1" t="s">
        <v>48</v>
      </c>
      <c r="B16" s="1" t="s">
        <v>49</v>
      </c>
      <c r="C16" s="1" t="s">
        <v>2</v>
      </c>
      <c r="D16" s="1">
        <v>2014</v>
      </c>
      <c r="E16" s="1">
        <v>3.24</v>
      </c>
      <c r="F16" s="1" t="s">
        <v>3</v>
      </c>
      <c r="G16" s="1" t="s">
        <v>50</v>
      </c>
    </row>
    <row r="17" spans="1:7" x14ac:dyDescent="0.25">
      <c r="A17" s="1" t="s">
        <v>51</v>
      </c>
      <c r="B17" s="1" t="s">
        <v>52</v>
      </c>
      <c r="C17" s="1" t="s">
        <v>2</v>
      </c>
      <c r="D17" s="1">
        <v>2014</v>
      </c>
      <c r="E17" s="1">
        <v>2.92</v>
      </c>
      <c r="F17" s="1" t="s">
        <v>3</v>
      </c>
      <c r="G17" s="1" t="s">
        <v>53</v>
      </c>
    </row>
    <row r="18" spans="1:7" x14ac:dyDescent="0.25">
      <c r="A18" s="1" t="s">
        <v>54</v>
      </c>
      <c r="B18" s="1" t="s">
        <v>55</v>
      </c>
      <c r="C18" s="1" t="s">
        <v>2</v>
      </c>
      <c r="D18" s="1">
        <v>2014</v>
      </c>
      <c r="E18" s="1">
        <v>0.28000000000000003</v>
      </c>
      <c r="F18" s="1" t="s">
        <v>3</v>
      </c>
      <c r="G18" s="1" t="s">
        <v>56</v>
      </c>
    </row>
    <row r="19" spans="1:7" x14ac:dyDescent="0.25">
      <c r="A19" s="1" t="s">
        <v>57</v>
      </c>
      <c r="B19" s="1" t="s">
        <v>58</v>
      </c>
      <c r="C19" s="1" t="s">
        <v>2</v>
      </c>
      <c r="D19" s="1">
        <v>2014</v>
      </c>
      <c r="E19" s="1">
        <v>2.95</v>
      </c>
      <c r="F19" s="1" t="s">
        <v>3</v>
      </c>
      <c r="G19" s="1" t="s">
        <v>59</v>
      </c>
    </row>
    <row r="20" spans="1:7" x14ac:dyDescent="0.25">
      <c r="A20" s="1" t="s">
        <v>60</v>
      </c>
      <c r="B20" s="1" t="s">
        <v>61</v>
      </c>
      <c r="C20" s="1" t="s">
        <v>2</v>
      </c>
      <c r="D20" s="1">
        <v>2014</v>
      </c>
      <c r="E20" s="1">
        <v>3.5</v>
      </c>
      <c r="F20" s="1" t="s">
        <v>3</v>
      </c>
      <c r="G20" s="1" t="s">
        <v>62</v>
      </c>
    </row>
    <row r="21" spans="1:7" x14ac:dyDescent="0.25">
      <c r="A21" s="1" t="s">
        <v>63</v>
      </c>
      <c r="B21" s="1" t="s">
        <v>64</v>
      </c>
      <c r="C21" s="1" t="s">
        <v>2</v>
      </c>
      <c r="D21" s="1">
        <v>2014</v>
      </c>
      <c r="E21" s="1">
        <v>3.18</v>
      </c>
      <c r="F21" s="1" t="s">
        <v>3</v>
      </c>
      <c r="G21" s="1" t="s">
        <v>65</v>
      </c>
    </row>
    <row r="22" spans="1:7" x14ac:dyDescent="0.25">
      <c r="A22" s="1" t="s">
        <v>66</v>
      </c>
      <c r="B22" s="1" t="s">
        <v>67</v>
      </c>
      <c r="C22" s="1" t="s">
        <v>2</v>
      </c>
      <c r="D22" s="1">
        <v>2014</v>
      </c>
      <c r="E22" s="1">
        <v>3.24</v>
      </c>
      <c r="F22" s="1" t="s">
        <v>3</v>
      </c>
      <c r="G22" s="1" t="s">
        <v>68</v>
      </c>
    </row>
    <row r="23" spans="1:7" x14ac:dyDescent="0.25">
      <c r="A23" s="1" t="s">
        <v>69</v>
      </c>
      <c r="B23" s="1" t="s">
        <v>70</v>
      </c>
      <c r="C23" s="1" t="s">
        <v>2</v>
      </c>
      <c r="D23" s="1">
        <v>2014</v>
      </c>
      <c r="E23" s="1">
        <v>3.29</v>
      </c>
      <c r="F23" s="1" t="s">
        <v>3</v>
      </c>
      <c r="G23" s="1" t="s">
        <v>71</v>
      </c>
    </row>
    <row r="24" spans="1:7" x14ac:dyDescent="0.25">
      <c r="A24" s="1" t="s">
        <v>72</v>
      </c>
      <c r="B24" s="1" t="s">
        <v>73</v>
      </c>
      <c r="C24" s="1" t="s">
        <v>2</v>
      </c>
      <c r="D24" s="1">
        <v>2014</v>
      </c>
      <c r="E24" s="1">
        <v>2.89</v>
      </c>
      <c r="F24" s="1" t="s">
        <v>3</v>
      </c>
      <c r="G24" s="1" t="s">
        <v>74</v>
      </c>
    </row>
    <row r="25" spans="1:7" x14ac:dyDescent="0.25">
      <c r="A25" s="1" t="s">
        <v>75</v>
      </c>
      <c r="B25" s="1" t="s">
        <v>76</v>
      </c>
      <c r="C25" s="1" t="s">
        <v>2</v>
      </c>
      <c r="D25" s="1">
        <v>2014</v>
      </c>
      <c r="E25" s="1">
        <v>3.31</v>
      </c>
      <c r="F25" s="1" t="s">
        <v>3</v>
      </c>
      <c r="G25" s="1" t="s">
        <v>77</v>
      </c>
    </row>
    <row r="26" spans="1:7" x14ac:dyDescent="0.25">
      <c r="A26" s="1" t="s">
        <v>78</v>
      </c>
      <c r="B26" s="1" t="s">
        <v>79</v>
      </c>
      <c r="C26" s="1" t="s">
        <v>2</v>
      </c>
      <c r="D26" s="1">
        <v>2014</v>
      </c>
      <c r="E26" s="1">
        <v>2.9699999999999998</v>
      </c>
      <c r="F26" s="1" t="s">
        <v>28</v>
      </c>
      <c r="G26" s="1" t="s">
        <v>80</v>
      </c>
    </row>
    <row r="27" spans="1:7" x14ac:dyDescent="0.25">
      <c r="A27" s="1" t="s">
        <v>81</v>
      </c>
      <c r="B27" s="1" t="s">
        <v>82</v>
      </c>
      <c r="C27" s="1" t="s">
        <v>2</v>
      </c>
      <c r="D27" s="1">
        <v>2014</v>
      </c>
      <c r="E27" s="1">
        <v>2.99</v>
      </c>
      <c r="F27" s="1" t="s">
        <v>28</v>
      </c>
      <c r="G27" s="1" t="s">
        <v>83</v>
      </c>
    </row>
    <row r="28" spans="1:7" x14ac:dyDescent="0.25">
      <c r="A28" s="1" t="s">
        <v>84</v>
      </c>
      <c r="B28" s="1" t="s">
        <v>85</v>
      </c>
      <c r="C28" s="1" t="s">
        <v>2</v>
      </c>
      <c r="D28" s="1">
        <v>2014</v>
      </c>
      <c r="E28" s="1">
        <v>2.87</v>
      </c>
      <c r="F28" s="1" t="s">
        <v>3</v>
      </c>
      <c r="G28" s="1" t="s">
        <v>86</v>
      </c>
    </row>
    <row r="29" spans="1:7" x14ac:dyDescent="0.25">
      <c r="A29" s="1" t="s">
        <v>87</v>
      </c>
      <c r="B29" s="1" t="s">
        <v>88</v>
      </c>
      <c r="C29" s="1" t="s">
        <v>2</v>
      </c>
      <c r="D29" s="1">
        <v>2014</v>
      </c>
      <c r="E29" s="1">
        <v>3.08</v>
      </c>
      <c r="F29" s="1" t="s">
        <v>28</v>
      </c>
      <c r="G29" s="1" t="s">
        <v>89</v>
      </c>
    </row>
    <row r="30" spans="1:7" x14ac:dyDescent="0.25">
      <c r="A30" s="1" t="s">
        <v>90</v>
      </c>
      <c r="B30" s="1" t="s">
        <v>91</v>
      </c>
      <c r="C30" s="1" t="s">
        <v>2</v>
      </c>
      <c r="D30" s="1">
        <v>2014</v>
      </c>
      <c r="E30" s="1">
        <v>3.06</v>
      </c>
      <c r="F30" s="1" t="s">
        <v>3</v>
      </c>
      <c r="G30" s="1" t="s">
        <v>92</v>
      </c>
    </row>
    <row r="31" spans="1:7" x14ac:dyDescent="0.25">
      <c r="A31" s="1" t="s">
        <v>93</v>
      </c>
      <c r="B31" s="1" t="s">
        <v>94</v>
      </c>
      <c r="C31" s="1" t="s">
        <v>2</v>
      </c>
      <c r="D31" s="1">
        <v>2014</v>
      </c>
      <c r="E31" s="1">
        <v>2.93</v>
      </c>
      <c r="F31" s="1" t="s">
        <v>3</v>
      </c>
      <c r="G31" s="1" t="s">
        <v>95</v>
      </c>
    </row>
    <row r="32" spans="1:7" x14ac:dyDescent="0.25">
      <c r="A32" s="1" t="s">
        <v>96</v>
      </c>
      <c r="B32" s="1" t="s">
        <v>97</v>
      </c>
      <c r="C32" s="1" t="s">
        <v>2</v>
      </c>
      <c r="D32" s="1">
        <v>2014</v>
      </c>
      <c r="E32" s="1">
        <v>3.09</v>
      </c>
      <c r="F32" s="1" t="s">
        <v>3</v>
      </c>
      <c r="G32" s="1" t="s">
        <v>98</v>
      </c>
    </row>
    <row r="33" spans="1:7" x14ac:dyDescent="0.25">
      <c r="A33" s="1" t="s">
        <v>99</v>
      </c>
      <c r="B33" s="1" t="s">
        <v>100</v>
      </c>
      <c r="C33" s="1" t="s">
        <v>2</v>
      </c>
      <c r="D33" s="1">
        <v>2014</v>
      </c>
      <c r="E33" s="1">
        <v>3.35</v>
      </c>
      <c r="F33" s="1" t="s">
        <v>3</v>
      </c>
      <c r="G33" s="1" t="s">
        <v>101</v>
      </c>
    </row>
    <row r="34" spans="1:7" x14ac:dyDescent="0.25">
      <c r="A34" s="1" t="s">
        <v>102</v>
      </c>
      <c r="B34" s="1" t="s">
        <v>103</v>
      </c>
      <c r="C34" s="1" t="s">
        <v>2</v>
      </c>
      <c r="D34" s="1">
        <v>2014</v>
      </c>
      <c r="E34" s="1">
        <v>2.87</v>
      </c>
      <c r="F34" s="1" t="s">
        <v>3</v>
      </c>
      <c r="G34" s="1" t="s">
        <v>104</v>
      </c>
    </row>
    <row r="35" spans="1:7" x14ac:dyDescent="0.25">
      <c r="A35" s="1" t="s">
        <v>105</v>
      </c>
      <c r="B35" s="1" t="s">
        <v>106</v>
      </c>
      <c r="C35" s="1" t="s">
        <v>2</v>
      </c>
      <c r="D35" s="1">
        <v>2014</v>
      </c>
      <c r="E35" s="1">
        <v>3.18</v>
      </c>
      <c r="F35" s="1" t="s">
        <v>3</v>
      </c>
      <c r="G35" s="1" t="s">
        <v>107</v>
      </c>
    </row>
    <row r="36" spans="1:7" x14ac:dyDescent="0.25">
      <c r="A36" s="1" t="s">
        <v>108</v>
      </c>
      <c r="B36" s="1" t="s">
        <v>109</v>
      </c>
      <c r="C36" s="1" t="s">
        <v>2</v>
      </c>
      <c r="D36" s="1">
        <v>2014</v>
      </c>
      <c r="E36" s="1">
        <v>2.2800000000000002</v>
      </c>
      <c r="F36" s="1" t="s">
        <v>3</v>
      </c>
      <c r="G36" s="1" t="s">
        <v>110</v>
      </c>
    </row>
    <row r="37" spans="1:7" x14ac:dyDescent="0.25">
      <c r="A37" s="1" t="s">
        <v>111</v>
      </c>
      <c r="B37" s="1" t="s">
        <v>112</v>
      </c>
      <c r="C37" s="1" t="s">
        <v>2</v>
      </c>
      <c r="D37" s="1">
        <v>2014</v>
      </c>
      <c r="E37" s="1">
        <v>3.18</v>
      </c>
      <c r="F37" s="1" t="s">
        <v>28</v>
      </c>
      <c r="G37" s="1" t="s">
        <v>113</v>
      </c>
    </row>
    <row r="38" spans="1:7" x14ac:dyDescent="0.25">
      <c r="A38" s="1" t="s">
        <v>114</v>
      </c>
      <c r="B38" s="1" t="s">
        <v>115</v>
      </c>
      <c r="C38" s="1" t="s">
        <v>2</v>
      </c>
      <c r="D38" s="1">
        <v>2014</v>
      </c>
      <c r="E38" s="1">
        <v>3.46</v>
      </c>
      <c r="F38" s="1" t="s">
        <v>28</v>
      </c>
      <c r="G38" s="1" t="s">
        <v>116</v>
      </c>
    </row>
    <row r="39" spans="1:7" x14ac:dyDescent="0.25">
      <c r="A39" s="1" t="s">
        <v>117</v>
      </c>
      <c r="B39" s="1" t="s">
        <v>118</v>
      </c>
      <c r="C39" s="1" t="s">
        <v>2</v>
      </c>
      <c r="D39" s="1">
        <v>2014</v>
      </c>
      <c r="E39" s="1">
        <v>1.23</v>
      </c>
      <c r="F39" s="1" t="s">
        <v>3</v>
      </c>
      <c r="G39" s="1" t="s">
        <v>119</v>
      </c>
    </row>
    <row r="40" spans="1:7" x14ac:dyDescent="0.25">
      <c r="A40" s="1" t="s">
        <v>120</v>
      </c>
      <c r="B40" s="1" t="s">
        <v>121</v>
      </c>
      <c r="C40" s="1" t="s">
        <v>2</v>
      </c>
      <c r="D40" s="1">
        <v>2014</v>
      </c>
      <c r="E40" s="1">
        <v>2.75</v>
      </c>
      <c r="F40" s="1" t="s">
        <v>3</v>
      </c>
      <c r="G40" s="1" t="s">
        <v>122</v>
      </c>
    </row>
    <row r="41" spans="1:7" x14ac:dyDescent="0.25">
      <c r="A41" s="1" t="s">
        <v>123</v>
      </c>
      <c r="B41" s="1" t="s">
        <v>124</v>
      </c>
      <c r="C41" s="1" t="s">
        <v>2</v>
      </c>
      <c r="D41" s="1">
        <v>2014</v>
      </c>
      <c r="E41" s="1">
        <v>3.3</v>
      </c>
      <c r="F41" s="1" t="s">
        <v>3</v>
      </c>
      <c r="G41" s="1" t="s">
        <v>125</v>
      </c>
    </row>
    <row r="42" spans="1:7" x14ac:dyDescent="0.25">
      <c r="A42" s="1" t="s">
        <v>126</v>
      </c>
      <c r="B42" s="1" t="s">
        <v>127</v>
      </c>
      <c r="C42" s="1" t="s">
        <v>2</v>
      </c>
      <c r="D42" s="1">
        <v>2014</v>
      </c>
      <c r="E42" s="1">
        <v>3.79</v>
      </c>
      <c r="F42" s="1" t="s">
        <v>3</v>
      </c>
      <c r="G42" s="1" t="s">
        <v>128</v>
      </c>
    </row>
    <row r="43" spans="1:7" x14ac:dyDescent="0.25">
      <c r="A43" s="1" t="s">
        <v>129</v>
      </c>
      <c r="B43" s="1" t="s">
        <v>130</v>
      </c>
      <c r="C43" s="1" t="s">
        <v>2</v>
      </c>
      <c r="D43" s="1">
        <v>2014</v>
      </c>
      <c r="E43" s="1">
        <v>3.39</v>
      </c>
      <c r="F43" s="1" t="s">
        <v>28</v>
      </c>
      <c r="G43" s="1" t="s">
        <v>131</v>
      </c>
    </row>
    <row r="44" spans="1:7" x14ac:dyDescent="0.25">
      <c r="A44" s="1" t="s">
        <v>132</v>
      </c>
      <c r="B44" s="1" t="s">
        <v>133</v>
      </c>
      <c r="C44" s="1" t="s">
        <v>2</v>
      </c>
      <c r="D44" s="1">
        <v>2014</v>
      </c>
      <c r="E44" s="1">
        <v>2.79</v>
      </c>
      <c r="F44" s="1" t="s">
        <v>3</v>
      </c>
      <c r="G44" s="1" t="s">
        <v>134</v>
      </c>
    </row>
    <row r="45" spans="1:7" x14ac:dyDescent="0.25">
      <c r="A45" s="1" t="s">
        <v>135</v>
      </c>
      <c r="B45" s="1" t="s">
        <v>136</v>
      </c>
      <c r="C45" s="1" t="s">
        <v>2</v>
      </c>
      <c r="D45" s="1">
        <v>2014</v>
      </c>
      <c r="E45" s="1">
        <v>2.84</v>
      </c>
      <c r="F45" s="1" t="s">
        <v>28</v>
      </c>
      <c r="G45" s="1" t="s">
        <v>137</v>
      </c>
    </row>
    <row r="46" spans="1:7" x14ac:dyDescent="0.25">
      <c r="A46" s="1" t="s">
        <v>138</v>
      </c>
      <c r="B46" s="1" t="s">
        <v>139</v>
      </c>
      <c r="C46" s="1" t="s">
        <v>2</v>
      </c>
      <c r="D46" s="1">
        <v>2014</v>
      </c>
      <c r="E46" s="1">
        <v>1.32</v>
      </c>
      <c r="F46" s="1" t="s">
        <v>3</v>
      </c>
      <c r="G46" s="1" t="s">
        <v>140</v>
      </c>
    </row>
    <row r="47" spans="1:7" x14ac:dyDescent="0.25">
      <c r="A47" s="1" t="s">
        <v>141</v>
      </c>
      <c r="B47" s="1" t="s">
        <v>142</v>
      </c>
      <c r="C47" s="1" t="s">
        <v>2</v>
      </c>
      <c r="D47" s="1">
        <v>2014</v>
      </c>
      <c r="E47" s="1">
        <v>3.18</v>
      </c>
      <c r="F47" s="1" t="s">
        <v>3</v>
      </c>
      <c r="G47" s="1" t="s">
        <v>143</v>
      </c>
    </row>
    <row r="48" spans="1:7" x14ac:dyDescent="0.25">
      <c r="A48" s="1" t="s">
        <v>144</v>
      </c>
      <c r="B48" s="1" t="s">
        <v>145</v>
      </c>
      <c r="C48" s="1" t="s">
        <v>2</v>
      </c>
      <c r="D48" s="1">
        <v>2014</v>
      </c>
      <c r="E48" s="1">
        <v>2.71</v>
      </c>
      <c r="F48" s="1" t="s">
        <v>28</v>
      </c>
      <c r="G48" s="1" t="s">
        <v>146</v>
      </c>
    </row>
    <row r="49" spans="1:7" x14ac:dyDescent="0.25">
      <c r="A49" s="1" t="s">
        <v>147</v>
      </c>
      <c r="B49" s="1" t="s">
        <v>148</v>
      </c>
      <c r="C49" s="1" t="s">
        <v>2</v>
      </c>
      <c r="D49" s="1">
        <v>2014</v>
      </c>
      <c r="E49" s="1">
        <v>1.42</v>
      </c>
      <c r="F49" s="1" t="s">
        <v>3</v>
      </c>
      <c r="G49" s="1" t="s">
        <v>149</v>
      </c>
    </row>
    <row r="50" spans="1:7" x14ac:dyDescent="0.25">
      <c r="A50" s="1" t="s">
        <v>150</v>
      </c>
      <c r="B50" s="1" t="s">
        <v>151</v>
      </c>
      <c r="C50" s="1" t="s">
        <v>2</v>
      </c>
      <c r="D50" s="1">
        <v>2014</v>
      </c>
      <c r="E50" s="1">
        <v>3.41</v>
      </c>
      <c r="F50" s="1" t="s">
        <v>3</v>
      </c>
      <c r="G50" s="1" t="s">
        <v>152</v>
      </c>
    </row>
    <row r="51" spans="1:7" x14ac:dyDescent="0.25">
      <c r="A51" s="1" t="s">
        <v>153</v>
      </c>
      <c r="B51" s="1" t="s">
        <v>154</v>
      </c>
      <c r="C51" s="1" t="s">
        <v>2</v>
      </c>
      <c r="D51" s="1">
        <v>2014</v>
      </c>
      <c r="E51" s="1">
        <v>3.45</v>
      </c>
      <c r="F51" s="1" t="s">
        <v>3</v>
      </c>
      <c r="G51" s="1" t="s">
        <v>155</v>
      </c>
    </row>
    <row r="52" spans="1:7" x14ac:dyDescent="0.25">
      <c r="A52" s="1" t="s">
        <v>156</v>
      </c>
      <c r="B52" s="1" t="s">
        <v>157</v>
      </c>
      <c r="C52" s="1" t="s">
        <v>2</v>
      </c>
      <c r="D52" s="1">
        <v>2014</v>
      </c>
      <c r="E52" s="1">
        <v>1.41</v>
      </c>
      <c r="F52" s="1" t="s">
        <v>3</v>
      </c>
      <c r="G52" s="1" t="s">
        <v>158</v>
      </c>
    </row>
    <row r="53" spans="1:7" x14ac:dyDescent="0.25">
      <c r="A53" s="1" t="s">
        <v>159</v>
      </c>
      <c r="B53" s="1" t="s">
        <v>160</v>
      </c>
      <c r="C53" s="1" t="s">
        <v>2</v>
      </c>
      <c r="D53" s="1">
        <v>2014</v>
      </c>
      <c r="E53" s="1">
        <v>3.03</v>
      </c>
      <c r="F53" s="1" t="s">
        <v>3</v>
      </c>
      <c r="G53" s="1" t="s">
        <v>161</v>
      </c>
    </row>
    <row r="54" spans="1:7" x14ac:dyDescent="0.25">
      <c r="A54" s="1" t="s">
        <v>162</v>
      </c>
      <c r="B54" s="1" t="s">
        <v>163</v>
      </c>
      <c r="C54" s="1" t="s">
        <v>2</v>
      </c>
      <c r="D54" s="1">
        <v>2014</v>
      </c>
      <c r="E54" s="1">
        <v>2.71</v>
      </c>
      <c r="F54" s="1" t="s">
        <v>3</v>
      </c>
      <c r="G54" s="1" t="s">
        <v>164</v>
      </c>
    </row>
    <row r="55" spans="1:7" x14ac:dyDescent="0.25">
      <c r="A55" s="1" t="s">
        <v>165</v>
      </c>
      <c r="B55" s="1" t="s">
        <v>166</v>
      </c>
      <c r="C55" s="1" t="s">
        <v>2</v>
      </c>
      <c r="D55" s="1">
        <v>2014</v>
      </c>
      <c r="E55" s="1">
        <v>3.82</v>
      </c>
      <c r="F55" s="1" t="s">
        <v>28</v>
      </c>
      <c r="G55" s="1" t="s">
        <v>167</v>
      </c>
    </row>
    <row r="56" spans="1:7" x14ac:dyDescent="0.25">
      <c r="A56" s="1" t="s">
        <v>168</v>
      </c>
      <c r="B56" s="1" t="s">
        <v>169</v>
      </c>
      <c r="C56" s="1" t="s">
        <v>2</v>
      </c>
      <c r="D56" s="1">
        <v>2014</v>
      </c>
      <c r="E56" s="1">
        <v>3.06</v>
      </c>
      <c r="F56" s="1" t="s">
        <v>3</v>
      </c>
      <c r="G56" s="1" t="s">
        <v>170</v>
      </c>
    </row>
    <row r="57" spans="1:7" x14ac:dyDescent="0.25">
      <c r="A57" s="1" t="s">
        <v>171</v>
      </c>
      <c r="B57" s="1" t="s">
        <v>172</v>
      </c>
      <c r="C57" s="1" t="s">
        <v>2</v>
      </c>
      <c r="D57" s="1">
        <v>2014</v>
      </c>
      <c r="E57" s="1">
        <v>0.91</v>
      </c>
      <c r="F57" s="1" t="s">
        <v>3</v>
      </c>
      <c r="G57" s="1" t="s">
        <v>173</v>
      </c>
    </row>
    <row r="58" spans="1:7" x14ac:dyDescent="0.25">
      <c r="A58" s="1" t="s">
        <v>174</v>
      </c>
      <c r="B58" s="1" t="s">
        <v>175</v>
      </c>
      <c r="C58" s="1" t="s">
        <v>2</v>
      </c>
      <c r="D58" s="1">
        <v>2014</v>
      </c>
      <c r="E58" s="1">
        <v>2.96</v>
      </c>
      <c r="F58" s="1" t="s">
        <v>3</v>
      </c>
      <c r="G58" s="1" t="s">
        <v>176</v>
      </c>
    </row>
    <row r="59" spans="1:7" x14ac:dyDescent="0.25">
      <c r="A59" s="1" t="s">
        <v>177</v>
      </c>
      <c r="B59" s="1" t="s">
        <v>178</v>
      </c>
      <c r="C59" s="1" t="s">
        <v>2</v>
      </c>
      <c r="D59" s="1">
        <v>2014</v>
      </c>
      <c r="E59" s="1">
        <v>2.12</v>
      </c>
      <c r="F59" s="1" t="s">
        <v>3</v>
      </c>
      <c r="G59" s="1" t="s">
        <v>179</v>
      </c>
    </row>
    <row r="60" spans="1:7" x14ac:dyDescent="0.25">
      <c r="A60" s="1" t="s">
        <v>180</v>
      </c>
      <c r="B60" s="1" t="s">
        <v>181</v>
      </c>
      <c r="C60" s="1" t="s">
        <v>2</v>
      </c>
      <c r="D60" s="1">
        <v>2014</v>
      </c>
      <c r="E60" s="1">
        <v>3.05</v>
      </c>
      <c r="F60" s="1" t="s">
        <v>28</v>
      </c>
      <c r="G60" s="1" t="s">
        <v>182</v>
      </c>
    </row>
    <row r="61" spans="1:7" x14ac:dyDescent="0.25">
      <c r="A61" s="1" t="s">
        <v>183</v>
      </c>
      <c r="B61" s="1" t="s">
        <v>184</v>
      </c>
      <c r="C61" s="1" t="s">
        <v>2</v>
      </c>
      <c r="D61" s="1">
        <v>2014</v>
      </c>
      <c r="E61" s="1">
        <v>3.34</v>
      </c>
      <c r="F61" s="1" t="s">
        <v>3</v>
      </c>
      <c r="G61" s="1" t="s">
        <v>185</v>
      </c>
    </row>
    <row r="62" spans="1:7" x14ac:dyDescent="0.25">
      <c r="A62" s="1" t="s">
        <v>186</v>
      </c>
      <c r="B62" s="1" t="s">
        <v>187</v>
      </c>
      <c r="C62" s="1" t="s">
        <v>2</v>
      </c>
      <c r="D62" s="1">
        <v>2014</v>
      </c>
      <c r="E62" s="1">
        <v>3.82</v>
      </c>
      <c r="F62" s="1" t="s">
        <v>3</v>
      </c>
      <c r="G62" s="1" t="s">
        <v>188</v>
      </c>
    </row>
    <row r="63" spans="1:7" x14ac:dyDescent="0.25">
      <c r="A63" s="1" t="s">
        <v>189</v>
      </c>
      <c r="B63" s="1" t="s">
        <v>190</v>
      </c>
      <c r="C63" s="1" t="s">
        <v>2</v>
      </c>
      <c r="D63" s="1">
        <v>2014</v>
      </c>
      <c r="E63" s="1">
        <v>3.15</v>
      </c>
      <c r="F63" s="1" t="s">
        <v>28</v>
      </c>
      <c r="G63" s="1" t="s">
        <v>191</v>
      </c>
    </row>
    <row r="64" spans="1:7" x14ac:dyDescent="0.25">
      <c r="A64" s="1" t="s">
        <v>192</v>
      </c>
      <c r="B64" s="1" t="s">
        <v>193</v>
      </c>
      <c r="C64" s="1" t="s">
        <v>2</v>
      </c>
      <c r="D64" s="1">
        <v>2014</v>
      </c>
      <c r="E64" s="1">
        <v>1.77</v>
      </c>
      <c r="F64" s="1" t="s">
        <v>3</v>
      </c>
      <c r="G64" s="1" t="s">
        <v>194</v>
      </c>
    </row>
    <row r="65" spans="1:7" x14ac:dyDescent="0.25">
      <c r="A65" s="1" t="s">
        <v>195</v>
      </c>
      <c r="B65" s="1" t="s">
        <v>196</v>
      </c>
      <c r="C65" s="1" t="s">
        <v>2</v>
      </c>
      <c r="D65" s="1">
        <v>2014</v>
      </c>
      <c r="E65" s="1">
        <v>3.63</v>
      </c>
      <c r="F65" s="1" t="s">
        <v>28</v>
      </c>
      <c r="G65" s="1" t="s">
        <v>197</v>
      </c>
    </row>
    <row r="66" spans="1:7" x14ac:dyDescent="0.25">
      <c r="A66" s="1" t="s">
        <v>198</v>
      </c>
      <c r="B66" s="1" t="s">
        <v>199</v>
      </c>
      <c r="C66" s="1" t="s">
        <v>2</v>
      </c>
      <c r="D66" s="1">
        <v>2014</v>
      </c>
      <c r="E66" s="1">
        <v>3.02</v>
      </c>
      <c r="F66" s="1" t="s">
        <v>3</v>
      </c>
      <c r="G66" s="1" t="s">
        <v>200</v>
      </c>
    </row>
    <row r="67" spans="1:7" x14ac:dyDescent="0.25">
      <c r="A67" s="1" t="s">
        <v>201</v>
      </c>
      <c r="B67" s="1" t="s">
        <v>202</v>
      </c>
      <c r="C67" s="1" t="s">
        <v>2</v>
      </c>
      <c r="D67" s="1">
        <v>2014</v>
      </c>
      <c r="E67" s="1">
        <v>3.37</v>
      </c>
      <c r="F67" s="1" t="s">
        <v>28</v>
      </c>
      <c r="G67" s="1" t="s">
        <v>203</v>
      </c>
    </row>
    <row r="68" spans="1:7" x14ac:dyDescent="0.25">
      <c r="A68" s="1" t="s">
        <v>204</v>
      </c>
      <c r="B68" s="1" t="s">
        <v>205</v>
      </c>
      <c r="C68" s="1" t="s">
        <v>2</v>
      </c>
      <c r="D68" s="1">
        <v>2014</v>
      </c>
      <c r="E68" s="1">
        <v>3.3</v>
      </c>
      <c r="F68" s="1" t="s">
        <v>28</v>
      </c>
      <c r="G68" s="1" t="s">
        <v>206</v>
      </c>
    </row>
    <row r="69" spans="1:7" x14ac:dyDescent="0.25">
      <c r="A69" s="1" t="s">
        <v>207</v>
      </c>
      <c r="B69" s="1" t="s">
        <v>208</v>
      </c>
      <c r="C69" s="1" t="s">
        <v>2</v>
      </c>
      <c r="D69" s="1">
        <v>2014</v>
      </c>
      <c r="E69" s="1">
        <v>3.42</v>
      </c>
      <c r="F69" s="1" t="s">
        <v>28</v>
      </c>
      <c r="G69" s="1" t="s">
        <v>200</v>
      </c>
    </row>
    <row r="70" spans="1:7" x14ac:dyDescent="0.25">
      <c r="A70" s="1" t="s">
        <v>209</v>
      </c>
      <c r="B70" s="1" t="s">
        <v>210</v>
      </c>
      <c r="C70" s="1" t="s">
        <v>2</v>
      </c>
      <c r="D70" s="1">
        <v>2014</v>
      </c>
      <c r="E70" s="1">
        <v>3.54</v>
      </c>
      <c r="F70" s="1" t="s">
        <v>3</v>
      </c>
      <c r="G70" s="1" t="s">
        <v>211</v>
      </c>
    </row>
    <row r="71" spans="1:7" x14ac:dyDescent="0.25">
      <c r="A71" s="1" t="s">
        <v>212</v>
      </c>
      <c r="B71" s="1" t="s">
        <v>213</v>
      </c>
      <c r="C71" s="1" t="s">
        <v>2</v>
      </c>
      <c r="D71" s="1">
        <v>2014</v>
      </c>
      <c r="E71" s="1">
        <v>3.61</v>
      </c>
      <c r="F71" s="1" t="s">
        <v>3</v>
      </c>
      <c r="G71" s="1" t="s">
        <v>214</v>
      </c>
    </row>
    <row r="72" spans="1:7" x14ac:dyDescent="0.25">
      <c r="A72" s="1" t="s">
        <v>215</v>
      </c>
      <c r="B72" s="1" t="s">
        <v>216</v>
      </c>
      <c r="C72" s="1" t="s">
        <v>2</v>
      </c>
      <c r="D72" s="1">
        <v>2014</v>
      </c>
      <c r="E72" s="1">
        <v>0.64</v>
      </c>
      <c r="F72" s="1" t="s">
        <v>3</v>
      </c>
      <c r="G72" s="1" t="s">
        <v>217</v>
      </c>
    </row>
    <row r="73" spans="1:7" x14ac:dyDescent="0.25">
      <c r="A73" s="1" t="s">
        <v>218</v>
      </c>
      <c r="B73" s="1" t="s">
        <v>219</v>
      </c>
      <c r="C73" s="1" t="s">
        <v>2</v>
      </c>
      <c r="D73" s="1">
        <v>2014</v>
      </c>
      <c r="E73" s="1">
        <v>3.66</v>
      </c>
      <c r="F73" s="1" t="s">
        <v>28</v>
      </c>
      <c r="G73" s="1" t="s">
        <v>220</v>
      </c>
    </row>
    <row r="74" spans="1:7" x14ac:dyDescent="0.25">
      <c r="A74" s="1" t="s">
        <v>221</v>
      </c>
      <c r="B74" s="1" t="s">
        <v>222</v>
      </c>
      <c r="C74" s="1" t="s">
        <v>2</v>
      </c>
      <c r="D74" s="1">
        <v>2014</v>
      </c>
      <c r="E74" s="1">
        <v>3.22</v>
      </c>
      <c r="F74" s="1" t="s">
        <v>3</v>
      </c>
      <c r="G74" s="1" t="s">
        <v>223</v>
      </c>
    </row>
    <row r="75" spans="1:7" x14ac:dyDescent="0.25">
      <c r="A75" s="1" t="s">
        <v>224</v>
      </c>
      <c r="B75" s="1" t="s">
        <v>225</v>
      </c>
      <c r="C75" s="1" t="s">
        <v>2</v>
      </c>
      <c r="D75" s="1">
        <v>2014</v>
      </c>
      <c r="E75" s="1">
        <v>2.74</v>
      </c>
      <c r="F75" s="1" t="s">
        <v>3</v>
      </c>
      <c r="G75" s="1" t="s">
        <v>226</v>
      </c>
    </row>
    <row r="76" spans="1:7" x14ac:dyDescent="0.25">
      <c r="A76" s="1" t="s">
        <v>227</v>
      </c>
      <c r="B76" s="1" t="s">
        <v>228</v>
      </c>
      <c r="C76" s="1" t="s">
        <v>2</v>
      </c>
      <c r="D76" s="1">
        <v>2014</v>
      </c>
      <c r="E76" s="1">
        <v>3.71</v>
      </c>
      <c r="F76" s="1" t="s">
        <v>3</v>
      </c>
      <c r="G76" s="1" t="s">
        <v>229</v>
      </c>
    </row>
    <row r="77" spans="1:7" x14ac:dyDescent="0.25">
      <c r="A77" s="1" t="s">
        <v>230</v>
      </c>
      <c r="B77" s="1" t="s">
        <v>231</v>
      </c>
      <c r="C77" s="1" t="s">
        <v>2</v>
      </c>
      <c r="D77" s="1">
        <v>2014</v>
      </c>
      <c r="E77" s="1">
        <v>3.2</v>
      </c>
      <c r="F77" s="1" t="s">
        <v>3</v>
      </c>
      <c r="G77" s="1" t="s">
        <v>232</v>
      </c>
    </row>
    <row r="78" spans="1:7" x14ac:dyDescent="0.25">
      <c r="A78" s="1" t="s">
        <v>233</v>
      </c>
      <c r="B78" s="1" t="s">
        <v>234</v>
      </c>
      <c r="C78" s="1" t="s">
        <v>2</v>
      </c>
      <c r="D78" s="1">
        <v>2014</v>
      </c>
      <c r="E78" s="1">
        <v>0.82</v>
      </c>
      <c r="F78" s="1" t="s">
        <v>28</v>
      </c>
      <c r="G78" s="1" t="s">
        <v>235</v>
      </c>
    </row>
    <row r="79" spans="1:7" x14ac:dyDescent="0.25">
      <c r="A79" s="1" t="s">
        <v>236</v>
      </c>
      <c r="B79" s="1" t="s">
        <v>237</v>
      </c>
      <c r="C79" s="1" t="s">
        <v>2</v>
      </c>
      <c r="D79" s="1">
        <v>2014</v>
      </c>
      <c r="E79" s="1">
        <v>1.88</v>
      </c>
      <c r="F79" s="1" t="s">
        <v>28</v>
      </c>
      <c r="G79" s="1" t="s">
        <v>238</v>
      </c>
    </row>
    <row r="80" spans="1:7" x14ac:dyDescent="0.25">
      <c r="A80" s="1" t="s">
        <v>239</v>
      </c>
      <c r="B80" s="1" t="s">
        <v>240</v>
      </c>
      <c r="C80" s="1" t="s">
        <v>2</v>
      </c>
      <c r="D80" s="1">
        <v>2014</v>
      </c>
      <c r="E80" s="1">
        <v>2.85</v>
      </c>
      <c r="F80" s="1" t="s">
        <v>28</v>
      </c>
      <c r="G80" s="1" t="s">
        <v>241</v>
      </c>
    </row>
    <row r="81" spans="1:7" x14ac:dyDescent="0.25">
      <c r="A81" s="1" t="s">
        <v>242</v>
      </c>
      <c r="B81" s="1" t="s">
        <v>243</v>
      </c>
      <c r="C81" s="1" t="s">
        <v>2</v>
      </c>
      <c r="D81" s="1">
        <v>2014</v>
      </c>
      <c r="E81" s="1">
        <v>3.82</v>
      </c>
      <c r="F81" s="1" t="s">
        <v>3</v>
      </c>
      <c r="G81" s="1" t="s">
        <v>244</v>
      </c>
    </row>
    <row r="82" spans="1:7" x14ac:dyDescent="0.25">
      <c r="A82" s="1" t="s">
        <v>245</v>
      </c>
      <c r="B82" s="1" t="s">
        <v>246</v>
      </c>
      <c r="C82" s="1" t="s">
        <v>2</v>
      </c>
      <c r="D82" s="1">
        <v>2014</v>
      </c>
      <c r="E82" s="1">
        <v>3.36</v>
      </c>
      <c r="F82" s="1" t="s">
        <v>3</v>
      </c>
      <c r="G82" s="1" t="s">
        <v>247</v>
      </c>
    </row>
    <row r="83" spans="1:7" x14ac:dyDescent="0.25">
      <c r="A83" s="1" t="s">
        <v>248</v>
      </c>
      <c r="B83" s="1" t="s">
        <v>249</v>
      </c>
      <c r="C83" s="1" t="s">
        <v>2</v>
      </c>
      <c r="D83" s="1">
        <v>2014</v>
      </c>
      <c r="E83" s="1">
        <v>3.48</v>
      </c>
      <c r="F83" s="1" t="s">
        <v>28</v>
      </c>
      <c r="G83" s="1" t="s">
        <v>250</v>
      </c>
    </row>
    <row r="84" spans="1:7" x14ac:dyDescent="0.25">
      <c r="A84" s="1" t="s">
        <v>251</v>
      </c>
      <c r="B84" s="1" t="s">
        <v>252</v>
      </c>
      <c r="C84" s="1" t="s">
        <v>2</v>
      </c>
      <c r="D84" s="1">
        <v>2014</v>
      </c>
      <c r="E84" s="1">
        <v>2.09</v>
      </c>
      <c r="F84" s="1" t="s">
        <v>3</v>
      </c>
      <c r="G84" s="1" t="s">
        <v>253</v>
      </c>
    </row>
    <row r="85" spans="1:7" x14ac:dyDescent="0.25">
      <c r="A85" s="1" t="s">
        <v>254</v>
      </c>
      <c r="B85" s="1" t="s">
        <v>255</v>
      </c>
      <c r="C85" s="1" t="s">
        <v>2</v>
      </c>
      <c r="D85" s="1">
        <v>2014</v>
      </c>
      <c r="E85" s="1">
        <v>3.36</v>
      </c>
      <c r="F85" s="1" t="s">
        <v>28</v>
      </c>
      <c r="G85" s="1" t="s">
        <v>256</v>
      </c>
    </row>
    <row r="86" spans="1:7" x14ac:dyDescent="0.25">
      <c r="A86" s="1" t="s">
        <v>257</v>
      </c>
      <c r="B86" s="1" t="s">
        <v>258</v>
      </c>
      <c r="C86" s="1" t="s">
        <v>2</v>
      </c>
      <c r="D86" s="1">
        <v>2014</v>
      </c>
      <c r="E86" s="1">
        <v>3.66</v>
      </c>
      <c r="F86" s="1" t="s">
        <v>28</v>
      </c>
      <c r="G86" s="1" t="s">
        <v>259</v>
      </c>
    </row>
    <row r="87" spans="1:7" x14ac:dyDescent="0.25">
      <c r="A87" s="1" t="s">
        <v>260</v>
      </c>
      <c r="B87" s="1" t="s">
        <v>261</v>
      </c>
      <c r="C87" s="1" t="s">
        <v>2</v>
      </c>
      <c r="D87" s="1">
        <v>2014</v>
      </c>
      <c r="E87" s="1">
        <v>3.08</v>
      </c>
      <c r="F87" s="1" t="s">
        <v>28</v>
      </c>
      <c r="G87" s="1" t="s">
        <v>262</v>
      </c>
    </row>
    <row r="88" spans="1:7" x14ac:dyDescent="0.25">
      <c r="A88" s="1" t="s">
        <v>263</v>
      </c>
      <c r="B88" s="1" t="s">
        <v>264</v>
      </c>
      <c r="C88" s="1" t="s">
        <v>2</v>
      </c>
      <c r="D88" s="1">
        <v>2014</v>
      </c>
      <c r="E88" s="1">
        <v>3.12</v>
      </c>
      <c r="F88" s="1" t="s">
        <v>3</v>
      </c>
      <c r="G88" s="1" t="s">
        <v>265</v>
      </c>
    </row>
    <row r="89" spans="1:7" x14ac:dyDescent="0.25">
      <c r="A89" s="1" t="s">
        <v>266</v>
      </c>
      <c r="B89" s="1" t="s">
        <v>267</v>
      </c>
      <c r="C89" s="1" t="s">
        <v>2</v>
      </c>
      <c r="D89" s="1">
        <v>2014</v>
      </c>
      <c r="E89" s="1">
        <v>3.41</v>
      </c>
      <c r="F89" s="1" t="s">
        <v>3</v>
      </c>
      <c r="G89" s="1" t="s">
        <v>268</v>
      </c>
    </row>
    <row r="90" spans="1:7" x14ac:dyDescent="0.25">
      <c r="A90" s="1" t="s">
        <v>269</v>
      </c>
      <c r="B90" s="1" t="s">
        <v>270</v>
      </c>
      <c r="C90" s="1" t="s">
        <v>2</v>
      </c>
      <c r="D90" s="1">
        <v>2014</v>
      </c>
      <c r="E90" s="1">
        <v>3.05</v>
      </c>
      <c r="F90" s="1" t="s">
        <v>3</v>
      </c>
      <c r="G90" s="1" t="s">
        <v>271</v>
      </c>
    </row>
    <row r="91" spans="1:7" x14ac:dyDescent="0.25">
      <c r="A91" s="1" t="s">
        <v>272</v>
      </c>
      <c r="B91" s="1" t="s">
        <v>273</v>
      </c>
      <c r="C91" s="1" t="s">
        <v>2</v>
      </c>
      <c r="D91" s="1">
        <v>2014</v>
      </c>
      <c r="E91" s="1">
        <v>1.3</v>
      </c>
      <c r="F91" s="1" t="s">
        <v>3</v>
      </c>
      <c r="G91" s="1" t="s">
        <v>47</v>
      </c>
    </row>
    <row r="92" spans="1:7" x14ac:dyDescent="0.25">
      <c r="A92" s="1" t="s">
        <v>274</v>
      </c>
      <c r="B92" s="1" t="s">
        <v>275</v>
      </c>
      <c r="C92" s="1" t="s">
        <v>2</v>
      </c>
      <c r="D92" s="1">
        <v>2014</v>
      </c>
      <c r="E92" s="1">
        <v>3.23</v>
      </c>
      <c r="F92" s="1" t="s">
        <v>3</v>
      </c>
      <c r="G92" s="1" t="s">
        <v>276</v>
      </c>
    </row>
    <row r="93" spans="1:7" x14ac:dyDescent="0.25">
      <c r="A93" s="1" t="s">
        <v>277</v>
      </c>
      <c r="B93" s="1" t="s">
        <v>278</v>
      </c>
      <c r="C93" s="1" t="s">
        <v>2</v>
      </c>
      <c r="D93" s="1">
        <v>2014</v>
      </c>
      <c r="E93" s="1">
        <v>2.0699999999999998</v>
      </c>
      <c r="F93" s="1" t="s">
        <v>3</v>
      </c>
      <c r="G93" s="1" t="s">
        <v>279</v>
      </c>
    </row>
    <row r="94" spans="1:7" x14ac:dyDescent="0.25">
      <c r="A94" s="1" t="s">
        <v>280</v>
      </c>
      <c r="B94" s="1" t="s">
        <v>281</v>
      </c>
      <c r="C94" s="1" t="s">
        <v>2</v>
      </c>
      <c r="D94" s="1">
        <v>2014</v>
      </c>
      <c r="E94" s="1">
        <v>3.33</v>
      </c>
      <c r="F94" s="1" t="s">
        <v>3</v>
      </c>
      <c r="G94" s="1" t="s">
        <v>282</v>
      </c>
    </row>
    <row r="95" spans="1:7" x14ac:dyDescent="0.25">
      <c r="A95" s="1" t="s">
        <v>283</v>
      </c>
      <c r="B95" s="1" t="s">
        <v>284</v>
      </c>
      <c r="C95" s="1" t="s">
        <v>2</v>
      </c>
      <c r="D95" s="1">
        <v>2014</v>
      </c>
      <c r="E95" s="1">
        <v>2.73</v>
      </c>
      <c r="F95" s="1" t="s">
        <v>3</v>
      </c>
      <c r="G95" s="1" t="s">
        <v>285</v>
      </c>
    </row>
    <row r="96" spans="1:7" x14ac:dyDescent="0.25">
      <c r="A96" s="1" t="s">
        <v>286</v>
      </c>
      <c r="B96" s="1" t="s">
        <v>287</v>
      </c>
      <c r="C96" s="1" t="s">
        <v>2</v>
      </c>
      <c r="D96" s="1">
        <v>2014</v>
      </c>
      <c r="E96" s="1">
        <v>1.77</v>
      </c>
      <c r="F96" s="1" t="s">
        <v>3</v>
      </c>
      <c r="G96" s="1" t="s">
        <v>288</v>
      </c>
    </row>
  </sheetData>
  <sortState ref="A1:G96">
    <sortCondition ref="A1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abSelected="1" topLeftCell="K31" zoomScale="84" zoomScaleNormal="84" workbookViewId="0">
      <selection activeCell="Z21" sqref="Z21:AA23"/>
    </sheetView>
  </sheetViews>
  <sheetFormatPr defaultRowHeight="15" x14ac:dyDescent="0.25"/>
  <cols>
    <col min="2" max="2" width="16.7109375" customWidth="1"/>
    <col min="3" max="3" width="19.5703125" customWidth="1"/>
    <col min="4" max="4" width="22.28515625" customWidth="1"/>
    <col min="5" max="5" width="15.85546875" customWidth="1"/>
    <col min="6" max="6" width="14.5703125" customWidth="1"/>
    <col min="7" max="7" width="9.140625" customWidth="1"/>
    <col min="8" max="8" width="10.7109375" customWidth="1"/>
    <col min="17" max="17" width="13.28515625" customWidth="1"/>
    <col min="18" max="18" width="14.140625" customWidth="1"/>
    <col min="28" max="28" width="11.7109375" customWidth="1"/>
    <col min="29" max="29" width="12.7109375" customWidth="1"/>
  </cols>
  <sheetData>
    <row r="1" spans="1:33" x14ac:dyDescent="0.25">
      <c r="A1" s="11" t="s">
        <v>298</v>
      </c>
      <c r="B1" s="11"/>
      <c r="C1" s="11"/>
      <c r="D1" s="11"/>
      <c r="E1" s="11"/>
      <c r="H1" s="9" t="s">
        <v>294</v>
      </c>
      <c r="I1" s="9"/>
      <c r="J1" s="9"/>
      <c r="K1" s="9"/>
    </row>
    <row r="2" spans="1:33" x14ac:dyDescent="0.25">
      <c r="A2" s="2" t="s">
        <v>289</v>
      </c>
      <c r="B2" s="2" t="s">
        <v>290</v>
      </c>
      <c r="C2" s="2" t="s">
        <v>291</v>
      </c>
      <c r="D2" s="2" t="s">
        <v>292</v>
      </c>
      <c r="E2" s="2" t="s">
        <v>293</v>
      </c>
      <c r="H2" s="2" t="s">
        <v>295</v>
      </c>
      <c r="I2" s="2" t="s">
        <v>296</v>
      </c>
      <c r="J2" s="2" t="s">
        <v>297</v>
      </c>
      <c r="N2" s="2" t="s">
        <v>299</v>
      </c>
      <c r="O2" s="2" t="s">
        <v>300</v>
      </c>
      <c r="P2" s="2" t="s">
        <v>301</v>
      </c>
      <c r="Q2" s="2" t="s">
        <v>302</v>
      </c>
      <c r="R2" s="2" t="s">
        <v>303</v>
      </c>
      <c r="T2" s="2" t="s">
        <v>310</v>
      </c>
      <c r="U2" s="2" t="s">
        <v>311</v>
      </c>
      <c r="V2" s="2" t="s">
        <v>312</v>
      </c>
      <c r="W2" s="2" t="s">
        <v>313</v>
      </c>
      <c r="X2" s="2" t="s">
        <v>314</v>
      </c>
      <c r="Z2" s="3"/>
      <c r="AA2" s="2" t="s">
        <v>295</v>
      </c>
      <c r="AB2" s="2" t="s">
        <v>296</v>
      </c>
      <c r="AC2" s="2" t="s">
        <v>297</v>
      </c>
      <c r="AD2" s="3"/>
      <c r="AE2" s="2" t="s">
        <v>295</v>
      </c>
      <c r="AF2" s="2" t="s">
        <v>296</v>
      </c>
      <c r="AG2" s="2" t="s">
        <v>297</v>
      </c>
    </row>
    <row r="3" spans="1:33" x14ac:dyDescent="0.25">
      <c r="A3" s="1" t="s">
        <v>0</v>
      </c>
      <c r="B3" s="1">
        <v>40</v>
      </c>
      <c r="C3" s="2">
        <v>1.5</v>
      </c>
      <c r="D3" s="2">
        <v>2</v>
      </c>
      <c r="E3" s="2">
        <v>0</v>
      </c>
      <c r="H3" s="2">
        <v>1</v>
      </c>
      <c r="I3" s="8">
        <v>0.86896153953690691</v>
      </c>
      <c r="J3" s="8">
        <v>0.73007615436886164</v>
      </c>
      <c r="N3" s="6">
        <f>I3^2</f>
        <v>0.75509415719435147</v>
      </c>
      <c r="O3" s="6">
        <f>N3*B3</f>
        <v>30.203766287774059</v>
      </c>
      <c r="P3" s="6">
        <f>N3*C3</f>
        <v>1.1326412357915272</v>
      </c>
      <c r="Q3" s="6">
        <f>N3*D3</f>
        <v>1.5101883143887029</v>
      </c>
      <c r="R3" s="6">
        <f>N3*E3</f>
        <v>0</v>
      </c>
      <c r="S3" s="7"/>
      <c r="T3" s="6">
        <f>J3^2</f>
        <v>0.53301119117802587</v>
      </c>
      <c r="U3" s="6">
        <f>T3*B3</f>
        <v>21.320447647121036</v>
      </c>
      <c r="V3" s="6">
        <f>T3*C3</f>
        <v>0.79951678676703875</v>
      </c>
      <c r="W3" s="6">
        <f>T3*D3</f>
        <v>1.0660223823560517</v>
      </c>
      <c r="X3" s="6">
        <f>T3*E3</f>
        <v>0</v>
      </c>
      <c r="Z3" s="3"/>
      <c r="AA3" s="2">
        <v>1</v>
      </c>
      <c r="AB3" s="8">
        <f ca="1">RAND()</f>
        <v>0.87097203837573511</v>
      </c>
      <c r="AC3" s="8">
        <f ca="1">RAND()</f>
        <v>0.47168269431007726</v>
      </c>
      <c r="AD3" s="3"/>
      <c r="AE3" s="2">
        <v>1</v>
      </c>
      <c r="AF3" s="8">
        <v>0.86896153953690691</v>
      </c>
      <c r="AG3" s="8">
        <v>0.73007615436886164</v>
      </c>
    </row>
    <row r="4" spans="1:33" x14ac:dyDescent="0.25">
      <c r="A4" s="1" t="s">
        <v>5</v>
      </c>
      <c r="B4" s="1">
        <v>80</v>
      </c>
      <c r="C4" s="2">
        <v>2</v>
      </c>
      <c r="D4" s="2">
        <v>3</v>
      </c>
      <c r="E4" s="2">
        <v>1</v>
      </c>
      <c r="H4" s="2">
        <v>2</v>
      </c>
      <c r="I4" s="8">
        <v>0.69829319739768092</v>
      </c>
      <c r="J4" s="6">
        <v>0.12102269688731593</v>
      </c>
      <c r="N4" s="6">
        <f t="shared" ref="N4:N16" si="0">I4^2</f>
        <v>0.48761338953187655</v>
      </c>
      <c r="O4" s="6">
        <f t="shared" ref="O4:O16" si="1">N4*B4</f>
        <v>39.009071162550121</v>
      </c>
      <c r="P4" s="6">
        <f t="shared" ref="P4:P16" si="2">N4*C4</f>
        <v>0.9752267790637531</v>
      </c>
      <c r="Q4" s="6">
        <f t="shared" ref="Q4:Q16" si="3">N4*D4</f>
        <v>1.4628401685956296</v>
      </c>
      <c r="R4" s="6">
        <f t="shared" ref="R4:R15" si="4">N4*E4</f>
        <v>0.48761338953187655</v>
      </c>
      <c r="S4" s="7"/>
      <c r="T4" s="6">
        <f t="shared" ref="T4:T16" si="5">J4^2</f>
        <v>1.4646493161879149E-2</v>
      </c>
      <c r="U4" s="6">
        <f t="shared" ref="U4:U16" si="6">T4*B4</f>
        <v>1.1717194529503319</v>
      </c>
      <c r="V4" s="6">
        <f t="shared" ref="V4:V16" si="7">T4*C4</f>
        <v>2.9292986323758298E-2</v>
      </c>
      <c r="W4" s="6">
        <f t="shared" ref="W4:W16" si="8">T4*D4</f>
        <v>4.393947948563745E-2</v>
      </c>
      <c r="X4" s="6">
        <f t="shared" ref="X4:X16" si="9">T4*E4</f>
        <v>1.4646493161879149E-2</v>
      </c>
      <c r="Z4" s="3"/>
      <c r="AA4" s="2">
        <v>2</v>
      </c>
      <c r="AB4" s="8">
        <f t="shared" ref="AB4:AC16" ca="1" si="10">RAND()</f>
        <v>0.91331970310578348</v>
      </c>
      <c r="AC4" s="8">
        <f t="shared" ca="1" si="10"/>
        <v>0.60774274079169732</v>
      </c>
      <c r="AD4" s="3"/>
      <c r="AE4" s="2">
        <v>2</v>
      </c>
      <c r="AF4" s="8">
        <v>0.69829319739768092</v>
      </c>
      <c r="AG4" s="6">
        <v>0.12102269688731593</v>
      </c>
    </row>
    <row r="5" spans="1:33" x14ac:dyDescent="0.25">
      <c r="A5" s="1" t="s">
        <v>8</v>
      </c>
      <c r="B5" s="1">
        <v>80</v>
      </c>
      <c r="C5" s="2">
        <v>3</v>
      </c>
      <c r="D5" s="2">
        <v>4</v>
      </c>
      <c r="E5" s="2">
        <v>3</v>
      </c>
      <c r="H5" s="2">
        <v>3</v>
      </c>
      <c r="I5" s="6">
        <v>0.4077701755801747</v>
      </c>
      <c r="J5" s="6">
        <v>0.78819065409769817</v>
      </c>
      <c r="N5" s="6">
        <f t="shared" si="0"/>
        <v>0.16627651609268651</v>
      </c>
      <c r="O5" s="6">
        <f t="shared" si="1"/>
        <v>13.30212128741492</v>
      </c>
      <c r="P5" s="6">
        <f t="shared" si="2"/>
        <v>0.49882954827805953</v>
      </c>
      <c r="Q5" s="6">
        <f t="shared" si="3"/>
        <v>0.66510606437074604</v>
      </c>
      <c r="R5" s="6">
        <f t="shared" si="4"/>
        <v>0.49882954827805953</v>
      </c>
      <c r="S5" s="7"/>
      <c r="T5" s="6">
        <f t="shared" si="5"/>
        <v>0.62124450720695734</v>
      </c>
      <c r="U5" s="6">
        <f t="shared" si="6"/>
        <v>49.699560576556586</v>
      </c>
      <c r="V5" s="6">
        <f t="shared" si="7"/>
        <v>1.8637335216208721</v>
      </c>
      <c r="W5" s="6">
        <f t="shared" si="8"/>
        <v>2.4849780288278294</v>
      </c>
      <c r="X5" s="6">
        <f t="shared" si="9"/>
        <v>1.8637335216208721</v>
      </c>
      <c r="Z5" s="3"/>
      <c r="AA5" s="2">
        <v>3</v>
      </c>
      <c r="AB5" s="8">
        <f t="shared" ca="1" si="10"/>
        <v>0.27710588302494576</v>
      </c>
      <c r="AC5" s="8">
        <f t="shared" ca="1" si="10"/>
        <v>0.37745514562528393</v>
      </c>
      <c r="AD5" s="3"/>
      <c r="AE5" s="2">
        <v>3</v>
      </c>
      <c r="AF5" s="6">
        <v>0.4077701755801747</v>
      </c>
      <c r="AG5" s="6">
        <v>0.78819065409769817</v>
      </c>
    </row>
    <row r="6" spans="1:33" x14ac:dyDescent="0.25">
      <c r="A6" s="1" t="s">
        <v>11</v>
      </c>
      <c r="B6" s="1">
        <v>80</v>
      </c>
      <c r="C6" s="2">
        <v>5</v>
      </c>
      <c r="D6" s="2">
        <v>5</v>
      </c>
      <c r="E6" s="2">
        <v>2</v>
      </c>
      <c r="H6" s="2">
        <v>4</v>
      </c>
      <c r="I6" s="6">
        <v>0.95685076720182838</v>
      </c>
      <c r="J6" s="6">
        <v>0.15204980982281147</v>
      </c>
      <c r="N6" s="6">
        <f t="shared" si="0"/>
        <v>0.91556339069472759</v>
      </c>
      <c r="O6" s="6">
        <f t="shared" si="1"/>
        <v>73.24507125557821</v>
      </c>
      <c r="P6" s="6">
        <f t="shared" si="2"/>
        <v>4.5778169534736382</v>
      </c>
      <c r="Q6" s="6">
        <f t="shared" si="3"/>
        <v>4.5778169534736382</v>
      </c>
      <c r="R6" s="6">
        <f t="shared" si="4"/>
        <v>1.8311267813894552</v>
      </c>
      <c r="S6" s="7"/>
      <c r="T6" s="6">
        <f t="shared" si="5"/>
        <v>2.3119144667153133E-2</v>
      </c>
      <c r="U6" s="6">
        <f t="shared" si="6"/>
        <v>1.8495315733722506</v>
      </c>
      <c r="V6" s="6">
        <f t="shared" si="7"/>
        <v>0.11559572333576566</v>
      </c>
      <c r="W6" s="6">
        <f t="shared" si="8"/>
        <v>0.11559572333576566</v>
      </c>
      <c r="X6" s="6">
        <f t="shared" si="9"/>
        <v>4.6238289334306265E-2</v>
      </c>
      <c r="Z6" s="3"/>
      <c r="AA6" s="2">
        <v>4</v>
      </c>
      <c r="AB6" s="8">
        <f ca="1">RAND()</f>
        <v>0.60305920526845658</v>
      </c>
      <c r="AC6" s="8">
        <f t="shared" ca="1" si="10"/>
        <v>0.75408318883042291</v>
      </c>
      <c r="AD6" s="3"/>
      <c r="AE6" s="2">
        <v>4</v>
      </c>
      <c r="AF6" s="6">
        <v>0.95685076720182838</v>
      </c>
      <c r="AG6" s="6">
        <v>0.15204980982281147</v>
      </c>
    </row>
    <row r="7" spans="1:33" x14ac:dyDescent="0.25">
      <c r="A7" s="1" t="s">
        <v>14</v>
      </c>
      <c r="B7" s="1">
        <v>60</v>
      </c>
      <c r="C7" s="2">
        <v>9</v>
      </c>
      <c r="D7" s="2">
        <v>1</v>
      </c>
      <c r="E7" s="2">
        <v>1</v>
      </c>
      <c r="H7" s="2">
        <v>5</v>
      </c>
      <c r="I7" s="6">
        <v>0.72571141839637121</v>
      </c>
      <c r="J7" s="6">
        <v>0.56754504620315926</v>
      </c>
      <c r="N7" s="6">
        <f t="shared" si="0"/>
        <v>0.52665706279087299</v>
      </c>
      <c r="O7" s="6">
        <f t="shared" si="1"/>
        <v>31.599423767452379</v>
      </c>
      <c r="P7" s="6">
        <f t="shared" si="2"/>
        <v>4.739913565117857</v>
      </c>
      <c r="Q7" s="6">
        <f t="shared" si="3"/>
        <v>0.52665706279087299</v>
      </c>
      <c r="R7" s="6">
        <f t="shared" si="4"/>
        <v>0.52665706279087299</v>
      </c>
      <c r="S7" s="7"/>
      <c r="T7" s="6">
        <f t="shared" si="5"/>
        <v>0.32210737946974616</v>
      </c>
      <c r="U7" s="6">
        <f t="shared" si="6"/>
        <v>19.326442768184769</v>
      </c>
      <c r="V7" s="6">
        <f t="shared" si="7"/>
        <v>2.8989664152277155</v>
      </c>
      <c r="W7" s="6">
        <f t="shared" si="8"/>
        <v>0.32210737946974616</v>
      </c>
      <c r="X7" s="6">
        <f t="shared" si="9"/>
        <v>0.32210737946974616</v>
      </c>
      <c r="Z7" s="3"/>
      <c r="AA7" s="2">
        <v>5</v>
      </c>
      <c r="AB7" s="8">
        <f ca="1">RAND()</f>
        <v>0.24066628364427989</v>
      </c>
      <c r="AC7" s="8">
        <f ca="1">RAND()</f>
        <v>0.98956016318805429</v>
      </c>
      <c r="AD7" s="3"/>
      <c r="AE7" s="2">
        <v>5</v>
      </c>
      <c r="AF7" s="6">
        <v>0.72571141839637121</v>
      </c>
      <c r="AG7" s="6">
        <v>0.56754504620315926</v>
      </c>
    </row>
    <row r="8" spans="1:33" x14ac:dyDescent="0.25">
      <c r="A8" s="1" t="s">
        <v>17</v>
      </c>
      <c r="B8" s="1">
        <v>60</v>
      </c>
      <c r="C8" s="2">
        <v>4.5</v>
      </c>
      <c r="D8" s="2">
        <v>6</v>
      </c>
      <c r="E8" s="2">
        <v>0</v>
      </c>
      <c r="H8" s="2">
        <v>6</v>
      </c>
      <c r="I8" s="6">
        <v>0.60608867700904689</v>
      </c>
      <c r="J8" s="6">
        <v>0.52749203816589585</v>
      </c>
      <c r="N8" s="6">
        <f t="shared" si="0"/>
        <v>0.36734348439857678</v>
      </c>
      <c r="O8" s="6">
        <f t="shared" si="1"/>
        <v>22.040609063914609</v>
      </c>
      <c r="P8" s="6">
        <f t="shared" si="2"/>
        <v>1.6530456797935955</v>
      </c>
      <c r="Q8" s="6">
        <f t="shared" si="3"/>
        <v>2.2040609063914607</v>
      </c>
      <c r="R8" s="6">
        <f t="shared" si="4"/>
        <v>0</v>
      </c>
      <c r="S8" s="7"/>
      <c r="T8" s="6">
        <f t="shared" si="5"/>
        <v>0.27824785032841093</v>
      </c>
      <c r="U8" s="6">
        <f t="shared" si="6"/>
        <v>16.694871019704657</v>
      </c>
      <c r="V8" s="6">
        <f t="shared" si="7"/>
        <v>1.2521153264778491</v>
      </c>
      <c r="W8" s="6">
        <f t="shared" si="8"/>
        <v>1.6694871019704656</v>
      </c>
      <c r="X8" s="6">
        <f t="shared" si="9"/>
        <v>0</v>
      </c>
      <c r="Z8" s="3"/>
      <c r="AA8" s="2">
        <v>6</v>
      </c>
      <c r="AB8" s="8">
        <f t="shared" ca="1" si="10"/>
        <v>0.7846729338018481</v>
      </c>
      <c r="AC8" s="8">
        <f t="shared" ca="1" si="10"/>
        <v>0.78037832675069774</v>
      </c>
      <c r="AD8" s="3"/>
      <c r="AE8" s="2">
        <v>6</v>
      </c>
      <c r="AF8" s="6">
        <v>0.60608867700904689</v>
      </c>
      <c r="AG8" s="6">
        <v>0.52749203816589585</v>
      </c>
    </row>
    <row r="9" spans="1:33" x14ac:dyDescent="0.25">
      <c r="A9" s="1" t="s">
        <v>20</v>
      </c>
      <c r="B9" s="1">
        <v>60</v>
      </c>
      <c r="C9" s="2">
        <v>1.3</v>
      </c>
      <c r="D9" s="2">
        <v>2</v>
      </c>
      <c r="E9" s="2">
        <v>3</v>
      </c>
      <c r="H9" s="2">
        <v>7</v>
      </c>
      <c r="I9" s="6">
        <v>0.14089449127145726</v>
      </c>
      <c r="J9" s="6">
        <v>0.80912352878998073</v>
      </c>
      <c r="N9" s="6">
        <f t="shared" si="0"/>
        <v>1.9851257670642743E-2</v>
      </c>
      <c r="O9" s="6">
        <f t="shared" si="1"/>
        <v>1.1910754602385647</v>
      </c>
      <c r="P9" s="6">
        <f t="shared" si="2"/>
        <v>2.5806634971835569E-2</v>
      </c>
      <c r="Q9" s="6">
        <f t="shared" si="3"/>
        <v>3.9702515341285487E-2</v>
      </c>
      <c r="R9" s="6">
        <f t="shared" si="4"/>
        <v>5.9553773011928227E-2</v>
      </c>
      <c r="S9" s="7"/>
      <c r="T9" s="6">
        <f t="shared" si="5"/>
        <v>0.65468088484155074</v>
      </c>
      <c r="U9" s="6">
        <f t="shared" si="6"/>
        <v>39.280853090493046</v>
      </c>
      <c r="V9" s="6">
        <f t="shared" si="7"/>
        <v>0.85108515029401599</v>
      </c>
      <c r="W9" s="6">
        <f t="shared" si="8"/>
        <v>1.3093617696831015</v>
      </c>
      <c r="X9" s="6">
        <f t="shared" si="9"/>
        <v>1.9640426545246523</v>
      </c>
      <c r="Z9" s="3"/>
      <c r="AA9" s="2">
        <v>7</v>
      </c>
      <c r="AB9" s="8">
        <f t="shared" ca="1" si="10"/>
        <v>0.15088692182461416</v>
      </c>
      <c r="AC9" s="8">
        <f t="shared" ca="1" si="10"/>
        <v>0.33728995173382181</v>
      </c>
      <c r="AD9" s="3"/>
      <c r="AE9" s="2">
        <v>7</v>
      </c>
      <c r="AF9" s="6">
        <v>0.14089449127145726</v>
      </c>
      <c r="AG9" s="6">
        <v>0.80912352878998073</v>
      </c>
    </row>
    <row r="10" spans="1:33" x14ac:dyDescent="0.25">
      <c r="A10" s="1" t="s">
        <v>23</v>
      </c>
      <c r="B10" s="1">
        <v>20</v>
      </c>
      <c r="C10" s="2">
        <v>2.5</v>
      </c>
      <c r="D10" s="2">
        <v>4</v>
      </c>
      <c r="E10" s="2">
        <v>1</v>
      </c>
      <c r="H10" s="2">
        <v>8</v>
      </c>
      <c r="I10" s="6">
        <v>0.45434483942897241</v>
      </c>
      <c r="J10" s="6">
        <v>0.3679500461758628</v>
      </c>
      <c r="N10" s="6">
        <f t="shared" si="0"/>
        <v>0.20642923311573871</v>
      </c>
      <c r="O10" s="6">
        <f t="shared" si="1"/>
        <v>4.1285846623147746</v>
      </c>
      <c r="P10" s="6">
        <f t="shared" si="2"/>
        <v>0.51607308278934683</v>
      </c>
      <c r="Q10" s="6">
        <f t="shared" si="3"/>
        <v>0.82571693246295486</v>
      </c>
      <c r="R10" s="6">
        <f t="shared" si="4"/>
        <v>0.20642923311573871</v>
      </c>
      <c r="S10" s="7"/>
      <c r="T10" s="6">
        <f t="shared" si="5"/>
        <v>0.13538723648081957</v>
      </c>
      <c r="U10" s="6">
        <f t="shared" si="6"/>
        <v>2.7077447296163912</v>
      </c>
      <c r="V10" s="6">
        <f t="shared" si="7"/>
        <v>0.3384680912020489</v>
      </c>
      <c r="W10" s="6">
        <f t="shared" si="8"/>
        <v>0.54154894592327829</v>
      </c>
      <c r="X10" s="6">
        <f t="shared" si="9"/>
        <v>0.13538723648081957</v>
      </c>
      <c r="Z10" s="3"/>
      <c r="AA10" s="2">
        <v>8</v>
      </c>
      <c r="AB10" s="8">
        <f t="shared" ca="1" si="10"/>
        <v>0.29897739083773411</v>
      </c>
      <c r="AC10" s="8">
        <f t="shared" ca="1" si="10"/>
        <v>0.74840657384692666</v>
      </c>
      <c r="AD10" s="3"/>
      <c r="AE10" s="2">
        <v>8</v>
      </c>
      <c r="AF10" s="6">
        <v>0.45434483942897241</v>
      </c>
      <c r="AG10" s="6">
        <v>0.3679500461758628</v>
      </c>
    </row>
    <row r="11" spans="1:33" x14ac:dyDescent="0.25">
      <c r="A11" s="1" t="s">
        <v>26</v>
      </c>
      <c r="B11" s="1">
        <v>80</v>
      </c>
      <c r="C11" s="2">
        <v>5</v>
      </c>
      <c r="D11" s="2">
        <v>1</v>
      </c>
      <c r="E11" s="2">
        <v>2</v>
      </c>
      <c r="H11" s="2">
        <v>9</v>
      </c>
      <c r="I11" s="6">
        <v>0.54658346823936599</v>
      </c>
      <c r="J11" s="6">
        <v>0.52452253223366996</v>
      </c>
      <c r="N11" s="6">
        <f t="shared" si="0"/>
        <v>0.29875348775257399</v>
      </c>
      <c r="O11" s="6">
        <f t="shared" si="1"/>
        <v>23.900279020205918</v>
      </c>
      <c r="P11" s="6">
        <f t="shared" si="2"/>
        <v>1.4937674387628699</v>
      </c>
      <c r="Q11" s="6">
        <f t="shared" si="3"/>
        <v>0.29875348775257399</v>
      </c>
      <c r="R11" s="6">
        <f t="shared" si="4"/>
        <v>0.59750697550514797</v>
      </c>
      <c r="S11" s="7"/>
      <c r="T11" s="6">
        <f t="shared" si="5"/>
        <v>0.27512388682082134</v>
      </c>
      <c r="U11" s="6">
        <f t="shared" si="6"/>
        <v>22.009910945665709</v>
      </c>
      <c r="V11" s="6">
        <f t="shared" si="7"/>
        <v>1.3756194341041068</v>
      </c>
      <c r="W11" s="6">
        <f t="shared" si="8"/>
        <v>0.27512388682082134</v>
      </c>
      <c r="X11" s="6">
        <f t="shared" si="9"/>
        <v>0.55024777364164268</v>
      </c>
      <c r="Z11" s="3"/>
      <c r="AA11" s="2">
        <v>9</v>
      </c>
      <c r="AB11" s="8">
        <f t="shared" ca="1" si="10"/>
        <v>0.62420748286490013</v>
      </c>
      <c r="AC11" s="8">
        <f t="shared" ca="1" si="10"/>
        <v>0.35314265746521845</v>
      </c>
      <c r="AD11" s="3"/>
      <c r="AE11" s="2">
        <v>9</v>
      </c>
      <c r="AF11" s="6">
        <v>0.54658346823936599</v>
      </c>
      <c r="AG11" s="6">
        <v>0.52452253223366996</v>
      </c>
    </row>
    <row r="12" spans="1:33" x14ac:dyDescent="0.25">
      <c r="A12" s="1" t="s">
        <v>30</v>
      </c>
      <c r="B12" s="1">
        <v>80</v>
      </c>
      <c r="C12" s="2">
        <v>4</v>
      </c>
      <c r="D12" s="2">
        <v>2</v>
      </c>
      <c r="E12" s="2">
        <v>3</v>
      </c>
      <c r="H12" s="2">
        <v>10</v>
      </c>
      <c r="I12" s="6">
        <v>0.11246280645533968</v>
      </c>
      <c r="J12" s="6">
        <v>0.70087513176383831</v>
      </c>
      <c r="N12" s="6">
        <f t="shared" si="0"/>
        <v>1.2647882835811192E-2</v>
      </c>
      <c r="O12" s="6">
        <f t="shared" si="1"/>
        <v>1.0118306268648953</v>
      </c>
      <c r="P12" s="6">
        <f t="shared" si="2"/>
        <v>5.0591531343244768E-2</v>
      </c>
      <c r="Q12" s="6">
        <f t="shared" si="3"/>
        <v>2.5295765671622384E-2</v>
      </c>
      <c r="R12" s="6">
        <f t="shared" si="4"/>
        <v>3.7943648507433578E-2</v>
      </c>
      <c r="S12" s="7"/>
      <c r="T12" s="6">
        <f t="shared" si="5"/>
        <v>0.49122595032497773</v>
      </c>
      <c r="U12" s="6">
        <f t="shared" si="6"/>
        <v>39.29807602599822</v>
      </c>
      <c r="V12" s="6">
        <f t="shared" si="7"/>
        <v>1.9649038012999109</v>
      </c>
      <c r="W12" s="6">
        <f t="shared" si="8"/>
        <v>0.98245190064995547</v>
      </c>
      <c r="X12" s="6">
        <f t="shared" si="9"/>
        <v>1.4736778509749331</v>
      </c>
      <c r="Z12" s="3"/>
      <c r="AA12" s="2">
        <v>10</v>
      </c>
      <c r="AB12" s="8">
        <f t="shared" ca="1" si="10"/>
        <v>0.91190413166312079</v>
      </c>
      <c r="AC12" s="8">
        <f t="shared" ca="1" si="10"/>
        <v>0.38789078638386765</v>
      </c>
      <c r="AD12" s="3"/>
      <c r="AE12" s="2">
        <v>10</v>
      </c>
      <c r="AF12" s="6">
        <v>0.11246280645533968</v>
      </c>
      <c r="AG12" s="6">
        <v>0.70087513176383831</v>
      </c>
    </row>
    <row r="13" spans="1:33" x14ac:dyDescent="0.25">
      <c r="A13" s="1" t="s">
        <v>33</v>
      </c>
      <c r="B13" s="1">
        <v>60</v>
      </c>
      <c r="C13" s="2">
        <v>3</v>
      </c>
      <c r="D13" s="2">
        <v>5</v>
      </c>
      <c r="E13" s="2">
        <v>0</v>
      </c>
      <c r="H13" s="2">
        <v>11</v>
      </c>
      <c r="I13" s="6">
        <v>0.90796295272758787</v>
      </c>
      <c r="J13" s="6">
        <v>0.86490852950560793</v>
      </c>
      <c r="N13" s="6">
        <f t="shared" si="0"/>
        <v>0.82439672352579996</v>
      </c>
      <c r="O13" s="6">
        <f t="shared" si="1"/>
        <v>49.463803411548</v>
      </c>
      <c r="P13" s="6">
        <f t="shared" si="2"/>
        <v>2.4731901705774</v>
      </c>
      <c r="Q13" s="6">
        <f t="shared" si="3"/>
        <v>4.1219836176289997</v>
      </c>
      <c r="R13" s="6">
        <f t="shared" si="4"/>
        <v>0</v>
      </c>
      <c r="S13" s="7"/>
      <c r="T13" s="6">
        <f t="shared" si="5"/>
        <v>0.74806676441155306</v>
      </c>
      <c r="U13" s="6">
        <f t="shared" si="6"/>
        <v>44.884005864693187</v>
      </c>
      <c r="V13" s="6">
        <f t="shared" si="7"/>
        <v>2.244200293234659</v>
      </c>
      <c r="W13" s="6">
        <f t="shared" si="8"/>
        <v>3.7403338220577655</v>
      </c>
      <c r="X13" s="6">
        <f t="shared" si="9"/>
        <v>0</v>
      </c>
      <c r="Z13" s="3"/>
      <c r="AA13" s="2">
        <v>11</v>
      </c>
      <c r="AB13" s="8">
        <f t="shared" ca="1" si="10"/>
        <v>0.57778114605468567</v>
      </c>
      <c r="AC13" s="8">
        <f t="shared" ca="1" si="10"/>
        <v>0.67376666288240206</v>
      </c>
      <c r="AD13" s="3"/>
      <c r="AE13" s="2">
        <v>11</v>
      </c>
      <c r="AF13" s="6">
        <v>0.90796295272758787</v>
      </c>
      <c r="AG13" s="6">
        <v>0.86490852950560793</v>
      </c>
    </row>
    <row r="14" spans="1:33" x14ac:dyDescent="0.25">
      <c r="A14" s="1" t="s">
        <v>36</v>
      </c>
      <c r="B14" s="1">
        <v>100</v>
      </c>
      <c r="C14" s="2">
        <v>3.5</v>
      </c>
      <c r="D14" s="2">
        <v>2</v>
      </c>
      <c r="E14" s="2">
        <v>2</v>
      </c>
      <c r="H14" s="2">
        <v>12</v>
      </c>
      <c r="I14" s="6">
        <v>0.56286869643344295</v>
      </c>
      <c r="J14" s="6">
        <v>0.33774321492300607</v>
      </c>
      <c r="N14" s="6">
        <f t="shared" si="0"/>
        <v>0.31682116942468336</v>
      </c>
      <c r="O14" s="6">
        <f t="shared" si="1"/>
        <v>31.682116942468337</v>
      </c>
      <c r="P14" s="6">
        <f t="shared" si="2"/>
        <v>1.1088740929863918</v>
      </c>
      <c r="Q14" s="6">
        <f t="shared" si="3"/>
        <v>0.63364233884936672</v>
      </c>
      <c r="R14" s="6">
        <f t="shared" si="4"/>
        <v>0.63364233884936672</v>
      </c>
      <c r="S14" s="7"/>
      <c r="T14" s="6">
        <f t="shared" si="5"/>
        <v>0.11407047922652787</v>
      </c>
      <c r="U14" s="6">
        <f t="shared" si="6"/>
        <v>11.407047922652787</v>
      </c>
      <c r="V14" s="6">
        <f t="shared" si="7"/>
        <v>0.39924667729284752</v>
      </c>
      <c r="W14" s="6">
        <f t="shared" si="8"/>
        <v>0.22814095845305574</v>
      </c>
      <c r="X14" s="6">
        <f t="shared" si="9"/>
        <v>0.22814095845305574</v>
      </c>
      <c r="Z14" s="3"/>
      <c r="AA14" s="2">
        <v>12</v>
      </c>
      <c r="AB14" s="8">
        <f t="shared" ca="1" si="10"/>
        <v>0.52199075595254463</v>
      </c>
      <c r="AC14" s="8">
        <f t="shared" ca="1" si="10"/>
        <v>0.23251086841858859</v>
      </c>
      <c r="AD14" s="3"/>
      <c r="AE14" s="2">
        <v>12</v>
      </c>
      <c r="AF14" s="6">
        <v>0.56286869643344295</v>
      </c>
      <c r="AG14" s="6">
        <v>0.33774321492300607</v>
      </c>
    </row>
    <row r="15" spans="1:33" x14ac:dyDescent="0.25">
      <c r="A15" s="1" t="s">
        <v>39</v>
      </c>
      <c r="B15" s="1">
        <v>80</v>
      </c>
      <c r="C15" s="2">
        <v>3.4</v>
      </c>
      <c r="D15" s="2">
        <v>6</v>
      </c>
      <c r="E15" s="2">
        <v>1</v>
      </c>
      <c r="H15" s="2">
        <v>13</v>
      </c>
      <c r="I15" s="6">
        <v>0.50299411871109745</v>
      </c>
      <c r="J15" s="6">
        <v>0.73623043741525607</v>
      </c>
      <c r="N15" s="6">
        <f t="shared" si="0"/>
        <v>0.25300308345795358</v>
      </c>
      <c r="O15" s="6">
        <f t="shared" si="1"/>
        <v>20.240246676636286</v>
      </c>
      <c r="P15" s="6">
        <f t="shared" si="2"/>
        <v>0.86021048375704212</v>
      </c>
      <c r="Q15" s="6">
        <f t="shared" si="3"/>
        <v>1.5180185007477216</v>
      </c>
      <c r="R15" s="6">
        <f t="shared" si="4"/>
        <v>0.25300308345795358</v>
      </c>
      <c r="S15" s="7"/>
      <c r="T15" s="6">
        <f t="shared" si="5"/>
        <v>0.54203525697665933</v>
      </c>
      <c r="U15" s="6">
        <f t="shared" si="6"/>
        <v>43.362820558132746</v>
      </c>
      <c r="V15" s="6">
        <f t="shared" si="7"/>
        <v>1.8429198737206416</v>
      </c>
      <c r="W15" s="6">
        <f t="shared" si="8"/>
        <v>3.252211541859956</v>
      </c>
      <c r="X15" s="6">
        <f t="shared" si="9"/>
        <v>0.54203525697665933</v>
      </c>
      <c r="Z15" s="3"/>
      <c r="AA15" s="2">
        <v>13</v>
      </c>
      <c r="AB15" s="8">
        <f t="shared" ca="1" si="10"/>
        <v>0.51845155836544154</v>
      </c>
      <c r="AC15" s="8">
        <f t="shared" ca="1" si="10"/>
        <v>1.8616358487067219E-2</v>
      </c>
      <c r="AD15" s="3"/>
      <c r="AE15" s="2">
        <v>13</v>
      </c>
      <c r="AF15" s="6">
        <v>0.50299411871109745</v>
      </c>
      <c r="AG15" s="6">
        <v>0.73623043741525607</v>
      </c>
    </row>
    <row r="16" spans="1:33" x14ac:dyDescent="0.25">
      <c r="A16" s="1" t="s">
        <v>42</v>
      </c>
      <c r="B16" s="1">
        <v>100</v>
      </c>
      <c r="C16" s="2">
        <v>2.1</v>
      </c>
      <c r="D16" s="2">
        <v>3</v>
      </c>
      <c r="E16" s="2">
        <v>0</v>
      </c>
      <c r="H16" s="2">
        <v>14</v>
      </c>
      <c r="I16" s="6">
        <v>0.48932961325507052</v>
      </c>
      <c r="J16" s="6">
        <v>0.92631146023648958</v>
      </c>
      <c r="N16" s="6">
        <f t="shared" si="0"/>
        <v>0.2394434704083569</v>
      </c>
      <c r="O16" s="6">
        <f t="shared" si="1"/>
        <v>23.944347040835691</v>
      </c>
      <c r="P16" s="6">
        <f t="shared" si="2"/>
        <v>0.50283128785754949</v>
      </c>
      <c r="Q16" s="6">
        <f t="shared" si="3"/>
        <v>0.71833041122507069</v>
      </c>
      <c r="R16" s="6">
        <f>N16*E16</f>
        <v>0</v>
      </c>
      <c r="S16" s="7"/>
      <c r="T16" s="6">
        <f t="shared" si="5"/>
        <v>0.85805292136545763</v>
      </c>
      <c r="U16" s="6">
        <f t="shared" si="6"/>
        <v>85.805292136545759</v>
      </c>
      <c r="V16" s="6">
        <f t="shared" si="7"/>
        <v>1.801911134867461</v>
      </c>
      <c r="W16" s="6">
        <f t="shared" si="8"/>
        <v>2.574158764096373</v>
      </c>
      <c r="X16" s="6">
        <f t="shared" si="9"/>
        <v>0</v>
      </c>
      <c r="Z16" s="3"/>
      <c r="AA16" s="2">
        <v>14</v>
      </c>
      <c r="AB16" s="8">
        <f t="shared" ca="1" si="10"/>
        <v>0.65051483722931724</v>
      </c>
      <c r="AC16" s="8">
        <f t="shared" ca="1" si="10"/>
        <v>0.76896200115690116</v>
      </c>
      <c r="AD16" s="3"/>
      <c r="AE16" s="2">
        <v>14</v>
      </c>
      <c r="AF16" s="6">
        <v>0.48932961325507052</v>
      </c>
      <c r="AG16" s="6">
        <v>0.92631146023648958</v>
      </c>
    </row>
    <row r="17" spans="1:30" x14ac:dyDescent="0.25">
      <c r="A17" s="12" t="s">
        <v>335</v>
      </c>
      <c r="B17" s="13"/>
      <c r="M17" t="s">
        <v>304</v>
      </c>
      <c r="N17" s="6">
        <f>SUM(N3:N16)</f>
        <v>5.3898943088946529</v>
      </c>
      <c r="O17" s="6">
        <f>SUM(O3:O16)</f>
        <v>364.9623466657967</v>
      </c>
      <c r="P17" s="6">
        <f>SUM(P3:P16)</f>
        <v>20.608818484564111</v>
      </c>
      <c r="Q17" s="6">
        <f>SUM(Q3:Q16)</f>
        <v>19.128113039690646</v>
      </c>
      <c r="R17" s="6">
        <f>SUM(R3:R16)</f>
        <v>5.1323058344378341</v>
      </c>
      <c r="S17" s="7"/>
      <c r="T17" s="6">
        <f>SUM(T3:T16)</f>
        <v>5.611019946460539</v>
      </c>
      <c r="U17" s="6">
        <f>SUM(U3:U16)</f>
        <v>398.81832431168743</v>
      </c>
      <c r="V17" s="6">
        <f>SUM(V3:V16)</f>
        <v>17.777575215768692</v>
      </c>
      <c r="W17" s="6">
        <f>SUM(W3:W16)</f>
        <v>18.605461684989802</v>
      </c>
      <c r="X17" s="6">
        <f>SUM(X3:X16)</f>
        <v>7.1402574146385653</v>
      </c>
      <c r="Z17" s="3"/>
      <c r="AA17" s="3"/>
      <c r="AB17" s="3"/>
      <c r="AC17" s="3"/>
      <c r="AD17" s="3"/>
    </row>
    <row r="18" spans="1:30" x14ac:dyDescent="0.25">
      <c r="A18" s="5" t="s">
        <v>330</v>
      </c>
      <c r="B18" s="5">
        <v>20</v>
      </c>
      <c r="H18" s="18" t="s">
        <v>341</v>
      </c>
      <c r="I18" s="19"/>
    </row>
    <row r="19" spans="1:30" x14ac:dyDescent="0.25">
      <c r="A19" s="5" t="s">
        <v>331</v>
      </c>
      <c r="B19" s="5">
        <v>40</v>
      </c>
      <c r="H19" s="14" t="s">
        <v>342</v>
      </c>
      <c r="I19" s="14" t="s">
        <v>339</v>
      </c>
      <c r="M19" s="2" t="s">
        <v>305</v>
      </c>
      <c r="N19" s="2" t="s">
        <v>306</v>
      </c>
      <c r="O19" s="2" t="s">
        <v>307</v>
      </c>
      <c r="P19" s="2" t="s">
        <v>308</v>
      </c>
      <c r="Q19" s="2" t="s">
        <v>309</v>
      </c>
    </row>
    <row r="20" spans="1:30" x14ac:dyDescent="0.25">
      <c r="A20" s="5" t="s">
        <v>332</v>
      </c>
      <c r="B20" s="5">
        <v>60</v>
      </c>
      <c r="H20" s="16" t="s">
        <v>343</v>
      </c>
      <c r="I20" s="16" t="s">
        <v>340</v>
      </c>
      <c r="M20" s="2">
        <v>1</v>
      </c>
      <c r="N20" s="2">
        <f>O17/N17</f>
        <v>67.71233826672983</v>
      </c>
      <c r="O20" s="2">
        <f>P17/N17</f>
        <v>3.8236034518440345</v>
      </c>
      <c r="P20" s="2">
        <f>Q17/N17</f>
        <v>3.5488846243468166</v>
      </c>
      <c r="Q20" s="2">
        <f>R17/N17</f>
        <v>0.9522089934060981</v>
      </c>
    </row>
    <row r="21" spans="1:30" x14ac:dyDescent="0.25">
      <c r="A21" s="5" t="s">
        <v>333</v>
      </c>
      <c r="B21" s="5">
        <v>80</v>
      </c>
      <c r="M21" s="2">
        <v>2</v>
      </c>
      <c r="N21" s="2">
        <f>U17/T17</f>
        <v>71.077687856601571</v>
      </c>
      <c r="O21" s="2">
        <f>V17/T17</f>
        <v>3.1683322079407117</v>
      </c>
      <c r="P21" s="2">
        <f>W17/T17</f>
        <v>3.315878728380965</v>
      </c>
      <c r="Q21" s="2">
        <f>X17/T17</f>
        <v>1.2725417985980745</v>
      </c>
    </row>
    <row r="22" spans="1:30" x14ac:dyDescent="0.25">
      <c r="A22" s="5" t="s">
        <v>334</v>
      </c>
      <c r="B22" s="5">
        <v>100</v>
      </c>
      <c r="M22" s="3"/>
      <c r="N22" s="3"/>
      <c r="O22" s="3"/>
      <c r="P22" s="3"/>
      <c r="Q22" s="3"/>
    </row>
    <row r="24" spans="1:30" x14ac:dyDescent="0.25">
      <c r="A24" t="s">
        <v>315</v>
      </c>
      <c r="E24" t="s">
        <v>318</v>
      </c>
      <c r="K24" t="s">
        <v>324</v>
      </c>
    </row>
    <row r="25" spans="1:30" x14ac:dyDescent="0.25">
      <c r="A25" s="10" t="s">
        <v>316</v>
      </c>
      <c r="B25" s="11" t="s">
        <v>317</v>
      </c>
      <c r="C25" s="11"/>
      <c r="E25" s="2" t="s">
        <v>319</v>
      </c>
      <c r="F25" s="2" t="s">
        <v>320</v>
      </c>
      <c r="G25" s="2" t="s">
        <v>321</v>
      </c>
      <c r="H25" s="2" t="s">
        <v>322</v>
      </c>
      <c r="I25" s="2" t="s">
        <v>323</v>
      </c>
      <c r="K25" s="2" t="s">
        <v>296</v>
      </c>
      <c r="L25" s="2" t="s">
        <v>297</v>
      </c>
      <c r="M25" s="2" t="s">
        <v>325</v>
      </c>
      <c r="O25" s="2" t="s">
        <v>327</v>
      </c>
      <c r="P25" s="2" t="s">
        <v>326</v>
      </c>
      <c r="Q25" s="2" t="s">
        <v>319</v>
      </c>
      <c r="R25" s="2" t="s">
        <v>320</v>
      </c>
      <c r="S25" s="2" t="s">
        <v>328</v>
      </c>
      <c r="T25" s="2" t="s">
        <v>329</v>
      </c>
    </row>
    <row r="26" spans="1:30" x14ac:dyDescent="0.25">
      <c r="A26" s="10"/>
      <c r="B26" s="2">
        <v>1</v>
      </c>
      <c r="C26" s="2">
        <v>2</v>
      </c>
      <c r="E26" s="2"/>
      <c r="F26" s="2"/>
      <c r="G26" s="2"/>
      <c r="H26" s="2"/>
      <c r="I26" s="2"/>
      <c r="K26" s="2"/>
      <c r="L26" s="2"/>
      <c r="M26" s="2"/>
      <c r="O26" s="2"/>
      <c r="P26" s="2"/>
      <c r="Q26" s="2"/>
      <c r="R26" s="2"/>
      <c r="S26" s="2"/>
      <c r="T26" s="2"/>
    </row>
    <row r="27" spans="1:30" x14ac:dyDescent="0.25">
      <c r="A27" s="4">
        <v>1</v>
      </c>
      <c r="B27" s="2">
        <f t="shared" ref="B27:B40" si="11">SQRT((((B3-N$20)^2)+((C3-O$20)^2)+((D3-P$20)^2)+((E3-Q$20)^2)))</f>
        <v>27.868953528213819</v>
      </c>
      <c r="C27" s="2">
        <f t="shared" ref="C27:C40" si="12">SQRT((((B3-N$21)^2)+((C3-O$21)^2)+((D3-P$21)^2)+((E3-Q$21)^2)))</f>
        <v>31.176223541753703</v>
      </c>
      <c r="E27" s="2">
        <f>B27^2</f>
        <v>776.67857075774145</v>
      </c>
      <c r="F27" s="2">
        <f>C27^2</f>
        <v>971.95691432539786</v>
      </c>
      <c r="G27" s="2">
        <f>1/E27</f>
        <v>1.2875339138356582E-3</v>
      </c>
      <c r="H27" s="2">
        <f>1/F27</f>
        <v>1.0288521901138652E-3</v>
      </c>
      <c r="I27" s="2">
        <f>SUM(G27:H27)</f>
        <v>2.3163861039495236E-3</v>
      </c>
      <c r="K27" s="2">
        <f>G27/I27</f>
        <v>0.55583735010340696</v>
      </c>
      <c r="L27" s="2">
        <f>H27/I27</f>
        <v>0.44416264989659293</v>
      </c>
      <c r="M27" s="14">
        <v>1</v>
      </c>
      <c r="O27" s="2">
        <f>K27^2</f>
        <v>0.30895515976997739</v>
      </c>
      <c r="P27" s="2">
        <f>L27^2</f>
        <v>0.1972804595631634</v>
      </c>
      <c r="Q27" s="2">
        <f>B27^2</f>
        <v>776.67857075774145</v>
      </c>
      <c r="R27" s="2">
        <f>C27^2</f>
        <v>971.95691432539786</v>
      </c>
      <c r="S27" s="2">
        <f>O27*Q27</f>
        <v>239.9588519183757</v>
      </c>
      <c r="T27" s="2">
        <f>P27*R27</f>
        <v>191.74810673370871</v>
      </c>
    </row>
    <row r="28" spans="1:30" x14ac:dyDescent="0.25">
      <c r="A28" s="4">
        <v>2</v>
      </c>
      <c r="B28" s="2">
        <f t="shared" si="11"/>
        <v>12.434456913432333</v>
      </c>
      <c r="C28" s="2">
        <f t="shared" si="12"/>
        <v>9.0081470089787796</v>
      </c>
      <c r="E28" s="2">
        <f t="shared" ref="E28:E40" si="13">B28^2</f>
        <v>154.61571873200515</v>
      </c>
      <c r="F28" s="2">
        <f t="shared" ref="F28:F40" si="14">C28^2</f>
        <v>81.146712535373339</v>
      </c>
      <c r="G28" s="2">
        <f t="shared" ref="G28:G40" si="15">1/E28</f>
        <v>6.4676477152578278E-3</v>
      </c>
      <c r="H28" s="2">
        <f t="shared" ref="H28:H40" si="16">1/F28</f>
        <v>1.2323358134367818E-2</v>
      </c>
      <c r="I28" s="2">
        <f t="shared" ref="I28:I40" si="17">SUM(G28:H28)</f>
        <v>1.8791005849625647E-2</v>
      </c>
      <c r="K28" s="2">
        <f t="shared" ref="K28:K40" si="18">G28/I28</f>
        <v>0.34418847862721919</v>
      </c>
      <c r="L28" s="2">
        <f t="shared" ref="L28:L40" si="19">H28/I28</f>
        <v>0.65581152137278076</v>
      </c>
      <c r="M28" s="15">
        <v>2</v>
      </c>
      <c r="O28" s="2">
        <f>K28^2</f>
        <v>0.11846570881971971</v>
      </c>
      <c r="P28" s="2">
        <f>L28^2</f>
        <v>0.43008875156528126</v>
      </c>
      <c r="Q28" s="2">
        <f>B28^2</f>
        <v>154.61571873200515</v>
      </c>
      <c r="R28" s="2">
        <f t="shared" ref="R28:R40" si="20">C28^2</f>
        <v>81.146712535373339</v>
      </c>
      <c r="S28" s="2">
        <f>O28*Q28</f>
        <v>18.316660714257406</v>
      </c>
      <c r="T28" s="2">
        <f>P28*R28</f>
        <v>34.900288287965481</v>
      </c>
    </row>
    <row r="29" spans="1:30" x14ac:dyDescent="0.25">
      <c r="A29" s="4">
        <v>3</v>
      </c>
      <c r="B29" s="2">
        <f t="shared" si="11"/>
        <v>12.492473998612088</v>
      </c>
      <c r="C29" s="2">
        <f t="shared" si="12"/>
        <v>9.1152686997333046</v>
      </c>
      <c r="E29" s="2">
        <f t="shared" si="13"/>
        <v>156.06190660599907</v>
      </c>
      <c r="F29" s="2">
        <f t="shared" si="14"/>
        <v>83.088123468337685</v>
      </c>
      <c r="G29" s="2">
        <f t="shared" si="15"/>
        <v>6.4077135910215752E-3</v>
      </c>
      <c r="H29" s="2">
        <f t="shared" si="16"/>
        <v>1.2035414428165164E-2</v>
      </c>
      <c r="I29" s="2">
        <f t="shared" si="17"/>
        <v>1.8443128019186739E-2</v>
      </c>
      <c r="K29" s="2">
        <f t="shared" si="18"/>
        <v>0.3474309555491622</v>
      </c>
      <c r="L29" s="2">
        <f t="shared" si="19"/>
        <v>0.65256904445083785</v>
      </c>
      <c r="M29" s="15">
        <v>2</v>
      </c>
      <c r="O29" s="2">
        <f>K29^2</f>
        <v>0.12070826887380393</v>
      </c>
      <c r="P29" s="2">
        <f>L29^2</f>
        <v>0.42584635777547958</v>
      </c>
      <c r="Q29" s="2">
        <f>B29^2</f>
        <v>156.06190660599907</v>
      </c>
      <c r="R29" s="2">
        <f t="shared" si="20"/>
        <v>83.088123468337685</v>
      </c>
      <c r="S29" s="2">
        <f>O29*Q29</f>
        <v>18.837962583555413</v>
      </c>
      <c r="T29" s="2">
        <f>P29*R29</f>
        <v>35.382774753390947</v>
      </c>
    </row>
    <row r="30" spans="1:30" x14ac:dyDescent="0.25">
      <c r="A30" s="4">
        <v>4</v>
      </c>
      <c r="B30" s="2">
        <f t="shared" si="11"/>
        <v>12.4729363638536</v>
      </c>
      <c r="C30" s="2">
        <f t="shared" si="12"/>
        <v>9.2912927398187737</v>
      </c>
      <c r="E30" s="2">
        <f t="shared" si="13"/>
        <v>155.57414153674148</v>
      </c>
      <c r="F30" s="2">
        <f t="shared" si="14"/>
        <v>86.328120777009048</v>
      </c>
      <c r="G30" s="2">
        <f t="shared" si="15"/>
        <v>6.4278034262129158E-3</v>
      </c>
      <c r="H30" s="2">
        <f t="shared" si="16"/>
        <v>1.1583710973890684E-2</v>
      </c>
      <c r="I30" s="2">
        <f t="shared" si="17"/>
        <v>1.8011514400103599E-2</v>
      </c>
      <c r="K30" s="2">
        <f t="shared" si="18"/>
        <v>0.35687190335177726</v>
      </c>
      <c r="L30" s="2">
        <f t="shared" si="19"/>
        <v>0.64312809664822279</v>
      </c>
      <c r="M30" s="15">
        <v>2</v>
      </c>
      <c r="O30" s="2">
        <f>K30^2</f>
        <v>0.12735755540192026</v>
      </c>
      <c r="P30" s="2">
        <f>L30^2</f>
        <v>0.41361374869836581</v>
      </c>
      <c r="Q30" s="2">
        <f>B30^2</f>
        <v>155.57414153674148</v>
      </c>
      <c r="R30" s="2">
        <f t="shared" si="20"/>
        <v>86.328120777009048</v>
      </c>
      <c r="S30" s="2">
        <f>O30*Q30</f>
        <v>19.813542349871735</v>
      </c>
      <c r="T30" s="2">
        <f>P30*R30</f>
        <v>35.706497652663991</v>
      </c>
    </row>
    <row r="31" spans="1:30" x14ac:dyDescent="0.25">
      <c r="A31" s="4">
        <v>5</v>
      </c>
      <c r="B31" s="2">
        <f t="shared" si="11"/>
        <v>9.6319437068937006</v>
      </c>
      <c r="C31" s="2">
        <f t="shared" si="12"/>
        <v>12.734248733309323</v>
      </c>
      <c r="E31" s="2">
        <f t="shared" si="13"/>
        <v>92.774339572769165</v>
      </c>
      <c r="F31" s="2">
        <f t="shared" si="14"/>
        <v>162.16109080179012</v>
      </c>
      <c r="G31" s="2">
        <f t="shared" si="15"/>
        <v>1.0778842561478248E-2</v>
      </c>
      <c r="H31" s="2">
        <f t="shared" si="16"/>
        <v>6.1667074083899837E-3</v>
      </c>
      <c r="I31" s="2">
        <f t="shared" si="17"/>
        <v>1.6945549969868232E-2</v>
      </c>
      <c r="K31" s="2">
        <f t="shared" si="18"/>
        <v>0.63608691253129412</v>
      </c>
      <c r="L31" s="2">
        <f t="shared" si="19"/>
        <v>0.36391308746870588</v>
      </c>
      <c r="M31" s="14">
        <v>1</v>
      </c>
      <c r="O31" s="2">
        <f>K31^2</f>
        <v>0.40460656029359421</v>
      </c>
      <c r="P31" s="2">
        <f>L31^2</f>
        <v>0.13243273523100596</v>
      </c>
      <c r="Q31" s="2">
        <f>B31^2</f>
        <v>92.774339572769165</v>
      </c>
      <c r="R31" s="2">
        <f t="shared" si="20"/>
        <v>162.16109080179012</v>
      </c>
      <c r="S31" s="2">
        <f>O31*Q31</f>
        <v>37.537106418048012</v>
      </c>
      <c r="T31" s="2">
        <f>P31*R31</f>
        <v>21.475436802924587</v>
      </c>
    </row>
    <row r="32" spans="1:30" x14ac:dyDescent="0.25">
      <c r="A32" s="4">
        <v>6</v>
      </c>
      <c r="B32" s="2">
        <f t="shared" si="11"/>
        <v>8.1763281723955714</v>
      </c>
      <c r="C32" s="2">
        <f t="shared" si="12"/>
        <v>11.546097911703459</v>
      </c>
      <c r="E32" s="2">
        <f t="shared" si="13"/>
        <v>66.852342382709509</v>
      </c>
      <c r="F32" s="2">
        <f t="shared" si="14"/>
        <v>133.31237698664299</v>
      </c>
      <c r="G32" s="2">
        <f t="shared" si="15"/>
        <v>1.4958338995443143E-2</v>
      </c>
      <c r="H32" s="2">
        <f t="shared" si="16"/>
        <v>7.501178979804653E-3</v>
      </c>
      <c r="I32" s="2">
        <f t="shared" si="17"/>
        <v>2.2459517975247797E-2</v>
      </c>
      <c r="K32" s="2">
        <f t="shared" si="18"/>
        <v>0.66601335843130915</v>
      </c>
      <c r="L32" s="2">
        <f t="shared" si="19"/>
        <v>0.33398664156869073</v>
      </c>
      <c r="M32" s="14">
        <v>1</v>
      </c>
      <c r="O32" s="2">
        <f>K32^2</f>
        <v>0.44357379360895149</v>
      </c>
      <c r="P32" s="2">
        <f>L32^2</f>
        <v>0.1115470767463331</v>
      </c>
      <c r="Q32" s="2">
        <f>B32^2</f>
        <v>66.852342382709509</v>
      </c>
      <c r="R32" s="2">
        <f t="shared" si="20"/>
        <v>133.31237698664299</v>
      </c>
      <c r="S32" s="2">
        <f>O32*Q32</f>
        <v>29.653947122342949</v>
      </c>
      <c r="T32" s="2">
        <f>P32*R32</f>
        <v>14.870605946965156</v>
      </c>
    </row>
    <row r="33" spans="1:20" x14ac:dyDescent="0.25">
      <c r="A33" s="4">
        <v>7</v>
      </c>
      <c r="B33" s="2">
        <f t="shared" si="11"/>
        <v>8.5112412437228713</v>
      </c>
      <c r="C33" s="2">
        <f t="shared" si="12"/>
        <v>11.442092560057484</v>
      </c>
      <c r="E33" s="2">
        <f t="shared" si="13"/>
        <v>72.441227508849252</v>
      </c>
      <c r="F33" s="2">
        <f t="shared" si="14"/>
        <v>130.92148215292281</v>
      </c>
      <c r="G33" s="2">
        <f t="shared" si="15"/>
        <v>1.3804293968898337E-2</v>
      </c>
      <c r="H33" s="2">
        <f t="shared" si="16"/>
        <v>7.6381658957385638E-3</v>
      </c>
      <c r="I33" s="2">
        <f t="shared" si="17"/>
        <v>2.1442459864636901E-2</v>
      </c>
      <c r="K33" s="2">
        <f t="shared" si="18"/>
        <v>0.64378313197472758</v>
      </c>
      <c r="L33" s="2">
        <f t="shared" si="19"/>
        <v>0.35621686802527242</v>
      </c>
      <c r="M33" s="14">
        <v>1</v>
      </c>
      <c r="O33" s="2">
        <f>K33^2</f>
        <v>0.41445672101518949</v>
      </c>
      <c r="P33" s="2">
        <f>L33^2</f>
        <v>0.12689045706573435</v>
      </c>
      <c r="Q33" s="2">
        <f>B33^2</f>
        <v>72.441227508849252</v>
      </c>
      <c r="R33" s="2">
        <f t="shared" si="20"/>
        <v>130.92148215292281</v>
      </c>
      <c r="S33" s="2">
        <f>O33*Q33</f>
        <v>30.023753619633005</v>
      </c>
      <c r="T33" s="2">
        <f>P33*R33</f>
        <v>16.612686710107756</v>
      </c>
    </row>
    <row r="34" spans="1:20" x14ac:dyDescent="0.25">
      <c r="A34" s="4">
        <v>8</v>
      </c>
      <c r="B34" s="2">
        <f t="shared" si="11"/>
        <v>47.732849674401876</v>
      </c>
      <c r="C34" s="2">
        <f t="shared" si="12"/>
        <v>51.087367965700281</v>
      </c>
      <c r="E34" s="2">
        <f t="shared" si="13"/>
        <v>2278.4249380390474</v>
      </c>
      <c r="F34" s="2">
        <f t="shared" si="14"/>
        <v>2609.9191656628591</v>
      </c>
      <c r="G34" s="2">
        <f t="shared" si="15"/>
        <v>4.3889969044170552E-4</v>
      </c>
      <c r="H34" s="2">
        <f t="shared" si="16"/>
        <v>3.8315362910713868E-4</v>
      </c>
      <c r="I34" s="2">
        <f t="shared" si="17"/>
        <v>8.220533195488442E-4</v>
      </c>
      <c r="K34" s="2">
        <f t="shared" si="18"/>
        <v>0.53390659705939825</v>
      </c>
      <c r="L34" s="2">
        <f t="shared" si="19"/>
        <v>0.46609340294060175</v>
      </c>
      <c r="M34" s="14">
        <v>1</v>
      </c>
      <c r="O34" s="2">
        <f>K34^2</f>
        <v>0.28505625438354665</v>
      </c>
      <c r="P34" s="2">
        <f>L34^2</f>
        <v>0.21724306026475015</v>
      </c>
      <c r="Q34" s="2">
        <f>B34^2</f>
        <v>2278.4249380390474</v>
      </c>
      <c r="R34" s="2">
        <f t="shared" si="20"/>
        <v>2609.9191656628591</v>
      </c>
      <c r="S34" s="2">
        <f>O34*Q34</f>
        <v>649.47927873147523</v>
      </c>
      <c r="T34" s="2">
        <f>P34*R34</f>
        <v>566.98682659222288</v>
      </c>
    </row>
    <row r="35" spans="1:20" x14ac:dyDescent="0.25">
      <c r="A35" s="4">
        <v>9</v>
      </c>
      <c r="B35" s="2">
        <f t="shared" si="11"/>
        <v>12.647735707687602</v>
      </c>
      <c r="C35" s="2">
        <f t="shared" si="12"/>
        <v>9.4263010032598036</v>
      </c>
      <c r="E35" s="2">
        <f t="shared" si="13"/>
        <v>159.965218531516</v>
      </c>
      <c r="F35" s="2">
        <f t="shared" si="14"/>
        <v>88.855150604056774</v>
      </c>
      <c r="G35" s="2">
        <f t="shared" si="15"/>
        <v>6.2513589465261294E-3</v>
      </c>
      <c r="H35" s="2">
        <f t="shared" si="16"/>
        <v>1.1254271622992938E-2</v>
      </c>
      <c r="I35" s="2">
        <f t="shared" si="17"/>
        <v>1.7505630569519069E-2</v>
      </c>
      <c r="K35" s="2">
        <f t="shared" si="18"/>
        <v>0.35710561363102461</v>
      </c>
      <c r="L35" s="2">
        <f t="shared" si="19"/>
        <v>0.64289438636897533</v>
      </c>
      <c r="M35" s="16">
        <v>2</v>
      </c>
      <c r="O35" s="2">
        <f>K35^2</f>
        <v>0.12752441928679062</v>
      </c>
      <c r="P35" s="2">
        <f>L35^2</f>
        <v>0.41331319202474132</v>
      </c>
      <c r="Q35" s="2">
        <f>B35^2</f>
        <v>159.965218531516</v>
      </c>
      <c r="R35" s="2">
        <f t="shared" si="20"/>
        <v>88.855150604056774</v>
      </c>
      <c r="S35" s="2">
        <f>O35*Q35</f>
        <v>20.399471599316136</v>
      </c>
      <c r="T35" s="2">
        <f>P35*R35</f>
        <v>36.725005924001827</v>
      </c>
    </row>
    <row r="36" spans="1:20" x14ac:dyDescent="0.25">
      <c r="A36" s="4">
        <v>10</v>
      </c>
      <c r="B36" s="2">
        <f t="shared" si="11"/>
        <v>12.554291624767137</v>
      </c>
      <c r="C36" s="2">
        <f t="shared" si="12"/>
        <v>9.2203564988551339</v>
      </c>
      <c r="E36" s="2">
        <f t="shared" si="13"/>
        <v>157.61023819969827</v>
      </c>
      <c r="F36" s="2">
        <f t="shared" si="14"/>
        <v>85.014973965980104</v>
      </c>
      <c r="G36" s="2">
        <f t="shared" si="15"/>
        <v>6.3447654887302521E-3</v>
      </c>
      <c r="H36" s="2">
        <f t="shared" si="16"/>
        <v>1.1762633726149978E-2</v>
      </c>
      <c r="I36" s="2">
        <f t="shared" si="17"/>
        <v>1.8107399214880231E-2</v>
      </c>
      <c r="K36" s="2">
        <f t="shared" si="18"/>
        <v>0.35039628902179804</v>
      </c>
      <c r="L36" s="2">
        <f t="shared" si="19"/>
        <v>0.64960371097820191</v>
      </c>
      <c r="M36" s="16">
        <v>2</v>
      </c>
      <c r="O36" s="2">
        <f>K36^2</f>
        <v>0.12277755936024742</v>
      </c>
      <c r="P36" s="2">
        <f>L36^2</f>
        <v>0.4219849813166513</v>
      </c>
      <c r="Q36" s="2">
        <f>B36^2</f>
        <v>157.61023819969827</v>
      </c>
      <c r="R36" s="2">
        <f t="shared" si="20"/>
        <v>85.014973965980104</v>
      </c>
      <c r="S36" s="2">
        <f>O36*Q36</f>
        <v>19.351000376346192</v>
      </c>
      <c r="T36" s="2">
        <f>P36*R36</f>
        <v>35.875042200669711</v>
      </c>
    </row>
    <row r="37" spans="1:20" x14ac:dyDescent="0.25">
      <c r="A37" s="4">
        <v>11</v>
      </c>
      <c r="B37" s="2">
        <f t="shared" si="11"/>
        <v>7.9480137133082014</v>
      </c>
      <c r="C37" s="2">
        <f t="shared" si="12"/>
        <v>11.278259221494558</v>
      </c>
      <c r="E37" s="2">
        <f t="shared" si="13"/>
        <v>63.170921986935227</v>
      </c>
      <c r="F37" s="2">
        <f t="shared" si="14"/>
        <v>127.19913106722703</v>
      </c>
      <c r="G37" s="2">
        <f t="shared" si="15"/>
        <v>1.5830068147601458E-2</v>
      </c>
      <c r="H37" s="2">
        <f t="shared" si="16"/>
        <v>7.8616889251506127E-3</v>
      </c>
      <c r="I37" s="2">
        <f t="shared" si="17"/>
        <v>2.3691757072752069E-2</v>
      </c>
      <c r="K37" s="2">
        <f t="shared" si="18"/>
        <v>0.66816775551897112</v>
      </c>
      <c r="L37" s="2">
        <f t="shared" si="19"/>
        <v>0.33183224448102899</v>
      </c>
      <c r="M37" s="14">
        <v>1</v>
      </c>
      <c r="O37" s="2">
        <f>K37^2</f>
        <v>0.44644814951525957</v>
      </c>
      <c r="P37" s="2">
        <f>L37^2</f>
        <v>0.11011263847731739</v>
      </c>
      <c r="Q37" s="2">
        <f>B37^2</f>
        <v>63.170921986935227</v>
      </c>
      <c r="R37" s="2">
        <f t="shared" si="20"/>
        <v>127.19913106722703</v>
      </c>
      <c r="S37" s="2">
        <f>O37*Q37</f>
        <v>28.202541224240058</v>
      </c>
      <c r="T37" s="2">
        <f>P37*R37</f>
        <v>14.006231933834481</v>
      </c>
    </row>
    <row r="38" spans="1:20" x14ac:dyDescent="0.25">
      <c r="A38" s="4">
        <v>12</v>
      </c>
      <c r="B38" s="2">
        <f t="shared" si="11"/>
        <v>32.343387716334867</v>
      </c>
      <c r="C38" s="2">
        <f t="shared" si="12"/>
        <v>28.963267693874844</v>
      </c>
      <c r="E38" s="2">
        <f t="shared" si="13"/>
        <v>1046.0947289691612</v>
      </c>
      <c r="F38" s="2">
        <f t="shared" si="14"/>
        <v>838.87087550705417</v>
      </c>
      <c r="G38" s="2">
        <f t="shared" si="15"/>
        <v>9.5593637201997592E-4</v>
      </c>
      <c r="H38" s="2">
        <f t="shared" si="16"/>
        <v>1.1920785775230921E-3</v>
      </c>
      <c r="I38" s="2">
        <f t="shared" si="17"/>
        <v>2.148014949543068E-3</v>
      </c>
      <c r="K38" s="2">
        <f t="shared" si="18"/>
        <v>0.44503245762946181</v>
      </c>
      <c r="L38" s="2">
        <f t="shared" si="19"/>
        <v>0.55496754237053825</v>
      </c>
      <c r="M38" s="16">
        <v>2</v>
      </c>
      <c r="O38" s="2">
        <f>K38^2</f>
        <v>0.19805388834371873</v>
      </c>
      <c r="P38" s="2">
        <f>L38^2</f>
        <v>0.30798897308479517</v>
      </c>
      <c r="Q38" s="2">
        <f>B38^2</f>
        <v>1046.0947289691612</v>
      </c>
      <c r="R38" s="2">
        <f t="shared" si="20"/>
        <v>838.87087550705417</v>
      </c>
      <c r="S38" s="2">
        <f>O38*Q38</f>
        <v>207.18312864821095</v>
      </c>
      <c r="T38" s="2">
        <f>P38*R38</f>
        <v>258.36297949816066</v>
      </c>
    </row>
    <row r="39" spans="1:20" x14ac:dyDescent="0.25">
      <c r="A39" s="4">
        <v>13</v>
      </c>
      <c r="B39" s="2">
        <f t="shared" si="11"/>
        <v>12.536998098458856</v>
      </c>
      <c r="C39" s="2">
        <f t="shared" si="12"/>
        <v>9.3241680584840143</v>
      </c>
      <c r="E39" s="2">
        <f t="shared" si="13"/>
        <v>157.17632132076096</v>
      </c>
      <c r="F39" s="2">
        <f t="shared" si="14"/>
        <v>86.940109982853556</v>
      </c>
      <c r="G39" s="2">
        <f t="shared" si="15"/>
        <v>6.3622814912382922E-3</v>
      </c>
      <c r="H39" s="2">
        <f t="shared" si="16"/>
        <v>1.1502170864486154E-2</v>
      </c>
      <c r="I39" s="2">
        <f t="shared" si="17"/>
        <v>1.7864452355724446E-2</v>
      </c>
      <c r="K39" s="2">
        <f t="shared" si="18"/>
        <v>0.35614198322735469</v>
      </c>
      <c r="L39" s="2">
        <f t="shared" si="19"/>
        <v>0.64385801677264531</v>
      </c>
      <c r="M39" s="16">
        <v>2</v>
      </c>
      <c r="O39" s="2">
        <f>K39^2</f>
        <v>0.12683711221711338</v>
      </c>
      <c r="P39" s="2">
        <f>L39^2</f>
        <v>0.41455314576240404</v>
      </c>
      <c r="Q39" s="2">
        <f>B39^2</f>
        <v>157.17632132076096</v>
      </c>
      <c r="R39" s="2">
        <f t="shared" si="20"/>
        <v>86.940109982853556</v>
      </c>
      <c r="S39" s="2">
        <f>O39*Q39</f>
        <v>19.935790705234428</v>
      </c>
      <c r="T39" s="2">
        <f>P39*R39</f>
        <v>36.041296086321331</v>
      </c>
    </row>
    <row r="40" spans="1:20" x14ac:dyDescent="0.25">
      <c r="A40" s="4">
        <v>14</v>
      </c>
      <c r="B40" s="2">
        <f t="shared" si="11"/>
        <v>32.352308810334627</v>
      </c>
      <c r="C40" s="2">
        <f t="shared" si="12"/>
        <v>28.971720960738914</v>
      </c>
      <c r="E40" s="2">
        <f t="shared" si="13"/>
        <v>1046.6718853592556</v>
      </c>
      <c r="F40" s="2">
        <f t="shared" si="14"/>
        <v>839.36061542691857</v>
      </c>
      <c r="G40" s="2">
        <f t="shared" si="15"/>
        <v>9.5540924905684638E-4</v>
      </c>
      <c r="H40" s="2">
        <f t="shared" si="16"/>
        <v>1.1913830380180233E-3</v>
      </c>
      <c r="I40" s="2">
        <f t="shared" si="17"/>
        <v>2.1467922870748697E-3</v>
      </c>
      <c r="K40" s="2">
        <f t="shared" si="18"/>
        <v>0.44504037712872885</v>
      </c>
      <c r="L40" s="2">
        <f t="shared" si="19"/>
        <v>0.5549596228712711</v>
      </c>
      <c r="M40" s="16">
        <v>2</v>
      </c>
      <c r="O40" s="2">
        <f>K40^2</f>
        <v>0.19806093727488119</v>
      </c>
      <c r="P40" s="2">
        <f>L40^2</f>
        <v>0.30798018301742341</v>
      </c>
      <c r="Q40" s="2">
        <f>B40^2</f>
        <v>1046.6718853592556</v>
      </c>
      <c r="R40" s="2">
        <f t="shared" si="20"/>
        <v>839.36061542691857</v>
      </c>
      <c r="S40" s="2">
        <f>O40*Q40</f>
        <v>207.30481463352118</v>
      </c>
      <c r="T40" s="2">
        <f>P40*R40</f>
        <v>258.50643595679952</v>
      </c>
    </row>
    <row r="41" spans="1:20" x14ac:dyDescent="0.25">
      <c r="S41">
        <f>SUM(S27:S40)</f>
        <v>1545.9978506444284</v>
      </c>
      <c r="T41">
        <f>SUM(T27:T40)</f>
        <v>1557.2002150797371</v>
      </c>
    </row>
    <row r="42" spans="1:20" x14ac:dyDescent="0.25">
      <c r="R42" t="s">
        <v>336</v>
      </c>
      <c r="S42">
        <f>SUM(S41:T41)</f>
        <v>3103.1980657241656</v>
      </c>
    </row>
    <row r="43" spans="1:20" x14ac:dyDescent="0.25">
      <c r="K43" s="18" t="s">
        <v>338</v>
      </c>
      <c r="L43" s="19"/>
      <c r="Q43" s="9" t="s">
        <v>337</v>
      </c>
      <c r="R43" s="9"/>
      <c r="S43">
        <f>1000-S42</f>
        <v>-2103.1980657241656</v>
      </c>
    </row>
    <row r="44" spans="1:20" x14ac:dyDescent="0.25">
      <c r="K44" s="17">
        <v>1</v>
      </c>
      <c r="L44" s="17" t="s">
        <v>339</v>
      </c>
    </row>
    <row r="45" spans="1:20" x14ac:dyDescent="0.25">
      <c r="K45" s="16">
        <v>2</v>
      </c>
      <c r="L45" s="16" t="s">
        <v>340</v>
      </c>
    </row>
  </sheetData>
  <mergeCells count="8">
    <mergeCell ref="Q43:R43"/>
    <mergeCell ref="H1:K1"/>
    <mergeCell ref="A1:E1"/>
    <mergeCell ref="A25:A26"/>
    <mergeCell ref="B25:C25"/>
    <mergeCell ref="A17:B17"/>
    <mergeCell ref="K43:L43"/>
    <mergeCell ref="H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Adam Nahdlotul Halimi</dc:creator>
  <cp:lastModifiedBy>Akbar Pambudi Utomo</cp:lastModifiedBy>
  <dcterms:created xsi:type="dcterms:W3CDTF">2018-07-15T13:44:05Z</dcterms:created>
  <dcterms:modified xsi:type="dcterms:W3CDTF">2018-07-17T05:27:00Z</dcterms:modified>
</cp:coreProperties>
</file>