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BRAC\WASH23QIS Data Analysis\WASH II\"/>
    </mc:Choice>
  </mc:AlternateContent>
  <bookViews>
    <workbookView xWindow="240" yWindow="150" windowWidth="20115" windowHeight="7365" firstSheet="2" activeTab="6"/>
  </bookViews>
  <sheets>
    <sheet name="Sheet1" sheetId="2" r:id="rId1"/>
    <sheet name="Sheet2" sheetId="3" r:id="rId2"/>
    <sheet name="Sheet3" sheetId="4" r:id="rId3"/>
    <sheet name="Sheet4" sheetId="8" r:id="rId4"/>
    <sheet name="RSC-2013_06_25" sheetId="1" r:id="rId5"/>
    <sheet name="RSC01" sheetId="6" r:id="rId6"/>
    <sheet name="Sheet6" sheetId="7" r:id="rId7"/>
  </sheets>
  <definedNames>
    <definedName name="_xlnm._FilterDatabase" localSheetId="4" hidden="1">'RSC-2013_06_25'!$A$1:$AG$272</definedName>
  </definedNames>
  <calcPr calcId="152511"/>
  <pivotCaches>
    <pivotCache cacheId="2" r:id="rId8"/>
    <pivotCache cacheId="3" r:id="rId9"/>
  </pivotCaches>
</workbook>
</file>

<file path=xl/calcChain.xml><?xml version="1.0" encoding="utf-8"?>
<calcChain xmlns="http://schemas.openxmlformats.org/spreadsheetml/2006/main">
  <c r="D10" i="6" l="1"/>
  <c r="J10" i="6" l="1"/>
  <c r="H10" i="6"/>
  <c r="F10" i="6"/>
  <c r="D15" i="6"/>
  <c r="I5" i="6"/>
  <c r="I6" i="6"/>
  <c r="I7" i="6"/>
  <c r="I8" i="6"/>
  <c r="I4" i="6"/>
  <c r="I9" i="6" s="1"/>
  <c r="G5" i="6"/>
  <c r="G6" i="6"/>
  <c r="G7" i="6"/>
  <c r="G8" i="6"/>
  <c r="G4" i="6"/>
  <c r="E5" i="6"/>
  <c r="E6" i="6"/>
  <c r="E7" i="6"/>
  <c r="E8" i="6"/>
  <c r="E4" i="6"/>
  <c r="E9" i="6" s="1"/>
  <c r="C5" i="6"/>
  <c r="C6" i="6"/>
  <c r="C7" i="6"/>
  <c r="C8" i="6"/>
  <c r="C4" i="6"/>
  <c r="C9" i="6" s="1"/>
  <c r="G9" i="6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" i="1"/>
  <c r="J275" i="1" l="1"/>
  <c r="J274" i="1"/>
  <c r="J3" i="3"/>
  <c r="I3" i="3"/>
  <c r="F3" i="3"/>
  <c r="B1" i="3"/>
  <c r="C1" i="3" s="1"/>
  <c r="B31" i="3"/>
  <c r="C31" i="3" s="1"/>
  <c r="B32" i="3"/>
  <c r="C32" i="3" s="1"/>
  <c r="B33" i="3"/>
  <c r="C33" i="3" s="1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</calcChain>
</file>

<file path=xl/sharedStrings.xml><?xml version="1.0" encoding="utf-8"?>
<sst xmlns="http://schemas.openxmlformats.org/spreadsheetml/2006/main" count="2309" uniqueCount="642">
  <si>
    <t>_CREATOR_URI_USER</t>
  </si>
  <si>
    <t>_CREATION_DATE</t>
  </si>
  <si>
    <t>_LAST_UPDATE_URI_USER</t>
  </si>
  <si>
    <t>_LAST_UPDATE_DATE</t>
  </si>
  <si>
    <t>_MODEL_VERSION</t>
  </si>
  <si>
    <t>_UI_VERSION</t>
  </si>
  <si>
    <t>_IS_COMPLETE</t>
  </si>
  <si>
    <t>_SUBMISSION_DATE</t>
  </si>
  <si>
    <t>_MARKED_AS_COMPLETE_DATE</t>
  </si>
  <si>
    <t>DIS_BW_UPZ_RCS</t>
  </si>
  <si>
    <t>LOCATION_ACC</t>
  </si>
  <si>
    <t>LOCATION_LNG</t>
  </si>
  <si>
    <t>ORIENTATION_SUP_REC_FBRAC</t>
  </si>
  <si>
    <t>LOCATION_LAT</t>
  </si>
  <si>
    <t>RSC01</t>
  </si>
  <si>
    <t>STATUS</t>
  </si>
  <si>
    <t>MAX_ESTM_TRAVEL_TIME</t>
  </si>
  <si>
    <t>LOCATION_ALT</t>
  </si>
  <si>
    <t>RSC_REF</t>
  </si>
  <si>
    <t>FINANCIAL_SUP_REC_FBRAC</t>
  </si>
  <si>
    <t>psu0</t>
  </si>
  <si>
    <t>psu</t>
  </si>
  <si>
    <t>sl_no0</t>
  </si>
  <si>
    <t>sl_no</t>
  </si>
  <si>
    <t>rscnr0</t>
  </si>
  <si>
    <t>rscnr</t>
  </si>
  <si>
    <t>id</t>
  </si>
  <si>
    <t>district</t>
  </si>
  <si>
    <t>upazila</t>
  </si>
  <si>
    <t>union</t>
  </si>
  <si>
    <t>rsc</t>
  </si>
  <si>
    <t>loan</t>
  </si>
  <si>
    <t>shahjahan</t>
  </si>
  <si>
    <t>Yes</t>
  </si>
  <si>
    <t>C</t>
  </si>
  <si>
    <t>Gazipur</t>
  </si>
  <si>
    <t>Kaligonj</t>
  </si>
  <si>
    <t>Jangalia</t>
  </si>
  <si>
    <t>M/S Giash Uddin Sanitation Center</t>
  </si>
  <si>
    <t>hafizur</t>
  </si>
  <si>
    <t>B</t>
  </si>
  <si>
    <t>Rajbari</t>
  </si>
  <si>
    <t>Baliakandi</t>
  </si>
  <si>
    <t>Jamalpur</t>
  </si>
  <si>
    <t>Ma Sanitary Station</t>
  </si>
  <si>
    <t>hannan</t>
  </si>
  <si>
    <t>Bogra</t>
  </si>
  <si>
    <t>Sonatoal</t>
  </si>
  <si>
    <t>Modhupur</t>
  </si>
  <si>
    <t>Reziya Varities store</t>
  </si>
  <si>
    <t>ramzan</t>
  </si>
  <si>
    <t>No</t>
  </si>
  <si>
    <t>Mymensingh</t>
  </si>
  <si>
    <t>Bhaluka</t>
  </si>
  <si>
    <t>Khachena</t>
  </si>
  <si>
    <t>Tayub Sanitary Mart</t>
  </si>
  <si>
    <t>Hobirbare</t>
  </si>
  <si>
    <t>Lalmia Sanitation Center</t>
  </si>
  <si>
    <t>aman</t>
  </si>
  <si>
    <t>Feni</t>
  </si>
  <si>
    <t>Fulgazi</t>
  </si>
  <si>
    <t>Jalil Sanitary Centre</t>
  </si>
  <si>
    <t>rezaul</t>
  </si>
  <si>
    <t>Dhaka</t>
  </si>
  <si>
    <t>Dhamrai</t>
  </si>
  <si>
    <t>Kushura</t>
  </si>
  <si>
    <t>Bhai Bhai Sanitary</t>
  </si>
  <si>
    <t>mamunur</t>
  </si>
  <si>
    <t>Chittagong</t>
  </si>
  <si>
    <t>Roujan</t>
  </si>
  <si>
    <t>Dabua</t>
  </si>
  <si>
    <t>Abu Taher Constraction &amp; Supplier</t>
  </si>
  <si>
    <t>milon</t>
  </si>
  <si>
    <t>Kushtia</t>
  </si>
  <si>
    <t>Kushtia Sadar</t>
  </si>
  <si>
    <t>Alampur</t>
  </si>
  <si>
    <t>Md. Taijuddin Sanitary</t>
  </si>
  <si>
    <t>alauddin</t>
  </si>
  <si>
    <t>Sylhet</t>
  </si>
  <si>
    <t>Zokijonj</t>
  </si>
  <si>
    <t>Birosree</t>
  </si>
  <si>
    <t>Adunik Sanitary</t>
  </si>
  <si>
    <t>shariful</t>
  </si>
  <si>
    <t>A</t>
  </si>
  <si>
    <t>Comilla</t>
  </si>
  <si>
    <t>Burichong</t>
  </si>
  <si>
    <t>Bharellah</t>
  </si>
  <si>
    <t>Salma Sanitary House</t>
  </si>
  <si>
    <t>shahidur</t>
  </si>
  <si>
    <t>Netrakona</t>
  </si>
  <si>
    <t>Purbadhala</t>
  </si>
  <si>
    <t>Kholishaur</t>
  </si>
  <si>
    <t>Rabiya Raziya Sanitary Centre</t>
  </si>
  <si>
    <t>jahurul</t>
  </si>
  <si>
    <t>Tangail</t>
  </si>
  <si>
    <t>Golabari</t>
  </si>
  <si>
    <t>Shima Sanitary Center</t>
  </si>
  <si>
    <t>D</t>
  </si>
  <si>
    <t>Rafique Sanitary</t>
  </si>
  <si>
    <t>M/s Niloy Sanitary Mart</t>
  </si>
  <si>
    <t>swapon</t>
  </si>
  <si>
    <t>E</t>
  </si>
  <si>
    <t>Gopalgonj</t>
  </si>
  <si>
    <t>Tungipara</t>
  </si>
  <si>
    <t>M/S Meraz Uddin Traders</t>
  </si>
  <si>
    <t>Mim Sanitary</t>
  </si>
  <si>
    <t>Jahangir Sanitary Center</t>
  </si>
  <si>
    <t>Jagati</t>
  </si>
  <si>
    <t>Nahid Sanitary</t>
  </si>
  <si>
    <t>M/S M Nahian Traders</t>
  </si>
  <si>
    <t>Sholonol</t>
  </si>
  <si>
    <t>Sakander Ali Sanitary Center</t>
  </si>
  <si>
    <t>M/S Mukta Enterprise</t>
  </si>
  <si>
    <t>Sonatola Sodor</t>
  </si>
  <si>
    <t>Nasrin Sanitation Centre</t>
  </si>
  <si>
    <t>Bakul Sanitary Mart</t>
  </si>
  <si>
    <t>Khadija Sanitary</t>
  </si>
  <si>
    <t>Morshad Enterprise</t>
  </si>
  <si>
    <t>motilal</t>
  </si>
  <si>
    <t>Chandpur</t>
  </si>
  <si>
    <t>Matlab North</t>
  </si>
  <si>
    <t>Shatnol</t>
  </si>
  <si>
    <t>Roni Enterprise</t>
  </si>
  <si>
    <t>Amjad Hat</t>
  </si>
  <si>
    <t>Razzak Sanitation Centre</t>
  </si>
  <si>
    <t>harun</t>
  </si>
  <si>
    <t>Kishoregonj</t>
  </si>
  <si>
    <t>Katiadi</t>
  </si>
  <si>
    <t>Mumurdia</t>
  </si>
  <si>
    <t>Rashin sanitary center</t>
  </si>
  <si>
    <t>momin</t>
  </si>
  <si>
    <t>Sunamgonj</t>
  </si>
  <si>
    <t>Jaganathpur</t>
  </si>
  <si>
    <t>Kolkolia</t>
  </si>
  <si>
    <t>Mamun Senetary Centre</t>
  </si>
  <si>
    <t>Kasham Enterprise</t>
  </si>
  <si>
    <t>Saupur</t>
  </si>
  <si>
    <t>Dubu  Sanitary</t>
  </si>
  <si>
    <t>shahidul</t>
  </si>
  <si>
    <t>Pakundia</t>
  </si>
  <si>
    <t>Hossainia Dalai Karkhana</t>
  </si>
  <si>
    <t>ranjan</t>
  </si>
  <si>
    <t>Bagerhat</t>
  </si>
  <si>
    <t>Rampal</t>
  </si>
  <si>
    <t>Beanibazar</t>
  </si>
  <si>
    <t>Dubag</t>
  </si>
  <si>
    <t>kopy Sanitary</t>
  </si>
  <si>
    <t>Mohonpur</t>
  </si>
  <si>
    <t>Chadni Canitary Center</t>
  </si>
  <si>
    <t>Putul Dalai Karkhana</t>
  </si>
  <si>
    <t>Nannar</t>
  </si>
  <si>
    <t>Musaraf Sanitary Center</t>
  </si>
  <si>
    <t>Dumaria</t>
  </si>
  <si>
    <t>Ali Sanitary</t>
  </si>
  <si>
    <t>Shakhipur</t>
  </si>
  <si>
    <t>Jadobpur</t>
  </si>
  <si>
    <t>M/s.Foyez Uddin Sanitary</t>
  </si>
  <si>
    <t>Chandrima RSC Center</t>
  </si>
  <si>
    <t>Oyajet Ali Shiekh</t>
  </si>
  <si>
    <t>ershad</t>
  </si>
  <si>
    <t>Mulavibazar</t>
  </si>
  <si>
    <t>Kulaura</t>
  </si>
  <si>
    <t>Baromchal</t>
  </si>
  <si>
    <t>Azad SanitaryHouseouse</t>
  </si>
  <si>
    <t>Amena Sanitary</t>
  </si>
  <si>
    <t>Manik  sanitary Center</t>
  </si>
  <si>
    <t>Arshed Sanitary</t>
  </si>
  <si>
    <t>Jhaudia</t>
  </si>
  <si>
    <t>Saidur Sanitary</t>
  </si>
  <si>
    <t>Patgati</t>
  </si>
  <si>
    <t>Tabia Sanitary</t>
  </si>
  <si>
    <t>Maa Dalai karkhana</t>
  </si>
  <si>
    <t>amit</t>
  </si>
  <si>
    <t>Nilphamari</t>
  </si>
  <si>
    <t>Syedpur</t>
  </si>
  <si>
    <t>Saidpur Pouroshova</t>
  </si>
  <si>
    <t>M/S Abdul Aziz Sanitation Centre</t>
  </si>
  <si>
    <t>Manikgonj</t>
  </si>
  <si>
    <t>Singair</t>
  </si>
  <si>
    <t>Talebpur</t>
  </si>
  <si>
    <t>Abdul Jalil Sanatary</t>
  </si>
  <si>
    <t>Mokatar pur</t>
  </si>
  <si>
    <t>M/S Abdullah Enterprise</t>
  </si>
  <si>
    <t>M/S Wahedul Sanitary Centre</t>
  </si>
  <si>
    <t>Haque Sanitation Centre</t>
  </si>
  <si>
    <t>Pulin Baddhya Sanitation Centre</t>
  </si>
  <si>
    <t>M/S Alal Uddin Sanitary Centre</t>
  </si>
  <si>
    <t>M/s Abdul Gaffar Sanitation Center</t>
  </si>
  <si>
    <t>habibur</t>
  </si>
  <si>
    <t>Lalmonirhat</t>
  </si>
  <si>
    <t>Aditmari</t>
  </si>
  <si>
    <t>Saptibari</t>
  </si>
  <si>
    <t>Babu Sanitation</t>
  </si>
  <si>
    <t>sanjoy</t>
  </si>
  <si>
    <t>Jessore</t>
  </si>
  <si>
    <t>Bagharpara</t>
  </si>
  <si>
    <t>Basuary</t>
  </si>
  <si>
    <t>Jannati sanitation Centre</t>
  </si>
  <si>
    <t>meherul</t>
  </si>
  <si>
    <t>Joypurhat</t>
  </si>
  <si>
    <t>Kalai</t>
  </si>
  <si>
    <t>Ahamadabad</t>
  </si>
  <si>
    <t>Annasha Enterprise</t>
  </si>
  <si>
    <t>Kadipur</t>
  </si>
  <si>
    <t>Dalim Sanitary</t>
  </si>
  <si>
    <t>kamrul</t>
  </si>
  <si>
    <t>Cox?s Bazar</t>
  </si>
  <si>
    <t>Ukhiya</t>
  </si>
  <si>
    <t>Ratna Palong</t>
  </si>
  <si>
    <t>Taslima Sanitary</t>
  </si>
  <si>
    <t>kamruzzaman</t>
  </si>
  <si>
    <t>Khulna</t>
  </si>
  <si>
    <t>Batiaghata</t>
  </si>
  <si>
    <t>Amirpur</t>
  </si>
  <si>
    <t>Borna Sanitary Center</t>
  </si>
  <si>
    <t>Vandarcote</t>
  </si>
  <si>
    <t>Sweety Sanitary Center</t>
  </si>
  <si>
    <t>Boronchal Azad Sanitary</t>
  </si>
  <si>
    <t>Gohira</t>
  </si>
  <si>
    <t>Akhi Sanitary</t>
  </si>
  <si>
    <t>murad</t>
  </si>
  <si>
    <t>Kanighat</t>
  </si>
  <si>
    <t>Borocutul</t>
  </si>
  <si>
    <t>Rumana Sanitary</t>
  </si>
  <si>
    <t>Bismilla Sanitation</t>
  </si>
  <si>
    <t>Rafique Enterprise</t>
  </si>
  <si>
    <t>Mirpur</t>
  </si>
  <si>
    <t>Ohed Senitary Center</t>
  </si>
  <si>
    <t>M/S Mohoshin Sanitation Centre</t>
  </si>
  <si>
    <t>Bishwhanath</t>
  </si>
  <si>
    <t>M/S Dulu Sanitation Centre</t>
  </si>
  <si>
    <t>G.M. Hat</t>
  </si>
  <si>
    <t>Siddique Sanitation Centre</t>
  </si>
  <si>
    <t>Bijoy Sanitary</t>
  </si>
  <si>
    <t>alim</t>
  </si>
  <si>
    <t>Nandigram</t>
  </si>
  <si>
    <t>Vatgram</t>
  </si>
  <si>
    <t>The Ring Well Factory</t>
  </si>
  <si>
    <t>Mizan Sanitary</t>
  </si>
  <si>
    <t>Joymontop</t>
  </si>
  <si>
    <t>M/S Chandana Enterprise</t>
  </si>
  <si>
    <t>Ishak Vhuia Sanitary</t>
  </si>
  <si>
    <t>Saidpur Sanitary House</t>
  </si>
  <si>
    <t>Kakrajan</t>
  </si>
  <si>
    <t>Hafiz Sanitary</t>
  </si>
  <si>
    <t>Barohal</t>
  </si>
  <si>
    <t>Khairul Sanitary</t>
  </si>
  <si>
    <t>Ema Sanitary Mart</t>
  </si>
  <si>
    <t>Faruk Sanitation Centre</t>
  </si>
  <si>
    <t>Kashiani</t>
  </si>
  <si>
    <t>Mohes Pur</t>
  </si>
  <si>
    <t>Jobair Sanitation center</t>
  </si>
  <si>
    <t>Patuabanga</t>
  </si>
  <si>
    <t>Burhan Sanitary Center</t>
  </si>
  <si>
    <t>Nurul Islam Dalai Karkhana</t>
  </si>
  <si>
    <t>Imran Habib Hardware&amp;Sanitation Center</t>
  </si>
  <si>
    <t>Billal Sanitary Centre</t>
  </si>
  <si>
    <t>Sabuj Sanitary</t>
  </si>
  <si>
    <t>Burail</t>
  </si>
  <si>
    <t>Shahadat Sanitary</t>
  </si>
  <si>
    <t>Zinderpur</t>
  </si>
  <si>
    <t>Azad Sanitary</t>
  </si>
  <si>
    <t>Rajbari Sadar</t>
  </si>
  <si>
    <t>Dadshi</t>
  </si>
  <si>
    <t>Wahab Sanitary Centre</t>
  </si>
  <si>
    <t>Ekhlaspur</t>
  </si>
  <si>
    <t>Soltan Sanitary Center</t>
  </si>
  <si>
    <t>Lohajuri</t>
  </si>
  <si>
    <t>Lohajuri Bohumukhi sanitary center</t>
  </si>
  <si>
    <t>Atiar Sanitation center</t>
  </si>
  <si>
    <t>Amir Sanitation Centre</t>
  </si>
  <si>
    <t>M/S Yonus Ali Sanitary Centre</t>
  </si>
  <si>
    <t>Dholla</t>
  </si>
  <si>
    <t>M/s Wajuddin &amp; Sons</t>
  </si>
  <si>
    <t>Gabtoli</t>
  </si>
  <si>
    <t>Poursova</t>
  </si>
  <si>
    <t>Arafat sanitation center</t>
  </si>
  <si>
    <t>Faridpur</t>
  </si>
  <si>
    <t>Bhanga</t>
  </si>
  <si>
    <t>Azimnagor</t>
  </si>
  <si>
    <t>Sweety sanitary Trader-SCR-s</t>
  </si>
  <si>
    <t>M/S Bosir Uddin Sanitaty House</t>
  </si>
  <si>
    <t>Gohalakanda</t>
  </si>
  <si>
    <t>Taslima Sanitary Centre</t>
  </si>
  <si>
    <t>Mostofa Sanitary Center</t>
  </si>
  <si>
    <t>bari</t>
  </si>
  <si>
    <t>Dighalia</t>
  </si>
  <si>
    <t>Senhati</t>
  </si>
  <si>
    <t>Kazi Sanitary</t>
  </si>
  <si>
    <t>Haluaghat</t>
  </si>
  <si>
    <t>Vhubonkura</t>
  </si>
  <si>
    <t>Rafique Sanitary Center</t>
  </si>
  <si>
    <t>Sarifpur</t>
  </si>
  <si>
    <t>Etargat Sanitation Centre</t>
  </si>
  <si>
    <t>Kakoli Sanitation</t>
  </si>
  <si>
    <t>Khan Enterprise</t>
  </si>
  <si>
    <t>Jakir Sanatary</t>
  </si>
  <si>
    <t>Afzal Sanitary Centre</t>
  </si>
  <si>
    <t>?</t>
  </si>
  <si>
    <t>Fukra</t>
  </si>
  <si>
    <t>Fukra DS center</t>
  </si>
  <si>
    <t>Md. Yousuf Ali</t>
  </si>
  <si>
    <t>Kazal Sanitary Centre</t>
  </si>
  <si>
    <t>Mirswarai</t>
  </si>
  <si>
    <t>Moghadia</t>
  </si>
  <si>
    <t>Belal Sanitary</t>
  </si>
  <si>
    <t>Nijam  Sanitary Centre</t>
  </si>
  <si>
    <t>Bismillah Sanitary</t>
  </si>
  <si>
    <t>Dohakula</t>
  </si>
  <si>
    <t>SRB Sanitation Centre</t>
  </si>
  <si>
    <t>Kapasia</t>
  </si>
  <si>
    <t>Durgapur</t>
  </si>
  <si>
    <t>Shauly Sanitary Center</t>
  </si>
  <si>
    <t>Punot</t>
  </si>
  <si>
    <t>Nila Enterprise</t>
  </si>
  <si>
    <t>Harun Sanitary Center</t>
  </si>
  <si>
    <t>Botola Sanitation Centre</t>
  </si>
  <si>
    <t>Gazirhat</t>
  </si>
  <si>
    <t>Jahid Sanitary</t>
  </si>
  <si>
    <t>enamul</t>
  </si>
  <si>
    <t>Dinajpur</t>
  </si>
  <si>
    <t>Ghoraghat</t>
  </si>
  <si>
    <t>Pouroshova</t>
  </si>
  <si>
    <t>M k Sanitary</t>
  </si>
  <si>
    <t>Matlab South</t>
  </si>
  <si>
    <t>Matlab Pourashava</t>
  </si>
  <si>
    <t>Abul Khayar Sanitary Center</t>
  </si>
  <si>
    <t>Nadim &amp; Raj Sanitary center</t>
  </si>
  <si>
    <t>Comilla Sadar</t>
  </si>
  <si>
    <t>Kalir Bazar</t>
  </si>
  <si>
    <t>Jolil Sanitary</t>
  </si>
  <si>
    <t>Sukhia</t>
  </si>
  <si>
    <t>Messer?s Nirman sanitary center</t>
  </si>
  <si>
    <t>Singra</t>
  </si>
  <si>
    <t>Vai Vai Sanitary constraction</t>
  </si>
  <si>
    <t>quddus</t>
  </si>
  <si>
    <t>Jhenidah</t>
  </si>
  <si>
    <t>Kotchandpur</t>
  </si>
  <si>
    <t>Baluhar</t>
  </si>
  <si>
    <t>Gofur Sanitary</t>
  </si>
  <si>
    <t>Pachuria</t>
  </si>
  <si>
    <t>Salam Sanitary Centre</t>
  </si>
  <si>
    <t>Fatickchari</t>
  </si>
  <si>
    <t>Dhormopur</t>
  </si>
  <si>
    <t>Janapriya Sanitary</t>
  </si>
  <si>
    <t>Aslam Sanitary</t>
  </si>
  <si>
    <t>Iqbal Sanatary</t>
  </si>
  <si>
    <t>Rita Begum</t>
  </si>
  <si>
    <t>Dora</t>
  </si>
  <si>
    <t>Mr. Sanitation Centere</t>
  </si>
  <si>
    <t>Bashir Sanatary</t>
  </si>
  <si>
    <t>Hasan Ali Mir Sanitary Center</t>
  </si>
  <si>
    <t>Rangunia</t>
  </si>
  <si>
    <t>Betagi</t>
  </si>
  <si>
    <t>Jashim Sanitary (Ramgatihat)</t>
  </si>
  <si>
    <t>Naricalbaria</t>
  </si>
  <si>
    <t>Sazzad Sanitation Center</t>
  </si>
  <si>
    <t>Shodayse</t>
  </si>
  <si>
    <t>Bhuiyan Sanitation Center</t>
  </si>
  <si>
    <t>Pourosova</t>
  </si>
  <si>
    <t>Join sanitary</t>
  </si>
  <si>
    <t>Asharkandi</t>
  </si>
  <si>
    <t>Lalamiah Senitary Centre</t>
  </si>
  <si>
    <t>Rafiqul Sanitary Center</t>
  </si>
  <si>
    <t>Shahidul Sanatary</t>
  </si>
  <si>
    <t>Robin Sanitary Center</t>
  </si>
  <si>
    <t>Sultanpur</t>
  </si>
  <si>
    <t>Abul Hosen Sanitary Cen,</t>
  </si>
  <si>
    <t>M/S Fatima Enterprise</t>
  </si>
  <si>
    <t>Messers mou Sanitatiom</t>
  </si>
  <si>
    <t>Domar</t>
  </si>
  <si>
    <t>Sonaray</t>
  </si>
  <si>
    <t>Ebrahim Sanitary</t>
  </si>
  <si>
    <t>Saju Sanitation</t>
  </si>
  <si>
    <t>Panga</t>
  </si>
  <si>
    <t>Khalek Sanitation</t>
  </si>
  <si>
    <t>Nanupur</t>
  </si>
  <si>
    <t>Karim Sanitary</t>
  </si>
  <si>
    <t>Nurul Sanitary</t>
  </si>
  <si>
    <t>Gorabari</t>
  </si>
  <si>
    <t>Khayrun Sanitation</t>
  </si>
  <si>
    <t>Durgapur North</t>
  </si>
  <si>
    <t>Shohage Enterprise</t>
  </si>
  <si>
    <t>Amratoly</t>
  </si>
  <si>
    <t>Moushomy Sanitary</t>
  </si>
  <si>
    <t>Ebadul Sanitary</t>
  </si>
  <si>
    <t>Shibganj</t>
  </si>
  <si>
    <t>Kichok</t>
  </si>
  <si>
    <t>M/S Sumon Trader?s</t>
  </si>
  <si>
    <t>Shaherkhali</t>
  </si>
  <si>
    <t>Shahajahan Sanitary</t>
  </si>
  <si>
    <t>Niriily Sanitary</t>
  </si>
  <si>
    <t>Satkhira</t>
  </si>
  <si>
    <t>Tala</t>
  </si>
  <si>
    <t>Magura</t>
  </si>
  <si>
    <t>Pranto Sanitary</t>
  </si>
  <si>
    <t>Palli seba songstha</t>
  </si>
  <si>
    <t>Bhai Bhai Sanitation center</t>
  </si>
  <si>
    <t>Shilok</t>
  </si>
  <si>
    <t>Sayed Sanitary Centre</t>
  </si>
  <si>
    <t>Monjur Alam Sanitary Centre</t>
  </si>
  <si>
    <t>Bai Bai Sanitary</t>
  </si>
  <si>
    <t>Digholia R.C.C Pipe &amp; Sanitary Center</t>
  </si>
  <si>
    <t>M/S. Khokan Sanitary</t>
  </si>
  <si>
    <t>Alam Sanitary traders</t>
  </si>
  <si>
    <t>Shahin-Sriti Sanitation Project</t>
  </si>
  <si>
    <t>Asha Sanitary</t>
  </si>
  <si>
    <t>M/S. Soboj Enterprise</t>
  </si>
  <si>
    <t>Faridgonj</t>
  </si>
  <si>
    <t>East Gupti</t>
  </si>
  <si>
    <t>Momin Tradas</t>
  </si>
  <si>
    <t>Kajal Sanitary Center</t>
  </si>
  <si>
    <t>Kuliarchor</t>
  </si>
  <si>
    <t>Chhaysuti</t>
  </si>
  <si>
    <t>Shohor Ali Sanitary Center</t>
  </si>
  <si>
    <t>Mymensingh Sadar</t>
  </si>
  <si>
    <t>Chornilokkhia</t>
  </si>
  <si>
    <t>Alom Sanitation Center</t>
  </si>
  <si>
    <t>Chhatak</t>
  </si>
  <si>
    <t>Chhatak Pourosova</t>
  </si>
  <si>
    <t>Repon Sanitary</t>
  </si>
  <si>
    <t>Natore</t>
  </si>
  <si>
    <t>Natore Sadar</t>
  </si>
  <si>
    <t>Biprobelghoria</t>
  </si>
  <si>
    <t>Laskor Sanitary Centre-Md.Kabir</t>
  </si>
  <si>
    <t>Bochaganj</t>
  </si>
  <si>
    <t>Atgaon</t>
  </si>
  <si>
    <t>Anowar Sanitation Center</t>
  </si>
  <si>
    <t>Sadarpur</t>
  </si>
  <si>
    <t>Dhewkhali</t>
  </si>
  <si>
    <t>Habib sanitary centre</t>
  </si>
  <si>
    <t>Keshabpur</t>
  </si>
  <si>
    <t>Sagordari</t>
  </si>
  <si>
    <t>Grameen sanitary</t>
  </si>
  <si>
    <t>Lalmonirhat Sadar</t>
  </si>
  <si>
    <t>Harati</t>
  </si>
  <si>
    <t>Maa, Babar Doya</t>
  </si>
  <si>
    <t>Krisnopur</t>
  </si>
  <si>
    <t>Mahmmed Ali Centre</t>
  </si>
  <si>
    <t>Bismillah Traders</t>
  </si>
  <si>
    <t>Zorargonj</t>
  </si>
  <si>
    <t>Arab Sanitary</t>
  </si>
  <si>
    <t>Nangalkot</t>
  </si>
  <si>
    <t>Adra</t>
  </si>
  <si>
    <t>Shafaet Sanitary Center</t>
  </si>
  <si>
    <t>Jalalabad Sanitary</t>
  </si>
  <si>
    <t>Paikgacha</t>
  </si>
  <si>
    <t>Chandkhali</t>
  </si>
  <si>
    <t>Hafiz Sanitary Center</t>
  </si>
  <si>
    <t>Urme Sanitary Center</t>
  </si>
  <si>
    <t>Barhatta</t>
  </si>
  <si>
    <t>Ashma</t>
  </si>
  <si>
    <t>Bhai Bhai Enterprise</t>
  </si>
  <si>
    <t>Manik sanitary Center</t>
  </si>
  <si>
    <t>Bhai Bhai Sanitary Centre</t>
  </si>
  <si>
    <t>Bhai Bhai Sanitary Karkhana</t>
  </si>
  <si>
    <t>Al-Riad Sanitary</t>
  </si>
  <si>
    <t>Boktopur</t>
  </si>
  <si>
    <t>Bhandary Sanitary</t>
  </si>
  <si>
    <t>Laila Sanitary Centre</t>
  </si>
  <si>
    <t>Lucky Sanitary Center</t>
  </si>
  <si>
    <t>Biddanandokati</t>
  </si>
  <si>
    <t>Sagar &amp; Rumi sanitary</t>
  </si>
  <si>
    <t>Kholishkhali</t>
  </si>
  <si>
    <t>Joynuddin Sanitary</t>
  </si>
  <si>
    <t>Mannan Sanitary Centre</t>
  </si>
  <si>
    <t>Kolaroa</t>
  </si>
  <si>
    <t>Chandonpur</t>
  </si>
  <si>
    <t>Shakhina Sanitary</t>
  </si>
  <si>
    <t>Dacope</t>
  </si>
  <si>
    <t>Pankhali</t>
  </si>
  <si>
    <t>Amir Sanitary</t>
  </si>
  <si>
    <t>Mahadi Tradas</t>
  </si>
  <si>
    <t>East Chordukia</t>
  </si>
  <si>
    <t>Sohal Sanitary Center</t>
  </si>
  <si>
    <t>Kheshra</t>
  </si>
  <si>
    <t>Shahed Sanitary</t>
  </si>
  <si>
    <t>Panchagar</t>
  </si>
  <si>
    <t>Atwari</t>
  </si>
  <si>
    <t>Radhanagor</t>
  </si>
  <si>
    <t>Toslima Senitation</t>
  </si>
  <si>
    <t>Pangia</t>
  </si>
  <si>
    <t>M/s Ali sanitary</t>
  </si>
  <si>
    <t>Ruhul Amin SanitationCenter</t>
  </si>
  <si>
    <t>Shingdha</t>
  </si>
  <si>
    <t>Zakaria Sanitation Centre</t>
  </si>
  <si>
    <t>Shahanur Sanitary Centre</t>
  </si>
  <si>
    <t>Johir Sanitary</t>
  </si>
  <si>
    <t>Datmara</t>
  </si>
  <si>
    <t>Janata Sanitary</t>
  </si>
  <si>
    <t>Rafiq Sanitary Centre</t>
  </si>
  <si>
    <t>kafura</t>
  </si>
  <si>
    <t>Ma Babar Doa- Md.Biplop Hossain</t>
  </si>
  <si>
    <t>Rani Sanitary Center</t>
  </si>
  <si>
    <t>Jughikhali</t>
  </si>
  <si>
    <t>Josna sanatary Centre</t>
  </si>
  <si>
    <t>Padua</t>
  </si>
  <si>
    <t>Munaf Sanitary Centre</t>
  </si>
  <si>
    <t>Jomir Uddin Sanitary</t>
  </si>
  <si>
    <t>Afjal Sanitary Centre</t>
  </si>
  <si>
    <t>Suporna Sanitary Center</t>
  </si>
  <si>
    <t>Raykot</t>
  </si>
  <si>
    <t>Tasmia Sanitary</t>
  </si>
  <si>
    <t>Dhandia</t>
  </si>
  <si>
    <t>Eti Sanitary</t>
  </si>
  <si>
    <t>Soidergaon</t>
  </si>
  <si>
    <t>Bhairab</t>
  </si>
  <si>
    <t>Shibpur</t>
  </si>
  <si>
    <t>Khandaker Sanitary Center</t>
  </si>
  <si>
    <t>Montaz Sanitary Centre- Md. Montas</t>
  </si>
  <si>
    <t>Haque Enterprize</t>
  </si>
  <si>
    <t>Kalia</t>
  </si>
  <si>
    <t>Jarina Sanitary Centre</t>
  </si>
  <si>
    <t>Shahajalal Sanitary</t>
  </si>
  <si>
    <t>Vallage Sanitary</t>
  </si>
  <si>
    <t>Buashe</t>
  </si>
  <si>
    <t>Bina Enterprise</t>
  </si>
  <si>
    <t>Sirota</t>
  </si>
  <si>
    <t>Bulbul Sanitation Center</t>
  </si>
  <si>
    <t>Kanchon Nagor</t>
  </si>
  <si>
    <t>Messers Hawlader Sanitary</t>
  </si>
  <si>
    <t>Gazi Sanitary</t>
  </si>
  <si>
    <t>Maa Traders</t>
  </si>
  <si>
    <t>Khaja Baba Sanitary Center</t>
  </si>
  <si>
    <t>Shafiq Sanitary Centre</t>
  </si>
  <si>
    <t>Bipul Sanitary Centre</t>
  </si>
  <si>
    <t>Dowlotpur</t>
  </si>
  <si>
    <t>Shahin Sanitary Centre</t>
  </si>
  <si>
    <t>Gowainghat</t>
  </si>
  <si>
    <t>Doubari</t>
  </si>
  <si>
    <t>Sahibur Sanitary</t>
  </si>
  <si>
    <t>Makrobpur</t>
  </si>
  <si>
    <t>Nerapod Sanitary</t>
  </si>
  <si>
    <t>Sundorpur</t>
  </si>
  <si>
    <t>Nobayon Senitary Mart</t>
  </si>
  <si>
    <t>Roshangiri</t>
  </si>
  <si>
    <t>Messers Babar Sanitary</t>
  </si>
  <si>
    <t>Koyra</t>
  </si>
  <si>
    <t>North Bedkashi</t>
  </si>
  <si>
    <t>Chandpur Sadar</t>
  </si>
  <si>
    <t>Chandra</t>
  </si>
  <si>
    <t>M/S Faruque Sanitation</t>
  </si>
  <si>
    <t>Alauddin  Sanitation</t>
  </si>
  <si>
    <t>South Faridgonj</t>
  </si>
  <si>
    <t>Ashaq Sanitary</t>
  </si>
  <si>
    <t>Sapla Sadik Sanitary</t>
  </si>
  <si>
    <t>Kalikaprosad</t>
  </si>
  <si>
    <t>Bhai Bhai Traders</t>
  </si>
  <si>
    <t>Josimuddin Sanitary</t>
  </si>
  <si>
    <t>Tarail</t>
  </si>
  <si>
    <t>Tarail Sachail</t>
  </si>
  <si>
    <t>Maaer Dua Sanitary</t>
  </si>
  <si>
    <t>Merjapur</t>
  </si>
  <si>
    <t>Green Senitation</t>
  </si>
  <si>
    <t>Ali Hossain Sanitary</t>
  </si>
  <si>
    <t>Kurarbazar</t>
  </si>
  <si>
    <t>Akhtar Sanitation</t>
  </si>
  <si>
    <t>Satata Traders</t>
  </si>
  <si>
    <t>Afjolabad</t>
  </si>
  <si>
    <t>Majbauddin Sanitary centre</t>
  </si>
  <si>
    <t>Grameen Senitation Centre</t>
  </si>
  <si>
    <t>Faridgonj Pourosova</t>
  </si>
  <si>
    <t>Norul Islam Sanitary</t>
  </si>
  <si>
    <t>Tilpara</t>
  </si>
  <si>
    <t>Foisal Traders</t>
  </si>
  <si>
    <t>Sabbir Sanitary</t>
  </si>
  <si>
    <t>Tamim Sanitation</t>
  </si>
  <si>
    <t>Grameen Senitation Kendro</t>
  </si>
  <si>
    <t>Digdair</t>
  </si>
  <si>
    <t>Solaiman sanitary</t>
  </si>
  <si>
    <t>Amran Sanitray</t>
  </si>
  <si>
    <t>Sreenagar</t>
  </si>
  <si>
    <t>Anwar Sanitary Center</t>
  </si>
  <si>
    <t>Dowlatpur</t>
  </si>
  <si>
    <t>Karim Sanitaru</t>
  </si>
  <si>
    <t>Sunamgonj South</t>
  </si>
  <si>
    <t>East Pagla</t>
  </si>
  <si>
    <t>Saima Sanitation Centre</t>
  </si>
  <si>
    <t>Companigonj</t>
  </si>
  <si>
    <t>East Islampur</t>
  </si>
  <si>
    <t>Balurchor Sanitary Centre</t>
  </si>
  <si>
    <t>Dhalarpar Sanitary Center</t>
  </si>
  <si>
    <t>Ashar Alo Sanitation Centre</t>
  </si>
  <si>
    <t>x</t>
  </si>
  <si>
    <t>y</t>
  </si>
  <si>
    <t>mean=</t>
  </si>
  <si>
    <t>st.dev=</t>
  </si>
  <si>
    <t>variance=</t>
  </si>
  <si>
    <t>PSU1</t>
  </si>
  <si>
    <t>Grand Total</t>
  </si>
  <si>
    <t>Count of RSC01</t>
  </si>
  <si>
    <t>Row Labels</t>
  </si>
  <si>
    <t>All RSC</t>
  </si>
  <si>
    <t>Freq</t>
  </si>
  <si>
    <t>%</t>
  </si>
  <si>
    <t>Orentation and support</t>
  </si>
  <si>
    <t>(Multiple Items)</t>
  </si>
  <si>
    <t>Orientation</t>
  </si>
  <si>
    <t>Financial</t>
  </si>
  <si>
    <t>No support</t>
  </si>
  <si>
    <t>QIS Indicator</t>
  </si>
  <si>
    <t>Topic/scale</t>
  </si>
  <si>
    <t>Above BM</t>
  </si>
  <si>
    <t>At BM</t>
  </si>
  <si>
    <t>Below BM</t>
  </si>
  <si>
    <t>HH05</t>
  </si>
  <si>
    <t xml:space="preserve">Consistency of latrine use at all times </t>
  </si>
  <si>
    <t>HH04</t>
  </si>
  <si>
    <t>Use of latrine by all household members</t>
  </si>
  <si>
    <t>VWC03</t>
  </si>
  <si>
    <t>Women’s participation/gender balanced management</t>
  </si>
  <si>
    <t>SS01 Girls</t>
  </si>
  <si>
    <t>Sanitary, used and hygienic school toilet</t>
  </si>
  <si>
    <t>VWC02</t>
  </si>
  <si>
    <t>Performance of VWC</t>
  </si>
  <si>
    <t>SS03</t>
  </si>
  <si>
    <t>Menstrual hygiene management provisions for girls in school</t>
  </si>
  <si>
    <t>SS02</t>
  </si>
  <si>
    <t>Presence &amp;performance of student brigade</t>
  </si>
  <si>
    <t>SS04</t>
  </si>
  <si>
    <t>Presence&amp;performance school WASH committee</t>
  </si>
  <si>
    <t>HH03</t>
  </si>
  <si>
    <t>Sanitary and hygienic household latrine</t>
  </si>
  <si>
    <t>HH01</t>
  </si>
  <si>
    <t>Safe and protected main drinking water source</t>
  </si>
  <si>
    <t>VWC01</t>
  </si>
  <si>
    <t>Safe and protected DW source by programme</t>
  </si>
  <si>
    <t>HH02</t>
  </si>
  <si>
    <t>Drinking water management from source to cup</t>
  </si>
  <si>
    <t>SS01 Boys</t>
  </si>
  <si>
    <t>HH06</t>
  </si>
  <si>
    <t>Handwashing provisions post defecation</t>
  </si>
  <si>
    <t>HH07</t>
  </si>
  <si>
    <t>Sludge management when pit is full</t>
  </si>
  <si>
    <t>Depends on type of support, see Table 23 above</t>
  </si>
  <si>
    <t>VWC Performance</t>
  </si>
  <si>
    <t>Presence &amp; performance of student brigade</t>
  </si>
  <si>
    <t>Presence &amp; performance school WASH committee</t>
  </si>
  <si>
    <t>Sludge management when pit is full (done)</t>
  </si>
  <si>
    <t>RSC performance (all)</t>
  </si>
  <si>
    <t>PRESENTED TO DONOR IN MAY (DONOR CONFERENCE)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</si>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</sst>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7" fontId="0" fillId="0" borderId="0" xfId="0" applyNumberFormat="1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NumberFormat="1"/>
    <xf numFmtId="9" fontId="0" fillId="0" borderId="0" xfId="0" applyNumberFormat="1"/>
    <xf numFmtId="0" fontId="0" fillId="33" borderId="0" xfId="0" applyFill="1"/>
    <xf numFmtId="9" fontId="0" fillId="33" borderId="0" xfId="0" applyNumberFormat="1" applyFill="1"/>
    <xf numFmtId="9" fontId="0" fillId="33" borderId="0" xfId="42" applyFont="1" applyFill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5.8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06680"/>
        <c:axId val="265907072"/>
      </c:scatterChart>
      <c:valAx>
        <c:axId val="26590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907072"/>
        <c:crosses val="autoZero"/>
        <c:crossBetween val="midCat"/>
      </c:valAx>
      <c:valAx>
        <c:axId val="2659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0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Sheet2!$B$1:$B$33</c:f>
              <c:numCache>
                <c:formatCode>General</c:formatCode>
                <c:ptCount val="33"/>
                <c:pt idx="0">
                  <c:v>-10.031599999999999</c:v>
                </c:pt>
                <c:pt idx="1">
                  <c:v>-9.0367749999999987</c:v>
                </c:pt>
                <c:pt idx="2">
                  <c:v>-8.0419499999999999</c:v>
                </c:pt>
                <c:pt idx="3">
                  <c:v>-7.0471249999999994</c:v>
                </c:pt>
                <c:pt idx="4">
                  <c:v>-6.0522999999999989</c:v>
                </c:pt>
                <c:pt idx="5">
                  <c:v>-5.0574750000000002</c:v>
                </c:pt>
                <c:pt idx="6">
                  <c:v>-4.0626499999999997</c:v>
                </c:pt>
                <c:pt idx="7">
                  <c:v>-3.0678249999999991</c:v>
                </c:pt>
                <c:pt idx="8">
                  <c:v>-2.0729999999999995</c:v>
                </c:pt>
                <c:pt idx="9">
                  <c:v>-1.0781749999999999</c:v>
                </c:pt>
                <c:pt idx="10">
                  <c:v>-8.3349999999999369E-2</c:v>
                </c:pt>
                <c:pt idx="11">
                  <c:v>0.91147500000000026</c:v>
                </c:pt>
                <c:pt idx="12">
                  <c:v>1.9063000000000003</c:v>
                </c:pt>
                <c:pt idx="13">
                  <c:v>2.9011250000000004</c:v>
                </c:pt>
                <c:pt idx="14">
                  <c:v>3.89595</c:v>
                </c:pt>
                <c:pt idx="15">
                  <c:v>4.8907750000000005</c:v>
                </c:pt>
                <c:pt idx="16">
                  <c:v>5.8856000000000002</c:v>
                </c:pt>
                <c:pt idx="17">
                  <c:v>6.8804249999999998</c:v>
                </c:pt>
                <c:pt idx="18">
                  <c:v>7.8752500000000003</c:v>
                </c:pt>
                <c:pt idx="19">
                  <c:v>8.8700749999999999</c:v>
                </c:pt>
                <c:pt idx="20">
                  <c:v>9.8649000000000004</c:v>
                </c:pt>
                <c:pt idx="21">
                  <c:v>10.859725000000001</c:v>
                </c:pt>
                <c:pt idx="22">
                  <c:v>11.85455</c:v>
                </c:pt>
                <c:pt idx="23">
                  <c:v>12.849375</c:v>
                </c:pt>
                <c:pt idx="24">
                  <c:v>13.844200000000001</c:v>
                </c:pt>
                <c:pt idx="25">
                  <c:v>14.839024999999999</c:v>
                </c:pt>
                <c:pt idx="26">
                  <c:v>15.83385</c:v>
                </c:pt>
                <c:pt idx="27">
                  <c:v>16.828675</c:v>
                </c:pt>
                <c:pt idx="28">
                  <c:v>17.823499999999999</c:v>
                </c:pt>
                <c:pt idx="29">
                  <c:v>18.818325000000002</c:v>
                </c:pt>
                <c:pt idx="30">
                  <c:v>19.81315</c:v>
                </c:pt>
                <c:pt idx="31">
                  <c:v>20.807974999999999</c:v>
                </c:pt>
                <c:pt idx="32">
                  <c:v>21.802799999999998</c:v>
                </c:pt>
              </c:numCache>
            </c:numRef>
          </c:xVal>
          <c:yVal>
            <c:numRef>
              <c:f>Sheet2!$C$1:$C$33</c:f>
              <c:numCache>
                <c:formatCode>General</c:formatCode>
                <c:ptCount val="33"/>
                <c:pt idx="0">
                  <c:v>3.3631599971071634E-5</c:v>
                </c:pt>
                <c:pt idx="1">
                  <c:v>8.8607464219195704E-5</c:v>
                </c:pt>
                <c:pt idx="2">
                  <c:v>2.1930558013865759E-4</c:v>
                </c:pt>
                <c:pt idx="3">
                  <c:v>5.0990075070986556E-4</c:v>
                </c:pt>
                <c:pt idx="4">
                  <c:v>1.1137256331359806E-3</c:v>
                </c:pt>
                <c:pt idx="5">
                  <c:v>2.2852166214135787E-3</c:v>
                </c:pt>
                <c:pt idx="6">
                  <c:v>4.4048703273360992E-3</c:v>
                </c:pt>
                <c:pt idx="7">
                  <c:v>7.9761897408256281E-3</c:v>
                </c:pt>
                <c:pt idx="8">
                  <c:v>1.3567955799559736E-2</c:v>
                </c:pt>
                <c:pt idx="9">
                  <c:v>2.1681531632827766E-2</c:v>
                </c:pt>
                <c:pt idx="10">
                  <c:v>3.2547833957201455E-2</c:v>
                </c:pt>
                <c:pt idx="11">
                  <c:v>4.5899802826884606E-2</c:v>
                </c:pt>
                <c:pt idx="12">
                  <c:v>6.0807359213716827E-2</c:v>
                </c:pt>
                <c:pt idx="13">
                  <c:v>7.5675981241626528E-2</c:v>
                </c:pt>
                <c:pt idx="14">
                  <c:v>8.8474185601562949E-2</c:v>
                </c:pt>
                <c:pt idx="15">
                  <c:v>9.716988334703322E-2</c:v>
                </c:pt>
                <c:pt idx="16">
                  <c:v>0.10025438655075836</c:v>
                </c:pt>
                <c:pt idx="17">
                  <c:v>9.716988334703322E-2</c:v>
                </c:pt>
                <c:pt idx="18">
                  <c:v>8.8474185601562949E-2</c:v>
                </c:pt>
                <c:pt idx="19">
                  <c:v>7.5675981241626528E-2</c:v>
                </c:pt>
                <c:pt idx="20">
                  <c:v>6.0807359213716813E-2</c:v>
                </c:pt>
                <c:pt idx="21">
                  <c:v>4.5899802826884599E-2</c:v>
                </c:pt>
                <c:pt idx="22">
                  <c:v>3.2547833957201455E-2</c:v>
                </c:pt>
                <c:pt idx="23">
                  <c:v>2.1681531632827766E-2</c:v>
                </c:pt>
                <c:pt idx="24">
                  <c:v>1.3567955799559722E-2</c:v>
                </c:pt>
                <c:pt idx="25">
                  <c:v>7.9761897408256281E-3</c:v>
                </c:pt>
                <c:pt idx="26">
                  <c:v>4.4048703273360992E-3</c:v>
                </c:pt>
                <c:pt idx="27">
                  <c:v>2.2852166214135787E-3</c:v>
                </c:pt>
                <c:pt idx="28">
                  <c:v>1.1137256331359806E-3</c:v>
                </c:pt>
                <c:pt idx="29">
                  <c:v>5.0990075070986459E-4</c:v>
                </c:pt>
                <c:pt idx="30">
                  <c:v>2.1930558013865759E-4</c:v>
                </c:pt>
                <c:pt idx="31">
                  <c:v>8.8607464219195704E-5</c:v>
                </c:pt>
                <c:pt idx="32">
                  <c:v>3.3631599971071702E-5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07856"/>
        <c:axId val="265908248"/>
      </c:scatterChart>
      <c:valAx>
        <c:axId val="265907856"/>
        <c:scaling>
          <c:orientation val="minMax"/>
          <c:max val="25"/>
          <c:min val="-10"/>
        </c:scaling>
        <c:delete val="0"/>
        <c:axPos val="b"/>
        <c:numFmt formatCode="General" sourceLinked="1"/>
        <c:majorTickMark val="out"/>
        <c:minorTickMark val="none"/>
        <c:tickLblPos val="nextTo"/>
        <c:crossAx val="265908248"/>
        <c:crosses val="autoZero"/>
        <c:crossBetween val="midCat"/>
      </c:valAx>
      <c:valAx>
        <c:axId val="26590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07856"/>
        <c:crossesAt val="-1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</xdr:rowOff>
    </xdr:from>
    <xdr:to>
      <xdr:col>14</xdr:col>
      <xdr:colOff>161925</xdr:colOff>
      <xdr:row>19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15</xdr:row>
      <xdr:rowOff>185737</xdr:rowOff>
    </xdr:from>
    <xdr:to>
      <xdr:col>13</xdr:col>
      <xdr:colOff>581025</xdr:colOff>
      <xdr:row>30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zica Jacimovic" refreshedDate="41711.644158333336" createdVersion="4" refreshedVersion="4" minRefreshableVersion="3" recordCount="271">
  <cacheSource type="worksheet">
    <worksheetSource ref="F1:AG272" sheet="RSC-2013_06_25"/>
  </cacheSource>
  <cacheFields count="28">
    <cacheField name="_UI_VERSION" numFmtId="0">
      <sharedItems containsSemiMixedTypes="0" containsString="0" containsNumber="1" containsInteger="1" minValue="0" maxValue="0"/>
    </cacheField>
    <cacheField name="_IS_COMPLETE" numFmtId="0">
      <sharedItems containsSemiMixedTypes="0" containsString="0" containsNumber="1" containsInteger="1" minValue="1" maxValue="1"/>
    </cacheField>
    <cacheField name="_SUBMISSION_DATE" numFmtId="47">
      <sharedItems containsSemiMixedTypes="0" containsNonDate="0" containsDate="1" containsString="0" minDate="2012-12-19T12:26:49" maxDate="2013-03-11T17:18:17"/>
    </cacheField>
    <cacheField name="_MARKED_AS_COMPLETE_DATE" numFmtId="47">
      <sharedItems containsSemiMixedTypes="0" containsNonDate="0" containsDate="1" containsString="0" minDate="2012-12-19T12:26:49" maxDate="2013-03-11T17:18:17"/>
    </cacheField>
    <cacheField name="DIS_BW_UPZ_RCS" numFmtId="0">
      <sharedItems containsSemiMixedTypes="0" containsString="0" containsNumber="1" containsInteger="1" minValue="0" maxValue="25"/>
    </cacheField>
    <cacheField name="LOCATION_ACC" numFmtId="0">
      <sharedItems containsSemiMixedTypes="0" containsString="0" containsNumber="1" containsInteger="1" minValue="0" maxValue="5000"/>
    </cacheField>
    <cacheField name="LOCATION_LNG" numFmtId="0">
      <sharedItems containsSemiMixedTypes="0" containsString="0" containsNumber="1" minValue="0" maxValue="92.419829800000002"/>
    </cacheField>
    <cacheField name="ORIENTATION_SUP_REC_FBRAC" numFmtId="0">
      <sharedItems count="2">
        <s v="Yes"/>
        <s v="No"/>
      </sharedItems>
    </cacheField>
    <cacheField name="LOCATION_LAT" numFmtId="0">
      <sharedItems containsSemiMixedTypes="0" containsString="0" containsNumber="1" minValue="0" maxValue="26.236490499999999"/>
    </cacheField>
    <cacheField name="RSC01" numFmtId="0">
      <sharedItems count="5">
        <s v="C"/>
        <s v="B"/>
        <s v="A"/>
        <s v="D"/>
        <s v="E"/>
      </sharedItems>
    </cacheField>
    <cacheField name="STATUS" numFmtId="0">
      <sharedItems containsSemiMixedTypes="0" containsString="0" containsNumber="1" containsInteger="1" minValue="0" maxValue="0"/>
    </cacheField>
    <cacheField name="MAX_ESTM_TRAVEL_TIME" numFmtId="0">
      <sharedItems containsSemiMixedTypes="0" containsString="0" containsNumber="1" containsInteger="1" minValue="0" maxValue="360"/>
    </cacheField>
    <cacheField name="LOCATION_ALT" numFmtId="0">
      <sharedItems containsSemiMixedTypes="0" containsString="0" containsNumber="1" containsInteger="1" minValue="-134" maxValue="276"/>
    </cacheField>
    <cacheField name="RSC_REF" numFmtId="0">
      <sharedItems containsSemiMixedTypes="0" containsString="0" containsNumber="1" containsInteger="1" minValue="100423" maxValue="198451"/>
    </cacheField>
    <cacheField name="FINANCIAL_SUP_REC_FBRAC" numFmtId="0">
      <sharedItems containsMixedTypes="1" containsNumber="1" containsInteger="1" minValue="0" maxValue="0" count="3">
        <s v="Yes"/>
        <s v="No"/>
        <n v="0"/>
      </sharedItems>
    </cacheField>
    <cacheField name="psu0" numFmtId="0">
      <sharedItems containsString="0" containsBlank="1" containsNumber="1" containsInteger="1" minValue="1" maxValue="10"/>
    </cacheField>
    <cacheField name="psu" numFmtId="0">
      <sharedItems containsSemiMixedTypes="0" containsString="0" containsNumber="1" containsInteger="1" minValue="1" maxValue="100" count="92">
        <n v="7"/>
        <n v="9"/>
        <n v="25"/>
        <n v="22"/>
        <n v="33"/>
        <n v="6"/>
        <n v="47"/>
        <n v="2"/>
        <n v="98"/>
        <n v="13"/>
        <n v="97"/>
        <n v="38"/>
        <n v="46"/>
        <n v="61"/>
        <n v="16"/>
        <n v="36"/>
        <n v="15"/>
        <n v="39"/>
        <n v="37"/>
        <n v="34"/>
        <n v="50"/>
        <n v="32"/>
        <n v="5"/>
        <n v="10"/>
        <n v="17"/>
        <n v="43"/>
        <n v="11"/>
        <n v="20"/>
        <n v="75"/>
        <n v="26"/>
        <n v="59"/>
        <n v="40"/>
        <n v="8"/>
        <n v="94"/>
        <n v="27"/>
        <n v="42"/>
        <n v="84"/>
        <n v="19"/>
        <n v="23"/>
        <n v="49"/>
        <n v="4"/>
        <n v="29"/>
        <n v="74"/>
        <n v="12"/>
        <n v="1"/>
        <n v="78"/>
        <n v="48"/>
        <n v="31"/>
        <n v="51"/>
        <n v="52"/>
        <n v="24"/>
        <n v="63"/>
        <n v="53"/>
        <n v="87"/>
        <n v="21"/>
        <n v="68"/>
        <n v="44"/>
        <n v="41"/>
        <n v="18"/>
        <n v="90"/>
        <n v="14"/>
        <n v="70"/>
        <n v="35"/>
        <n v="58"/>
        <n v="28"/>
        <n v="60"/>
        <n v="3"/>
        <n v="67"/>
        <n v="66"/>
        <n v="64"/>
        <n v="30"/>
        <n v="82"/>
        <n v="91"/>
        <n v="76"/>
        <n v="96"/>
        <n v="100"/>
        <n v="57"/>
        <n v="79"/>
        <n v="85"/>
        <n v="86"/>
        <n v="45"/>
        <n v="81"/>
        <n v="80"/>
        <n v="62"/>
        <n v="56"/>
        <n v="69"/>
        <n v="65"/>
        <n v="55"/>
        <n v="93"/>
        <n v="89"/>
        <n v="92"/>
        <n v="54"/>
      </sharedItems>
    </cacheField>
    <cacheField name="PSU1" numFmtId="0">
      <sharedItems containsSemiMixedTypes="0" containsString="0" containsNumber="1" containsInteger="1" minValue="1" maxValue="2" count="2">
        <n v="1"/>
        <n v="2"/>
      </sharedItems>
    </cacheField>
    <cacheField name="sl_no0" numFmtId="0">
      <sharedItems containsNonDate="0" containsString="0" containsBlank="1"/>
    </cacheField>
    <cacheField name="sl_no" numFmtId="0">
      <sharedItems containsSemiMixedTypes="0" containsString="0" containsNumber="1" containsInteger="1" minValue="1" maxValue="150"/>
    </cacheField>
    <cacheField name="rscnr0" numFmtId="0">
      <sharedItems containsString="0" containsBlank="1" containsNumber="1" containsInteger="1" minValue="0" maxValue="0"/>
    </cacheField>
    <cacheField name="rscnr" numFmtId="0">
      <sharedItems containsSemiMixedTypes="0" containsString="0" containsNumber="1" containsInteger="1" minValue="6" maxValue="505"/>
    </cacheField>
    <cacheField name="id" numFmtId="0">
      <sharedItems containsSemiMixedTypes="0" containsString="0" containsNumber="1" containsInteger="1" minValue="100423" maxValue="198451"/>
    </cacheField>
    <cacheField name="district" numFmtId="0">
      <sharedItems/>
    </cacheField>
    <cacheField name="upazila" numFmtId="0">
      <sharedItems/>
    </cacheField>
    <cacheField name="union" numFmtId="0">
      <sharedItems/>
    </cacheField>
    <cacheField name="rsc" numFmtId="0">
      <sharedItems/>
    </cacheField>
    <cacheField name="loan" numFmtId="0">
      <sharedItems containsBlank="1"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zica Jacimovic" refreshedDate="41941.656933333332" createdVersion="4" refreshedVersion="4" minRefreshableVersion="3" recordCount="271">
  <cacheSource type="worksheet">
    <worksheetSource ref="N1:AG272" sheet="RSC-2013_06_25"/>
  </cacheSource>
  <cacheFields count="20">
    <cacheField name="LOCATION_LAT" numFmtId="0">
      <sharedItems containsSemiMixedTypes="0" containsString="0" containsNumber="1" minValue="0" maxValue="26.236490499999999"/>
    </cacheField>
    <cacheField name="RSC01" numFmtId="0">
      <sharedItems/>
    </cacheField>
    <cacheField name="STATUS" numFmtId="0">
      <sharedItems containsSemiMixedTypes="0" containsString="0" containsNumber="1" containsInteger="1" minValue="0" maxValue="0"/>
    </cacheField>
    <cacheField name="MAX_ESTM_TRAVEL_TIME" numFmtId="0">
      <sharedItems containsSemiMixedTypes="0" containsString="0" containsNumber="1" containsInteger="1" minValue="0" maxValue="360"/>
    </cacheField>
    <cacheField name="LOCATION_ALT" numFmtId="0">
      <sharedItems containsSemiMixedTypes="0" containsString="0" containsNumber="1" containsInteger="1" minValue="-134" maxValue="276"/>
    </cacheField>
    <cacheField name="RSC_REF" numFmtId="0">
      <sharedItems containsSemiMixedTypes="0" containsString="0" containsNumber="1" containsInteger="1" minValue="100423" maxValue="198451"/>
    </cacheField>
    <cacheField name="FINANCIAL_SUP_REC_FBRAC" numFmtId="0">
      <sharedItems containsMixedTypes="1" containsNumber="1" containsInteger="1" minValue="0" maxValue="0"/>
    </cacheField>
    <cacheField name="psu0" numFmtId="0">
      <sharedItems containsString="0" containsBlank="1" containsNumber="1" containsInteger="1" minValue="1" maxValue="10"/>
    </cacheField>
    <cacheField name="psu" numFmtId="0">
      <sharedItems containsSemiMixedTypes="0" containsString="0" containsNumber="1" containsInteger="1" minValue="1" maxValue="100"/>
    </cacheField>
    <cacheField name="PSU1" numFmtId="0">
      <sharedItems containsSemiMixedTypes="0" containsString="0" containsNumber="1" containsInteger="1" minValue="1" maxValue="2" count="2">
        <n v="1"/>
        <n v="2"/>
      </sharedItems>
    </cacheField>
    <cacheField name="sl_no0" numFmtId="0">
      <sharedItems containsNonDate="0" containsString="0" containsBlank="1"/>
    </cacheField>
    <cacheField name="sl_no" numFmtId="0">
      <sharedItems containsSemiMixedTypes="0" containsString="0" containsNumber="1" containsInteger="1" minValue="1" maxValue="150"/>
    </cacheField>
    <cacheField name="rscnr0" numFmtId="0">
      <sharedItems containsString="0" containsBlank="1" containsNumber="1" containsInteger="1" minValue="0" maxValue="0"/>
    </cacheField>
    <cacheField name="rscnr" numFmtId="0">
      <sharedItems containsSemiMixedTypes="0" containsString="0" containsNumber="1" containsInteger="1" minValue="6" maxValue="505"/>
    </cacheField>
    <cacheField name="id" numFmtId="0">
      <sharedItems containsSemiMixedTypes="0" containsString="0" containsNumber="1" containsInteger="1" minValue="100423" maxValue="198451"/>
    </cacheField>
    <cacheField name="district" numFmtId="0">
      <sharedItems/>
    </cacheField>
    <cacheField name="upazila" numFmtId="0">
      <sharedItems/>
    </cacheField>
    <cacheField name="union" numFmtId="0">
      <sharedItems/>
    </cacheField>
    <cacheField name="rsc" numFmtId="0">
      <sharedItems/>
    </cacheField>
    <cacheField name="loan" numFmtId="0">
      <sharedItems containsBlank="1"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n v="0"/>
    <n v="1"/>
    <d v="2012-12-24T17:13:10"/>
    <d v="2012-12-24T17:13:10"/>
    <n v="1"/>
    <n v="0"/>
    <n v="0"/>
    <x v="0"/>
    <n v="0"/>
    <x v="0"/>
    <n v="0"/>
    <n v="60"/>
    <n v="0"/>
    <n v="107056"/>
    <x v="0"/>
    <n v="10"/>
    <x v="0"/>
    <x v="0"/>
    <m/>
    <n v="21"/>
    <n v="0"/>
    <n v="56"/>
    <n v="107056"/>
    <s v="Gazipur"/>
    <s v="Kaligonj"/>
    <s v="Jangalia"/>
    <s v="M/S Giash Uddin Sanitation Center"/>
    <n v="0"/>
  </r>
  <r>
    <n v="0"/>
    <n v="1"/>
    <d v="2012-12-19T12:26:49"/>
    <d v="2012-12-19T12:26:49"/>
    <n v="7"/>
    <n v="15"/>
    <n v="89.576412655699997"/>
    <x v="0"/>
    <n v="23.610505100899999"/>
    <x v="1"/>
    <n v="0"/>
    <n v="60"/>
    <n v="77"/>
    <n v="109030"/>
    <x v="0"/>
    <n v="10"/>
    <x v="1"/>
    <x v="0"/>
    <m/>
    <n v="26"/>
    <n v="0"/>
    <n v="30"/>
    <n v="109030"/>
    <s v="Rajbari"/>
    <s v="Baliakandi"/>
    <s v="Jamalpur"/>
    <s v="Ma Sanitary Station"/>
    <n v="1"/>
  </r>
  <r>
    <n v="0"/>
    <n v="1"/>
    <d v="2012-12-26T16:49:04"/>
    <d v="2012-12-26T16:49:04"/>
    <n v="7"/>
    <n v="3146"/>
    <n v="89.484567900000002"/>
    <x v="0"/>
    <n v="25.0424124"/>
    <x v="1"/>
    <n v="0"/>
    <n v="50"/>
    <n v="0"/>
    <n v="125263"/>
    <x v="0"/>
    <n v="1"/>
    <x v="2"/>
    <x v="0"/>
    <m/>
    <n v="71"/>
    <m/>
    <n v="263"/>
    <n v="125263"/>
    <s v="Bogra"/>
    <s v="Sonatoal"/>
    <s v="Modhupur"/>
    <s v="Reziya Varities store"/>
    <n v="1"/>
  </r>
  <r>
    <n v="0"/>
    <n v="1"/>
    <d v="2012-12-22T17:37:15"/>
    <d v="2012-12-22T17:37:15"/>
    <n v="12"/>
    <n v="2188"/>
    <n v="90.377732699999996"/>
    <x v="1"/>
    <n v="24.3826824"/>
    <x v="1"/>
    <n v="0"/>
    <n v="90"/>
    <n v="0"/>
    <n v="122386"/>
    <x v="1"/>
    <n v="1"/>
    <x v="3"/>
    <x v="0"/>
    <m/>
    <n v="64"/>
    <m/>
    <n v="386"/>
    <n v="122386"/>
    <s v="Mymensingh"/>
    <s v="Bhaluka"/>
    <s v="Khachena"/>
    <s v="Tayub Sanitary Mart"/>
    <n v="0"/>
  </r>
  <r>
    <n v="0"/>
    <n v="1"/>
    <d v="2012-12-24T14:59:59"/>
    <d v="2012-12-24T14:59:59"/>
    <n v="6"/>
    <n v="2512"/>
    <n v="90.375101799999996"/>
    <x v="1"/>
    <n v="24.3455814"/>
    <x v="1"/>
    <n v="0"/>
    <n v="100"/>
    <n v="0"/>
    <n v="122380"/>
    <x v="1"/>
    <n v="1"/>
    <x v="3"/>
    <x v="0"/>
    <m/>
    <n v="64"/>
    <m/>
    <n v="380"/>
    <n v="122380"/>
    <s v="Mymensingh"/>
    <s v="Bhaluka"/>
    <s v="Hobirbare"/>
    <s v="Lalmia Sanitation Center"/>
    <n v="0"/>
  </r>
  <r>
    <n v="0"/>
    <n v="1"/>
    <d v="2012-12-26T17:08:42"/>
    <d v="2012-12-26T17:08:42"/>
    <n v="15"/>
    <n v="0"/>
    <n v="0"/>
    <x v="0"/>
    <n v="0"/>
    <x v="1"/>
    <n v="0"/>
    <n v="180"/>
    <n v="0"/>
    <n v="133123"/>
    <x v="0"/>
    <n v="1"/>
    <x v="4"/>
    <x v="0"/>
    <m/>
    <n v="98"/>
    <m/>
    <n v="123"/>
    <n v="133123"/>
    <s v="Feni"/>
    <s v="Fulgazi"/>
    <s v="Fulgazi"/>
    <s v="Jalil Sanitary Centre"/>
    <n v="1"/>
  </r>
  <r>
    <n v="0"/>
    <n v="1"/>
    <d v="2012-12-24T16:43:15"/>
    <d v="2012-12-24T16:43:15"/>
    <n v="13"/>
    <n v="0"/>
    <n v="0"/>
    <x v="1"/>
    <n v="0"/>
    <x v="1"/>
    <n v="0"/>
    <n v="80"/>
    <n v="0"/>
    <n v="106078"/>
    <x v="1"/>
    <n v="10"/>
    <x v="5"/>
    <x v="0"/>
    <m/>
    <n v="18"/>
    <n v="0"/>
    <n v="78"/>
    <n v="106078"/>
    <s v="Dhaka"/>
    <s v="Dhamrai"/>
    <s v="Kushura"/>
    <s v="Bhai Bhai Sanitary"/>
    <n v="1"/>
  </r>
  <r>
    <n v="0"/>
    <n v="1"/>
    <d v="2012-12-27T11:09:27"/>
    <d v="2012-12-27T11:09:27"/>
    <n v="5"/>
    <n v="3295"/>
    <n v="91.913145999999998"/>
    <x v="0"/>
    <n v="22.5703532"/>
    <x v="0"/>
    <n v="0"/>
    <n v="180"/>
    <n v="0"/>
    <n v="147093"/>
    <x v="0"/>
    <n v="1"/>
    <x v="6"/>
    <x v="0"/>
    <m/>
    <n v="141"/>
    <n v="0"/>
    <n v="93"/>
    <n v="147093"/>
    <s v="Chittagong"/>
    <s v="Roujan"/>
    <s v="Dabua"/>
    <s v="Abu Taher Constraction &amp; Supplier"/>
    <n v="1"/>
  </r>
  <r>
    <n v="0"/>
    <n v="1"/>
    <d v="2012-12-23T15:38:09"/>
    <d v="2012-12-23T15:38:09"/>
    <n v="5"/>
    <n v="2282"/>
    <n v="89.100912399999999"/>
    <x v="0"/>
    <n v="23.840446"/>
    <x v="0"/>
    <n v="0"/>
    <n v="60"/>
    <n v="0"/>
    <n v="102018"/>
    <x v="0"/>
    <n v="10"/>
    <x v="7"/>
    <x v="0"/>
    <m/>
    <n v="5"/>
    <n v="0"/>
    <n v="18"/>
    <n v="102018"/>
    <s v="Kushtia"/>
    <s v="Kushtia Sadar"/>
    <s v="Alampur"/>
    <s v="Md. Taijuddin Sanitary"/>
    <n v="1"/>
  </r>
  <r>
    <n v="0"/>
    <n v="1"/>
    <d v="2012-12-24T10:03:20"/>
    <d v="2012-12-24T10:03:20"/>
    <n v="6"/>
    <n v="15"/>
    <n v="92.307318705200004"/>
    <x v="0"/>
    <n v="24.913502323900001"/>
    <x v="0"/>
    <n v="0"/>
    <n v="180"/>
    <n v="28"/>
    <n v="198451"/>
    <x v="1"/>
    <n v="1"/>
    <x v="8"/>
    <x v="1"/>
    <m/>
    <n v="3"/>
    <m/>
    <n v="451"/>
    <n v="198451"/>
    <s v="Sylhet"/>
    <s v="Zokijonj"/>
    <s v="Birosree"/>
    <s v="Adunik Sanitary"/>
    <n v="0"/>
  </r>
  <r>
    <n v="0"/>
    <n v="1"/>
    <d v="2012-12-23T16:35:07"/>
    <d v="2012-12-23T16:35:07"/>
    <n v="6"/>
    <n v="0"/>
    <n v="0"/>
    <x v="0"/>
    <n v="0"/>
    <x v="2"/>
    <n v="0"/>
    <n v="65"/>
    <n v="0"/>
    <n v="113147"/>
    <x v="0"/>
    <n v="1"/>
    <x v="9"/>
    <x v="0"/>
    <m/>
    <n v="38"/>
    <m/>
    <n v="147"/>
    <n v="113147"/>
    <s v="Comilla"/>
    <s v="Burichong"/>
    <s v="Bharellah"/>
    <s v="Salma Sanitary House"/>
    <n v="1"/>
  </r>
  <r>
    <n v="0"/>
    <n v="1"/>
    <d v="2012-12-22T12:43:20"/>
    <d v="2012-12-22T12:43:20"/>
    <n v="5"/>
    <n v="2803"/>
    <n v="90.597385000000003"/>
    <x v="0"/>
    <n v="24.914540299999999"/>
    <x v="1"/>
    <n v="0"/>
    <n v="90"/>
    <n v="0"/>
    <n v="197486"/>
    <x v="0"/>
    <n v="1"/>
    <x v="10"/>
    <x v="1"/>
    <m/>
    <n v="15"/>
    <m/>
    <n v="486"/>
    <n v="197486"/>
    <s v="Netrakona"/>
    <s v="Purbadhala"/>
    <s v="Kholishaur"/>
    <s v="Rabiya Raziya Sanitary Centre"/>
    <n v="1"/>
  </r>
  <r>
    <n v="0"/>
    <n v="1"/>
    <d v="2012-12-23T14:38:53"/>
    <d v="2012-12-23T14:38:53"/>
    <n v="6"/>
    <n v="0"/>
    <n v="0"/>
    <x v="0"/>
    <n v="0"/>
    <x v="1"/>
    <n v="0"/>
    <n v="90"/>
    <n v="0"/>
    <n v="138088"/>
    <x v="0"/>
    <n v="1"/>
    <x v="11"/>
    <x v="0"/>
    <m/>
    <n v="112"/>
    <n v="0"/>
    <n v="88"/>
    <n v="138088"/>
    <s v="Tangail"/>
    <s v="Modhupur"/>
    <s v="Golabari"/>
    <s v="Shima Sanitary Center"/>
    <n v="1"/>
  </r>
  <r>
    <n v="0"/>
    <n v="1"/>
    <d v="2012-12-27T13:43:29"/>
    <d v="2012-12-27T13:43:29"/>
    <n v="0"/>
    <n v="2346"/>
    <n v="91.433848900000001"/>
    <x v="0"/>
    <n v="23.1137266"/>
    <x v="3"/>
    <n v="0"/>
    <n v="0"/>
    <n v="0"/>
    <n v="133124"/>
    <x v="1"/>
    <n v="1"/>
    <x v="4"/>
    <x v="0"/>
    <m/>
    <n v="98"/>
    <m/>
    <n v="124"/>
    <n v="133124"/>
    <s v="Feni"/>
    <s v="Fulgazi"/>
    <s v="Fulgazi"/>
    <s v="Rafique Sanitary"/>
    <n v="0"/>
  </r>
  <r>
    <n v="0"/>
    <n v="1"/>
    <d v="2012-12-20T17:17:02"/>
    <d v="2012-12-20T17:17:02"/>
    <n v="12"/>
    <n v="2187"/>
    <n v="90.377730999999997"/>
    <x v="0"/>
    <n v="24.382704"/>
    <x v="1"/>
    <n v="0"/>
    <n v="90"/>
    <n v="0"/>
    <n v="122385"/>
    <x v="0"/>
    <n v="1"/>
    <x v="3"/>
    <x v="0"/>
    <m/>
    <n v="64"/>
    <m/>
    <n v="385"/>
    <n v="122385"/>
    <s v="Mymensingh"/>
    <s v="Bhaluka"/>
    <s v="Khachena"/>
    <s v="M/s Niloy Sanitary Mart"/>
    <n v="1"/>
  </r>
  <r>
    <n v="0"/>
    <n v="1"/>
    <d v="2012-12-23T15:11:00"/>
    <d v="2012-12-23T15:11:00"/>
    <n v="4"/>
    <n v="0"/>
    <n v="0"/>
    <x v="0"/>
    <n v="0"/>
    <x v="1"/>
    <n v="0"/>
    <n v="120"/>
    <n v="0"/>
    <n v="107055"/>
    <x v="0"/>
    <n v="10"/>
    <x v="0"/>
    <x v="0"/>
    <m/>
    <n v="21"/>
    <n v="0"/>
    <n v="55"/>
    <n v="107055"/>
    <s v="Gazipur"/>
    <s v="Kaligonj"/>
    <s v="Jangalia"/>
    <s v="M/S Meraz Uddin Traders"/>
    <n v="1"/>
  </r>
  <r>
    <n v="0"/>
    <n v="1"/>
    <d v="2012-12-24T17:13:24"/>
    <d v="2012-12-24T17:13:24"/>
    <n v="12"/>
    <n v="3415"/>
    <n v="91.129153099999996"/>
    <x v="0"/>
    <n v="23.541381699999999"/>
    <x v="2"/>
    <n v="0"/>
    <n v="135"/>
    <n v="0"/>
    <n v="113144"/>
    <x v="0"/>
    <n v="1"/>
    <x v="9"/>
    <x v="0"/>
    <m/>
    <n v="38"/>
    <m/>
    <n v="144"/>
    <n v="113144"/>
    <s v="Comilla"/>
    <s v="Burichong"/>
    <s v="Burichong"/>
    <s v="Mim Sanitary"/>
    <n v="1"/>
  </r>
  <r>
    <n v="0"/>
    <n v="1"/>
    <d v="2012-12-23T16:45:04"/>
    <d v="2012-12-23T16:45:04"/>
    <n v="6"/>
    <n v="0"/>
    <n v="0"/>
    <x v="1"/>
    <n v="0"/>
    <x v="2"/>
    <n v="0"/>
    <n v="65"/>
    <n v="0"/>
    <n v="113148"/>
    <x v="1"/>
    <n v="1"/>
    <x v="9"/>
    <x v="0"/>
    <m/>
    <n v="38"/>
    <m/>
    <n v="148"/>
    <n v="113148"/>
    <s v="Comilla"/>
    <s v="Burichong"/>
    <s v="Bharellah"/>
    <s v="Jahangir Sanitary Center"/>
    <n v="0"/>
  </r>
  <r>
    <n v="0"/>
    <n v="1"/>
    <d v="2012-12-20T16:18:38"/>
    <d v="2012-12-20T16:18:38"/>
    <n v="6"/>
    <n v="0"/>
    <n v="0"/>
    <x v="0"/>
    <n v="0"/>
    <x v="1"/>
    <n v="0"/>
    <n v="40"/>
    <n v="0"/>
    <n v="102011"/>
    <x v="0"/>
    <n v="10"/>
    <x v="7"/>
    <x v="0"/>
    <m/>
    <n v="5"/>
    <n v="0"/>
    <n v="11"/>
    <n v="102011"/>
    <s v="Kushtia"/>
    <s v="Kushtia Sadar"/>
    <s v="Jagati"/>
    <s v="Nahid Sanitary"/>
    <n v="1"/>
  </r>
  <r>
    <n v="0"/>
    <n v="1"/>
    <d v="2012-12-22T17:37:15"/>
    <d v="2012-12-22T17:37:15"/>
    <n v="12"/>
    <n v="2188"/>
    <n v="90.377732699999996"/>
    <x v="1"/>
    <n v="24.3826824"/>
    <x v="1"/>
    <n v="0"/>
    <n v="90"/>
    <n v="0"/>
    <n v="122387"/>
    <x v="1"/>
    <n v="1"/>
    <x v="3"/>
    <x v="0"/>
    <m/>
    <n v="64"/>
    <m/>
    <n v="387"/>
    <n v="122387"/>
    <s v="Mymensingh"/>
    <s v="Bhaluka"/>
    <s v="Khachena"/>
    <s v="M/S M Nahian Traders"/>
    <n v="0"/>
  </r>
  <r>
    <n v="0"/>
    <n v="1"/>
    <d v="2012-12-23T16:47:33"/>
    <d v="2012-12-23T16:47:33"/>
    <n v="5"/>
    <n v="2277"/>
    <n v="91.058469799999997"/>
    <x v="1"/>
    <n v="23.5595435"/>
    <x v="3"/>
    <n v="0"/>
    <n v="40"/>
    <n v="0"/>
    <n v="113152"/>
    <x v="0"/>
    <n v="1"/>
    <x v="9"/>
    <x v="0"/>
    <m/>
    <n v="38"/>
    <m/>
    <n v="152"/>
    <n v="113152"/>
    <s v="Comilla"/>
    <s v="Burichong"/>
    <s v="Sholonol"/>
    <s v="Sakander Ali Sanitary Center"/>
    <n v="0"/>
  </r>
  <r>
    <n v="0"/>
    <n v="1"/>
    <d v="2012-12-19T18:35:46"/>
    <d v="2012-12-19T18:35:46"/>
    <n v="5"/>
    <n v="0"/>
    <n v="0"/>
    <x v="0"/>
    <n v="0"/>
    <x v="1"/>
    <n v="0"/>
    <n v="120"/>
    <n v="0"/>
    <n v="107061"/>
    <x v="0"/>
    <n v="10"/>
    <x v="0"/>
    <x v="0"/>
    <m/>
    <n v="21"/>
    <n v="0"/>
    <n v="61"/>
    <n v="107061"/>
    <s v="Gazipur"/>
    <s v="Kaligonj"/>
    <s v="Kaligonj"/>
    <s v="M/S Mukta Enterprise"/>
    <n v="0"/>
  </r>
  <r>
    <n v="0"/>
    <n v="1"/>
    <d v="2012-12-23T17:39:05"/>
    <d v="2012-12-23T17:39:05"/>
    <n v="8"/>
    <n v="4140"/>
    <n v="89.501322000000002"/>
    <x v="0"/>
    <n v="25.051565799999999"/>
    <x v="1"/>
    <n v="0"/>
    <n v="60"/>
    <n v="0"/>
    <n v="125266"/>
    <x v="0"/>
    <n v="1"/>
    <x v="2"/>
    <x v="0"/>
    <m/>
    <n v="71"/>
    <m/>
    <n v="266"/>
    <n v="125266"/>
    <s v="Bogra"/>
    <s v="Sonatoal"/>
    <s v="Sonatola Sodor"/>
    <s v="Nasrin Sanitation Centre"/>
    <n v="1"/>
  </r>
  <r>
    <n v="0"/>
    <n v="1"/>
    <d v="2012-12-24T14:59:58"/>
    <d v="2012-12-24T14:59:58"/>
    <n v="7"/>
    <n v="2512"/>
    <n v="90.375101799999996"/>
    <x v="0"/>
    <n v="24.3455814"/>
    <x v="1"/>
    <n v="0"/>
    <n v="120"/>
    <n v="0"/>
    <n v="122379"/>
    <x v="0"/>
    <n v="1"/>
    <x v="3"/>
    <x v="0"/>
    <m/>
    <n v="64"/>
    <m/>
    <n v="379"/>
    <n v="122379"/>
    <s v="Mymensingh"/>
    <s v="Bhaluka"/>
    <s v="Hobirbare"/>
    <s v="Bakul Sanitary Mart"/>
    <n v="1"/>
  </r>
  <r>
    <n v="0"/>
    <n v="1"/>
    <d v="2012-12-23T17:13:52"/>
    <d v="2012-12-23T17:13:52"/>
    <n v="9"/>
    <n v="0"/>
    <n v="0"/>
    <x v="0"/>
    <n v="0"/>
    <x v="1"/>
    <n v="0"/>
    <n v="60"/>
    <n v="0"/>
    <n v="106077"/>
    <x v="2"/>
    <n v="10"/>
    <x v="5"/>
    <x v="0"/>
    <m/>
    <n v="18"/>
    <n v="0"/>
    <n v="77"/>
    <n v="106077"/>
    <s v="Dhaka"/>
    <s v="Dhamrai"/>
    <s v="Kushura"/>
    <s v="Khadija Sanitary"/>
    <n v="1"/>
  </r>
  <r>
    <n v="0"/>
    <n v="1"/>
    <d v="2012-12-22T16:50:27"/>
    <d v="2012-12-22T16:50:27"/>
    <n v="6"/>
    <n v="2304"/>
    <n v="91.1137339"/>
    <x v="0"/>
    <n v="23.524970700000001"/>
    <x v="2"/>
    <n v="0"/>
    <n v="60"/>
    <n v="0"/>
    <n v="113151"/>
    <x v="0"/>
    <n v="1"/>
    <x v="9"/>
    <x v="0"/>
    <m/>
    <n v="38"/>
    <m/>
    <n v="151"/>
    <n v="113151"/>
    <s v="Comilla"/>
    <s v="Burichong"/>
    <s v="Sholonol"/>
    <s v="Morshad Enterprise"/>
    <n v="1"/>
  </r>
  <r>
    <n v="0"/>
    <n v="1"/>
    <d v="2012-12-29T10:31:12"/>
    <d v="2012-12-29T10:31:12"/>
    <n v="10"/>
    <n v="5000"/>
    <n v="90.6757937"/>
    <x v="0"/>
    <n v="23.533621499999999"/>
    <x v="1"/>
    <n v="0"/>
    <n v="120"/>
    <n v="0"/>
    <n v="146165"/>
    <x v="0"/>
    <n v="1"/>
    <x v="12"/>
    <x v="0"/>
    <m/>
    <n v="138"/>
    <m/>
    <n v="165"/>
    <n v="146165"/>
    <s v="Chandpur"/>
    <s v="Matlab North"/>
    <s v="Shatnol"/>
    <s v="Roni Enterprise"/>
    <n v="1"/>
  </r>
  <r>
    <n v="0"/>
    <n v="1"/>
    <d v="2012-12-29T15:08:00"/>
    <d v="2012-12-29T15:08:00"/>
    <n v="8"/>
    <n v="2346"/>
    <n v="91.433848900000001"/>
    <x v="0"/>
    <n v="23.1137266"/>
    <x v="0"/>
    <n v="0"/>
    <n v="120"/>
    <n v="0"/>
    <n v="133125"/>
    <x v="0"/>
    <n v="1"/>
    <x v="4"/>
    <x v="0"/>
    <m/>
    <n v="98"/>
    <m/>
    <n v="125"/>
    <n v="133125"/>
    <s v="Feni"/>
    <s v="Fulgazi"/>
    <s v="Amjad Hat"/>
    <s v="Razzak Sanitation Centre"/>
    <n v="1"/>
  </r>
  <r>
    <n v="0"/>
    <n v="1"/>
    <d v="2012-12-30T10:14:28"/>
    <d v="2012-12-30T10:14:28"/>
    <n v="3"/>
    <n v="3201"/>
    <n v="90.812657799999997"/>
    <x v="0"/>
    <n v="24.2816242"/>
    <x v="1"/>
    <n v="0"/>
    <n v="120"/>
    <n v="0"/>
    <n v="161493"/>
    <x v="1"/>
    <n v="1"/>
    <x v="13"/>
    <x v="1"/>
    <m/>
    <n v="12"/>
    <m/>
    <n v="493"/>
    <n v="161493"/>
    <s v="Kishoregonj"/>
    <s v="Katiadi"/>
    <s v="Mumurdia"/>
    <s v="Rashin sanitary center"/>
    <n v="0"/>
  </r>
  <r>
    <n v="0"/>
    <n v="1"/>
    <d v="2012-12-29T13:40:07"/>
    <d v="2012-12-29T13:40:07"/>
    <n v="9"/>
    <n v="4964"/>
    <n v="91.501577900000001"/>
    <x v="0"/>
    <n v="24.827202"/>
    <x v="1"/>
    <n v="0"/>
    <n v="180"/>
    <n v="0"/>
    <n v="116183"/>
    <x v="0"/>
    <n v="1"/>
    <x v="14"/>
    <x v="0"/>
    <m/>
    <n v="49"/>
    <m/>
    <n v="183"/>
    <n v="116183"/>
    <s v="Sunamgonj"/>
    <s v="Jaganathpur"/>
    <s v="Kolkolia"/>
    <s v="Mamun Senetary Centre"/>
    <n v="1"/>
  </r>
  <r>
    <n v="0"/>
    <n v="1"/>
    <d v="2012-12-29T10:15:19"/>
    <d v="2012-12-29T10:15:19"/>
    <n v="10"/>
    <n v="3653"/>
    <n v="90.6419499"/>
    <x v="0"/>
    <n v="23.485459899999999"/>
    <x v="1"/>
    <n v="0"/>
    <n v="120"/>
    <n v="0"/>
    <n v="146166"/>
    <x v="0"/>
    <n v="1"/>
    <x v="12"/>
    <x v="0"/>
    <m/>
    <n v="138"/>
    <m/>
    <n v="166"/>
    <n v="146166"/>
    <s v="Chandpur"/>
    <s v="Matlab North"/>
    <s v="Shatnol"/>
    <s v="Kasham Enterprise"/>
    <n v="1"/>
  </r>
  <r>
    <n v="0"/>
    <n v="1"/>
    <d v="2012-12-30T18:50:08"/>
    <d v="2012-12-30T18:50:08"/>
    <n v="4"/>
    <n v="0"/>
    <n v="0"/>
    <x v="1"/>
    <n v="0"/>
    <x v="1"/>
    <n v="0"/>
    <n v="40"/>
    <n v="0"/>
    <n v="106075"/>
    <x v="0"/>
    <n v="10"/>
    <x v="5"/>
    <x v="0"/>
    <m/>
    <n v="18"/>
    <n v="0"/>
    <n v="75"/>
    <n v="106075"/>
    <s v="Dhaka"/>
    <s v="Dhamrai"/>
    <s v="Saupur"/>
    <s v="Dubu  Sanitary"/>
    <n v="1"/>
  </r>
  <r>
    <n v="0"/>
    <n v="1"/>
    <d v="2012-12-29T17:10:12"/>
    <d v="2012-12-29T17:10:12"/>
    <n v="2"/>
    <n v="30"/>
    <n v="90.682510815300006"/>
    <x v="0"/>
    <n v="24.318275645"/>
    <x v="2"/>
    <n v="0"/>
    <n v="90"/>
    <n v="112"/>
    <n v="136366"/>
    <x v="0"/>
    <n v="1"/>
    <x v="15"/>
    <x v="0"/>
    <m/>
    <n v="108"/>
    <m/>
    <n v="366"/>
    <n v="136366"/>
    <s v="Kishoregonj"/>
    <s v="Pakundia"/>
    <s v="Pakundia"/>
    <s v="Hossainia Dalai Karkhana"/>
    <n v="1"/>
  </r>
  <r>
    <n v="0"/>
    <n v="1"/>
    <d v="2013-02-18T22:42:15"/>
    <d v="2013-02-18T22:42:15"/>
    <n v="0"/>
    <n v="2551"/>
    <n v="92.168557199999995"/>
    <x v="0"/>
    <n v="24.831315"/>
    <x v="4"/>
    <n v="0"/>
    <n v="0"/>
    <n v="0"/>
    <n v="115172"/>
    <x v="1"/>
    <n v="1"/>
    <x v="16"/>
    <x v="0"/>
    <m/>
    <n v="45"/>
    <m/>
    <n v="172"/>
    <n v="115172"/>
    <s v="Sylhet"/>
    <s v="Beanibazar"/>
    <s v="Dubag"/>
    <s v="kopy Sanitary"/>
    <n v="0"/>
  </r>
  <r>
    <n v="0"/>
    <n v="1"/>
    <d v="2012-12-30T15:14:50"/>
    <d v="2012-12-30T15:14:50"/>
    <n v="10"/>
    <n v="35"/>
    <n v="90.604010810399998"/>
    <x v="0"/>
    <n v="23.396493613699999"/>
    <x v="1"/>
    <n v="0"/>
    <n v="60"/>
    <n v="-71"/>
    <n v="146168"/>
    <x v="0"/>
    <n v="1"/>
    <x v="12"/>
    <x v="0"/>
    <m/>
    <n v="138"/>
    <m/>
    <n v="168"/>
    <n v="146168"/>
    <s v="Chandpur"/>
    <s v="Matlab North"/>
    <s v="Mohonpur"/>
    <s v="Chadni Canitary Center"/>
    <n v="1"/>
  </r>
  <r>
    <n v="0"/>
    <n v="1"/>
    <d v="2012-12-31T16:30:29"/>
    <d v="2012-12-31T16:30:29"/>
    <n v="0"/>
    <n v="70"/>
    <n v="90.680597219399999"/>
    <x v="0"/>
    <n v="24.321641023200002"/>
    <x v="4"/>
    <n v="0"/>
    <n v="0"/>
    <n v="-101"/>
    <n v="136369"/>
    <x v="0"/>
    <n v="1"/>
    <x v="15"/>
    <x v="0"/>
    <m/>
    <n v="108"/>
    <m/>
    <n v="369"/>
    <n v="136369"/>
    <s v="Kishoregonj"/>
    <s v="Pakundia"/>
    <s v="Pakundia"/>
    <s v="Putul Dalai Karkhana"/>
    <n v="1"/>
  </r>
  <r>
    <n v="0"/>
    <n v="1"/>
    <d v="2013-01-01T14:32:58"/>
    <d v="2013-01-01T14:32:58"/>
    <n v="0"/>
    <n v="0"/>
    <n v="0"/>
    <x v="0"/>
    <n v="0"/>
    <x v="4"/>
    <n v="0"/>
    <n v="0"/>
    <n v="0"/>
    <n v="106074"/>
    <x v="0"/>
    <n v="10"/>
    <x v="5"/>
    <x v="0"/>
    <m/>
    <n v="18"/>
    <n v="0"/>
    <n v="74"/>
    <n v="106074"/>
    <s v="Dhaka"/>
    <s v="Dhamrai"/>
    <s v="Nannar"/>
    <s v="Musaraf Sanitary Center"/>
    <n v="1"/>
  </r>
  <r>
    <n v="0"/>
    <n v="1"/>
    <d v="2012-12-29T15:56:50"/>
    <d v="2012-12-29T15:56:50"/>
    <n v="8"/>
    <n v="3832"/>
    <n v="89.938754000000003"/>
    <x v="0"/>
    <n v="22.8681646"/>
    <x v="1"/>
    <n v="0"/>
    <n v="55"/>
    <n v="0"/>
    <n v="139394"/>
    <x v="0"/>
    <n v="1"/>
    <x v="17"/>
    <x v="0"/>
    <m/>
    <n v="117"/>
    <m/>
    <n v="394"/>
    <n v="139394"/>
    <s v="Gopalgonj"/>
    <s v="Tungipara"/>
    <s v="Dumaria"/>
    <s v="Ali Sanitary"/>
    <n v="1"/>
  </r>
  <r>
    <n v="0"/>
    <n v="1"/>
    <d v="2012-12-30T19:01:02"/>
    <d v="2012-12-30T19:01:02"/>
    <n v="20"/>
    <n v="0"/>
    <n v="0"/>
    <x v="0"/>
    <n v="0"/>
    <x v="1"/>
    <n v="0"/>
    <n v="140"/>
    <n v="0"/>
    <n v="137084"/>
    <x v="0"/>
    <n v="1"/>
    <x v="18"/>
    <x v="0"/>
    <m/>
    <n v="110"/>
    <n v="0"/>
    <n v="84"/>
    <n v="137084"/>
    <s v="Tangail"/>
    <s v="Shakhipur"/>
    <s v="Jadobpur"/>
    <s v="M/s.Foyez Uddin Sanitary"/>
    <n v="1"/>
  </r>
  <r>
    <n v="0"/>
    <n v="1"/>
    <d v="2012-12-30T11:18:27"/>
    <d v="2012-12-30T11:18:27"/>
    <n v="5"/>
    <n v="3201"/>
    <n v="90.812657799999997"/>
    <x v="0"/>
    <n v="24.2816242"/>
    <x v="0"/>
    <n v="0"/>
    <n v="180"/>
    <n v="0"/>
    <n v="161492"/>
    <x v="0"/>
    <n v="1"/>
    <x v="13"/>
    <x v="1"/>
    <m/>
    <n v="12"/>
    <m/>
    <n v="492"/>
    <n v="161492"/>
    <s v="Kishoregonj"/>
    <s v="Katiadi"/>
    <s v="Mumurdia"/>
    <s v="Chandrima RSC Center"/>
    <n v="1"/>
  </r>
  <r>
    <n v="0"/>
    <n v="1"/>
    <d v="2012-12-30T15:52:10"/>
    <d v="2012-12-30T15:52:10"/>
    <n v="7"/>
    <n v="3282"/>
    <n v="89.646230299999999"/>
    <x v="0"/>
    <n v="22.581569500000001"/>
    <x v="3"/>
    <n v="0"/>
    <n v="90"/>
    <n v="0"/>
    <n v="134247"/>
    <x v="1"/>
    <n v="1"/>
    <x v="19"/>
    <x v="0"/>
    <m/>
    <n v="102"/>
    <m/>
    <n v="247"/>
    <n v="134247"/>
    <s v="Bagerhat"/>
    <s v="Rampal"/>
    <s v="Rampal"/>
    <s v="Oyajet Ali Shiekh"/>
    <n v="0"/>
  </r>
  <r>
    <n v="0"/>
    <n v="1"/>
    <d v="2012-12-30T16:27:38"/>
    <d v="2012-12-30T16:27:38"/>
    <n v="7"/>
    <n v="3581"/>
    <n v="91.9918488"/>
    <x v="0"/>
    <n v="24.5874694"/>
    <x v="2"/>
    <n v="0"/>
    <n v="120"/>
    <n v="0"/>
    <n v="150188"/>
    <x v="0"/>
    <n v="1"/>
    <x v="20"/>
    <x v="1"/>
    <m/>
    <n v="150"/>
    <m/>
    <n v="188"/>
    <n v="150188"/>
    <s v="Mulavibazar"/>
    <s v="Kulaura"/>
    <s v="Baromchal"/>
    <s v="Azad SanitaryHouseouse"/>
    <n v="1"/>
  </r>
  <r>
    <n v="0"/>
    <n v="1"/>
    <d v="2013-01-01T14:32:57"/>
    <d v="2013-01-01T14:32:57"/>
    <n v="4"/>
    <n v="0"/>
    <n v="0"/>
    <x v="0"/>
    <n v="0"/>
    <x v="1"/>
    <n v="0"/>
    <n v="60"/>
    <n v="0"/>
    <n v="106073"/>
    <x v="1"/>
    <n v="10"/>
    <x v="5"/>
    <x v="0"/>
    <m/>
    <n v="18"/>
    <n v="0"/>
    <n v="73"/>
    <n v="106073"/>
    <s v="Dhaka"/>
    <s v="Dhamrai"/>
    <s v="Nannar"/>
    <s v="Amena Sanitary"/>
    <n v="1"/>
  </r>
  <r>
    <n v="0"/>
    <n v="1"/>
    <d v="2012-12-31T16:26:42"/>
    <d v="2012-12-31T16:26:42"/>
    <n v="4"/>
    <n v="300"/>
    <n v="90.682371669199995"/>
    <x v="0"/>
    <n v="24.321000253600001"/>
    <x v="1"/>
    <n v="0"/>
    <n v="120"/>
    <n v="99"/>
    <n v="136368"/>
    <x v="0"/>
    <n v="1"/>
    <x v="15"/>
    <x v="0"/>
    <m/>
    <n v="108"/>
    <m/>
    <n v="368"/>
    <n v="136368"/>
    <s v="Kishoregonj"/>
    <s v="Pakundia"/>
    <s v="Pakundia"/>
    <s v="Manik  sanitary Center"/>
    <n v="1"/>
  </r>
  <r>
    <n v="0"/>
    <n v="1"/>
    <d v="2012-12-30T18:51:04"/>
    <d v="2012-12-30T18:51:04"/>
    <n v="4"/>
    <n v="0"/>
    <n v="0"/>
    <x v="1"/>
    <n v="0"/>
    <x v="1"/>
    <n v="0"/>
    <n v="30"/>
    <n v="0"/>
    <n v="106076"/>
    <x v="1"/>
    <n v="10"/>
    <x v="5"/>
    <x v="0"/>
    <m/>
    <n v="18"/>
    <n v="0"/>
    <n v="76"/>
    <n v="106076"/>
    <s v="Dhaka"/>
    <s v="Dhamrai"/>
    <s v="Saupur"/>
    <s v="Arshed Sanitary"/>
    <n v="1"/>
  </r>
  <r>
    <n v="0"/>
    <n v="1"/>
    <d v="2012-12-31T11:10:13"/>
    <d v="2012-12-31T11:10:13"/>
    <n v="7"/>
    <n v="0"/>
    <n v="0"/>
    <x v="0"/>
    <n v="0"/>
    <x v="1"/>
    <n v="0"/>
    <n v="60"/>
    <n v="0"/>
    <n v="102017"/>
    <x v="0"/>
    <n v="10"/>
    <x v="7"/>
    <x v="0"/>
    <m/>
    <n v="5"/>
    <n v="0"/>
    <n v="17"/>
    <n v="102017"/>
    <s v="Kushtia"/>
    <s v="Kushtia Sadar"/>
    <s v="Jhaudia"/>
    <s v="Saidur Sanitary"/>
    <n v="1"/>
  </r>
  <r>
    <n v="0"/>
    <n v="1"/>
    <d v="2013-01-01T12:03:32"/>
    <d v="2013-01-01T12:03:32"/>
    <n v="6"/>
    <n v="3578"/>
    <n v="89.865919399999996"/>
    <x v="0"/>
    <n v="22.9135752"/>
    <x v="1"/>
    <n v="0"/>
    <n v="30"/>
    <n v="0"/>
    <n v="139396"/>
    <x v="0"/>
    <n v="1"/>
    <x v="17"/>
    <x v="0"/>
    <m/>
    <n v="117"/>
    <m/>
    <n v="396"/>
    <n v="139396"/>
    <s v="Gopalgonj"/>
    <s v="Tungipara"/>
    <s v="Patgati"/>
    <s v="Tabia Sanitary"/>
    <n v="1"/>
  </r>
  <r>
    <n v="0"/>
    <n v="1"/>
    <d v="2012-12-30T17:03:09"/>
    <d v="2012-12-30T17:03:09"/>
    <n v="1"/>
    <n v="35"/>
    <n v="90.6823464462"/>
    <x v="0"/>
    <n v="24.318497798799999"/>
    <x v="1"/>
    <n v="0"/>
    <n v="90"/>
    <n v="-58"/>
    <n v="136367"/>
    <x v="0"/>
    <n v="1"/>
    <x v="15"/>
    <x v="0"/>
    <m/>
    <n v="108"/>
    <m/>
    <n v="367"/>
    <n v="136367"/>
    <s v="Kishoregonj"/>
    <s v="Pakundia"/>
    <s v="Pakundia"/>
    <s v="Maa Dalai karkhana"/>
    <n v="1"/>
  </r>
  <r>
    <n v="0"/>
    <n v="1"/>
    <d v="2013-01-03T12:06:04"/>
    <d v="2013-01-03T12:06:04"/>
    <n v="7"/>
    <n v="0"/>
    <n v="0"/>
    <x v="1"/>
    <n v="0"/>
    <x v="1"/>
    <n v="0"/>
    <n v="80"/>
    <n v="0"/>
    <n v="132337"/>
    <x v="1"/>
    <n v="1"/>
    <x v="21"/>
    <x v="0"/>
    <m/>
    <n v="94"/>
    <m/>
    <n v="337"/>
    <n v="132337"/>
    <s v="Nilphamari"/>
    <s v="Syedpur"/>
    <s v="Saidpur Pouroshova"/>
    <s v="M/S Abdul Aziz Sanitation Centre"/>
    <n v="0"/>
  </r>
  <r>
    <n v="0"/>
    <n v="1"/>
    <d v="2013-01-05T17:33:08"/>
    <d v="2013-01-05T17:33:08"/>
    <n v="0"/>
    <n v="0"/>
    <n v="0"/>
    <x v="0"/>
    <n v="0"/>
    <x v="4"/>
    <n v="0"/>
    <n v="0"/>
    <n v="0"/>
    <n v="105071"/>
    <x v="1"/>
    <n v="10"/>
    <x v="22"/>
    <x v="0"/>
    <m/>
    <n v="16"/>
    <n v="0"/>
    <n v="71"/>
    <n v="105071"/>
    <s v="Manikgonj"/>
    <s v="Singair"/>
    <s v="Talebpur"/>
    <s v="Abdul Jalil Sanatary"/>
    <n v="0"/>
  </r>
  <r>
    <n v="0"/>
    <n v="1"/>
    <d v="2013-01-03T15:41:49"/>
    <d v="2013-01-03T15:41:49"/>
    <n v="6"/>
    <n v="0"/>
    <n v="0"/>
    <x v="0"/>
    <n v="0"/>
    <x v="0"/>
    <n v="0"/>
    <n v="120"/>
    <n v="0"/>
    <n v="107059"/>
    <x v="0"/>
    <n v="10"/>
    <x v="0"/>
    <x v="0"/>
    <m/>
    <n v="21"/>
    <n v="0"/>
    <n v="59"/>
    <n v="107059"/>
    <s v="Gazipur"/>
    <s v="Kaligonj"/>
    <s v="Mokatar pur"/>
    <s v="M/S Abdullah Enterprise"/>
    <n v="1"/>
  </r>
  <r>
    <n v="0"/>
    <n v="1"/>
    <d v="2013-01-06T16:54:55"/>
    <d v="2013-01-06T16:54:55"/>
    <n v="10"/>
    <n v="2331"/>
    <n v="88.911179099999998"/>
    <x v="0"/>
    <n v="25.7855721"/>
    <x v="1"/>
    <n v="0"/>
    <n v="120"/>
    <n v="0"/>
    <n v="132341"/>
    <x v="1"/>
    <n v="1"/>
    <x v="21"/>
    <x v="0"/>
    <m/>
    <n v="94"/>
    <m/>
    <n v="341"/>
    <n v="132341"/>
    <s v="Nilphamari"/>
    <s v="Syedpur"/>
    <s v="Saidpur Pouroshova"/>
    <s v="M/S Wahedul Sanitary Centre"/>
    <n v="0"/>
  </r>
  <r>
    <n v="0"/>
    <n v="1"/>
    <d v="2013-01-01T17:11:38"/>
    <d v="2013-01-01T17:11:38"/>
    <n v="0"/>
    <n v="2346"/>
    <n v="91.433848900000001"/>
    <x v="0"/>
    <n v="23.1137266"/>
    <x v="4"/>
    <n v="0"/>
    <n v="0"/>
    <n v="0"/>
    <n v="133127"/>
    <x v="1"/>
    <n v="1"/>
    <x v="4"/>
    <x v="0"/>
    <m/>
    <n v="98"/>
    <m/>
    <n v="127"/>
    <n v="133127"/>
    <s v="Feni"/>
    <s v="Fulgazi"/>
    <s v="Amjad Hat"/>
    <s v="Haque Sanitation Centre"/>
    <n v="0"/>
  </r>
  <r>
    <n v="0"/>
    <n v="1"/>
    <d v="2013-01-06T16:49:08"/>
    <d v="2013-01-06T16:49:08"/>
    <n v="5"/>
    <n v="2083"/>
    <n v="91.495140199999994"/>
    <x v="0"/>
    <n v="23.117044799999999"/>
    <x v="1"/>
    <n v="0"/>
    <n v="120"/>
    <n v="0"/>
    <n v="133126"/>
    <x v="0"/>
    <n v="1"/>
    <x v="4"/>
    <x v="0"/>
    <m/>
    <n v="98"/>
    <m/>
    <n v="126"/>
    <n v="133126"/>
    <s v="Feni"/>
    <s v="Fulgazi"/>
    <s v="Amjad Hat"/>
    <s v="Pulin Baddhya Sanitation Centre"/>
    <n v="1"/>
  </r>
  <r>
    <n v="0"/>
    <n v="1"/>
    <d v="2013-01-02T16:27:13"/>
    <d v="2013-01-02T16:27:13"/>
    <n v="9"/>
    <n v="1625"/>
    <n v="88.8935982"/>
    <x v="1"/>
    <n v="25.782205099999999"/>
    <x v="1"/>
    <n v="0"/>
    <n v="96"/>
    <n v="0"/>
    <n v="132340"/>
    <x v="1"/>
    <n v="1"/>
    <x v="21"/>
    <x v="0"/>
    <m/>
    <n v="94"/>
    <m/>
    <n v="340"/>
    <n v="132340"/>
    <s v="Nilphamari"/>
    <s v="Syedpur"/>
    <s v="Saidpur Pouroshova"/>
    <s v="M/S Alal Uddin Sanitary Centre"/>
    <n v="0"/>
  </r>
  <r>
    <n v="0"/>
    <n v="1"/>
    <d v="2013-01-05T16:08:13"/>
    <d v="2013-01-05T16:08:13"/>
    <n v="10"/>
    <n v="0"/>
    <n v="0"/>
    <x v="0"/>
    <n v="0"/>
    <x v="3"/>
    <n v="0"/>
    <n v="180"/>
    <n v="0"/>
    <n v="107060"/>
    <x v="0"/>
    <n v="10"/>
    <x v="0"/>
    <x v="0"/>
    <m/>
    <n v="21"/>
    <n v="0"/>
    <n v="60"/>
    <n v="107060"/>
    <s v="Gazipur"/>
    <s v="Kaligonj"/>
    <s v="Kaligonj"/>
    <s v="M/s Abdul Gaffar Sanitation Center"/>
    <n v="1"/>
  </r>
  <r>
    <n v="0"/>
    <n v="1"/>
    <d v="2013-01-05T14:00:53"/>
    <d v="2013-01-05T14:00:53"/>
    <n v="10"/>
    <n v="3401"/>
    <n v="89.362024899999994"/>
    <x v="1"/>
    <n v="25.9143294"/>
    <x v="1"/>
    <n v="0"/>
    <n v="120"/>
    <n v="0"/>
    <n v="110346"/>
    <x v="1"/>
    <n v="1"/>
    <x v="23"/>
    <x v="0"/>
    <m/>
    <n v="29"/>
    <m/>
    <n v="346"/>
    <n v="110346"/>
    <s v="Lalmonirhat"/>
    <s v="Aditmari"/>
    <s v="Saptibari"/>
    <s v="Babu Sanitation"/>
    <n v="1"/>
  </r>
  <r>
    <n v="0"/>
    <n v="1"/>
    <d v="2013-01-06T15:36:15"/>
    <d v="2013-01-06T15:36:15"/>
    <n v="6"/>
    <n v="3662"/>
    <n v="89.340434599999995"/>
    <x v="0"/>
    <n v="23.1985277"/>
    <x v="1"/>
    <n v="0"/>
    <n v="105"/>
    <n v="0"/>
    <n v="117195"/>
    <x v="0"/>
    <n v="1"/>
    <x v="24"/>
    <x v="0"/>
    <m/>
    <n v="51"/>
    <m/>
    <n v="195"/>
    <n v="117195"/>
    <s v="Jessore"/>
    <s v="Bagharpara"/>
    <s v="Basuary"/>
    <s v="Jannati sanitation Centre"/>
    <n v="1"/>
  </r>
  <r>
    <n v="0"/>
    <n v="1"/>
    <d v="2013-01-01T17:46:49"/>
    <d v="2013-01-01T17:46:49"/>
    <n v="8"/>
    <n v="0"/>
    <n v="0"/>
    <x v="0"/>
    <n v="0"/>
    <x v="1"/>
    <n v="0"/>
    <n v="70"/>
    <n v="0"/>
    <n v="143308"/>
    <x v="0"/>
    <n v="1"/>
    <x v="25"/>
    <x v="0"/>
    <m/>
    <n v="131"/>
    <m/>
    <n v="308"/>
    <n v="143308"/>
    <s v="Joypurhat"/>
    <s v="Kalai"/>
    <s v="Ahamadabad"/>
    <s v="Annasha Enterprise"/>
    <n v="1"/>
  </r>
  <r>
    <n v="0"/>
    <n v="1"/>
    <d v="2013-01-05T14:53:14"/>
    <d v="2013-01-05T14:53:14"/>
    <n v="8"/>
    <n v="3338"/>
    <n v="92.006564400000002"/>
    <x v="0"/>
    <n v="24.512610299999999"/>
    <x v="4"/>
    <n v="0"/>
    <n v="120"/>
    <n v="0"/>
    <n v="150190"/>
    <x v="0"/>
    <n v="1"/>
    <x v="20"/>
    <x v="1"/>
    <m/>
    <n v="150"/>
    <m/>
    <n v="190"/>
    <n v="150190"/>
    <s v="Mulavibazar"/>
    <s v="Kulaura"/>
    <s v="Kadipur"/>
    <s v="Dalim Sanitary"/>
    <n v="1"/>
  </r>
  <r>
    <n v="0"/>
    <n v="1"/>
    <d v="2013-01-05T15:47:34"/>
    <d v="2013-01-05T15:47:34"/>
    <n v="5"/>
    <n v="0"/>
    <n v="0"/>
    <x v="0"/>
    <n v="0"/>
    <x v="0"/>
    <n v="0"/>
    <n v="90"/>
    <n v="0"/>
    <n v="111115"/>
    <x v="0"/>
    <n v="1"/>
    <x v="26"/>
    <x v="0"/>
    <m/>
    <n v="33"/>
    <m/>
    <n v="115"/>
    <n v="111115"/>
    <s v="Cox?s Bazar"/>
    <s v="Ukhiya"/>
    <s v="Ratna Palong"/>
    <s v="Taslima Sanitary"/>
    <n v="1"/>
  </r>
  <r>
    <n v="0"/>
    <n v="1"/>
    <d v="2013-01-03T13:04:36"/>
    <d v="2013-01-03T13:04:36"/>
    <n v="3"/>
    <n v="3574"/>
    <n v="89.542638199999999"/>
    <x v="0"/>
    <n v="22.7777186"/>
    <x v="1"/>
    <n v="0"/>
    <n v="60"/>
    <n v="0"/>
    <n v="120228"/>
    <x v="0"/>
    <n v="1"/>
    <x v="27"/>
    <x v="0"/>
    <m/>
    <n v="60"/>
    <m/>
    <n v="228"/>
    <n v="120228"/>
    <s v="Khulna"/>
    <s v="Batiaghata"/>
    <s v="Amirpur"/>
    <s v="Borna Sanitary Center"/>
    <n v="1"/>
  </r>
  <r>
    <n v="0"/>
    <n v="1"/>
    <d v="2013-01-03T13:09:07"/>
    <d v="2013-01-03T13:09:07"/>
    <n v="6"/>
    <n v="3574"/>
    <n v="89.542638199999999"/>
    <x v="0"/>
    <n v="22.7777186"/>
    <x v="1"/>
    <n v="0"/>
    <n v="150"/>
    <n v="0"/>
    <n v="120234"/>
    <x v="0"/>
    <n v="1"/>
    <x v="27"/>
    <x v="0"/>
    <m/>
    <n v="60"/>
    <m/>
    <n v="234"/>
    <n v="120234"/>
    <s v="Khulna"/>
    <s v="Batiaghata"/>
    <s v="Vandarcote"/>
    <s v="Sweety Sanitary Center"/>
    <n v="1"/>
  </r>
  <r>
    <n v="0"/>
    <n v="1"/>
    <d v="2013-01-05T14:51:49"/>
    <d v="2013-01-05T14:51:49"/>
    <n v="7"/>
    <n v="3338"/>
    <n v="92.006564400000002"/>
    <x v="0"/>
    <n v="24.512610299999999"/>
    <x v="4"/>
    <n v="0"/>
    <n v="120"/>
    <n v="0"/>
    <n v="150189"/>
    <x v="0"/>
    <n v="1"/>
    <x v="20"/>
    <x v="1"/>
    <m/>
    <n v="150"/>
    <m/>
    <n v="189"/>
    <n v="150189"/>
    <s v="Mulavibazar"/>
    <s v="Kulaura"/>
    <s v="Baromchal"/>
    <s v="Boronchal Azad Sanitary"/>
    <n v="1"/>
  </r>
  <r>
    <n v="0"/>
    <n v="1"/>
    <d v="2013-01-02T17:29:24"/>
    <d v="2013-01-02T17:29:24"/>
    <n v="7"/>
    <n v="2601"/>
    <n v="91.863537699999995"/>
    <x v="0"/>
    <n v="22.5262207"/>
    <x v="1"/>
    <n v="0"/>
    <n v="120"/>
    <n v="0"/>
    <n v="147094"/>
    <x v="0"/>
    <n v="1"/>
    <x v="6"/>
    <x v="0"/>
    <m/>
    <n v="141"/>
    <n v="0"/>
    <n v="94"/>
    <n v="147094"/>
    <s v="Chittagong"/>
    <s v="Roujan"/>
    <s v="Gohira"/>
    <s v="Akhi Sanitary"/>
    <n v="1"/>
  </r>
  <r>
    <n v="0"/>
    <n v="1"/>
    <d v="2013-01-02T16:12:43"/>
    <d v="2013-01-02T16:12:43"/>
    <n v="7"/>
    <n v="35"/>
    <n v="92.259341862699998"/>
    <x v="0"/>
    <n v="25.006547770499999"/>
    <x v="0"/>
    <n v="0"/>
    <n v="120"/>
    <n v="-15"/>
    <n v="175438"/>
    <x v="0"/>
    <n v="1"/>
    <x v="28"/>
    <x v="1"/>
    <m/>
    <n v="2"/>
    <m/>
    <n v="438"/>
    <n v="175438"/>
    <s v="Sylhet"/>
    <s v="Kanighat"/>
    <s v="Borocutul"/>
    <s v="Rumana Sanitary"/>
    <n v="1"/>
  </r>
  <r>
    <n v="0"/>
    <n v="1"/>
    <d v="2013-01-05T14:02:18"/>
    <d v="2013-01-05T14:02:18"/>
    <n v="9"/>
    <n v="3401"/>
    <n v="89.362024899999994"/>
    <x v="0"/>
    <n v="25.9143294"/>
    <x v="1"/>
    <n v="0"/>
    <n v="120"/>
    <n v="0"/>
    <n v="110345"/>
    <x v="1"/>
    <n v="1"/>
    <x v="23"/>
    <x v="0"/>
    <m/>
    <n v="29"/>
    <m/>
    <n v="345"/>
    <n v="110345"/>
    <s v="Lalmonirhat"/>
    <s v="Aditmari"/>
    <s v="Saptibari"/>
    <s v="Bismilla Sanitation"/>
    <n v="1"/>
  </r>
  <r>
    <n v="0"/>
    <n v="1"/>
    <d v="2013-01-05T17:31:53"/>
    <d v="2013-01-05T17:31:53"/>
    <n v="3"/>
    <n v="0"/>
    <n v="0"/>
    <x v="0"/>
    <n v="0"/>
    <x v="2"/>
    <n v="0"/>
    <n v="60"/>
    <n v="0"/>
    <n v="105070"/>
    <x v="0"/>
    <n v="10"/>
    <x v="22"/>
    <x v="0"/>
    <m/>
    <n v="16"/>
    <n v="0"/>
    <n v="70"/>
    <n v="105070"/>
    <s v="Manikgonj"/>
    <s v="Singair"/>
    <s v="Talebpur"/>
    <s v="Rafique Enterprise"/>
    <n v="1"/>
  </r>
  <r>
    <n v="0"/>
    <n v="1"/>
    <d v="2013-01-01T17:24:14"/>
    <d v="2013-01-01T17:24:14"/>
    <n v="11"/>
    <n v="3678"/>
    <n v="91.565280999999999"/>
    <x v="0"/>
    <n v="24.753377799999999"/>
    <x v="1"/>
    <n v="0"/>
    <n v="250"/>
    <n v="0"/>
    <n v="116181"/>
    <x v="0"/>
    <n v="1"/>
    <x v="14"/>
    <x v="0"/>
    <m/>
    <n v="49"/>
    <m/>
    <n v="181"/>
    <n v="116181"/>
    <s v="Sunamgonj"/>
    <s v="Jaganathpur"/>
    <s v="Mirpur"/>
    <s v="Ohed Senitary Center"/>
    <n v="1"/>
  </r>
  <r>
    <n v="0"/>
    <n v="1"/>
    <d v="2013-01-02T16:28:28"/>
    <d v="2013-01-02T16:28:28"/>
    <n v="10"/>
    <n v="1625"/>
    <n v="88.8935982"/>
    <x v="0"/>
    <n v="25.782205099999999"/>
    <x v="1"/>
    <n v="0"/>
    <n v="90"/>
    <n v="0"/>
    <n v="132339"/>
    <x v="1"/>
    <n v="1"/>
    <x v="21"/>
    <x v="0"/>
    <m/>
    <n v="94"/>
    <m/>
    <n v="339"/>
    <n v="132339"/>
    <s v="Nilphamari"/>
    <s v="Syedpur"/>
    <s v="Saidpur Pouroshova"/>
    <s v="M/S Mohoshin Sanitation Centre"/>
    <n v="0"/>
  </r>
  <r>
    <n v="0"/>
    <n v="1"/>
    <d v="2013-01-01T17:51:05"/>
    <d v="2013-01-01T17:51:05"/>
    <n v="8"/>
    <n v="2152"/>
    <n v="88.906742699999995"/>
    <x v="0"/>
    <n v="25.7778171"/>
    <x v="1"/>
    <n v="0"/>
    <n v="80"/>
    <n v="0"/>
    <n v="132336"/>
    <x v="1"/>
    <n v="1"/>
    <x v="21"/>
    <x v="0"/>
    <m/>
    <n v="94"/>
    <m/>
    <n v="336"/>
    <n v="132336"/>
    <s v="Nilphamari"/>
    <s v="Syedpur"/>
    <s v="Saidpur Pouroshova"/>
    <s v="M/S Dulu Sanitation Centre"/>
    <n v="0"/>
  </r>
  <r>
    <n v="0"/>
    <n v="1"/>
    <d v="2013-01-03T14:09:41"/>
    <d v="2013-01-03T14:09:41"/>
    <n v="0"/>
    <n v="3354"/>
    <n v="91.433806399999995"/>
    <x v="0"/>
    <n v="23.0948563"/>
    <x v="4"/>
    <n v="0"/>
    <n v="0"/>
    <n v="0"/>
    <n v="133120"/>
    <x v="0"/>
    <n v="1"/>
    <x v="4"/>
    <x v="0"/>
    <m/>
    <n v="98"/>
    <m/>
    <n v="120"/>
    <n v="133120"/>
    <s v="Feni"/>
    <s v="Fulgazi"/>
    <s v="G.M. Hat"/>
    <s v="Siddique Sanitation Centre"/>
    <n v="1"/>
  </r>
  <r>
    <n v="0"/>
    <n v="1"/>
    <d v="2013-01-09T14:21:52"/>
    <d v="2013-01-09T14:21:52"/>
    <n v="4"/>
    <n v="3335"/>
    <n v="89.504140899999996"/>
    <x v="0"/>
    <n v="22.7302544"/>
    <x v="1"/>
    <n v="0"/>
    <n v="60"/>
    <n v="0"/>
    <n v="120230"/>
    <x v="0"/>
    <n v="1"/>
    <x v="27"/>
    <x v="0"/>
    <m/>
    <n v="60"/>
    <m/>
    <n v="230"/>
    <n v="120230"/>
    <s v="Khulna"/>
    <s v="Batiaghata"/>
    <s v="Batiaghata"/>
    <s v="Bijoy Sanitary"/>
    <n v="0"/>
  </r>
  <r>
    <n v="0"/>
    <n v="1"/>
    <d v="2013-01-07T09:08:02"/>
    <d v="2013-01-07T09:08:02"/>
    <n v="7"/>
    <n v="0"/>
    <n v="0"/>
    <x v="0"/>
    <n v="0"/>
    <x v="2"/>
    <n v="0"/>
    <n v="120"/>
    <n v="0"/>
    <n v="126272"/>
    <x v="0"/>
    <n v="1"/>
    <x v="29"/>
    <x v="0"/>
    <m/>
    <n v="74"/>
    <m/>
    <n v="272"/>
    <n v="126272"/>
    <s v="Bogra"/>
    <s v="Nandigram"/>
    <s v="Vatgram"/>
    <s v="The Ring Well Factory"/>
    <n v="1"/>
  </r>
  <r>
    <n v="0"/>
    <n v="1"/>
    <d v="2013-01-09T15:39:30"/>
    <d v="2013-01-09T15:39:30"/>
    <n v="10"/>
    <n v="3335"/>
    <n v="89.504140899999996"/>
    <x v="0"/>
    <n v="22.7302544"/>
    <x v="1"/>
    <n v="0"/>
    <n v="50"/>
    <n v="0"/>
    <n v="120231"/>
    <x v="1"/>
    <n v="1"/>
    <x v="27"/>
    <x v="0"/>
    <m/>
    <n v="60"/>
    <m/>
    <n v="231"/>
    <n v="120231"/>
    <s v="Khulna"/>
    <s v="Batiaghata"/>
    <s v="Batiaghata"/>
    <s v="Mizan Sanitary"/>
    <n v="0"/>
  </r>
  <r>
    <n v="0"/>
    <n v="1"/>
    <d v="2013-01-08T15:56:52"/>
    <d v="2013-01-08T15:56:52"/>
    <n v="5"/>
    <n v="0"/>
    <n v="0"/>
    <x v="0"/>
    <n v="0"/>
    <x v="2"/>
    <n v="0"/>
    <n v="110"/>
    <n v="0"/>
    <n v="105062"/>
    <x v="0"/>
    <n v="10"/>
    <x v="22"/>
    <x v="0"/>
    <m/>
    <n v="16"/>
    <n v="0"/>
    <n v="62"/>
    <n v="105062"/>
    <s v="Manikgonj"/>
    <s v="Singair"/>
    <s v="Joymontop"/>
    <s v="M/S Chandana Enterprise"/>
    <n v="1"/>
  </r>
  <r>
    <n v="0"/>
    <n v="1"/>
    <d v="2013-01-09T15:43:52"/>
    <d v="2013-01-09T15:43:52"/>
    <n v="6"/>
    <n v="5"/>
    <n v="89.516500559600004"/>
    <x v="0"/>
    <n v="22.7376043947"/>
    <x v="0"/>
    <n v="0"/>
    <n v="30"/>
    <n v="-28"/>
    <n v="120232"/>
    <x v="1"/>
    <n v="1"/>
    <x v="27"/>
    <x v="0"/>
    <m/>
    <n v="60"/>
    <m/>
    <n v="232"/>
    <n v="120232"/>
    <s v="Khulna"/>
    <s v="Batiaghata"/>
    <s v="Batiaghata"/>
    <s v="Ishak Vhuia Sanitary"/>
    <n v="0"/>
  </r>
  <r>
    <n v="0"/>
    <n v="1"/>
    <d v="2013-01-07T15:11:20"/>
    <d v="2013-01-07T15:11:20"/>
    <n v="6"/>
    <n v="2146"/>
    <n v="88.906749300000001"/>
    <x v="0"/>
    <n v="25.7778347"/>
    <x v="1"/>
    <n v="0"/>
    <n v="60"/>
    <n v="0"/>
    <n v="132335"/>
    <x v="0"/>
    <n v="1"/>
    <x v="21"/>
    <x v="0"/>
    <m/>
    <n v="94"/>
    <m/>
    <n v="335"/>
    <n v="132335"/>
    <s v="Nilphamari"/>
    <s v="Syedpur"/>
    <s v="Saidpur Pouroshova"/>
    <s v="Saidpur Sanitary House"/>
    <n v="1"/>
  </r>
  <r>
    <n v="0"/>
    <n v="1"/>
    <d v="2013-01-08T16:04:23"/>
    <d v="2013-01-08T16:04:23"/>
    <n v="10"/>
    <n v="0"/>
    <n v="0"/>
    <x v="0"/>
    <n v="0"/>
    <x v="1"/>
    <n v="0"/>
    <n v="90"/>
    <n v="0"/>
    <n v="137081"/>
    <x v="1"/>
    <n v="1"/>
    <x v="18"/>
    <x v="0"/>
    <m/>
    <n v="110"/>
    <n v="0"/>
    <n v="81"/>
    <n v="137081"/>
    <s v="Tangail"/>
    <s v="Shakhipur"/>
    <s v="Kakrajan"/>
    <s v="Hafiz Sanitary"/>
    <n v="0"/>
  </r>
  <r>
    <n v="0"/>
    <n v="1"/>
    <d v="2013-02-14T17:13:09"/>
    <d v="2013-02-14T17:13:09"/>
    <n v="7"/>
    <n v="3938"/>
    <n v="92.419829800000002"/>
    <x v="0"/>
    <n v="24.9494893"/>
    <x v="0"/>
    <n v="0"/>
    <n v="260"/>
    <n v="0"/>
    <n v="159448"/>
    <x v="0"/>
    <n v="1"/>
    <x v="30"/>
    <x v="1"/>
    <m/>
    <n v="3"/>
    <m/>
    <n v="448"/>
    <n v="159448"/>
    <s v="Sylhet"/>
    <s v="Zokijonj"/>
    <s v="Barohal"/>
    <s v="Khairul Sanitary"/>
    <n v="1"/>
  </r>
  <r>
    <n v="0"/>
    <n v="1"/>
    <d v="2013-01-08T18:46:13"/>
    <d v="2013-01-08T18:46:13"/>
    <n v="8"/>
    <n v="20"/>
    <n v="92.259581783100003"/>
    <x v="0"/>
    <n v="25.006206150000001"/>
    <x v="3"/>
    <n v="0"/>
    <n v="180"/>
    <n v="-55"/>
    <n v="175439"/>
    <x v="1"/>
    <n v="1"/>
    <x v="28"/>
    <x v="1"/>
    <m/>
    <n v="2"/>
    <m/>
    <n v="439"/>
    <n v="175439"/>
    <s v="Sylhet"/>
    <s v="Kanighat"/>
    <s v="Borocutul"/>
    <s v="Ema Sanitary Mart"/>
    <n v="0"/>
  </r>
  <r>
    <n v="0"/>
    <n v="1"/>
    <d v="2013-01-08T11:58:47"/>
    <d v="2013-01-08T11:58:47"/>
    <n v="0"/>
    <n v="2354"/>
    <n v="91.433755399999995"/>
    <x v="0"/>
    <n v="23.1136822"/>
    <x v="4"/>
    <n v="0"/>
    <n v="0"/>
    <n v="0"/>
    <n v="133121"/>
    <x v="2"/>
    <n v="1"/>
    <x v="4"/>
    <x v="0"/>
    <m/>
    <n v="98"/>
    <m/>
    <n v="121"/>
    <n v="133121"/>
    <s v="Feni"/>
    <s v="Fulgazi"/>
    <s v="G.M. Hat"/>
    <s v="Faruk Sanitation Centre"/>
    <n v="0"/>
  </r>
  <r>
    <n v="0"/>
    <n v="1"/>
    <d v="2013-01-08T12:44:18"/>
    <d v="2013-01-08T12:44:18"/>
    <n v="4"/>
    <n v="3777"/>
    <n v="89.779908899999995"/>
    <x v="0"/>
    <n v="23.270634399999999"/>
    <x v="1"/>
    <n v="0"/>
    <n v="30"/>
    <n v="0"/>
    <n v="140400"/>
    <x v="0"/>
    <n v="1"/>
    <x v="31"/>
    <x v="0"/>
    <m/>
    <n v="121"/>
    <m/>
    <n v="400"/>
    <n v="140400"/>
    <s v="Gopalgonj"/>
    <s v="Kashiani"/>
    <s v="Mohes Pur"/>
    <s v="Jobair Sanitation center"/>
    <n v="1"/>
  </r>
  <r>
    <n v="0"/>
    <n v="1"/>
    <d v="2013-01-07T15:35:00"/>
    <d v="2013-01-07T15:35:00"/>
    <n v="0"/>
    <n v="20"/>
    <n v="90.682725612799999"/>
    <x v="0"/>
    <n v="24.318912423"/>
    <x v="4"/>
    <n v="0"/>
    <n v="0"/>
    <n v="-37"/>
    <n v="136365"/>
    <x v="1"/>
    <n v="1"/>
    <x v="15"/>
    <x v="0"/>
    <m/>
    <n v="108"/>
    <m/>
    <n v="365"/>
    <n v="136365"/>
    <s v="Kishoregonj"/>
    <s v="Pakundia"/>
    <s v="Patuabanga"/>
    <s v="Burhan Sanitary Center"/>
    <n v="0"/>
  </r>
  <r>
    <n v="0"/>
    <n v="1"/>
    <d v="2013-01-07T15:32:52"/>
    <d v="2013-01-07T15:32:52"/>
    <n v="2"/>
    <n v="25"/>
    <n v="90.682671264600003"/>
    <x v="1"/>
    <n v="24.318859755199998"/>
    <x v="1"/>
    <n v="0"/>
    <n v="90"/>
    <n v="-75"/>
    <n v="136364"/>
    <x v="1"/>
    <n v="1"/>
    <x v="15"/>
    <x v="0"/>
    <m/>
    <n v="108"/>
    <m/>
    <n v="364"/>
    <n v="136364"/>
    <s v="Kishoregonj"/>
    <s v="Pakundia"/>
    <s v="Patuabanga"/>
    <s v="Nurul Islam Dalai Karkhana"/>
    <n v="0"/>
  </r>
  <r>
    <n v="0"/>
    <n v="1"/>
    <d v="2013-01-07T15:29:45"/>
    <d v="2013-01-07T15:29:45"/>
    <n v="1"/>
    <n v="60"/>
    <n v="90.6832864908"/>
    <x v="0"/>
    <n v="24.318819976699999"/>
    <x v="1"/>
    <n v="0"/>
    <n v="60"/>
    <n v="85"/>
    <n v="136363"/>
    <x v="0"/>
    <n v="1"/>
    <x v="15"/>
    <x v="0"/>
    <m/>
    <n v="108"/>
    <m/>
    <n v="363"/>
    <n v="136363"/>
    <s v="Kishoregonj"/>
    <s v="Pakundia"/>
    <s v="Patuabanga"/>
    <s v="Imran Habib Hardware&amp;Sanitation Center"/>
    <n v="1"/>
  </r>
  <r>
    <n v="0"/>
    <n v="1"/>
    <d v="2013-01-08T16:03:16"/>
    <d v="2013-01-08T16:03:16"/>
    <n v="14"/>
    <n v="0"/>
    <n v="0"/>
    <x v="0"/>
    <n v="0"/>
    <x v="2"/>
    <n v="0"/>
    <n v="95"/>
    <n v="0"/>
    <n v="137080"/>
    <x v="1"/>
    <n v="1"/>
    <x v="18"/>
    <x v="0"/>
    <m/>
    <n v="110"/>
    <n v="0"/>
    <n v="80"/>
    <n v="137080"/>
    <s v="Tangail"/>
    <s v="Shakhipur"/>
    <s v="Kakrajan"/>
    <s v="Billal Sanitary Centre"/>
    <n v="1"/>
  </r>
  <r>
    <n v="0"/>
    <n v="1"/>
    <d v="2013-01-09T14:17:34"/>
    <d v="2013-01-09T14:17:34"/>
    <n v="6"/>
    <n v="3335"/>
    <n v="89.504140899999996"/>
    <x v="0"/>
    <n v="22.7302544"/>
    <x v="1"/>
    <n v="0"/>
    <n v="120"/>
    <n v="0"/>
    <n v="120229"/>
    <x v="0"/>
    <n v="1"/>
    <x v="27"/>
    <x v="0"/>
    <m/>
    <n v="60"/>
    <m/>
    <n v="229"/>
    <n v="120229"/>
    <s v="Khulna"/>
    <s v="Batiaghata"/>
    <s v="Batiaghata"/>
    <s v="Sabuj Sanitary"/>
    <n v="1"/>
  </r>
  <r>
    <n v="0"/>
    <n v="1"/>
    <d v="2013-01-07T09:04:04"/>
    <d v="2013-01-07T09:04:04"/>
    <n v="2"/>
    <n v="0"/>
    <n v="0"/>
    <x v="0"/>
    <n v="0"/>
    <x v="1"/>
    <n v="0"/>
    <n v="60"/>
    <n v="0"/>
    <n v="126267"/>
    <x v="0"/>
    <n v="1"/>
    <x v="29"/>
    <x v="0"/>
    <m/>
    <n v="74"/>
    <m/>
    <n v="267"/>
    <n v="126267"/>
    <s v="Bogra"/>
    <s v="Nandigram"/>
    <s v="Burail"/>
    <s v="Shahadat Sanitary"/>
    <n v="1"/>
  </r>
  <r>
    <n v="0"/>
    <n v="1"/>
    <d v="2013-01-07T15:42:07"/>
    <d v="2013-01-07T15:42:07"/>
    <n v="10"/>
    <n v="0"/>
    <n v="0"/>
    <x v="0"/>
    <n v="0"/>
    <x v="1"/>
    <n v="0"/>
    <n v="65"/>
    <n v="0"/>
    <n v="143311"/>
    <x v="0"/>
    <n v="1"/>
    <x v="25"/>
    <x v="0"/>
    <m/>
    <n v="131"/>
    <m/>
    <n v="311"/>
    <n v="143311"/>
    <s v="Joypurhat"/>
    <s v="Kalai"/>
    <s v="Zinderpur"/>
    <s v="Azad Sanitary"/>
    <n v="1"/>
  </r>
  <r>
    <n v="0"/>
    <n v="1"/>
    <d v="2013-01-07T15:34:18"/>
    <d v="2013-01-07T15:34:18"/>
    <n v="5"/>
    <n v="2231"/>
    <n v="89.654201099999995"/>
    <x v="1"/>
    <n v="23.738323699999999"/>
    <x v="0"/>
    <n v="0"/>
    <n v="90"/>
    <n v="0"/>
    <n v="108022"/>
    <x v="1"/>
    <n v="10"/>
    <x v="32"/>
    <x v="0"/>
    <m/>
    <n v="24"/>
    <n v="0"/>
    <n v="22"/>
    <n v="108022"/>
    <s v="Rajbari"/>
    <s v="Rajbari Sadar"/>
    <s v="Dadshi"/>
    <s v="Wahab Sanitary Centre"/>
    <n v="0"/>
  </r>
  <r>
    <n v="0"/>
    <n v="1"/>
    <d v="2013-01-08T14:39:07"/>
    <d v="2013-01-08T14:39:07"/>
    <n v="2"/>
    <n v="60"/>
    <n v="90.620977893599999"/>
    <x v="0"/>
    <n v="23.371620878200002"/>
    <x v="4"/>
    <n v="0"/>
    <n v="60"/>
    <n v="-41"/>
    <n v="146167"/>
    <x v="0"/>
    <n v="1"/>
    <x v="12"/>
    <x v="0"/>
    <m/>
    <n v="138"/>
    <m/>
    <n v="167"/>
    <n v="146167"/>
    <s v="Chandpur"/>
    <s v="Matlab North"/>
    <s v="Ekhlaspur"/>
    <s v="Soltan Sanitary Center"/>
    <n v="1"/>
  </r>
  <r>
    <n v="0"/>
    <n v="1"/>
    <d v="2013-01-09T15:12:53"/>
    <d v="2013-01-09T15:12:53"/>
    <n v="4"/>
    <n v="2835"/>
    <n v="90.796724900000001"/>
    <x v="0"/>
    <n v="24.256092899999999"/>
    <x v="3"/>
    <n v="0"/>
    <n v="240"/>
    <n v="0"/>
    <n v="194495"/>
    <x v="1"/>
    <n v="1"/>
    <x v="33"/>
    <x v="1"/>
    <m/>
    <n v="12"/>
    <m/>
    <n v="495"/>
    <n v="194495"/>
    <s v="Kishoregonj"/>
    <s v="Katiadi"/>
    <s v="Lohajuri"/>
    <s v="Lohajuri Bohumukhi sanitary center"/>
    <n v="0"/>
  </r>
  <r>
    <n v="0"/>
    <n v="1"/>
    <d v="2013-01-09T12:28:02"/>
    <d v="2013-01-09T12:28:02"/>
    <n v="6"/>
    <n v="3683"/>
    <n v="89.773336999999998"/>
    <x v="0"/>
    <n v="23.2671071"/>
    <x v="1"/>
    <n v="0"/>
    <n v="45"/>
    <n v="0"/>
    <n v="140401"/>
    <x v="1"/>
    <n v="1"/>
    <x v="31"/>
    <x v="0"/>
    <m/>
    <n v="121"/>
    <m/>
    <n v="401"/>
    <n v="140401"/>
    <s v="Gopalgonj"/>
    <s v="Kashiani"/>
    <s v="Mohes Pur"/>
    <s v="Atiar Sanitation center"/>
    <n v="0"/>
  </r>
  <r>
    <n v="0"/>
    <n v="1"/>
    <d v="2013-01-08T11:58:48"/>
    <d v="2013-01-08T11:58:48"/>
    <n v="0"/>
    <n v="2354"/>
    <n v="91.433755399999995"/>
    <x v="0"/>
    <n v="23.1136822"/>
    <x v="4"/>
    <n v="0"/>
    <n v="0"/>
    <n v="0"/>
    <n v="133122"/>
    <x v="2"/>
    <n v="1"/>
    <x v="4"/>
    <x v="0"/>
    <m/>
    <n v="98"/>
    <m/>
    <n v="122"/>
    <n v="133122"/>
    <s v="Feni"/>
    <s v="Fulgazi"/>
    <s v="G.M. Hat"/>
    <s v="Amir Sanitation Centre"/>
    <n v="0"/>
  </r>
  <r>
    <n v="0"/>
    <n v="1"/>
    <d v="2013-01-08T18:24:55"/>
    <d v="2013-01-08T18:24:55"/>
    <n v="7"/>
    <n v="2121"/>
    <n v="88.906759699999995"/>
    <x v="0"/>
    <n v="25.777868999999999"/>
    <x v="1"/>
    <n v="0"/>
    <n v="40"/>
    <n v="0"/>
    <n v="132342"/>
    <x v="1"/>
    <n v="1"/>
    <x v="21"/>
    <x v="0"/>
    <m/>
    <n v="94"/>
    <m/>
    <n v="342"/>
    <n v="132342"/>
    <s v="Nilphamari"/>
    <s v="Syedpur"/>
    <s v="Saidpur Pouroshova"/>
    <s v="M/S Yonus Ali Sanitary Centre"/>
    <n v="0"/>
  </r>
  <r>
    <n v="0"/>
    <n v="1"/>
    <d v="2013-01-13T12:30:26"/>
    <d v="2013-01-13T12:30:26"/>
    <n v="5"/>
    <n v="0"/>
    <n v="0"/>
    <x v="1"/>
    <n v="0"/>
    <x v="2"/>
    <n v="0"/>
    <n v="60"/>
    <n v="0"/>
    <n v="105065"/>
    <x v="0"/>
    <n v="10"/>
    <x v="22"/>
    <x v="0"/>
    <m/>
    <n v="16"/>
    <n v="0"/>
    <n v="65"/>
    <n v="105065"/>
    <s v="Manikgonj"/>
    <s v="Singair"/>
    <s v="Dholla"/>
    <s v="M/s Wajuddin &amp; Sons"/>
    <n v="1"/>
  </r>
  <r>
    <n v="0"/>
    <n v="1"/>
    <d v="2013-01-09T17:07:08"/>
    <d v="2013-01-09T17:07:08"/>
    <n v="5"/>
    <n v="0"/>
    <n v="0"/>
    <x v="0"/>
    <n v="0"/>
    <x v="1"/>
    <n v="0"/>
    <n v="40"/>
    <n v="0"/>
    <n v="127279"/>
    <x v="0"/>
    <n v="1"/>
    <x v="34"/>
    <x v="0"/>
    <m/>
    <n v="76"/>
    <m/>
    <n v="279"/>
    <n v="127279"/>
    <s v="Bogra"/>
    <s v="Gabtoli"/>
    <s v="Poursova"/>
    <s v="Arafat sanitation center"/>
    <n v="1"/>
  </r>
  <r>
    <n v="0"/>
    <n v="1"/>
    <d v="2013-01-09T16:33:00"/>
    <d v="2013-01-09T16:33:00"/>
    <n v="6"/>
    <n v="3011"/>
    <n v="89.984287899999998"/>
    <x v="0"/>
    <n v="23.3913458"/>
    <x v="1"/>
    <n v="0"/>
    <n v="60"/>
    <n v="0"/>
    <n v="142041"/>
    <x v="0"/>
    <n v="1"/>
    <x v="35"/>
    <x v="0"/>
    <m/>
    <n v="127"/>
    <n v="0"/>
    <n v="41"/>
    <n v="142041"/>
    <s v="Faridpur"/>
    <s v="Bhanga"/>
    <s v="Azimnagor"/>
    <s v="Sweety sanitary Trader-SCR-s"/>
    <n v="1"/>
  </r>
  <r>
    <n v="0"/>
    <n v="1"/>
    <d v="2013-01-10T10:43:16"/>
    <d v="2013-01-10T10:43:16"/>
    <n v="0"/>
    <n v="1728"/>
    <n v="88.901763500000001"/>
    <x v="0"/>
    <n v="25.778449200000001"/>
    <x v="4"/>
    <n v="0"/>
    <n v="0"/>
    <n v="0"/>
    <n v="132343"/>
    <x v="2"/>
    <n v="1"/>
    <x v="21"/>
    <x v="0"/>
    <m/>
    <n v="94"/>
    <m/>
    <n v="343"/>
    <n v="132343"/>
    <s v="Nilphamari"/>
    <s v="Syedpur"/>
    <s v="Saidpur Pouroshova"/>
    <s v="M/S Bosir Uddin Sanitaty House"/>
    <n v="0"/>
  </r>
  <r>
    <n v="0"/>
    <n v="1"/>
    <d v="2013-01-10T13:48:23"/>
    <d v="2013-01-10T13:48:23"/>
    <n v="7"/>
    <n v="2846"/>
    <n v="90.540604799999997"/>
    <x v="0"/>
    <n v="24.8291936"/>
    <x v="2"/>
    <n v="0"/>
    <n v="120"/>
    <n v="0"/>
    <n v="184481"/>
    <x v="0"/>
    <n v="1"/>
    <x v="36"/>
    <x v="1"/>
    <m/>
    <n v="15"/>
    <m/>
    <n v="481"/>
    <n v="184481"/>
    <s v="Netrakona"/>
    <s v="Purbadhala"/>
    <s v="Gohalakanda"/>
    <s v="Taslima Sanitary Centre"/>
    <n v="1"/>
  </r>
  <r>
    <n v="0"/>
    <n v="1"/>
    <d v="2013-01-10T14:43:29"/>
    <d v="2013-01-10T14:43:29"/>
    <n v="0"/>
    <n v="0"/>
    <n v="0"/>
    <x v="0"/>
    <n v="0"/>
    <x v="4"/>
    <n v="0"/>
    <n v="0"/>
    <n v="0"/>
    <n v="113153"/>
    <x v="2"/>
    <n v="1"/>
    <x v="9"/>
    <x v="0"/>
    <m/>
    <n v="38"/>
    <m/>
    <n v="153"/>
    <n v="113153"/>
    <s v="Comilla"/>
    <s v="Burichong"/>
    <s v="Sholonol"/>
    <s v="Mostofa Sanitary Center"/>
    <n v="0"/>
  </r>
  <r>
    <n v="0"/>
    <n v="1"/>
    <d v="2013-01-09T16:41:58"/>
    <d v="2013-01-09T16:41:58"/>
    <n v="8"/>
    <n v="0"/>
    <n v="0"/>
    <x v="1"/>
    <n v="0"/>
    <x v="1"/>
    <n v="0"/>
    <n v="60"/>
    <n v="0"/>
    <n v="119218"/>
    <x v="1"/>
    <n v="1"/>
    <x v="37"/>
    <x v="0"/>
    <m/>
    <n v="56"/>
    <m/>
    <n v="218"/>
    <n v="119218"/>
    <s v="Khulna"/>
    <s v="Dighalia"/>
    <s v="Senhati"/>
    <s v="Kazi Sanitary"/>
    <n v="0"/>
  </r>
  <r>
    <n v="0"/>
    <n v="1"/>
    <d v="2013-01-09T16:32:51"/>
    <d v="2013-01-09T16:32:51"/>
    <n v="0"/>
    <n v="3579"/>
    <n v="90.336226400000001"/>
    <x v="0"/>
    <n v="25.1030601"/>
    <x v="4"/>
    <n v="0"/>
    <n v="0"/>
    <n v="0"/>
    <n v="123390"/>
    <x v="0"/>
    <n v="1"/>
    <x v="38"/>
    <x v="0"/>
    <m/>
    <n v="66"/>
    <m/>
    <n v="390"/>
    <n v="123390"/>
    <s v="Mymensingh"/>
    <s v="Haluaghat"/>
    <s v="Vhubonkura"/>
    <s v="Rafique Sanitary Center"/>
    <n v="1"/>
  </r>
  <r>
    <n v="0"/>
    <n v="1"/>
    <d v="2013-01-12T14:54:20"/>
    <d v="2013-01-12T14:54:20"/>
    <n v="10"/>
    <n v="2485"/>
    <n v="91.904731699999999"/>
    <x v="0"/>
    <n v="24.397236100000001"/>
    <x v="1"/>
    <n v="0"/>
    <n v="140"/>
    <n v="0"/>
    <n v="150193"/>
    <x v="0"/>
    <n v="1"/>
    <x v="20"/>
    <x v="1"/>
    <m/>
    <n v="150"/>
    <m/>
    <n v="193"/>
    <n v="150193"/>
    <s v="Mulavibazar"/>
    <s v="Kulaura"/>
    <s v="Sarifpur"/>
    <s v="Etargat Sanitation Centre"/>
    <n v="1"/>
  </r>
  <r>
    <n v="0"/>
    <n v="1"/>
    <d v="2013-01-10T13:15:14"/>
    <d v="2013-01-10T13:15:14"/>
    <n v="0"/>
    <n v="3401"/>
    <n v="89.362024899999994"/>
    <x v="0"/>
    <n v="25.9143294"/>
    <x v="4"/>
    <n v="0"/>
    <n v="0"/>
    <n v="0"/>
    <n v="110344"/>
    <x v="0"/>
    <n v="1"/>
    <x v="23"/>
    <x v="0"/>
    <m/>
    <n v="29"/>
    <m/>
    <n v="344"/>
    <n v="110344"/>
    <s v="Lalmonirhat"/>
    <s v="Aditmari"/>
    <s v="Saptibari"/>
    <s v="Kakoli Sanitation"/>
    <n v="1"/>
  </r>
  <r>
    <n v="0"/>
    <n v="1"/>
    <d v="2013-01-09T16:04:20"/>
    <d v="2013-01-09T16:04:20"/>
    <n v="4"/>
    <n v="0"/>
    <n v="0"/>
    <x v="0"/>
    <n v="0"/>
    <x v="2"/>
    <n v="0"/>
    <n v="60"/>
    <n v="0"/>
    <n v="119217"/>
    <x v="0"/>
    <n v="1"/>
    <x v="37"/>
    <x v="0"/>
    <m/>
    <n v="56"/>
    <m/>
    <n v="217"/>
    <n v="119217"/>
    <s v="Khulna"/>
    <s v="Dighalia"/>
    <s v="Senhati"/>
    <s v="Khan Enterprise"/>
    <n v="1"/>
  </r>
  <r>
    <n v="0"/>
    <n v="1"/>
    <d v="2013-01-12T15:17:12"/>
    <d v="2013-01-12T15:17:12"/>
    <n v="0"/>
    <n v="0"/>
    <n v="0"/>
    <x v="0"/>
    <n v="0"/>
    <x v="4"/>
    <n v="0"/>
    <n v="0"/>
    <n v="0"/>
    <n v="105063"/>
    <x v="1"/>
    <n v="10"/>
    <x v="22"/>
    <x v="0"/>
    <m/>
    <n v="16"/>
    <n v="0"/>
    <n v="63"/>
    <n v="105063"/>
    <s v="Manikgonj"/>
    <s v="Singair"/>
    <s v="Joymontop"/>
    <s v="Jakir Sanatary"/>
    <n v="0"/>
  </r>
  <r>
    <n v="0"/>
    <n v="1"/>
    <d v="2013-01-10T13:46:45"/>
    <d v="2013-01-10T13:46:45"/>
    <n v="0"/>
    <n v="2846"/>
    <n v="90.540604799999997"/>
    <x v="0"/>
    <n v="24.8291936"/>
    <x v="4"/>
    <n v="0"/>
    <n v="0"/>
    <n v="0"/>
    <n v="184484"/>
    <x v="1"/>
    <n v="1"/>
    <x v="36"/>
    <x v="1"/>
    <m/>
    <n v="15"/>
    <m/>
    <n v="484"/>
    <n v="184484"/>
    <s v="Netrakona"/>
    <s v="Purbadhala"/>
    <s v="Gohalakanda"/>
    <s v="Afzal Sanitary Centre"/>
    <s v="?"/>
  </r>
  <r>
    <n v="0"/>
    <n v="1"/>
    <d v="2013-01-12T13:23:22"/>
    <d v="2013-01-12T13:23:22"/>
    <n v="4"/>
    <n v="5000"/>
    <n v="89.7623696"/>
    <x v="0"/>
    <n v="23.1390919"/>
    <x v="1"/>
    <n v="0"/>
    <n v="30"/>
    <n v="0"/>
    <n v="140402"/>
    <x v="0"/>
    <n v="1"/>
    <x v="31"/>
    <x v="0"/>
    <m/>
    <n v="121"/>
    <m/>
    <n v="402"/>
    <n v="140402"/>
    <s v="Gopalgonj"/>
    <s v="Kashiani"/>
    <s v="Fukra"/>
    <s v="Fukra DS center"/>
    <n v="1"/>
  </r>
  <r>
    <n v="0"/>
    <n v="1"/>
    <d v="2013-01-12T14:56:40"/>
    <d v="2013-01-12T14:56:40"/>
    <n v="12"/>
    <n v="2485"/>
    <n v="91.904731699999999"/>
    <x v="0"/>
    <n v="24.397236100000001"/>
    <x v="4"/>
    <n v="0"/>
    <n v="150"/>
    <n v="0"/>
    <n v="150194"/>
    <x v="1"/>
    <n v="1"/>
    <x v="20"/>
    <x v="1"/>
    <m/>
    <n v="150"/>
    <m/>
    <n v="194"/>
    <n v="150194"/>
    <s v="Mulavibazar"/>
    <s v="Kulaura"/>
    <s v="Sarifpur"/>
    <s v="Md. Yousuf Ali"/>
    <n v="0"/>
  </r>
  <r>
    <n v="0"/>
    <n v="1"/>
    <d v="2013-01-10T13:44:36"/>
    <d v="2013-01-10T13:44:36"/>
    <n v="10"/>
    <n v="2846"/>
    <n v="90.540604799999997"/>
    <x v="0"/>
    <n v="24.8291936"/>
    <x v="1"/>
    <n v="0"/>
    <n v="130"/>
    <n v="0"/>
    <n v="184483"/>
    <x v="1"/>
    <n v="1"/>
    <x v="36"/>
    <x v="1"/>
    <m/>
    <n v="15"/>
    <m/>
    <n v="483"/>
    <n v="184483"/>
    <s v="Netrakona"/>
    <s v="Purbadhala"/>
    <s v="Gohalakanda"/>
    <s v="Kazal Sanitary Centre"/>
    <s v="?"/>
  </r>
  <r>
    <n v="0"/>
    <n v="1"/>
    <d v="2013-01-10T14:00:01"/>
    <d v="2013-01-10T14:00:01"/>
    <n v="8"/>
    <n v="4403"/>
    <n v="91.5520511"/>
    <x v="0"/>
    <n v="22.7545763"/>
    <x v="0"/>
    <n v="0"/>
    <n v="150"/>
    <n v="0"/>
    <n v="149114"/>
    <x v="0"/>
    <n v="1"/>
    <x v="39"/>
    <x v="0"/>
    <m/>
    <n v="147"/>
    <m/>
    <n v="114"/>
    <n v="149114"/>
    <s v="Chittagong"/>
    <s v="Mirswarai"/>
    <s v="Moghadia"/>
    <s v="Belal Sanitary"/>
    <n v="1"/>
  </r>
  <r>
    <n v="0"/>
    <n v="1"/>
    <d v="2013-01-12T12:33:23"/>
    <d v="2013-01-12T12:33:23"/>
    <n v="3"/>
    <n v="0"/>
    <n v="0"/>
    <x v="0"/>
    <n v="0"/>
    <x v="1"/>
    <n v="0"/>
    <n v="60"/>
    <n v="0"/>
    <n v="108021"/>
    <x v="0"/>
    <n v="10"/>
    <x v="32"/>
    <x v="0"/>
    <m/>
    <n v="24"/>
    <n v="0"/>
    <n v="21"/>
    <n v="108021"/>
    <s v="Rajbari"/>
    <s v="Rajbari Sadar"/>
    <s v="Dadshi"/>
    <s v="Nijam  Sanitary Centre"/>
    <n v="1"/>
  </r>
  <r>
    <n v="0"/>
    <n v="1"/>
    <d v="2013-01-10T12:11:26"/>
    <d v="2013-01-10T12:11:26"/>
    <n v="4"/>
    <n v="1981"/>
    <n v="91.868373099999999"/>
    <x v="0"/>
    <n v="22.5997494"/>
    <x v="1"/>
    <n v="0"/>
    <n v="180"/>
    <n v="0"/>
    <n v="147095"/>
    <x v="0"/>
    <n v="1"/>
    <x v="6"/>
    <x v="0"/>
    <m/>
    <n v="141"/>
    <n v="0"/>
    <n v="95"/>
    <n v="147095"/>
    <s v="Chittagong"/>
    <s v="Roujan"/>
    <s v="Gohira"/>
    <s v="Bismillah Sanitary"/>
    <n v="1"/>
  </r>
  <r>
    <n v="0"/>
    <n v="1"/>
    <d v="2013-01-10T12:18:39"/>
    <d v="2013-01-10T12:18:39"/>
    <n v="5"/>
    <n v="3742"/>
    <n v="89.3393145"/>
    <x v="0"/>
    <n v="23.1972199"/>
    <x v="1"/>
    <n v="0"/>
    <n v="60"/>
    <n v="0"/>
    <n v="117196"/>
    <x v="0"/>
    <n v="1"/>
    <x v="24"/>
    <x v="0"/>
    <m/>
    <n v="51"/>
    <m/>
    <n v="196"/>
    <n v="117196"/>
    <s v="Jessore"/>
    <s v="Bagharpara"/>
    <s v="Dohakula"/>
    <s v="SRB Sanitation Centre"/>
    <n v="1"/>
  </r>
  <r>
    <n v="0"/>
    <n v="1"/>
    <d v="2013-01-10T16:32:25"/>
    <d v="2013-01-10T16:32:25"/>
    <n v="8"/>
    <n v="0"/>
    <n v="0"/>
    <x v="0"/>
    <n v="0"/>
    <x v="0"/>
    <n v="0"/>
    <n v="120"/>
    <n v="0"/>
    <n v="104046"/>
    <x v="0"/>
    <n v="10"/>
    <x v="40"/>
    <x v="0"/>
    <m/>
    <n v="13"/>
    <n v="0"/>
    <n v="46"/>
    <n v="104046"/>
    <s v="Gazipur"/>
    <s v="Kapasia"/>
    <s v="Durgapur"/>
    <s v="Shauly Sanitary Center"/>
    <n v="1"/>
  </r>
  <r>
    <n v="0"/>
    <n v="1"/>
    <d v="2013-01-12T13:49:48"/>
    <d v="2013-01-12T13:49:48"/>
    <n v="8"/>
    <n v="0"/>
    <n v="0"/>
    <x v="0"/>
    <n v="0"/>
    <x v="4"/>
    <n v="0"/>
    <n v="70"/>
    <n v="0"/>
    <n v="143305"/>
    <x v="0"/>
    <n v="1"/>
    <x v="25"/>
    <x v="0"/>
    <m/>
    <n v="131"/>
    <m/>
    <n v="305"/>
    <n v="143305"/>
    <s v="Joypurhat"/>
    <s v="Kalai"/>
    <s v="Punot"/>
    <s v="Nila Enterprise"/>
    <n v="1"/>
  </r>
  <r>
    <n v="0"/>
    <n v="1"/>
    <d v="2013-01-10T15:04:24"/>
    <d v="2013-01-10T15:04:24"/>
    <n v="4"/>
    <n v="2835"/>
    <n v="90.796724900000001"/>
    <x v="0"/>
    <n v="24.256092899999999"/>
    <x v="0"/>
    <n v="0"/>
    <n v="180"/>
    <n v="0"/>
    <n v="194494"/>
    <x v="0"/>
    <n v="1"/>
    <x v="33"/>
    <x v="1"/>
    <m/>
    <n v="12"/>
    <m/>
    <n v="494"/>
    <n v="194494"/>
    <s v="Kishoregonj"/>
    <s v="Katiadi"/>
    <s v="Lohajuri"/>
    <s v="Harun Sanitary Center"/>
    <n v="1"/>
  </r>
  <r>
    <n v="0"/>
    <n v="1"/>
    <d v="2013-01-12T14:52:42"/>
    <d v="2013-01-12T14:52:42"/>
    <n v="8"/>
    <n v="2485"/>
    <n v="91.904731699999999"/>
    <x v="0"/>
    <n v="24.397236100000001"/>
    <x v="4"/>
    <n v="0"/>
    <n v="120"/>
    <n v="0"/>
    <n v="150192"/>
    <x v="0"/>
    <n v="1"/>
    <x v="20"/>
    <x v="1"/>
    <m/>
    <n v="150"/>
    <m/>
    <n v="192"/>
    <n v="150192"/>
    <s v="Mulavibazar"/>
    <s v="Kulaura"/>
    <s v="Sarifpur"/>
    <s v="Botola Sanitation Centre"/>
    <n v="1"/>
  </r>
  <r>
    <n v="0"/>
    <n v="1"/>
    <d v="2013-01-15T19:16:54"/>
    <d v="2013-01-15T19:16:54"/>
    <n v="7"/>
    <n v="0"/>
    <n v="0"/>
    <x v="1"/>
    <n v="0"/>
    <x v="1"/>
    <n v="0"/>
    <n v="45"/>
    <n v="0"/>
    <n v="119227"/>
    <x v="1"/>
    <n v="1"/>
    <x v="37"/>
    <x v="0"/>
    <m/>
    <n v="56"/>
    <m/>
    <n v="227"/>
    <n v="119227"/>
    <s v="Khulna"/>
    <s v="Dighalia"/>
    <s v="Gazirhat"/>
    <s v="Jahid Sanitary"/>
    <m/>
  </r>
  <r>
    <n v="0"/>
    <n v="1"/>
    <d v="2013-01-13T16:22:59"/>
    <d v="2013-01-13T16:22:59"/>
    <n v="15"/>
    <n v="3431"/>
    <n v="89.214780399999995"/>
    <x v="0"/>
    <n v="25.3023591"/>
    <x v="1"/>
    <n v="0"/>
    <n v="180"/>
    <n v="0"/>
    <n v="129301"/>
    <x v="0"/>
    <n v="1"/>
    <x v="41"/>
    <x v="0"/>
    <m/>
    <n v="84"/>
    <m/>
    <n v="301"/>
    <n v="129301"/>
    <s v="Dinajpur"/>
    <s v="Ghoraghat"/>
    <s v="Pouroshova"/>
    <s v="M k Sanitary"/>
    <n v="1"/>
  </r>
  <r>
    <n v="0"/>
    <n v="1"/>
    <d v="2013-01-15T18:08:02"/>
    <d v="2013-01-15T18:08:02"/>
    <n v="12"/>
    <n v="2954"/>
    <n v="90.703570299999996"/>
    <x v="0"/>
    <n v="23.340905599999999"/>
    <x v="0"/>
    <n v="0"/>
    <n v="160"/>
    <n v="0"/>
    <n v="174435"/>
    <x v="1"/>
    <n v="1"/>
    <x v="42"/>
    <x v="1"/>
    <m/>
    <n v="16"/>
    <m/>
    <n v="435"/>
    <n v="174435"/>
    <s v="Chandpur"/>
    <s v="Matlab South"/>
    <s v="Matlab Pourashava"/>
    <s v="Abul Khayar Sanitary Center"/>
    <n v="0"/>
  </r>
  <r>
    <n v="0"/>
    <n v="1"/>
    <d v="2013-01-14T13:40:00"/>
    <d v="2013-01-14T13:40:00"/>
    <n v="7"/>
    <n v="2716"/>
    <n v="89.772780699999998"/>
    <x v="0"/>
    <n v="23.1585003"/>
    <x v="1"/>
    <n v="0"/>
    <n v="60"/>
    <n v="0"/>
    <n v="140403"/>
    <x v="1"/>
    <n v="1"/>
    <x v="31"/>
    <x v="0"/>
    <m/>
    <n v="121"/>
    <m/>
    <n v="403"/>
    <n v="140403"/>
    <s v="Gopalgonj"/>
    <s v="Kashiani"/>
    <s v="Fukra"/>
    <s v="Nadim &amp; Raj Sanitary center"/>
    <n v="1"/>
  </r>
  <r>
    <n v="0"/>
    <n v="1"/>
    <d v="2013-01-15T16:53:55"/>
    <d v="2013-01-15T16:53:55"/>
    <n v="6"/>
    <n v="3187"/>
    <n v="91.129189199999999"/>
    <x v="0"/>
    <n v="23.541036200000001"/>
    <x v="1"/>
    <n v="0"/>
    <n v="60"/>
    <n v="0"/>
    <n v="112129"/>
    <x v="0"/>
    <n v="1"/>
    <x v="43"/>
    <x v="0"/>
    <m/>
    <n v="36"/>
    <m/>
    <n v="129"/>
    <n v="112129"/>
    <s v="Comilla"/>
    <s v="Comilla Sadar"/>
    <s v="Kalir Bazar"/>
    <s v="Jolil Sanitary"/>
    <n v="1"/>
  </r>
  <r>
    <n v="0"/>
    <n v="1"/>
    <d v="2013-01-13T14:53:56"/>
    <d v="2013-01-13T14:53:56"/>
    <n v="7"/>
    <n v="350"/>
    <n v="90.702862689400007"/>
    <x v="0"/>
    <n v="24.359422486500002"/>
    <x v="2"/>
    <n v="0"/>
    <n v="240"/>
    <n v="100"/>
    <n v="136370"/>
    <x v="0"/>
    <n v="1"/>
    <x v="15"/>
    <x v="0"/>
    <m/>
    <n v="108"/>
    <m/>
    <n v="370"/>
    <n v="136370"/>
    <s v="Kishoregonj"/>
    <s v="Pakundia"/>
    <s v="Sukhia"/>
    <s v="Messer?s Nirman sanitary center"/>
    <n v="1"/>
  </r>
  <r>
    <n v="0"/>
    <n v="1"/>
    <d v="2013-01-13T16:22:58"/>
    <d v="2013-01-13T16:22:58"/>
    <n v="16"/>
    <n v="3431"/>
    <n v="89.214780399999995"/>
    <x v="0"/>
    <n v="25.3023591"/>
    <x v="1"/>
    <n v="0"/>
    <n v="240"/>
    <n v="0"/>
    <n v="129297"/>
    <x v="0"/>
    <n v="1"/>
    <x v="41"/>
    <x v="0"/>
    <m/>
    <n v="84"/>
    <m/>
    <n v="297"/>
    <n v="129297"/>
    <s v="Dinajpur"/>
    <s v="Ghoraghat"/>
    <s v="Singra"/>
    <s v="Vai Vai Sanitary constraction"/>
    <n v="1"/>
  </r>
  <r>
    <n v="0"/>
    <n v="1"/>
    <d v="2013-01-15T12:59:14"/>
    <d v="2013-01-15T12:59:14"/>
    <n v="0"/>
    <n v="2532"/>
    <n v="89.022214399999996"/>
    <x v="0"/>
    <n v="23.411158199999999"/>
    <x v="4"/>
    <n v="0"/>
    <n v="0"/>
    <n v="0"/>
    <n v="101006"/>
    <x v="0"/>
    <n v="10"/>
    <x v="44"/>
    <x v="0"/>
    <m/>
    <n v="3"/>
    <n v="0"/>
    <n v="6"/>
    <n v="101006"/>
    <s v="Jhenidah"/>
    <s v="Kotchandpur"/>
    <s v="Baluhar"/>
    <s v="Gofur Sanitary"/>
    <n v="1"/>
  </r>
  <r>
    <n v="0"/>
    <n v="1"/>
    <d v="2013-01-14T13:27:51"/>
    <d v="2013-01-14T13:27:51"/>
    <n v="0"/>
    <n v="3877"/>
    <n v="89.712708399999997"/>
    <x v="0"/>
    <n v="23.597665299999999"/>
    <x v="4"/>
    <n v="0"/>
    <n v="0"/>
    <n v="0"/>
    <n v="108024"/>
    <x v="0"/>
    <n v="10"/>
    <x v="32"/>
    <x v="0"/>
    <m/>
    <n v="24"/>
    <n v="0"/>
    <n v="24"/>
    <n v="108024"/>
    <s v="Rajbari"/>
    <s v="Rajbari Sadar"/>
    <s v="Pachuria"/>
    <s v="Salam Sanitary Centre"/>
    <n v="1"/>
  </r>
  <r>
    <n v="0"/>
    <n v="1"/>
    <d v="2013-01-15T15:21:33"/>
    <d v="2013-01-15T15:21:33"/>
    <n v="5"/>
    <n v="2301"/>
    <n v="91.850420700000001"/>
    <x v="0"/>
    <n v="22.624653800000001"/>
    <x v="0"/>
    <n v="0"/>
    <n v="140"/>
    <n v="0"/>
    <n v="178419"/>
    <x v="0"/>
    <n v="1"/>
    <x v="45"/>
    <x v="1"/>
    <m/>
    <n v="21"/>
    <m/>
    <n v="419"/>
    <n v="178419"/>
    <s v="Chittagong"/>
    <s v="Fatickchari"/>
    <s v="Dhormopur"/>
    <s v="Janapriya Sanitary"/>
    <n v="1"/>
  </r>
  <r>
    <n v="0"/>
    <n v="1"/>
    <d v="2013-01-16T16:06:19"/>
    <d v="2013-01-16T16:06:19"/>
    <n v="12"/>
    <n v="0"/>
    <n v="0"/>
    <x v="0"/>
    <n v="0"/>
    <x v="4"/>
    <n v="0"/>
    <n v="90"/>
    <n v="0"/>
    <n v="119226"/>
    <x v="1"/>
    <n v="1"/>
    <x v="37"/>
    <x v="0"/>
    <m/>
    <n v="56"/>
    <m/>
    <n v="226"/>
    <n v="119226"/>
    <s v="Khulna"/>
    <s v="Dighalia"/>
    <s v="Gazirhat"/>
    <s v="Aslam Sanitary"/>
    <n v="0"/>
  </r>
  <r>
    <n v="0"/>
    <n v="1"/>
    <d v="2013-01-13T12:31:25"/>
    <d v="2013-01-13T12:31:25"/>
    <n v="0"/>
    <n v="0"/>
    <n v="0"/>
    <x v="0"/>
    <n v="0"/>
    <x v="4"/>
    <n v="0"/>
    <n v="0"/>
    <n v="0"/>
    <n v="105066"/>
    <x v="1"/>
    <n v="10"/>
    <x v="22"/>
    <x v="0"/>
    <m/>
    <n v="16"/>
    <n v="0"/>
    <n v="66"/>
    <n v="105066"/>
    <s v="Manikgonj"/>
    <s v="Singair"/>
    <s v="Dholla"/>
    <s v="Iqbal Sanatary"/>
    <n v="0"/>
  </r>
  <r>
    <n v="0"/>
    <n v="1"/>
    <d v="2013-01-16T16:02:54"/>
    <d v="2013-01-16T16:02:54"/>
    <n v="3"/>
    <n v="0"/>
    <n v="0"/>
    <x v="0"/>
    <n v="0"/>
    <x v="4"/>
    <n v="0"/>
    <n v="30"/>
    <n v="0"/>
    <n v="119219"/>
    <x v="1"/>
    <n v="1"/>
    <x v="37"/>
    <x v="0"/>
    <m/>
    <n v="56"/>
    <m/>
    <n v="219"/>
    <n v="119219"/>
    <s v="Khulna"/>
    <s v="Dighalia"/>
    <s v="Senhati"/>
    <s v="Rita Begum"/>
    <m/>
  </r>
  <r>
    <n v="0"/>
    <n v="1"/>
    <d v="2013-01-15T13:25:52"/>
    <d v="2013-01-15T13:25:52"/>
    <n v="0"/>
    <n v="2532"/>
    <n v="89.022214399999996"/>
    <x v="0"/>
    <n v="23.411158199999999"/>
    <x v="4"/>
    <n v="0"/>
    <n v="0"/>
    <n v="0"/>
    <n v="101009"/>
    <x v="0"/>
    <n v="10"/>
    <x v="44"/>
    <x v="0"/>
    <m/>
    <n v="3"/>
    <n v="0"/>
    <n v="9"/>
    <n v="101009"/>
    <s v="Jhenidah"/>
    <s v="Kotchandpur"/>
    <s v="Dora"/>
    <s v="Mr. Sanitation Centere"/>
    <n v="1"/>
  </r>
  <r>
    <n v="0"/>
    <n v="1"/>
    <d v="2013-01-13T12:33:15"/>
    <d v="2013-01-13T12:33:15"/>
    <n v="0"/>
    <n v="0"/>
    <n v="0"/>
    <x v="0"/>
    <n v="0"/>
    <x v="4"/>
    <n v="0"/>
    <n v="0"/>
    <n v="0"/>
    <n v="105069"/>
    <x v="1"/>
    <n v="10"/>
    <x v="22"/>
    <x v="0"/>
    <m/>
    <n v="16"/>
    <n v="0"/>
    <n v="69"/>
    <n v="105069"/>
    <s v="Manikgonj"/>
    <s v="Singair"/>
    <s v="Dholla"/>
    <s v="Bashir Sanatary"/>
    <n v="0"/>
  </r>
  <r>
    <n v="0"/>
    <n v="1"/>
    <d v="2013-01-15T18:05:35"/>
    <d v="2013-01-15T18:05:35"/>
    <n v="6"/>
    <n v="2954"/>
    <n v="90.703570299999996"/>
    <x v="0"/>
    <n v="23.340905599999999"/>
    <x v="0"/>
    <n v="0"/>
    <n v="80"/>
    <n v="0"/>
    <n v="174434"/>
    <x v="0"/>
    <n v="1"/>
    <x v="42"/>
    <x v="1"/>
    <m/>
    <n v="16"/>
    <m/>
    <n v="434"/>
    <n v="174434"/>
    <s v="Chandpur"/>
    <s v="Matlab South"/>
    <s v="Matlab Pourashava"/>
    <s v="Hasan Ali Mir Sanitary Center"/>
    <n v="1"/>
  </r>
  <r>
    <n v="0"/>
    <n v="1"/>
    <d v="2013-01-14T19:00:07"/>
    <d v="2013-01-14T19:00:07"/>
    <n v="5"/>
    <n v="0"/>
    <n v="0"/>
    <x v="0"/>
    <n v="0"/>
    <x v="1"/>
    <n v="0"/>
    <n v="120"/>
    <n v="0"/>
    <n v="148098"/>
    <x v="0"/>
    <n v="1"/>
    <x v="46"/>
    <x v="0"/>
    <m/>
    <n v="144"/>
    <n v="0"/>
    <n v="98"/>
    <n v="148098"/>
    <s v="Chittagong"/>
    <s v="Rangunia"/>
    <s v="Betagi"/>
    <s v="Jashim Sanitary (Ramgatihat)"/>
    <n v="1"/>
  </r>
  <r>
    <n v="0"/>
    <n v="1"/>
    <d v="2013-01-15T15:50:52"/>
    <d v="2013-01-15T15:50:52"/>
    <n v="6"/>
    <n v="20"/>
    <n v="89.343212679199993"/>
    <x v="0"/>
    <n v="23.213450065300002"/>
    <x v="3"/>
    <n v="0"/>
    <n v="80"/>
    <n v="57"/>
    <n v="117200"/>
    <x v="0"/>
    <n v="1"/>
    <x v="24"/>
    <x v="0"/>
    <m/>
    <n v="51"/>
    <m/>
    <n v="200"/>
    <n v="117200"/>
    <s v="Jessore"/>
    <s v="Bagharpara"/>
    <s v="Naricalbaria"/>
    <s v="Sazzad Sanitation Center"/>
    <n v="1"/>
  </r>
  <r>
    <n v="0"/>
    <n v="1"/>
    <d v="2013-01-14T18:00:11"/>
    <d v="2013-01-14T18:00:11"/>
    <n v="8"/>
    <n v="3582"/>
    <n v="90.336224799999997"/>
    <x v="0"/>
    <n v="25.1031172"/>
    <x v="1"/>
    <n v="0"/>
    <n v="150"/>
    <n v="0"/>
    <n v="123389"/>
    <x v="1"/>
    <n v="1"/>
    <x v="38"/>
    <x v="0"/>
    <m/>
    <n v="66"/>
    <m/>
    <n v="389"/>
    <n v="123389"/>
    <s v="Mymensingh"/>
    <s v="Haluaghat"/>
    <s v="Shodayse"/>
    <s v="Bhuiyan Sanitation Center"/>
    <n v="0"/>
  </r>
  <r>
    <n v="0"/>
    <n v="1"/>
    <d v="2013-01-14T17:43:09"/>
    <d v="2013-01-14T17:43:09"/>
    <n v="3"/>
    <n v="2988"/>
    <n v="89.984537500000002"/>
    <x v="0"/>
    <n v="23.3911929"/>
    <x v="1"/>
    <n v="0"/>
    <n v="60"/>
    <n v="0"/>
    <n v="142040"/>
    <x v="0"/>
    <n v="1"/>
    <x v="35"/>
    <x v="0"/>
    <m/>
    <n v="127"/>
    <n v="0"/>
    <n v="40"/>
    <n v="142040"/>
    <s v="Faridpur"/>
    <s v="Bhanga"/>
    <s v="Pourosova"/>
    <s v="Join sanitary"/>
    <n v="1"/>
  </r>
  <r>
    <n v="0"/>
    <n v="1"/>
    <d v="2013-01-13T18:23:48"/>
    <d v="2013-01-13T18:23:48"/>
    <n v="8"/>
    <n v="1774"/>
    <n v="91.549514099999996"/>
    <x v="0"/>
    <n v="24.769257"/>
    <x v="0"/>
    <n v="0"/>
    <n v="175"/>
    <n v="0"/>
    <n v="116186"/>
    <x v="0"/>
    <n v="1"/>
    <x v="14"/>
    <x v="0"/>
    <m/>
    <n v="49"/>
    <m/>
    <n v="186"/>
    <n v="116186"/>
    <s v="Sunamgonj"/>
    <s v="Jaganathpur"/>
    <s v="Asharkandi"/>
    <s v="Lalamiah Senitary Centre"/>
    <n v="1"/>
  </r>
  <r>
    <n v="0"/>
    <n v="1"/>
    <d v="2013-01-14T18:00:10"/>
    <d v="2013-01-14T18:00:10"/>
    <n v="0"/>
    <n v="3582"/>
    <n v="90.336224799999997"/>
    <x v="0"/>
    <n v="25.1031172"/>
    <x v="4"/>
    <n v="0"/>
    <n v="0"/>
    <n v="0"/>
    <n v="123388"/>
    <x v="0"/>
    <n v="1"/>
    <x v="38"/>
    <x v="0"/>
    <m/>
    <n v="66"/>
    <m/>
    <n v="388"/>
    <n v="123388"/>
    <s v="Mymensingh"/>
    <s v="Haluaghat"/>
    <s v="Shodayse"/>
    <s v="Rafiqul Sanitary Center"/>
    <n v="1"/>
  </r>
  <r>
    <n v="0"/>
    <n v="1"/>
    <d v="2013-01-13T12:32:28"/>
    <d v="2013-01-13T12:32:28"/>
    <n v="0"/>
    <n v="0"/>
    <n v="0"/>
    <x v="0"/>
    <n v="0"/>
    <x v="4"/>
    <n v="0"/>
    <n v="0"/>
    <n v="0"/>
    <n v="105067"/>
    <x v="1"/>
    <n v="10"/>
    <x v="22"/>
    <x v="0"/>
    <m/>
    <n v="16"/>
    <n v="0"/>
    <n v="67"/>
    <n v="105067"/>
    <s v="Manikgonj"/>
    <s v="Singair"/>
    <s v="Dholla"/>
    <s v="Shahidul Sanatary"/>
    <n v="0"/>
  </r>
  <r>
    <n v="0"/>
    <n v="1"/>
    <d v="2013-01-15T15:52:58"/>
    <d v="2013-01-15T15:52:58"/>
    <n v="6"/>
    <n v="0"/>
    <n v="0"/>
    <x v="0"/>
    <n v="0"/>
    <x v="3"/>
    <n v="0"/>
    <n v="120"/>
    <n v="0"/>
    <n v="104042"/>
    <x v="0"/>
    <n v="10"/>
    <x v="40"/>
    <x v="0"/>
    <m/>
    <n v="13"/>
    <n v="0"/>
    <n v="42"/>
    <n v="104042"/>
    <s v="Gazipur"/>
    <s v="Kapasia"/>
    <s v="Chandpur"/>
    <s v="Robin Sanitary Center"/>
    <n v="1"/>
  </r>
  <r>
    <n v="0"/>
    <n v="1"/>
    <d v="2013-01-16T13:21:25"/>
    <d v="2013-01-16T13:21:25"/>
    <n v="6"/>
    <n v="2297"/>
    <n v="89.701995699999998"/>
    <x v="1"/>
    <n v="23.6846861"/>
    <x v="2"/>
    <n v="0"/>
    <n v="70"/>
    <n v="0"/>
    <n v="108023"/>
    <x v="1"/>
    <n v="10"/>
    <x v="32"/>
    <x v="0"/>
    <m/>
    <n v="24"/>
    <n v="0"/>
    <n v="23"/>
    <n v="108023"/>
    <s v="Rajbari"/>
    <s v="Rajbari Sadar"/>
    <s v="Sultanpur"/>
    <s v="Abul Hosen Sanitary Cen,"/>
    <n v="1"/>
  </r>
  <r>
    <n v="0"/>
    <n v="1"/>
    <d v="2013-01-16T16:08:59"/>
    <d v="2013-01-16T16:08:59"/>
    <n v="12"/>
    <n v="0"/>
    <n v="0"/>
    <x v="0"/>
    <n v="0"/>
    <x v="2"/>
    <n v="0"/>
    <n v="90"/>
    <n v="0"/>
    <n v="119225"/>
    <x v="0"/>
    <n v="1"/>
    <x v="37"/>
    <x v="0"/>
    <m/>
    <n v="56"/>
    <m/>
    <n v="225"/>
    <n v="119225"/>
    <s v="Khulna"/>
    <s v="Dighalia"/>
    <s v="Gazirhat"/>
    <s v="M/S Fatima Enterprise"/>
    <n v="1"/>
  </r>
  <r>
    <n v="0"/>
    <n v="1"/>
    <d v="2013-01-15T16:48:39"/>
    <d v="2013-01-15T16:48:39"/>
    <n v="4"/>
    <n v="0"/>
    <n v="0"/>
    <x v="0"/>
    <n v="0"/>
    <x v="2"/>
    <n v="0"/>
    <n v="60"/>
    <n v="0"/>
    <n v="126273"/>
    <x v="0"/>
    <n v="1"/>
    <x v="29"/>
    <x v="0"/>
    <m/>
    <n v="74"/>
    <m/>
    <n v="273"/>
    <n v="126273"/>
    <s v="Bogra"/>
    <s v="Nandigram"/>
    <s v="Vatgram"/>
    <s v="Messers mou Sanitatiom"/>
    <n v="1"/>
  </r>
  <r>
    <n v="0"/>
    <n v="1"/>
    <d v="2013-01-17T14:05:54"/>
    <d v="2013-01-17T14:05:54"/>
    <n v="5"/>
    <n v="0"/>
    <n v="0"/>
    <x v="0"/>
    <n v="0"/>
    <x v="2"/>
    <n v="0"/>
    <n v="60"/>
    <n v="0"/>
    <n v="119221"/>
    <x v="0"/>
    <n v="1"/>
    <x v="37"/>
    <x v="0"/>
    <m/>
    <n v="56"/>
    <m/>
    <n v="221"/>
    <n v="119221"/>
    <s v="Khulna"/>
    <s v="Dighalia"/>
    <s v="Dighalia"/>
    <s v="Ebrahim Sanitary"/>
    <n v="1"/>
  </r>
  <r>
    <n v="0"/>
    <n v="1"/>
    <d v="2013-01-20T16:08:13"/>
    <d v="2013-01-20T16:08:13"/>
    <n v="7"/>
    <n v="3855"/>
    <n v="88.840988600000003"/>
    <x v="0"/>
    <n v="26.104195300000001"/>
    <x v="1"/>
    <n v="0"/>
    <n v="90"/>
    <n v="0"/>
    <n v="131330"/>
    <x v="0"/>
    <n v="1"/>
    <x v="47"/>
    <x v="0"/>
    <m/>
    <n v="92"/>
    <m/>
    <n v="330"/>
    <n v="131330"/>
    <s v="Nilphamari"/>
    <s v="Domar"/>
    <s v="Sonaray"/>
    <s v="Saju Sanitation"/>
    <n v="1"/>
  </r>
  <r>
    <n v="0"/>
    <n v="1"/>
    <d v="2013-01-21T16:35:03"/>
    <d v="2013-01-21T16:35:03"/>
    <n v="8"/>
    <n v="3855"/>
    <n v="88.840988600000003"/>
    <x v="0"/>
    <n v="26.104195300000001"/>
    <x v="2"/>
    <n v="0"/>
    <n v="60"/>
    <n v="0"/>
    <n v="131325"/>
    <x v="0"/>
    <n v="1"/>
    <x v="47"/>
    <x v="0"/>
    <m/>
    <n v="92"/>
    <m/>
    <n v="325"/>
    <n v="131325"/>
    <s v="Nilphamari"/>
    <s v="Domar"/>
    <s v="Panga"/>
    <s v="Khalek Sanitation"/>
    <n v="1"/>
  </r>
  <r>
    <n v="0"/>
    <n v="1"/>
    <d v="2013-01-17T15:53:08"/>
    <d v="2013-01-17T15:53:08"/>
    <n v="4"/>
    <n v="2626"/>
    <n v="91.900522699999996"/>
    <x v="0"/>
    <n v="22.532789399999999"/>
    <x v="1"/>
    <n v="0"/>
    <n v="120"/>
    <n v="0"/>
    <n v="151417"/>
    <x v="0"/>
    <n v="1"/>
    <x v="48"/>
    <x v="1"/>
    <m/>
    <n v="21"/>
    <m/>
    <n v="417"/>
    <n v="151417"/>
    <s v="Chittagong"/>
    <s v="Fatickchari"/>
    <s v="Nanupur"/>
    <s v="Karim Sanitary"/>
    <n v="1"/>
  </r>
  <r>
    <n v="0"/>
    <n v="1"/>
    <d v="2013-01-17T15:55:33"/>
    <d v="2013-01-17T15:55:33"/>
    <n v="0"/>
    <n v="2678"/>
    <n v="91.583959899999996"/>
    <x v="0"/>
    <n v="22.7630436"/>
    <x v="4"/>
    <n v="0"/>
    <n v="0"/>
    <n v="0"/>
    <n v="149113"/>
    <x v="0"/>
    <n v="1"/>
    <x v="39"/>
    <x v="0"/>
    <m/>
    <n v="147"/>
    <m/>
    <n v="113"/>
    <n v="149113"/>
    <s v="Chittagong"/>
    <s v="Mirswarai"/>
    <s v="Moghadia"/>
    <s v="Nurul Sanitary"/>
    <n v="1"/>
  </r>
  <r>
    <n v="0"/>
    <n v="1"/>
    <d v="2013-01-21T16:37:36"/>
    <d v="2013-01-21T16:37:36"/>
    <n v="7"/>
    <n v="3855"/>
    <n v="88.840988600000003"/>
    <x v="0"/>
    <n v="26.104195300000001"/>
    <x v="1"/>
    <n v="0"/>
    <n v="90"/>
    <n v="0"/>
    <n v="131322"/>
    <x v="0"/>
    <n v="1"/>
    <x v="47"/>
    <x v="0"/>
    <m/>
    <n v="92"/>
    <m/>
    <n v="322"/>
    <n v="131322"/>
    <s v="Nilphamari"/>
    <s v="Domar"/>
    <s v="Gorabari"/>
    <s v="Khayrun Sanitation"/>
    <n v="1"/>
  </r>
  <r>
    <n v="0"/>
    <n v="1"/>
    <d v="2013-01-19T19:09:17"/>
    <d v="2013-01-19T19:09:17"/>
    <n v="8"/>
    <n v="2062"/>
    <n v="91.139605299999999"/>
    <x v="0"/>
    <n v="23.4409688"/>
    <x v="1"/>
    <n v="0"/>
    <n v="90"/>
    <n v="0"/>
    <n v="112133"/>
    <x v="0"/>
    <n v="1"/>
    <x v="43"/>
    <x v="0"/>
    <m/>
    <n v="36"/>
    <m/>
    <n v="133"/>
    <n v="112133"/>
    <s v="Comilla"/>
    <s v="Comilla Sadar"/>
    <s v="Durgapur North"/>
    <s v="Shohage Enterprise"/>
    <n v="1"/>
  </r>
  <r>
    <n v="0"/>
    <n v="1"/>
    <d v="2013-01-19T19:12:47"/>
    <d v="2013-01-19T19:12:47"/>
    <n v="5"/>
    <n v="2062"/>
    <n v="91.139605299999999"/>
    <x v="0"/>
    <n v="23.4409688"/>
    <x v="1"/>
    <n v="0"/>
    <n v="60"/>
    <n v="0"/>
    <n v="112135"/>
    <x v="0"/>
    <n v="1"/>
    <x v="43"/>
    <x v="0"/>
    <m/>
    <n v="36"/>
    <m/>
    <n v="135"/>
    <n v="112135"/>
    <s v="Comilla"/>
    <s v="Comilla Sadar"/>
    <s v="Amratoly"/>
    <s v="Moushomy Sanitary"/>
    <n v="1"/>
  </r>
  <r>
    <n v="0"/>
    <n v="1"/>
    <d v="2013-01-20T22:46:03"/>
    <d v="2013-01-20T22:46:03"/>
    <n v="9"/>
    <n v="20"/>
    <n v="92.259734503399997"/>
    <x v="0"/>
    <n v="25.006230489299998"/>
    <x v="1"/>
    <n v="0"/>
    <n v="180"/>
    <n v="-10"/>
    <n v="152436"/>
    <x v="0"/>
    <n v="1"/>
    <x v="49"/>
    <x v="1"/>
    <m/>
    <n v="2"/>
    <m/>
    <n v="436"/>
    <n v="152436"/>
    <s v="Sylhet"/>
    <s v="Kanighat"/>
    <s v="Kanighat"/>
    <s v="Ebadul Sanitary"/>
    <n v="1"/>
  </r>
  <r>
    <n v="0"/>
    <n v="1"/>
    <d v="2013-01-19T16:18:59"/>
    <d v="2013-01-19T16:18:59"/>
    <n v="18"/>
    <n v="0"/>
    <n v="0"/>
    <x v="0"/>
    <n v="0"/>
    <x v="1"/>
    <n v="0"/>
    <n v="90"/>
    <n v="0"/>
    <n v="124261"/>
    <x v="0"/>
    <n v="1"/>
    <x v="50"/>
    <x v="0"/>
    <m/>
    <n v="68"/>
    <m/>
    <n v="261"/>
    <n v="124261"/>
    <s v="Bogra"/>
    <s v="Shibganj"/>
    <s v="Kichok"/>
    <s v="M/S Sumon Trader?s"/>
    <n v="1"/>
  </r>
  <r>
    <n v="0"/>
    <n v="1"/>
    <d v="2013-01-19T15:35:33"/>
    <d v="2013-01-19T15:35:33"/>
    <n v="0"/>
    <n v="2360"/>
    <n v="91.183996800000003"/>
    <x v="0"/>
    <n v="23.482231599999999"/>
    <x v="4"/>
    <n v="0"/>
    <n v="0"/>
    <n v="0"/>
    <n v="149109"/>
    <x v="0"/>
    <n v="1"/>
    <x v="39"/>
    <x v="0"/>
    <m/>
    <n v="147"/>
    <m/>
    <n v="109"/>
    <n v="149109"/>
    <s v="Chittagong"/>
    <s v="Mirswarai"/>
    <s v="Shaherkhali"/>
    <s v="Shahajahan Sanitary"/>
    <n v="1"/>
  </r>
  <r>
    <n v="0"/>
    <n v="1"/>
    <d v="2013-01-16T17:31:52"/>
    <d v="2013-01-16T17:31:52"/>
    <n v="8"/>
    <n v="0"/>
    <n v="0"/>
    <x v="0"/>
    <n v="0"/>
    <x v="1"/>
    <n v="0"/>
    <n v="180"/>
    <n v="0"/>
    <n v="104047"/>
    <x v="1"/>
    <n v="10"/>
    <x v="40"/>
    <x v="0"/>
    <m/>
    <n v="13"/>
    <n v="0"/>
    <n v="47"/>
    <n v="104047"/>
    <s v="Gazipur"/>
    <s v="Kapasia"/>
    <s v="Durgapur"/>
    <s v="Niriily Sanitary"/>
    <n v="0"/>
  </r>
  <r>
    <n v="0"/>
    <n v="1"/>
    <d v="2013-01-20T19:32:38"/>
    <d v="2013-01-20T19:32:38"/>
    <n v="1"/>
    <n v="60"/>
    <n v="89.254162241700001"/>
    <x v="0"/>
    <n v="22.766713382100001"/>
    <x v="3"/>
    <n v="0"/>
    <n v="30"/>
    <n v="-48"/>
    <n v="163470"/>
    <x v="1"/>
    <n v="1"/>
    <x v="51"/>
    <x v="1"/>
    <m/>
    <n v="22"/>
    <m/>
    <n v="470"/>
    <n v="163470"/>
    <s v="Satkhira"/>
    <s v="Tala"/>
    <s v="Magura"/>
    <s v="Pranto Sanitary"/>
    <n v="0"/>
  </r>
  <r>
    <n v="0"/>
    <n v="1"/>
    <d v="2013-01-20T17:03:10"/>
    <d v="2013-01-20T17:03:10"/>
    <n v="10"/>
    <n v="0"/>
    <n v="0"/>
    <x v="0"/>
    <n v="0"/>
    <x v="2"/>
    <n v="0"/>
    <n v="50"/>
    <n v="0"/>
    <n v="127283"/>
    <x v="0"/>
    <n v="1"/>
    <x v="34"/>
    <x v="0"/>
    <m/>
    <n v="76"/>
    <m/>
    <n v="283"/>
    <n v="127283"/>
    <s v="Bogra"/>
    <s v="Gabtoli"/>
    <s v="Sonaray"/>
    <s v="Palli seba songstha"/>
    <n v="1"/>
  </r>
  <r>
    <n v="0"/>
    <n v="1"/>
    <d v="2013-01-21T11:31:43"/>
    <d v="2013-01-21T11:31:43"/>
    <n v="7"/>
    <n v="10"/>
    <n v="89.524324054100006"/>
    <x v="0"/>
    <n v="24.843472655999999"/>
    <x v="1"/>
    <n v="0"/>
    <n v="40"/>
    <n v="5"/>
    <n v="127282"/>
    <x v="0"/>
    <n v="1"/>
    <x v="34"/>
    <x v="0"/>
    <m/>
    <n v="76"/>
    <m/>
    <n v="282"/>
    <n v="127282"/>
    <s v="Bogra"/>
    <s v="Gabtoli"/>
    <s v="Sonaray"/>
    <s v="Bhai Bhai Sanitation center"/>
    <n v="1"/>
  </r>
  <r>
    <n v="0"/>
    <n v="1"/>
    <d v="2013-01-20T15:03:02"/>
    <d v="2013-01-20T15:03:02"/>
    <n v="5"/>
    <n v="0"/>
    <n v="0"/>
    <x v="0"/>
    <n v="0"/>
    <x v="1"/>
    <n v="0"/>
    <n v="240"/>
    <n v="0"/>
    <n v="148106"/>
    <x v="0"/>
    <n v="1"/>
    <x v="46"/>
    <x v="0"/>
    <m/>
    <n v="144"/>
    <m/>
    <n v="106"/>
    <n v="148106"/>
    <s v="Chittagong"/>
    <s v="Rangunia"/>
    <s v="Shilok"/>
    <s v="Sayed Sanitary Centre"/>
    <n v="1"/>
  </r>
  <r>
    <n v="0"/>
    <n v="1"/>
    <d v="2013-01-19T15:36:12"/>
    <d v="2013-01-19T15:36:12"/>
    <n v="0"/>
    <n v="2360"/>
    <n v="91.183996800000003"/>
    <x v="0"/>
    <n v="23.482231599999999"/>
    <x v="4"/>
    <n v="0"/>
    <n v="0"/>
    <n v="0"/>
    <n v="149110"/>
    <x v="0"/>
    <n v="1"/>
    <x v="39"/>
    <x v="0"/>
    <m/>
    <n v="147"/>
    <m/>
    <n v="110"/>
    <n v="149110"/>
    <s v="Chittagong"/>
    <s v="Mirswarai"/>
    <s v="Shaherkhali"/>
    <s v="Monjur Alam Sanitary Centre"/>
    <n v="1"/>
  </r>
  <r>
    <n v="0"/>
    <n v="1"/>
    <d v="2013-01-17T16:47:17"/>
    <d v="2013-01-17T16:47:17"/>
    <n v="5"/>
    <n v="3187"/>
    <n v="91.129189199999999"/>
    <x v="0"/>
    <n v="23.541036200000001"/>
    <x v="3"/>
    <n v="0"/>
    <n v="45"/>
    <n v="0"/>
    <n v="112130"/>
    <x v="1"/>
    <n v="1"/>
    <x v="43"/>
    <x v="0"/>
    <m/>
    <n v="36"/>
    <m/>
    <n v="130"/>
    <n v="112130"/>
    <s v="Comilla"/>
    <s v="Comilla Sadar"/>
    <s v="Kalir Bazar"/>
    <s v="Bai Bai Sanitary"/>
    <n v="0"/>
  </r>
  <r>
    <n v="0"/>
    <n v="1"/>
    <d v="2013-01-17T14:10:37"/>
    <d v="2013-01-17T14:10:37"/>
    <n v="6"/>
    <n v="0"/>
    <n v="0"/>
    <x v="0"/>
    <n v="0"/>
    <x v="2"/>
    <n v="0"/>
    <n v="60"/>
    <n v="0"/>
    <n v="119222"/>
    <x v="1"/>
    <n v="1"/>
    <x v="37"/>
    <x v="0"/>
    <m/>
    <n v="56"/>
    <m/>
    <n v="222"/>
    <n v="119222"/>
    <s v="Khulna"/>
    <s v="Dighalia"/>
    <s v="Dighalia"/>
    <s v="Digholia R.C.C Pipe &amp; Sanitary Center"/>
    <n v="0"/>
  </r>
  <r>
    <n v="0"/>
    <n v="1"/>
    <d v="2013-01-19T19:14:36"/>
    <d v="2013-01-19T19:14:36"/>
    <n v="12"/>
    <n v="2062"/>
    <n v="91.139605299999999"/>
    <x v="0"/>
    <n v="23.4409688"/>
    <x v="1"/>
    <n v="0"/>
    <n v="120"/>
    <n v="0"/>
    <n v="112136"/>
    <x v="0"/>
    <n v="1"/>
    <x v="43"/>
    <x v="0"/>
    <m/>
    <n v="36"/>
    <m/>
    <n v="136"/>
    <n v="112136"/>
    <s v="Comilla"/>
    <s v="Comilla Sadar"/>
    <s v="Amratoly"/>
    <s v="M/S. Khokan Sanitary"/>
    <n v="0"/>
  </r>
  <r>
    <n v="0"/>
    <n v="1"/>
    <d v="2013-01-20T22:49:02"/>
    <d v="2013-01-20T22:49:02"/>
    <n v="10"/>
    <n v="25"/>
    <n v="92.259789357100004"/>
    <x v="0"/>
    <n v="25.0061074077"/>
    <x v="0"/>
    <n v="0"/>
    <n v="180"/>
    <n v="-29"/>
    <n v="152437"/>
    <x v="1"/>
    <n v="1"/>
    <x v="49"/>
    <x v="1"/>
    <m/>
    <n v="2"/>
    <m/>
    <n v="437"/>
    <n v="152437"/>
    <s v="Sylhet"/>
    <s v="Kanighat"/>
    <s v="Kanighat"/>
    <s v="Alam Sanitary traders"/>
    <n v="0"/>
  </r>
  <r>
    <n v="0"/>
    <n v="1"/>
    <d v="2013-01-17T13:32:12"/>
    <d v="2013-01-17T13:32:12"/>
    <n v="10"/>
    <n v="0"/>
    <n v="0"/>
    <x v="0"/>
    <n v="0"/>
    <x v="1"/>
    <n v="0"/>
    <n v="50"/>
    <n v="0"/>
    <n v="124262"/>
    <x v="1"/>
    <n v="1"/>
    <x v="50"/>
    <x v="0"/>
    <m/>
    <n v="68"/>
    <m/>
    <n v="262"/>
    <n v="124262"/>
    <s v="Bogra"/>
    <s v="Shibganj"/>
    <s v="Kichok"/>
    <s v="Shahin-Sriti Sanitation Project"/>
    <n v="0"/>
  </r>
  <r>
    <n v="0"/>
    <n v="1"/>
    <d v="2013-01-21T12:17:47"/>
    <d v="2013-01-21T12:17:47"/>
    <n v="0"/>
    <n v="4011"/>
    <n v="89.242740400000002"/>
    <x v="0"/>
    <n v="22.7488481"/>
    <x v="4"/>
    <n v="0"/>
    <n v="0"/>
    <n v="0"/>
    <n v="163469"/>
    <x v="2"/>
    <n v="1"/>
    <x v="51"/>
    <x v="1"/>
    <m/>
    <n v="22"/>
    <m/>
    <n v="469"/>
    <n v="163469"/>
    <s v="Satkhira"/>
    <s v="Tala"/>
    <s v="Magura"/>
    <s v="Asha Sanitary"/>
    <n v="0"/>
  </r>
  <r>
    <n v="0"/>
    <n v="1"/>
    <d v="2013-01-19T19:06:27"/>
    <d v="2013-01-19T19:06:27"/>
    <n v="8"/>
    <n v="2062"/>
    <n v="91.139605299999999"/>
    <x v="0"/>
    <n v="23.4409688"/>
    <x v="1"/>
    <n v="0"/>
    <n v="90"/>
    <n v="0"/>
    <n v="112134"/>
    <x v="1"/>
    <n v="1"/>
    <x v="43"/>
    <x v="0"/>
    <m/>
    <n v="36"/>
    <m/>
    <n v="134"/>
    <n v="112134"/>
    <s v="Comilla"/>
    <s v="Comilla Sadar"/>
    <s v="Durgapur North"/>
    <s v="M/S. Soboj Enterprise"/>
    <n v="0"/>
  </r>
  <r>
    <n v="0"/>
    <n v="1"/>
    <d v="2013-01-27T14:38:23"/>
    <d v="2013-01-27T14:38:23"/>
    <n v="4"/>
    <n v="0"/>
    <n v="0"/>
    <x v="0"/>
    <n v="0"/>
    <x v="1"/>
    <n v="0"/>
    <n v="60"/>
    <n v="0"/>
    <n v="153426"/>
    <x v="1"/>
    <n v="1"/>
    <x v="52"/>
    <x v="1"/>
    <m/>
    <n v="17"/>
    <m/>
    <n v="426"/>
    <n v="153426"/>
    <s v="Chandpur"/>
    <s v="Faridgonj"/>
    <s v="East Gupti"/>
    <s v="Momin Tradas"/>
    <n v="0"/>
  </r>
  <r>
    <n v="0"/>
    <n v="1"/>
    <d v="2013-01-23T17:18:48"/>
    <d v="2013-01-23T17:18:48"/>
    <n v="4"/>
    <n v="0"/>
    <n v="0"/>
    <x v="0"/>
    <n v="0"/>
    <x v="0"/>
    <n v="0"/>
    <n v="120"/>
    <n v="0"/>
    <n v="104049"/>
    <x v="1"/>
    <n v="10"/>
    <x v="40"/>
    <x v="0"/>
    <m/>
    <n v="13"/>
    <n v="0"/>
    <n v="49"/>
    <n v="104049"/>
    <s v="Gazipur"/>
    <s v="Kapasia"/>
    <s v="Durgapur"/>
    <s v="Kajal Sanitary Center"/>
    <n v="0"/>
  </r>
  <r>
    <n v="0"/>
    <n v="1"/>
    <d v="2013-01-27T14:52:05"/>
    <d v="2013-01-27T14:52:05"/>
    <n v="4"/>
    <n v="25"/>
    <n v="90.910010041600003"/>
    <x v="0"/>
    <n v="24.137063934699999"/>
    <x v="1"/>
    <n v="0"/>
    <n v="210"/>
    <n v="-45"/>
    <n v="187504"/>
    <x v="1"/>
    <n v="1"/>
    <x v="53"/>
    <x v="1"/>
    <m/>
    <n v="9"/>
    <m/>
    <n v="504"/>
    <n v="187504"/>
    <s v="Kishoregonj"/>
    <s v="Kuliarchor"/>
    <s v="Chhaysuti"/>
    <s v="Shohor Ali Sanitary Center"/>
    <n v="0"/>
  </r>
  <r>
    <n v="0"/>
    <n v="1"/>
    <d v="2013-01-26T17:27:59"/>
    <d v="2013-01-26T17:27:59"/>
    <n v="0"/>
    <n v="2479"/>
    <n v="90.407169699999997"/>
    <x v="0"/>
    <n v="24.6791388"/>
    <x v="4"/>
    <n v="0"/>
    <n v="0"/>
    <n v="0"/>
    <n v="121374"/>
    <x v="0"/>
    <n v="1"/>
    <x v="54"/>
    <x v="0"/>
    <m/>
    <n v="62"/>
    <m/>
    <n v="374"/>
    <n v="121374"/>
    <s v="Mymensingh"/>
    <s v="Mymensingh Sadar"/>
    <s v="Chornilokkhia"/>
    <s v="Alom Sanitation Center"/>
    <n v="1"/>
  </r>
  <r>
    <n v="0"/>
    <n v="1"/>
    <d v="2013-01-22T17:52:42"/>
    <d v="2013-01-22T17:52:42"/>
    <n v="6"/>
    <n v="1951"/>
    <n v="91.666721699999997"/>
    <x v="0"/>
    <n v="25.0326305"/>
    <x v="1"/>
    <n v="0"/>
    <n v="120"/>
    <n v="0"/>
    <n v="168455"/>
    <x v="1"/>
    <n v="1"/>
    <x v="55"/>
    <x v="1"/>
    <m/>
    <n v="7"/>
    <m/>
    <n v="455"/>
    <n v="168455"/>
    <s v="Sunamgonj"/>
    <s v="Chhatak"/>
    <s v="Chhatak Pourosova"/>
    <s v="Repon Sanitary"/>
    <n v="0"/>
  </r>
  <r>
    <n v="0"/>
    <n v="1"/>
    <d v="2013-01-22T15:36:16"/>
    <d v="2013-01-22T15:36:16"/>
    <n v="7"/>
    <n v="0"/>
    <n v="0"/>
    <x v="0"/>
    <n v="0"/>
    <x v="1"/>
    <n v="0"/>
    <n v="120"/>
    <n v="0"/>
    <n v="144414"/>
    <x v="0"/>
    <n v="1"/>
    <x v="56"/>
    <x v="0"/>
    <m/>
    <n v="133"/>
    <m/>
    <n v="414"/>
    <n v="144414"/>
    <s v="Natore"/>
    <s v="Natore Sadar"/>
    <s v="Biprobelghoria"/>
    <s v="Laskor Sanitary Centre-Md.Kabir"/>
    <n v="1"/>
  </r>
  <r>
    <n v="0"/>
    <n v="1"/>
    <d v="2013-01-26T17:28:00"/>
    <d v="2013-01-26T17:28:00"/>
    <n v="10"/>
    <n v="2479"/>
    <n v="90.407169699999997"/>
    <x v="0"/>
    <n v="24.6791388"/>
    <x v="2"/>
    <n v="0"/>
    <n v="90"/>
    <n v="0"/>
    <n v="121375"/>
    <x v="0"/>
    <n v="1"/>
    <x v="54"/>
    <x v="0"/>
    <m/>
    <n v="62"/>
    <m/>
    <n v="375"/>
    <n v="121375"/>
    <s v="Mymensingh"/>
    <s v="Mymensingh Sadar"/>
    <s v="Chornilokkhia"/>
    <s v="Anowar Sanitation Center"/>
    <n v="1"/>
  </r>
  <r>
    <n v="0"/>
    <n v="1"/>
    <d v="2013-01-24T18:43:19"/>
    <d v="2013-01-24T18:43:19"/>
    <n v="8"/>
    <n v="2811"/>
    <n v="89.791522299999997"/>
    <x v="0"/>
    <n v="23.579113700000001"/>
    <x v="1"/>
    <n v="0"/>
    <n v="90"/>
    <n v="0"/>
    <n v="141031"/>
    <x v="0"/>
    <n v="1"/>
    <x v="57"/>
    <x v="0"/>
    <m/>
    <n v="123"/>
    <n v="0"/>
    <n v="31"/>
    <n v="141031"/>
    <s v="Faridpur"/>
    <s v="Sadarpur"/>
    <s v="Dhewkhali"/>
    <s v="Habib sanitary centre"/>
    <n v="1"/>
  </r>
  <r>
    <n v="0"/>
    <n v="1"/>
    <d v="2013-01-23T11:03:25"/>
    <d v="2013-01-23T11:03:25"/>
    <n v="5"/>
    <n v="3537"/>
    <n v="89.1406384"/>
    <x v="0"/>
    <n v="22.832650900000001"/>
    <x v="3"/>
    <n v="0"/>
    <n v="120"/>
    <n v="0"/>
    <n v="118206"/>
    <x v="0"/>
    <n v="1"/>
    <x v="58"/>
    <x v="0"/>
    <m/>
    <n v="53"/>
    <m/>
    <n v="206"/>
    <n v="118206"/>
    <s v="Jessore"/>
    <s v="Keshabpur"/>
    <s v="Sagordari"/>
    <s v="Grameen sanitary"/>
    <n v="1"/>
  </r>
  <r>
    <n v="0"/>
    <n v="1"/>
    <d v="2013-01-27T15:37:49"/>
    <d v="2013-01-27T15:37:49"/>
    <n v="4"/>
    <n v="3050"/>
    <n v="89.433183999999997"/>
    <x v="1"/>
    <n v="25.9030016"/>
    <x v="1"/>
    <n v="0"/>
    <n v="120"/>
    <n v="0"/>
    <n v="190474"/>
    <x v="0"/>
    <n v="1"/>
    <x v="59"/>
    <x v="1"/>
    <m/>
    <n v="23"/>
    <m/>
    <n v="474"/>
    <n v="190474"/>
    <s v="Lalmonirhat"/>
    <s v="Lalmonirhat Sadar"/>
    <s v="Harati"/>
    <s v="Maa, Babar Doya"/>
    <n v="1"/>
  </r>
  <r>
    <n v="0"/>
    <n v="1"/>
    <d v="2013-01-24T18:45:08"/>
    <d v="2013-01-24T18:45:08"/>
    <n v="6"/>
    <n v="2811"/>
    <n v="89.791522299999997"/>
    <x v="0"/>
    <n v="23.579113700000001"/>
    <x v="1"/>
    <n v="0"/>
    <n v="60"/>
    <n v="0"/>
    <n v="141034"/>
    <x v="0"/>
    <n v="1"/>
    <x v="57"/>
    <x v="0"/>
    <m/>
    <n v="123"/>
    <n v="0"/>
    <n v="34"/>
    <n v="141034"/>
    <s v="Faridpur"/>
    <s v="Sadarpur"/>
    <s v="Krisnopur"/>
    <s v="Mahmmed Ali Centre"/>
    <n v="1"/>
  </r>
  <r>
    <n v="0"/>
    <n v="1"/>
    <d v="2013-01-23T17:17:30"/>
    <d v="2013-01-23T17:17:30"/>
    <n v="5"/>
    <n v="0"/>
    <n v="0"/>
    <x v="0"/>
    <n v="0"/>
    <x v="0"/>
    <n v="0"/>
    <n v="120"/>
    <n v="0"/>
    <n v="104048"/>
    <x v="1"/>
    <n v="10"/>
    <x v="40"/>
    <x v="0"/>
    <m/>
    <n v="13"/>
    <n v="0"/>
    <n v="48"/>
    <n v="104048"/>
    <s v="Gazipur"/>
    <s v="Kapasia"/>
    <s v="Durgapur"/>
    <s v="Bismillah Traders"/>
    <n v="0"/>
  </r>
  <r>
    <n v="0"/>
    <n v="1"/>
    <d v="2013-01-24T15:13:47"/>
    <d v="2013-01-24T15:13:47"/>
    <n v="10"/>
    <n v="2247"/>
    <n v="91.379786199999998"/>
    <x v="0"/>
    <n v="23.011979"/>
    <x v="1"/>
    <n v="0"/>
    <n v="160"/>
    <n v="0"/>
    <n v="149111"/>
    <x v="0"/>
    <n v="1"/>
    <x v="39"/>
    <x v="0"/>
    <m/>
    <n v="147"/>
    <m/>
    <n v="111"/>
    <n v="149111"/>
    <s v="Chittagong"/>
    <s v="Mirswarai"/>
    <s v="Zorargonj"/>
    <s v="Arab Sanitary"/>
    <n v="1"/>
  </r>
  <r>
    <n v="0"/>
    <n v="1"/>
    <d v="2013-01-23T17:26:53"/>
    <d v="2013-01-23T17:26:53"/>
    <n v="7"/>
    <n v="2749"/>
    <n v="91.193234099999998"/>
    <x v="0"/>
    <n v="23.1698776"/>
    <x v="1"/>
    <n v="0"/>
    <n v="90"/>
    <n v="0"/>
    <n v="114158"/>
    <x v="1"/>
    <n v="1"/>
    <x v="60"/>
    <x v="0"/>
    <m/>
    <n v="41"/>
    <m/>
    <n v="158"/>
    <n v="114158"/>
    <s v="Comilla"/>
    <s v="Nangalkot"/>
    <s v="Adra"/>
    <s v="Shafaet Sanitary Center"/>
    <n v="0"/>
  </r>
  <r>
    <n v="0"/>
    <n v="1"/>
    <d v="2013-01-22T17:51:19"/>
    <d v="2013-01-22T17:51:19"/>
    <n v="6"/>
    <n v="1951"/>
    <n v="91.666721699999997"/>
    <x v="0"/>
    <n v="25.0326305"/>
    <x v="1"/>
    <n v="0"/>
    <n v="120"/>
    <n v="0"/>
    <n v="168454"/>
    <x v="1"/>
    <n v="1"/>
    <x v="55"/>
    <x v="1"/>
    <m/>
    <n v="7"/>
    <m/>
    <n v="454"/>
    <n v="168454"/>
    <s v="Sunamgonj"/>
    <s v="Chhatak"/>
    <s v="Chhatak Pourosova"/>
    <s v="Jalalabad Sanitary"/>
    <n v="0"/>
  </r>
  <r>
    <n v="0"/>
    <n v="1"/>
    <d v="2013-01-24T14:21:29"/>
    <d v="2013-01-24T14:21:29"/>
    <n v="6"/>
    <n v="0"/>
    <n v="0"/>
    <x v="0"/>
    <n v="0"/>
    <x v="1"/>
    <n v="0"/>
    <n v="150"/>
    <n v="0"/>
    <n v="170465"/>
    <x v="0"/>
    <n v="1"/>
    <x v="61"/>
    <x v="1"/>
    <m/>
    <n v="20"/>
    <m/>
    <n v="465"/>
    <n v="170465"/>
    <s v="Khulna"/>
    <s v="Paikgacha"/>
    <s v="Chandkhali"/>
    <s v="Hafiz Sanitary Center"/>
    <n v="1"/>
  </r>
  <r>
    <n v="0"/>
    <n v="1"/>
    <d v="2013-01-27T14:58:05"/>
    <d v="2013-01-27T14:58:05"/>
    <n v="6"/>
    <n v="15"/>
    <n v="90.910225082400004"/>
    <x v="0"/>
    <n v="24.136951416500001"/>
    <x v="1"/>
    <n v="0"/>
    <n v="240"/>
    <n v="-131"/>
    <n v="187505"/>
    <x v="1"/>
    <n v="1"/>
    <x v="53"/>
    <x v="1"/>
    <m/>
    <n v="9"/>
    <m/>
    <n v="505"/>
    <n v="187505"/>
    <s v="Kishoregonj"/>
    <s v="Kuliarchor"/>
    <s v="Chhaysuti"/>
    <s v="Urme Sanitary Center"/>
    <n v="0"/>
  </r>
  <r>
    <n v="0"/>
    <n v="1"/>
    <d v="2013-01-26T13:06:22"/>
    <d v="2013-01-26T13:06:22"/>
    <n v="12"/>
    <n v="3459"/>
    <n v="90.891400599999997"/>
    <x v="0"/>
    <n v="24.8972111"/>
    <x v="2"/>
    <n v="0"/>
    <n v="140"/>
    <n v="0"/>
    <n v="135351"/>
    <x v="0"/>
    <n v="1"/>
    <x v="62"/>
    <x v="0"/>
    <m/>
    <n v="105"/>
    <m/>
    <n v="351"/>
    <n v="135351"/>
    <s v="Netrakona"/>
    <s v="Barhatta"/>
    <s v="Ashma"/>
    <s v="Bhai Bhai Enterprise"/>
    <n v="1"/>
  </r>
  <r>
    <n v="0"/>
    <n v="1"/>
    <d v="2013-01-22T17:06:39"/>
    <d v="2013-01-22T17:06:39"/>
    <n v="5"/>
    <n v="2749"/>
    <n v="91.193234099999998"/>
    <x v="0"/>
    <n v="23.1698776"/>
    <x v="1"/>
    <n v="0"/>
    <n v="70"/>
    <n v="0"/>
    <n v="114157"/>
    <x v="0"/>
    <n v="1"/>
    <x v="60"/>
    <x v="0"/>
    <m/>
    <n v="41"/>
    <m/>
    <n v="157"/>
    <n v="114157"/>
    <s v="Comilla"/>
    <s v="Nangalkot"/>
    <s v="Adra"/>
    <s v="Manik sanitary Center"/>
    <n v="1"/>
  </r>
  <r>
    <n v="0"/>
    <n v="1"/>
    <d v="2013-01-22T15:37:17"/>
    <d v="2013-01-22T15:37:17"/>
    <n v="8"/>
    <n v="0"/>
    <n v="0"/>
    <x v="0"/>
    <n v="0"/>
    <x v="2"/>
    <n v="0"/>
    <n v="120"/>
    <n v="0"/>
    <n v="144413"/>
    <x v="0"/>
    <n v="1"/>
    <x v="56"/>
    <x v="0"/>
    <m/>
    <n v="133"/>
    <m/>
    <n v="413"/>
    <n v="144413"/>
    <s v="Natore"/>
    <s v="Natore Sadar"/>
    <s v="Biprobelghoria"/>
    <s v="Bhai Bhai Sanitary Centre"/>
    <n v="0"/>
  </r>
  <r>
    <n v="0"/>
    <n v="1"/>
    <d v="2013-01-27T14:50:15"/>
    <d v="2013-01-27T14:50:15"/>
    <n v="5"/>
    <n v="15"/>
    <n v="90.909826295100004"/>
    <x v="0"/>
    <n v="24.137099074000002"/>
    <x v="1"/>
    <n v="0"/>
    <n v="240"/>
    <n v="-134"/>
    <n v="187503"/>
    <x v="0"/>
    <n v="1"/>
    <x v="53"/>
    <x v="1"/>
    <m/>
    <n v="9"/>
    <m/>
    <n v="503"/>
    <n v="187503"/>
    <s v="Kishoregonj"/>
    <s v="Kuliarchor"/>
    <s v="Chhaysuti"/>
    <s v="Bhai Bhai Sanitary Karkhana"/>
    <n v="1"/>
  </r>
  <r>
    <n v="0"/>
    <n v="1"/>
    <d v="2013-01-23T17:21:38"/>
    <d v="2013-01-23T17:21:38"/>
    <n v="6"/>
    <n v="0"/>
    <n v="0"/>
    <x v="0"/>
    <n v="0"/>
    <x v="3"/>
    <n v="0"/>
    <n v="180"/>
    <n v="0"/>
    <n v="104050"/>
    <x v="1"/>
    <n v="10"/>
    <x v="40"/>
    <x v="0"/>
    <m/>
    <n v="13"/>
    <n v="0"/>
    <n v="50"/>
    <n v="104050"/>
    <s v="Gazipur"/>
    <s v="Kapasia"/>
    <s v="Durgapur"/>
    <s v="Al-Riad Sanitary"/>
    <n v="0"/>
  </r>
  <r>
    <n v="0"/>
    <n v="1"/>
    <d v="2013-01-24T09:49:17"/>
    <d v="2013-01-24T09:49:17"/>
    <n v="0"/>
    <n v="2301"/>
    <n v="91.850394399999999"/>
    <x v="0"/>
    <n v="22.624639200000001"/>
    <x v="4"/>
    <n v="0"/>
    <n v="0"/>
    <n v="0"/>
    <n v="158418"/>
    <x v="0"/>
    <n v="1"/>
    <x v="63"/>
    <x v="1"/>
    <m/>
    <n v="21"/>
    <m/>
    <n v="418"/>
    <n v="158418"/>
    <s v="Chittagong"/>
    <s v="Fatickchari"/>
    <s v="Boktopur"/>
    <s v="Bhandary Sanitary"/>
    <n v="1"/>
  </r>
  <r>
    <n v="0"/>
    <n v="1"/>
    <d v="2013-01-24T15:45:03"/>
    <d v="2013-01-24T15:45:03"/>
    <n v="8"/>
    <n v="2247"/>
    <n v="91.379786199999998"/>
    <x v="0"/>
    <n v="23.011979"/>
    <x v="2"/>
    <n v="0"/>
    <n v="140"/>
    <n v="0"/>
    <n v="149112"/>
    <x v="0"/>
    <n v="1"/>
    <x v="39"/>
    <x v="0"/>
    <m/>
    <n v="147"/>
    <m/>
    <n v="112"/>
    <n v="149112"/>
    <s v="Chittagong"/>
    <s v="Mirswarai"/>
    <s v="Zorargonj"/>
    <s v="Laila Sanitary Centre"/>
    <n v="1"/>
  </r>
  <r>
    <n v="0"/>
    <n v="1"/>
    <d v="2013-01-27T16:46:55"/>
    <d v="2013-01-27T16:46:55"/>
    <n v="12"/>
    <n v="3243"/>
    <n v="88.467608999999996"/>
    <x v="0"/>
    <n v="25.7944578"/>
    <x v="1"/>
    <n v="0"/>
    <n v="150"/>
    <n v="0"/>
    <n v="128292"/>
    <x v="0"/>
    <n v="1"/>
    <x v="64"/>
    <x v="0"/>
    <m/>
    <n v="80"/>
    <m/>
    <n v="292"/>
    <n v="128292"/>
    <s v="Dinajpur"/>
    <s v="Bochaganj"/>
    <s v="Pouroshova"/>
    <s v="Lucky Sanitary Center"/>
    <n v="1"/>
  </r>
  <r>
    <n v="0"/>
    <n v="1"/>
    <d v="2013-01-28T13:05:02"/>
    <d v="2013-01-28T13:05:02"/>
    <n v="5"/>
    <n v="3971"/>
    <n v="89.1750823"/>
    <x v="0"/>
    <n v="22.844294099999999"/>
    <x v="1"/>
    <n v="0"/>
    <n v="150"/>
    <n v="0"/>
    <n v="118213"/>
    <x v="0"/>
    <n v="1"/>
    <x v="58"/>
    <x v="0"/>
    <m/>
    <n v="53"/>
    <m/>
    <n v="213"/>
    <n v="118213"/>
    <s v="Jessore"/>
    <s v="Keshabpur"/>
    <s v="Biddanandokati"/>
    <s v="Sagar &amp; Rumi sanitary"/>
    <n v="1"/>
  </r>
  <r>
    <n v="0"/>
    <n v="1"/>
    <d v="2013-01-29T18:02:52"/>
    <d v="2013-01-29T18:02:52"/>
    <n v="1"/>
    <n v="200"/>
    <n v="89.254015360599993"/>
    <x v="0"/>
    <n v="22.763974487700001"/>
    <x v="3"/>
    <n v="0"/>
    <n v="90"/>
    <n v="-48"/>
    <n v="160468"/>
    <x v="0"/>
    <n v="1"/>
    <x v="65"/>
    <x v="1"/>
    <m/>
    <n v="22"/>
    <m/>
    <n v="468"/>
    <n v="160468"/>
    <s v="Satkhira"/>
    <s v="Tala"/>
    <s v="Kholishkhali"/>
    <s v="Joynuddin Sanitary"/>
    <n v="0"/>
  </r>
  <r>
    <n v="0"/>
    <n v="1"/>
    <d v="2013-01-27T18:48:34"/>
    <d v="2013-01-27T18:48:34"/>
    <n v="5"/>
    <n v="0"/>
    <n v="0"/>
    <x v="0"/>
    <n v="0"/>
    <x v="0"/>
    <n v="0"/>
    <n v="240"/>
    <n v="0"/>
    <n v="148105"/>
    <x v="0"/>
    <n v="1"/>
    <x v="46"/>
    <x v="0"/>
    <m/>
    <n v="144"/>
    <m/>
    <n v="105"/>
    <n v="148105"/>
    <s v="Chittagong"/>
    <s v="Rangunia"/>
    <s v="Shilok"/>
    <s v="Mannan Sanitary Centre"/>
    <n v="1"/>
  </r>
  <r>
    <n v="0"/>
    <n v="1"/>
    <d v="2013-01-28T16:47:02"/>
    <d v="2013-01-28T16:47:02"/>
    <n v="4"/>
    <n v="2485"/>
    <n v="89.037703899999997"/>
    <x v="0"/>
    <n v="22.865723899999999"/>
    <x v="3"/>
    <n v="0"/>
    <n v="60"/>
    <n v="0"/>
    <n v="103241"/>
    <x v="0"/>
    <n v="10"/>
    <x v="66"/>
    <x v="0"/>
    <m/>
    <n v="9"/>
    <m/>
    <n v="241"/>
    <n v="103241"/>
    <s v="Satkhira"/>
    <s v="Kolaroa"/>
    <s v="Chandonpur"/>
    <s v="Shakhina Sanitary"/>
    <n v="1"/>
  </r>
  <r>
    <n v="0"/>
    <n v="1"/>
    <d v="2013-01-31T12:44:13"/>
    <d v="2013-01-31T12:44:13"/>
    <n v="10"/>
    <n v="3989"/>
    <n v="89.505882999999997"/>
    <x v="0"/>
    <n v="22.6420417"/>
    <x v="3"/>
    <n v="0"/>
    <n v="60"/>
    <n v="0"/>
    <n v="167464"/>
    <x v="1"/>
    <n v="1"/>
    <x v="67"/>
    <x v="1"/>
    <m/>
    <n v="18"/>
    <m/>
    <n v="464"/>
    <n v="167464"/>
    <s v="Khulna"/>
    <s v="Dacope"/>
    <s v="Pankhali"/>
    <s v="Amir Sanitary"/>
    <n v="0"/>
  </r>
  <r>
    <n v="0"/>
    <n v="1"/>
    <d v="2013-01-28T15:11:01"/>
    <d v="2013-01-28T15:11:01"/>
    <n v="9"/>
    <n v="0"/>
    <n v="0"/>
    <x v="0"/>
    <n v="0"/>
    <x v="1"/>
    <n v="0"/>
    <n v="120"/>
    <n v="0"/>
    <n v="153425"/>
    <x v="1"/>
    <n v="1"/>
    <x v="52"/>
    <x v="1"/>
    <m/>
    <n v="17"/>
    <m/>
    <n v="425"/>
    <n v="153425"/>
    <s v="Chandpur"/>
    <s v="Faridgonj"/>
    <s v="East Gupti"/>
    <s v="Mahadi Tradas"/>
    <n v="0"/>
  </r>
  <r>
    <n v="0"/>
    <n v="1"/>
    <d v="2013-01-29T15:53:35"/>
    <d v="2013-01-29T15:53:35"/>
    <n v="10"/>
    <n v="0"/>
    <n v="0"/>
    <x v="0"/>
    <n v="0"/>
    <x v="1"/>
    <n v="0"/>
    <n v="80"/>
    <n v="0"/>
    <n v="166428"/>
    <x v="0"/>
    <n v="1"/>
    <x v="68"/>
    <x v="1"/>
    <m/>
    <n v="17"/>
    <m/>
    <n v="428"/>
    <n v="166428"/>
    <s v="Chandpur"/>
    <s v="Faridgonj"/>
    <s v="East Chordukia"/>
    <s v="Sohal Sanitary Center"/>
    <n v="0"/>
  </r>
  <r>
    <n v="0"/>
    <n v="1"/>
    <d v="2013-01-29T18:06:23"/>
    <d v="2013-01-29T18:06:23"/>
    <n v="2"/>
    <n v="20"/>
    <n v="89.253633118899998"/>
    <x v="0"/>
    <n v="22.7666165485"/>
    <x v="3"/>
    <n v="0"/>
    <n v="30"/>
    <n v="-45"/>
    <n v="164471"/>
    <x v="1"/>
    <n v="1"/>
    <x v="69"/>
    <x v="1"/>
    <m/>
    <n v="22"/>
    <m/>
    <n v="471"/>
    <n v="164471"/>
    <s v="Satkhira"/>
    <s v="Tala"/>
    <s v="Kheshra"/>
    <s v="Shahed Sanitary"/>
    <n v="0"/>
  </r>
  <r>
    <n v="0"/>
    <n v="1"/>
    <d v="2013-02-17T19:10:05"/>
    <d v="2013-02-17T19:10:05"/>
    <n v="8"/>
    <n v="4039"/>
    <n v="88.4232935"/>
    <x v="0"/>
    <n v="26.236490499999999"/>
    <x v="1"/>
    <n v="0"/>
    <n v="60"/>
    <n v="0"/>
    <n v="130315"/>
    <x v="1"/>
    <n v="1"/>
    <x v="70"/>
    <x v="0"/>
    <m/>
    <n v="88"/>
    <m/>
    <n v="315"/>
    <n v="130315"/>
    <s v="Panchagar"/>
    <s v="Atwari"/>
    <s v="Radhanagor"/>
    <s v="Toslima Senitation"/>
    <n v="0"/>
  </r>
  <r>
    <n v="0"/>
    <n v="1"/>
    <d v="2013-01-31T12:19:41"/>
    <d v="2013-01-31T12:19:41"/>
    <n v="6"/>
    <n v="4680"/>
    <n v="89.271658599999995"/>
    <x v="0"/>
    <n v="22.984181700000001"/>
    <x v="2"/>
    <n v="0"/>
    <n v="120"/>
    <n v="0"/>
    <n v="118209"/>
    <x v="0"/>
    <n v="1"/>
    <x v="58"/>
    <x v="0"/>
    <m/>
    <n v="53"/>
    <m/>
    <n v="209"/>
    <n v="118209"/>
    <s v="Jessore"/>
    <s v="Keshabpur"/>
    <s v="Pangia"/>
    <s v="M/s Ali sanitary"/>
    <n v="1"/>
  </r>
  <r>
    <n v="0"/>
    <n v="1"/>
    <d v="2013-01-30T17:04:33"/>
    <d v="2013-01-30T17:04:33"/>
    <n v="15"/>
    <n v="0"/>
    <n v="0"/>
    <x v="1"/>
    <n v="0"/>
    <x v="1"/>
    <n v="0"/>
    <n v="180"/>
    <n v="0"/>
    <n v="121373"/>
    <x v="0"/>
    <n v="1"/>
    <x v="54"/>
    <x v="0"/>
    <m/>
    <n v="62"/>
    <m/>
    <n v="373"/>
    <n v="121373"/>
    <s v="Mymensingh"/>
    <s v="Mymensingh Sadar"/>
    <s v="Chornilokkhia"/>
    <s v="Ruhul Amin SanitationCenter"/>
    <n v="1"/>
  </r>
  <r>
    <n v="0"/>
    <n v="1"/>
    <d v="2013-01-28T14:46:44"/>
    <d v="2013-01-28T14:46:44"/>
    <n v="0"/>
    <n v="3459"/>
    <n v="90.891400599999997"/>
    <x v="0"/>
    <n v="24.8972111"/>
    <x v="4"/>
    <n v="0"/>
    <n v="0"/>
    <n v="0"/>
    <n v="135354"/>
    <x v="0"/>
    <n v="1"/>
    <x v="62"/>
    <x v="0"/>
    <m/>
    <n v="105"/>
    <m/>
    <n v="354"/>
    <n v="135354"/>
    <s v="Netrakona"/>
    <s v="Barhatta"/>
    <s v="Shingdha"/>
    <s v="Zakaria Sanitation Centre"/>
    <n v="1"/>
  </r>
  <r>
    <n v="0"/>
    <n v="1"/>
    <d v="2013-01-28T15:35:57"/>
    <d v="2013-01-28T15:35:57"/>
    <n v="0"/>
    <n v="3459"/>
    <n v="90.891400599999997"/>
    <x v="0"/>
    <n v="24.8972111"/>
    <x v="4"/>
    <n v="0"/>
    <n v="0"/>
    <n v="0"/>
    <n v="135358"/>
    <x v="1"/>
    <n v="1"/>
    <x v="62"/>
    <x v="0"/>
    <m/>
    <n v="105"/>
    <m/>
    <n v="358"/>
    <n v="135358"/>
    <s v="Netrakona"/>
    <s v="Barhatta"/>
    <s v="Shingdha"/>
    <s v="Shahanur Sanitary Centre"/>
    <n v="0"/>
  </r>
  <r>
    <n v="0"/>
    <n v="1"/>
    <d v="2013-01-29T15:52:26"/>
    <d v="2013-01-29T15:52:26"/>
    <n v="10"/>
    <n v="0"/>
    <n v="0"/>
    <x v="0"/>
    <n v="0"/>
    <x v="0"/>
    <n v="0"/>
    <n v="240"/>
    <n v="0"/>
    <n v="166427"/>
    <x v="0"/>
    <n v="1"/>
    <x v="68"/>
    <x v="1"/>
    <m/>
    <n v="17"/>
    <m/>
    <n v="427"/>
    <n v="166427"/>
    <s v="Chandpur"/>
    <s v="Faridgonj"/>
    <s v="East Chordukia"/>
    <s v="Johir Sanitary"/>
    <n v="1"/>
  </r>
  <r>
    <n v="0"/>
    <n v="1"/>
    <d v="2013-01-31T17:06:17"/>
    <d v="2013-01-31T17:06:17"/>
    <n v="13"/>
    <n v="2608"/>
    <n v="91.6770006"/>
    <x v="1"/>
    <n v="22.9082103"/>
    <x v="1"/>
    <n v="0"/>
    <n v="285"/>
    <n v="0"/>
    <n v="182420"/>
    <x v="1"/>
    <n v="1"/>
    <x v="71"/>
    <x v="1"/>
    <m/>
    <n v="21"/>
    <m/>
    <n v="420"/>
    <n v="182420"/>
    <s v="Chittagong"/>
    <s v="Fatickchari"/>
    <s v="Datmara"/>
    <s v="Janata Sanitary"/>
    <n v="1"/>
  </r>
  <r>
    <n v="0"/>
    <n v="1"/>
    <d v="2013-01-28T15:34:53"/>
    <d v="2013-01-28T15:34:53"/>
    <n v="0"/>
    <n v="3459"/>
    <n v="90.891400599999997"/>
    <x v="0"/>
    <n v="24.8972111"/>
    <x v="4"/>
    <n v="0"/>
    <n v="0"/>
    <n v="0"/>
    <n v="135357"/>
    <x v="1"/>
    <n v="1"/>
    <x v="62"/>
    <x v="0"/>
    <m/>
    <n v="105"/>
    <m/>
    <n v="357"/>
    <n v="135357"/>
    <s v="Netrakona"/>
    <s v="Barhatta"/>
    <s v="Shingdha"/>
    <s v="Rafiq Sanitary Centre"/>
    <n v="0"/>
  </r>
  <r>
    <n v="0"/>
    <n v="1"/>
    <d v="2013-01-28T16:08:48"/>
    <d v="2013-01-28T16:08:48"/>
    <n v="10"/>
    <n v="0"/>
    <n v="0"/>
    <x v="0"/>
    <n v="0"/>
    <x v="2"/>
    <n v="0"/>
    <n v="120"/>
    <n v="0"/>
    <n v="144406"/>
    <x v="0"/>
    <n v="1"/>
    <x v="56"/>
    <x v="0"/>
    <m/>
    <n v="133"/>
    <m/>
    <n v="406"/>
    <n v="144406"/>
    <s v="Natore"/>
    <s v="Natore Sadar"/>
    <s v="kafura"/>
    <s v="Ma Babar Doa- Md.Biplop Hossain"/>
    <n v="1"/>
  </r>
  <r>
    <n v="0"/>
    <n v="1"/>
    <d v="2013-01-27T16:46:57"/>
    <d v="2013-01-27T16:46:57"/>
    <n v="8"/>
    <n v="3243"/>
    <n v="88.467608999999996"/>
    <x v="0"/>
    <n v="25.7944578"/>
    <x v="1"/>
    <n v="0"/>
    <n v="120"/>
    <n v="0"/>
    <n v="128290"/>
    <x v="0"/>
    <n v="1"/>
    <x v="64"/>
    <x v="0"/>
    <m/>
    <n v="80"/>
    <m/>
    <n v="290"/>
    <n v="128290"/>
    <s v="Dinajpur"/>
    <s v="Bochaganj"/>
    <s v="Atgaon"/>
    <s v="Rani Sanitary Center"/>
    <n v="1"/>
  </r>
  <r>
    <n v="0"/>
    <n v="1"/>
    <d v="2013-01-31T15:24:01"/>
    <d v="2013-01-31T15:24:01"/>
    <n v="4"/>
    <n v="35"/>
    <n v="89.155781706599996"/>
    <x v="0"/>
    <n v="22.905465221"/>
    <x v="4"/>
    <n v="0"/>
    <n v="55"/>
    <n v="-37"/>
    <n v="103237"/>
    <x v="0"/>
    <n v="10"/>
    <x v="66"/>
    <x v="0"/>
    <m/>
    <n v="9"/>
    <m/>
    <n v="237"/>
    <n v="103237"/>
    <s v="Satkhira"/>
    <s v="Kolaroa"/>
    <s v="Jughikhali"/>
    <s v="Josna sanatary Centre"/>
    <n v="1"/>
  </r>
  <r>
    <n v="0"/>
    <n v="1"/>
    <d v="2013-01-29T16:56:33"/>
    <d v="2013-01-29T16:56:33"/>
    <n v="5"/>
    <n v="0"/>
    <n v="0"/>
    <x v="0"/>
    <n v="0"/>
    <x v="1"/>
    <n v="0"/>
    <n v="240"/>
    <n v="0"/>
    <n v="148100"/>
    <x v="0"/>
    <n v="1"/>
    <x v="46"/>
    <x v="0"/>
    <m/>
    <n v="144"/>
    <m/>
    <n v="100"/>
    <n v="148100"/>
    <s v="Chittagong"/>
    <s v="Rangunia"/>
    <s v="Padua"/>
    <s v="Munaf Sanitary Centre"/>
    <n v="1"/>
  </r>
  <r>
    <n v="0"/>
    <n v="1"/>
    <d v="2013-02-18T22:42:16"/>
    <d v="2013-02-18T22:42:16"/>
    <n v="9"/>
    <n v="2551"/>
    <n v="92.168557199999995"/>
    <x v="0"/>
    <n v="24.831315"/>
    <x v="0"/>
    <n v="0"/>
    <n v="240"/>
    <n v="0"/>
    <n v="115173"/>
    <x v="1"/>
    <n v="1"/>
    <x v="16"/>
    <x v="0"/>
    <m/>
    <n v="45"/>
    <m/>
    <n v="173"/>
    <n v="115173"/>
    <s v="Sylhet"/>
    <s v="Beanibazar"/>
    <s v="Dubag"/>
    <s v="Jomir Uddin Sanitary"/>
    <n v="0"/>
  </r>
  <r>
    <n v="0"/>
    <n v="1"/>
    <d v="2013-01-28T16:07:38"/>
    <d v="2013-01-28T16:07:38"/>
    <n v="10"/>
    <n v="0"/>
    <n v="0"/>
    <x v="0"/>
    <n v="0"/>
    <x v="1"/>
    <n v="0"/>
    <n v="125"/>
    <n v="0"/>
    <n v="144407"/>
    <x v="0"/>
    <n v="1"/>
    <x v="56"/>
    <x v="0"/>
    <m/>
    <n v="133"/>
    <m/>
    <n v="407"/>
    <n v="144407"/>
    <s v="Natore"/>
    <s v="Natore Sadar"/>
    <s v="kafura"/>
    <s v="Afjal Sanitary Centre"/>
    <n v="0"/>
  </r>
  <r>
    <n v="0"/>
    <n v="1"/>
    <d v="2013-01-29T17:59:34"/>
    <d v="2013-01-29T17:59:34"/>
    <n v="5"/>
    <n v="80"/>
    <n v="89.253254493900002"/>
    <x v="0"/>
    <n v="22.766070480900002"/>
    <x v="2"/>
    <n v="0"/>
    <n v="90"/>
    <n v="-48"/>
    <n v="160467"/>
    <x v="0"/>
    <n v="1"/>
    <x v="65"/>
    <x v="1"/>
    <m/>
    <n v="22"/>
    <m/>
    <n v="467"/>
    <n v="160467"/>
    <s v="Satkhira"/>
    <s v="Tala"/>
    <s v="Kholishkhali"/>
    <s v="Suporna Sanitary Center"/>
    <n v="1"/>
  </r>
  <r>
    <n v="0"/>
    <n v="1"/>
    <d v="2013-01-28T19:48:04"/>
    <d v="2013-01-28T19:48:04"/>
    <n v="5"/>
    <n v="0"/>
    <n v="0"/>
    <x v="1"/>
    <n v="0"/>
    <x v="1"/>
    <n v="0"/>
    <n v="70"/>
    <n v="0"/>
    <n v="114156"/>
    <x v="0"/>
    <n v="1"/>
    <x v="60"/>
    <x v="0"/>
    <m/>
    <n v="41"/>
    <m/>
    <n v="156"/>
    <n v="114156"/>
    <s v="Comilla"/>
    <s v="Nangalkot"/>
    <s v="Raykot"/>
    <s v="Janata Sanitary"/>
    <n v="1"/>
  </r>
  <r>
    <n v="0"/>
    <n v="1"/>
    <d v="2013-02-05T15:09:06"/>
    <d v="2013-02-05T15:09:06"/>
    <n v="10"/>
    <n v="0"/>
    <n v="0"/>
    <x v="0"/>
    <n v="0"/>
    <x v="0"/>
    <n v="0"/>
    <n v="150"/>
    <n v="0"/>
    <n v="170466"/>
    <x v="1"/>
    <n v="1"/>
    <x v="61"/>
    <x v="1"/>
    <m/>
    <n v="20"/>
    <m/>
    <n v="466"/>
    <n v="170466"/>
    <s v="Khulna"/>
    <s v="Paikgacha"/>
    <s v="Chandkhali"/>
    <s v="Tasmia Sanitary"/>
    <n v="0"/>
  </r>
  <r>
    <n v="0"/>
    <n v="1"/>
    <d v="2013-02-07T10:06:09"/>
    <d v="2013-02-07T10:06:09"/>
    <n v="3"/>
    <n v="3850"/>
    <n v="89.164755900000003"/>
    <x v="0"/>
    <n v="22.7802246"/>
    <x v="0"/>
    <n v="0"/>
    <n v="60"/>
    <n v="0"/>
    <n v="191472"/>
    <x v="1"/>
    <n v="1"/>
    <x v="72"/>
    <x v="1"/>
    <m/>
    <n v="22"/>
    <m/>
    <n v="472"/>
    <n v="191472"/>
    <s v="Satkhira"/>
    <s v="Tala"/>
    <s v="Dhandia"/>
    <s v="Eti Sanitary"/>
    <n v="0"/>
  </r>
  <r>
    <n v="0"/>
    <n v="1"/>
    <d v="2013-02-11T18:46:00"/>
    <d v="2013-02-11T18:46:00"/>
    <n v="7"/>
    <n v="3776"/>
    <n v="91.678042399999995"/>
    <x v="0"/>
    <n v="24.9534813"/>
    <x v="1"/>
    <n v="0"/>
    <n v="180"/>
    <n v="0"/>
    <n v="176456"/>
    <x v="1"/>
    <n v="1"/>
    <x v="73"/>
    <x v="1"/>
    <m/>
    <n v="7"/>
    <m/>
    <n v="456"/>
    <n v="176456"/>
    <s v="Sunamgonj"/>
    <s v="Chhatak"/>
    <s v="Soidergaon"/>
    <s v="Bhai Bhai Sanitary"/>
    <n v="0"/>
  </r>
  <r>
    <n v="0"/>
    <n v="1"/>
    <d v="2013-02-09T17:05:38"/>
    <d v="2013-02-09T17:05:38"/>
    <n v="9"/>
    <n v="2302"/>
    <n v="90.979584299999999"/>
    <x v="0"/>
    <n v="24.065152099999999"/>
    <x v="0"/>
    <n v="0"/>
    <n v="240"/>
    <n v="0"/>
    <n v="196502"/>
    <x v="1"/>
    <n v="1"/>
    <x v="74"/>
    <x v="1"/>
    <m/>
    <n v="11"/>
    <m/>
    <n v="502"/>
    <n v="196502"/>
    <s v="Kishoregonj"/>
    <s v="Bhairab"/>
    <s v="Shibpur"/>
    <s v="Khandaker Sanitary Center"/>
    <n v="0"/>
  </r>
  <r>
    <n v="0"/>
    <n v="1"/>
    <d v="2013-02-02T16:54:14"/>
    <d v="2013-02-02T16:54:14"/>
    <n v="7"/>
    <n v="0"/>
    <n v="0"/>
    <x v="0"/>
    <n v="0"/>
    <x v="1"/>
    <n v="0"/>
    <n v="85"/>
    <n v="0"/>
    <n v="144410"/>
    <x v="0"/>
    <n v="1"/>
    <x v="56"/>
    <x v="0"/>
    <m/>
    <n v="133"/>
    <m/>
    <n v="410"/>
    <n v="144410"/>
    <s v="Natore"/>
    <s v="Natore Sadar"/>
    <s v="kafura"/>
    <s v="Montaz Sanitary Centre- Md. Montas"/>
    <n v="1"/>
  </r>
  <r>
    <n v="0"/>
    <n v="1"/>
    <d v="2013-02-10T19:22:58"/>
    <d v="2013-02-10T19:22:58"/>
    <n v="8"/>
    <n v="4039"/>
    <n v="88.4232935"/>
    <x v="0"/>
    <n v="26.236490499999999"/>
    <x v="1"/>
    <n v="0"/>
    <n v="60"/>
    <n v="0"/>
    <n v="130314"/>
    <x v="1"/>
    <n v="1"/>
    <x v="70"/>
    <x v="0"/>
    <m/>
    <n v="88"/>
    <m/>
    <n v="314"/>
    <n v="130314"/>
    <s v="Panchagar"/>
    <s v="Atwari"/>
    <s v="Radhanagor"/>
    <s v="Haque Enterprize"/>
    <n v="0"/>
  </r>
  <r>
    <n v="0"/>
    <n v="1"/>
    <d v="2013-02-03T11:26:23"/>
    <d v="2013-02-03T11:26:23"/>
    <n v="3"/>
    <n v="3915"/>
    <n v="89.047432299999997"/>
    <x v="0"/>
    <n v="22.809076699999999"/>
    <x v="1"/>
    <n v="0"/>
    <n v="30"/>
    <n v="0"/>
    <n v="103236"/>
    <x v="0"/>
    <n v="10"/>
    <x v="66"/>
    <x v="0"/>
    <m/>
    <n v="9"/>
    <m/>
    <n v="236"/>
    <n v="103236"/>
    <s v="Satkhira"/>
    <s v="Kolaroa"/>
    <s v="Kalia"/>
    <s v="Jarina Sanitary Centre"/>
    <n v="1"/>
  </r>
  <r>
    <n v="0"/>
    <n v="1"/>
    <d v="2013-02-11T18:47:25"/>
    <d v="2013-02-11T18:47:25"/>
    <n v="7"/>
    <n v="3776"/>
    <n v="91.678042399999995"/>
    <x v="0"/>
    <n v="24.9534813"/>
    <x v="3"/>
    <n v="0"/>
    <n v="180"/>
    <n v="0"/>
    <n v="176457"/>
    <x v="1"/>
    <n v="1"/>
    <x v="73"/>
    <x v="1"/>
    <m/>
    <n v="7"/>
    <m/>
    <n v="457"/>
    <n v="176457"/>
    <s v="Sunamgonj"/>
    <s v="Chhatak"/>
    <s v="Soidergaon"/>
    <s v="Shahajalal Sanitary"/>
    <n v="0"/>
  </r>
  <r>
    <n v="0"/>
    <n v="1"/>
    <d v="2013-02-12T17:59:45"/>
    <d v="2013-02-12T17:59:45"/>
    <n v="0"/>
    <n v="2898"/>
    <n v="92.391884099999999"/>
    <x v="0"/>
    <n v="24.873257299999999"/>
    <x v="4"/>
    <n v="0"/>
    <n v="0"/>
    <n v="0"/>
    <n v="198450"/>
    <x v="2"/>
    <n v="1"/>
    <x v="8"/>
    <x v="1"/>
    <m/>
    <n v="3"/>
    <m/>
    <n v="450"/>
    <n v="198450"/>
    <s v="Sylhet"/>
    <s v="Zokijonj"/>
    <s v="Birosree"/>
    <s v="Vallage Sanitary"/>
    <n v="0"/>
  </r>
  <r>
    <n v="0"/>
    <n v="1"/>
    <d v="2013-02-03T14:14:49"/>
    <d v="2013-02-03T14:14:49"/>
    <n v="8"/>
    <n v="3463"/>
    <n v="90.891310099999998"/>
    <x v="0"/>
    <n v="24.8972263"/>
    <x v="2"/>
    <n v="0"/>
    <n v="130"/>
    <n v="0"/>
    <n v="135359"/>
    <x v="0"/>
    <n v="1"/>
    <x v="62"/>
    <x v="0"/>
    <m/>
    <n v="105"/>
    <m/>
    <n v="359"/>
    <n v="135359"/>
    <s v="Netrakona"/>
    <s v="Barhatta"/>
    <s v="Buashe"/>
    <s v="Bina Enterprise"/>
    <n v="1"/>
  </r>
  <r>
    <n v="0"/>
    <n v="1"/>
    <d v="2013-02-04T16:21:20"/>
    <d v="2013-02-04T16:21:20"/>
    <n v="7"/>
    <n v="0"/>
    <n v="0"/>
    <x v="0"/>
    <n v="0"/>
    <x v="1"/>
    <n v="0"/>
    <n v="90"/>
    <n v="0"/>
    <n v="121376"/>
    <x v="0"/>
    <n v="1"/>
    <x v="54"/>
    <x v="0"/>
    <m/>
    <n v="62"/>
    <m/>
    <n v="376"/>
    <n v="121376"/>
    <s v="Mymensingh"/>
    <s v="Mymensingh Sadar"/>
    <s v="Sirota"/>
    <s v="Bulbul Sanitation Center"/>
    <n v="1"/>
  </r>
  <r>
    <n v="0"/>
    <n v="1"/>
    <d v="2013-02-09T14:34:45"/>
    <d v="2013-02-09T14:34:45"/>
    <n v="5"/>
    <n v="0"/>
    <n v="0"/>
    <x v="0"/>
    <n v="0"/>
    <x v="1"/>
    <n v="0"/>
    <n v="260"/>
    <n v="0"/>
    <n v="100423"/>
    <x v="0"/>
    <m/>
    <x v="75"/>
    <x v="1"/>
    <m/>
    <n v="21"/>
    <m/>
    <n v="423"/>
    <n v="100423"/>
    <s v="Chittagong"/>
    <s v="Fatickchari"/>
    <s v="Kanchon Nagor"/>
    <s v="Messers Hawlader Sanitary"/>
    <n v="1"/>
  </r>
  <r>
    <n v="0"/>
    <n v="1"/>
    <d v="2013-02-07T10:08:01"/>
    <d v="2013-02-07T10:08:01"/>
    <n v="3"/>
    <n v="3850"/>
    <n v="89.164755900000003"/>
    <x v="0"/>
    <n v="22.7802246"/>
    <x v="0"/>
    <n v="0"/>
    <n v="40"/>
    <n v="0"/>
    <n v="191473"/>
    <x v="0"/>
    <n v="1"/>
    <x v="72"/>
    <x v="1"/>
    <m/>
    <n v="22"/>
    <m/>
    <n v="473"/>
    <n v="191473"/>
    <s v="Satkhira"/>
    <s v="Tala"/>
    <s v="Dhandia"/>
    <s v="Gazi Sanitary"/>
    <n v="0"/>
  </r>
  <r>
    <n v="0"/>
    <n v="1"/>
    <d v="2013-02-04T17:23:46"/>
    <d v="2013-02-04T17:23:46"/>
    <n v="12"/>
    <n v="25"/>
    <n v="91.750800450699998"/>
    <x v="0"/>
    <n v="24.815471110600001"/>
    <x v="1"/>
    <n v="0"/>
    <n v="220"/>
    <n v="-12"/>
    <n v="157443"/>
    <x v="1"/>
    <n v="1"/>
    <x v="76"/>
    <x v="1"/>
    <m/>
    <n v="6"/>
    <m/>
    <n v="443"/>
    <n v="157443"/>
    <s v="Sylhet"/>
    <s v="Bishwhanath"/>
    <s v="Bishwhanath"/>
    <s v="Maa Traders"/>
    <n v="0"/>
  </r>
  <r>
    <n v="0"/>
    <n v="1"/>
    <d v="2013-02-09T17:02:58"/>
    <d v="2013-02-09T17:02:58"/>
    <n v="6"/>
    <n v="1936"/>
    <n v="90.979884299999995"/>
    <x v="0"/>
    <n v="24.0672678"/>
    <x v="1"/>
    <n v="0"/>
    <n v="180"/>
    <n v="0"/>
    <n v="196501"/>
    <x v="0"/>
    <n v="1"/>
    <x v="74"/>
    <x v="1"/>
    <m/>
    <n v="11"/>
    <m/>
    <n v="501"/>
    <n v="196501"/>
    <s v="Kishoregonj"/>
    <s v="Bhairab"/>
    <s v="Shibpur"/>
    <s v="Khaja Baba Sanitary Center"/>
    <n v="1"/>
  </r>
  <r>
    <n v="0"/>
    <n v="1"/>
    <d v="2013-02-03T14:16:27"/>
    <d v="2013-02-03T14:16:27"/>
    <n v="0"/>
    <n v="3463"/>
    <n v="90.891310099999998"/>
    <x v="0"/>
    <n v="24.8972263"/>
    <x v="4"/>
    <n v="0"/>
    <n v="0"/>
    <n v="0"/>
    <n v="135355"/>
    <x v="1"/>
    <n v="1"/>
    <x v="62"/>
    <x v="0"/>
    <m/>
    <n v="105"/>
    <m/>
    <n v="355"/>
    <n v="135355"/>
    <s v="Netrakona"/>
    <s v="Barhatta"/>
    <s v="Shingdha"/>
    <s v="Shafiq Sanitary Centre"/>
    <n v="0"/>
  </r>
  <r>
    <n v="0"/>
    <n v="1"/>
    <d v="2013-02-03T14:13:09"/>
    <d v="2013-02-03T14:13:09"/>
    <n v="0"/>
    <n v="70"/>
    <n v="90.883745058000002"/>
    <x v="0"/>
    <n v="24.8977845677"/>
    <x v="4"/>
    <n v="0"/>
    <n v="0"/>
    <n v="-37"/>
    <n v="135356"/>
    <x v="1"/>
    <n v="1"/>
    <x v="62"/>
    <x v="0"/>
    <m/>
    <n v="105"/>
    <m/>
    <n v="356"/>
    <n v="135356"/>
    <s v="Netrakona"/>
    <s v="Barhatta"/>
    <s v="Shingdha"/>
    <s v="Bipul Sanitary Centre"/>
    <n v="0"/>
  </r>
  <r>
    <n v="0"/>
    <n v="1"/>
    <d v="2013-02-09T18:57:09"/>
    <d v="2013-02-09T18:57:09"/>
    <n v="4"/>
    <n v="250"/>
    <n v="91.750949620900002"/>
    <x v="0"/>
    <n v="24.8181071785"/>
    <x v="3"/>
    <n v="0"/>
    <n v="120"/>
    <n v="99"/>
    <n v="157445"/>
    <x v="1"/>
    <n v="1"/>
    <x v="76"/>
    <x v="1"/>
    <m/>
    <n v="6"/>
    <m/>
    <n v="445"/>
    <n v="157445"/>
    <s v="Sylhet"/>
    <s v="Bishwhanath"/>
    <s v="Dowlotpur"/>
    <s v="Shahin Sanitary Centre"/>
    <n v="0"/>
  </r>
  <r>
    <n v="0"/>
    <n v="1"/>
    <d v="2013-02-12T19:53:01"/>
    <d v="2013-02-12T19:53:01"/>
    <n v="4"/>
    <n v="50"/>
    <n v="91.999069193799997"/>
    <x v="0"/>
    <n v="25.141562209"/>
    <x v="0"/>
    <n v="0"/>
    <n v="120"/>
    <n v="-76"/>
    <n v="179446"/>
    <x v="0"/>
    <n v="1"/>
    <x v="77"/>
    <x v="1"/>
    <m/>
    <n v="4"/>
    <m/>
    <n v="446"/>
    <n v="179446"/>
    <s v="Sylhet"/>
    <s v="Gowainghat"/>
    <s v="Doubari"/>
    <s v="Sahibur Sanitary"/>
    <n v="1"/>
  </r>
  <r>
    <n v="0"/>
    <n v="1"/>
    <d v="2013-02-04T17:47:06"/>
    <d v="2013-02-04T17:47:06"/>
    <n v="5"/>
    <n v="0"/>
    <n v="0"/>
    <x v="0"/>
    <n v="0"/>
    <x v="1"/>
    <n v="0"/>
    <n v="65"/>
    <n v="0"/>
    <n v="114160"/>
    <x v="0"/>
    <n v="1"/>
    <x v="60"/>
    <x v="0"/>
    <m/>
    <n v="41"/>
    <m/>
    <n v="160"/>
    <n v="114160"/>
    <s v="Comilla"/>
    <s v="Nangalkot"/>
    <s v="Makrobpur"/>
    <s v="Nerapod Sanitary"/>
    <n v="1"/>
  </r>
  <r>
    <n v="0"/>
    <n v="1"/>
    <d v="2013-02-07T17:27:37"/>
    <d v="2013-02-07T17:27:37"/>
    <n v="4"/>
    <n v="0"/>
    <n v="0"/>
    <x v="0"/>
    <n v="0"/>
    <x v="1"/>
    <n v="0"/>
    <n v="240"/>
    <n v="0"/>
    <n v="185421"/>
    <x v="0"/>
    <n v="1"/>
    <x v="78"/>
    <x v="1"/>
    <m/>
    <n v="21"/>
    <m/>
    <n v="421"/>
    <n v="185421"/>
    <s v="Chittagong"/>
    <s v="Fatickchari"/>
    <s v="Sundorpur"/>
    <s v="Shahajalal Sanitary"/>
    <n v="1"/>
  </r>
  <r>
    <n v="0"/>
    <n v="1"/>
    <d v="2013-02-04T17:18:42"/>
    <d v="2013-02-04T17:18:42"/>
    <n v="5"/>
    <n v="80"/>
    <n v="91.750868330599999"/>
    <x v="0"/>
    <n v="24.8154307223"/>
    <x v="1"/>
    <n v="0"/>
    <n v="120"/>
    <n v="-1"/>
    <n v="157444"/>
    <x v="0"/>
    <n v="1"/>
    <x v="76"/>
    <x v="1"/>
    <m/>
    <n v="6"/>
    <m/>
    <n v="444"/>
    <n v="157444"/>
    <s v="Sylhet"/>
    <s v="Bishwhanath"/>
    <s v="Dowlotpur"/>
    <s v="Nobayon Senitary Mart"/>
    <n v="1"/>
  </r>
  <r>
    <n v="0"/>
    <n v="1"/>
    <d v="2013-03-04T17:53:02"/>
    <d v="2013-03-04T17:53:02"/>
    <n v="7"/>
    <n v="2084"/>
    <n v="91.805964099999997"/>
    <x v="0"/>
    <n v="22.6317016"/>
    <x v="1"/>
    <n v="0"/>
    <n v="180"/>
    <n v="0"/>
    <n v="186422"/>
    <x v="0"/>
    <n v="1"/>
    <x v="79"/>
    <x v="1"/>
    <m/>
    <n v="21"/>
    <m/>
    <n v="422"/>
    <n v="186422"/>
    <s v="Chittagong"/>
    <s v="Fatickchari"/>
    <s v="Roshangiri"/>
    <s v="Messers Babar Sanitary"/>
    <n v="1"/>
  </r>
  <r>
    <n v="0"/>
    <n v="1"/>
    <d v="2013-02-28T15:23:22"/>
    <d v="2013-02-28T15:23:22"/>
    <n v="4"/>
    <n v="0"/>
    <n v="0"/>
    <x v="0"/>
    <n v="0"/>
    <x v="1"/>
    <n v="0"/>
    <n v="110"/>
    <n v="0"/>
    <n v="145164"/>
    <x v="1"/>
    <n v="1"/>
    <x v="80"/>
    <x v="0"/>
    <m/>
    <n v="135"/>
    <m/>
    <n v="164"/>
    <n v="145164"/>
    <s v="Chandpur"/>
    <s v="Chandpur Sadar"/>
    <s v="Chandra"/>
    <s v="M/S Faruque Sanitation"/>
    <n v="0"/>
  </r>
  <r>
    <n v="0"/>
    <n v="1"/>
    <d v="2013-03-06T17:16:34"/>
    <d v="2013-03-06T17:16:34"/>
    <n v="4"/>
    <n v="3014"/>
    <n v="89.363066799999999"/>
    <x v="0"/>
    <n v="25.9166366"/>
    <x v="1"/>
    <n v="0"/>
    <n v="60"/>
    <n v="0"/>
    <n v="110348"/>
    <x v="0"/>
    <n v="1"/>
    <x v="23"/>
    <x v="0"/>
    <m/>
    <n v="29"/>
    <m/>
    <n v="348"/>
    <n v="110348"/>
    <s v="Lalmonirhat"/>
    <s v="Aditmari"/>
    <s v="Durgapur"/>
    <s v="Alauddin  Sanitation"/>
    <n v="1"/>
  </r>
  <r>
    <n v="0"/>
    <n v="1"/>
    <d v="2013-02-20T14:15:52"/>
    <d v="2013-02-20T14:15:52"/>
    <n v="5"/>
    <n v="0"/>
    <n v="0"/>
    <x v="0"/>
    <n v="0"/>
    <x v="0"/>
    <n v="0"/>
    <n v="240"/>
    <n v="0"/>
    <n v="181431"/>
    <x v="1"/>
    <n v="1"/>
    <x v="81"/>
    <x v="1"/>
    <m/>
    <n v="17"/>
    <m/>
    <n v="431"/>
    <n v="181431"/>
    <s v="Chandpur"/>
    <s v="Faridgonj"/>
    <s v="South Faridgonj"/>
    <s v="Ashaq Sanitary"/>
    <n v="0"/>
  </r>
  <r>
    <n v="0"/>
    <n v="1"/>
    <d v="2013-02-27T20:48:46"/>
    <d v="2013-02-27T20:48:46"/>
    <n v="0"/>
    <n v="2486"/>
    <n v="92.168557199999995"/>
    <x v="0"/>
    <n v="24.831349700000001"/>
    <x v="4"/>
    <n v="0"/>
    <n v="0"/>
    <n v="0"/>
    <n v="115174"/>
    <x v="1"/>
    <n v="1"/>
    <x v="16"/>
    <x v="0"/>
    <m/>
    <n v="45"/>
    <m/>
    <n v="174"/>
    <n v="115174"/>
    <s v="Sylhet"/>
    <s v="Beanibazar"/>
    <s v="Dubag"/>
    <s v="Sapla Sadik Sanitary"/>
    <n v="0"/>
  </r>
  <r>
    <n v="0"/>
    <n v="1"/>
    <d v="2013-02-20T12:46:43"/>
    <d v="2013-02-20T12:46:43"/>
    <n v="4"/>
    <n v="1931"/>
    <n v="90.980500399999997"/>
    <x v="0"/>
    <n v="24.0670334"/>
    <x v="0"/>
    <n v="0"/>
    <n v="180"/>
    <n v="0"/>
    <n v="180498"/>
    <x v="0"/>
    <n v="1"/>
    <x v="82"/>
    <x v="1"/>
    <m/>
    <n v="11"/>
    <m/>
    <n v="498"/>
    <n v="180498"/>
    <s v="Kishoregonj"/>
    <s v="Bhairab"/>
    <s v="Kalikaprosad"/>
    <s v="Bhai Bhai Traders"/>
    <n v="1"/>
  </r>
  <r>
    <n v="0"/>
    <n v="1"/>
    <d v="2013-02-27T20:48:45"/>
    <d v="2013-02-27T20:48:45"/>
    <n v="0"/>
    <n v="2486"/>
    <n v="92.168557199999995"/>
    <x v="0"/>
    <n v="24.831349700000001"/>
    <x v="4"/>
    <n v="0"/>
    <n v="0"/>
    <n v="0"/>
    <n v="115171"/>
    <x v="0"/>
    <n v="1"/>
    <x v="16"/>
    <x v="0"/>
    <m/>
    <n v="45"/>
    <m/>
    <n v="171"/>
    <n v="115171"/>
    <s v="Sylhet"/>
    <s v="Beanibazar"/>
    <s v="Dubag"/>
    <s v="Josimuddin Sanitary"/>
    <n v="1"/>
  </r>
  <r>
    <n v="0"/>
    <n v="1"/>
    <d v="2013-02-19T16:43:48"/>
    <d v="2013-02-19T16:43:48"/>
    <n v="3"/>
    <n v="30"/>
    <n v="90.880408439799993"/>
    <x v="0"/>
    <n v="24.548788451"/>
    <x v="1"/>
    <n v="0"/>
    <n v="90"/>
    <n v="-38"/>
    <n v="162490"/>
    <x v="0"/>
    <n v="1"/>
    <x v="83"/>
    <x v="1"/>
    <m/>
    <n v="13"/>
    <m/>
    <n v="490"/>
    <n v="162490"/>
    <s v="Kishoregonj"/>
    <s v="Tarail"/>
    <s v="Tarail Sachail"/>
    <s v="Maaer Dua Sanitary"/>
    <n v="1"/>
  </r>
  <r>
    <n v="0"/>
    <n v="1"/>
    <d v="2013-02-19T19:14:48"/>
    <d v="2013-02-19T19:14:48"/>
    <n v="7"/>
    <n v="3906"/>
    <n v="88.841342999999995"/>
    <x v="0"/>
    <n v="26.105044400000001"/>
    <x v="1"/>
    <n v="0"/>
    <n v="40"/>
    <n v="0"/>
    <n v="130319"/>
    <x v="0"/>
    <n v="1"/>
    <x v="70"/>
    <x v="0"/>
    <m/>
    <n v="88"/>
    <m/>
    <n v="319"/>
    <n v="130319"/>
    <s v="Panchagar"/>
    <s v="Atwari"/>
    <s v="Merjapur"/>
    <s v="Green Senitation"/>
    <n v="0"/>
  </r>
  <r>
    <n v="0"/>
    <n v="1"/>
    <d v="2013-02-26T15:51:34"/>
    <d v="2013-02-26T15:51:34"/>
    <n v="0"/>
    <n v="90"/>
    <n v="92.2576893106"/>
    <x v="0"/>
    <n v="25.007335099300001"/>
    <x v="4"/>
    <n v="0"/>
    <n v="0"/>
    <n v="276"/>
    <n v="179447"/>
    <x v="2"/>
    <n v="1"/>
    <x v="77"/>
    <x v="1"/>
    <m/>
    <n v="4"/>
    <m/>
    <n v="447"/>
    <n v="179447"/>
    <s v="Sylhet"/>
    <s v="Gowainghat"/>
    <s v="Doubari"/>
    <s v="Ali Hossain Sanitary"/>
    <n v="0"/>
  </r>
  <r>
    <n v="0"/>
    <n v="1"/>
    <d v="2013-02-25T23:05:45"/>
    <d v="2013-02-25T23:05:45"/>
    <n v="0"/>
    <n v="2486"/>
    <n v="92.168557199999995"/>
    <x v="0"/>
    <n v="24.831349700000001"/>
    <x v="4"/>
    <n v="0"/>
    <n v="0"/>
    <n v="0"/>
    <n v="115179"/>
    <x v="1"/>
    <n v="1"/>
    <x v="16"/>
    <x v="0"/>
    <m/>
    <n v="45"/>
    <m/>
    <n v="179"/>
    <n v="115179"/>
    <s v="Sylhet"/>
    <s v="Beanibazar"/>
    <s v="Kurarbazar"/>
    <s v="Rafique Sanitary"/>
    <n v="0"/>
  </r>
  <r>
    <n v="0"/>
    <n v="1"/>
    <d v="2013-02-28T15:21:54"/>
    <d v="2013-02-28T15:21:54"/>
    <n v="5"/>
    <n v="0"/>
    <n v="0"/>
    <x v="0"/>
    <n v="0"/>
    <x v="1"/>
    <n v="0"/>
    <n v="120"/>
    <n v="0"/>
    <n v="145163"/>
    <x v="0"/>
    <n v="1"/>
    <x v="80"/>
    <x v="0"/>
    <m/>
    <n v="135"/>
    <m/>
    <n v="163"/>
    <n v="145163"/>
    <s v="Chandpur"/>
    <s v="Chandpur Sadar"/>
    <s v="Chandra"/>
    <s v="Akhtar Sanitation"/>
    <n v="1"/>
  </r>
  <r>
    <n v="0"/>
    <n v="1"/>
    <d v="2013-02-20T12:48:36"/>
    <d v="2013-02-20T12:48:36"/>
    <n v="5"/>
    <n v="2275"/>
    <n v="90.979258099999996"/>
    <x v="0"/>
    <n v="24.0651288"/>
    <x v="3"/>
    <n v="0"/>
    <n v="180"/>
    <n v="0"/>
    <n v="180499"/>
    <x v="1"/>
    <n v="1"/>
    <x v="82"/>
    <x v="1"/>
    <m/>
    <n v="11"/>
    <m/>
    <n v="499"/>
    <n v="180499"/>
    <s v="Kishoregonj"/>
    <s v="Bhairab"/>
    <s v="Kalikaprosad"/>
    <s v="Satata Traders"/>
    <n v="0"/>
  </r>
  <r>
    <n v="0"/>
    <n v="1"/>
    <d v="2013-02-27T15:55:33"/>
    <d v="2013-02-27T15:55:33"/>
    <n v="10"/>
    <n v="2777"/>
    <n v="91.694901099999996"/>
    <x v="0"/>
    <n v="24.929746399999999"/>
    <x v="1"/>
    <n v="0"/>
    <n v="300"/>
    <n v="0"/>
    <n v="156453"/>
    <x v="1"/>
    <n v="1"/>
    <x v="84"/>
    <x v="1"/>
    <m/>
    <n v="7"/>
    <m/>
    <n v="453"/>
    <n v="156453"/>
    <s v="Sunamgonj"/>
    <s v="Chhatak"/>
    <s v="Afjolabad"/>
    <s v="Majbauddin Sanitary centre"/>
    <n v="0"/>
  </r>
  <r>
    <n v="0"/>
    <n v="1"/>
    <d v="2013-02-19T19:16:51"/>
    <d v="2013-02-19T19:16:51"/>
    <n v="7"/>
    <n v="1866"/>
    <n v="88.826508799999999"/>
    <x v="0"/>
    <n v="26.104756099999999"/>
    <x v="1"/>
    <n v="0"/>
    <n v="40"/>
    <n v="0"/>
    <n v="130318"/>
    <x v="1"/>
    <n v="1"/>
    <x v="70"/>
    <x v="0"/>
    <m/>
    <n v="88"/>
    <m/>
    <n v="318"/>
    <n v="130318"/>
    <s v="Panchagar"/>
    <s v="Atwari"/>
    <s v="Merjapur"/>
    <s v="Grameen Senitation Centre"/>
    <n v="1"/>
  </r>
  <r>
    <n v="0"/>
    <n v="1"/>
    <d v="2013-02-23T14:24:13"/>
    <d v="2013-02-23T14:24:13"/>
    <n v="4"/>
    <n v="0"/>
    <n v="0"/>
    <x v="0"/>
    <n v="0"/>
    <x v="0"/>
    <n v="0"/>
    <n v="110"/>
    <n v="0"/>
    <n v="169429"/>
    <x v="1"/>
    <n v="1"/>
    <x v="85"/>
    <x v="1"/>
    <m/>
    <n v="17"/>
    <m/>
    <n v="429"/>
    <n v="169429"/>
    <s v="Chandpur"/>
    <s v="Faridgonj"/>
    <s v="Faridgonj Pourosova"/>
    <s v="Norul Islam Sanitary"/>
    <n v="0"/>
  </r>
  <r>
    <n v="0"/>
    <n v="1"/>
    <d v="2013-03-03T20:14:02"/>
    <d v="2013-03-03T20:14:02"/>
    <n v="0"/>
    <n v="2486"/>
    <n v="92.168557199999995"/>
    <x v="1"/>
    <n v="24.831349700000001"/>
    <x v="4"/>
    <n v="0"/>
    <n v="0"/>
    <n v="0"/>
    <n v="115176"/>
    <x v="0"/>
    <n v="1"/>
    <x v="16"/>
    <x v="0"/>
    <m/>
    <n v="45"/>
    <m/>
    <n v="176"/>
    <n v="115176"/>
    <s v="Sylhet"/>
    <s v="Beanibazar"/>
    <s v="Tilpara"/>
    <s v="Foisal Traders"/>
    <n v="1"/>
  </r>
  <r>
    <n v="0"/>
    <n v="1"/>
    <d v="2013-02-25T23:05:44"/>
    <d v="2013-02-25T23:05:44"/>
    <n v="0"/>
    <n v="2486"/>
    <n v="92.168557199999995"/>
    <x v="1"/>
    <n v="24.831349700000001"/>
    <x v="4"/>
    <n v="0"/>
    <n v="0"/>
    <n v="0"/>
    <n v="115178"/>
    <x v="0"/>
    <n v="1"/>
    <x v="16"/>
    <x v="0"/>
    <m/>
    <n v="45"/>
    <m/>
    <n v="178"/>
    <n v="115178"/>
    <s v="Sylhet"/>
    <s v="Beanibazar"/>
    <s v="Kurarbazar"/>
    <s v="Sabbir Sanitary"/>
    <n v="1"/>
  </r>
  <r>
    <n v="0"/>
    <n v="1"/>
    <d v="2013-02-27T16:48:19"/>
    <d v="2013-02-27T16:48:19"/>
    <n v="25"/>
    <n v="0"/>
    <n v="0"/>
    <x v="1"/>
    <n v="0"/>
    <x v="3"/>
    <n v="0"/>
    <n v="170"/>
    <n v="0"/>
    <n v="165462"/>
    <x v="0"/>
    <n v="1"/>
    <x v="86"/>
    <x v="1"/>
    <m/>
    <n v="19"/>
    <m/>
    <n v="462"/>
    <n v="165462"/>
    <s v="Khulna"/>
    <s v="Koyra"/>
    <s v="North Bedkashi"/>
    <s v="Tamim Sanitation"/>
    <n v="1"/>
  </r>
  <r>
    <n v="0"/>
    <n v="1"/>
    <d v="2013-02-17T19:11:25"/>
    <d v="2013-02-17T19:11:25"/>
    <n v="8"/>
    <n v="3504"/>
    <n v="88.418438699999996"/>
    <x v="0"/>
    <n v="26.233217499999999"/>
    <x v="1"/>
    <n v="0"/>
    <n v="60"/>
    <n v="0"/>
    <n v="130313"/>
    <x v="1"/>
    <n v="1"/>
    <x v="70"/>
    <x v="0"/>
    <m/>
    <n v="88"/>
    <m/>
    <n v="313"/>
    <n v="130313"/>
    <s v="Panchagar"/>
    <s v="Atwari"/>
    <s v="Radhanagor"/>
    <s v="Grameen Senitation Kendro"/>
    <n v="1"/>
  </r>
  <r>
    <n v="0"/>
    <n v="1"/>
    <d v="2013-03-04T18:48:08"/>
    <d v="2013-03-04T18:48:08"/>
    <n v="2"/>
    <n v="150"/>
    <n v="90.871022155099993"/>
    <x v="0"/>
    <n v="24.546992921400001"/>
    <x v="3"/>
    <n v="0"/>
    <n v="90"/>
    <n v="99"/>
    <n v="155489"/>
    <x v="1"/>
    <n v="1"/>
    <x v="87"/>
    <x v="1"/>
    <m/>
    <n v="13"/>
    <m/>
    <n v="489"/>
    <n v="155489"/>
    <s v="Kishoregonj"/>
    <s v="Tarail"/>
    <s v="Digdair"/>
    <s v="Solaiman sanitary"/>
    <n v="0"/>
  </r>
  <r>
    <n v="0"/>
    <n v="1"/>
    <d v="2013-02-23T13:35:17"/>
    <d v="2013-02-23T13:35:17"/>
    <n v="6"/>
    <n v="0"/>
    <n v="0"/>
    <x v="0"/>
    <n v="0"/>
    <x v="3"/>
    <n v="0"/>
    <n v="120"/>
    <n v="0"/>
    <n v="181430"/>
    <x v="1"/>
    <n v="1"/>
    <x v="81"/>
    <x v="1"/>
    <m/>
    <n v="17"/>
    <m/>
    <n v="430"/>
    <n v="181430"/>
    <s v="Chandpur"/>
    <s v="Faridgonj"/>
    <s v="South Faridgonj"/>
    <s v="Amran Sanitray"/>
    <n v="0"/>
  </r>
  <r>
    <n v="0"/>
    <n v="1"/>
    <d v="2013-03-10T16:05:05"/>
    <d v="2013-03-10T16:05:05"/>
    <n v="0"/>
    <n v="1909"/>
    <n v="90.980792399999999"/>
    <x v="0"/>
    <n v="24.066947599999999"/>
    <x v="4"/>
    <n v="0"/>
    <n v="0"/>
    <n v="0"/>
    <n v="193500"/>
    <x v="1"/>
    <n v="1"/>
    <x v="88"/>
    <x v="1"/>
    <m/>
    <n v="11"/>
    <m/>
    <n v="500"/>
    <n v="193500"/>
    <s v="Kishoregonj"/>
    <s v="Bhairab"/>
    <s v="Sreenagar"/>
    <s v="Anwar Sanitary Center"/>
    <n v="0"/>
  </r>
  <r>
    <n v="0"/>
    <n v="1"/>
    <d v="2013-03-02T18:16:21"/>
    <d v="2013-03-02T18:16:21"/>
    <n v="8"/>
    <n v="2086"/>
    <n v="91.805943799999994"/>
    <x v="0"/>
    <n v="22.631719"/>
    <x v="1"/>
    <n v="0"/>
    <n v="240"/>
    <n v="0"/>
    <n v="189424"/>
    <x v="0"/>
    <n v="1"/>
    <x v="89"/>
    <x v="1"/>
    <m/>
    <n v="21"/>
    <m/>
    <n v="424"/>
    <n v="189424"/>
    <s v="Chittagong"/>
    <s v="Fatickchari"/>
    <s v="Dowlatpur"/>
    <s v="Karim Sanitaru"/>
    <n v="1"/>
  </r>
  <r>
    <n v="0"/>
    <n v="1"/>
    <d v="2013-03-11T16:01:16"/>
    <d v="2013-03-11T16:01:16"/>
    <n v="2"/>
    <n v="150"/>
    <n v="90.871535002399995"/>
    <x v="0"/>
    <n v="24.546853575499998"/>
    <x v="1"/>
    <n v="0"/>
    <n v="120"/>
    <n v="100"/>
    <n v="155488"/>
    <x v="0"/>
    <n v="1"/>
    <x v="87"/>
    <x v="1"/>
    <m/>
    <n v="13"/>
    <m/>
    <n v="488"/>
    <n v="155488"/>
    <s v="Kishoregonj"/>
    <s v="Tarail"/>
    <s v="Digdair"/>
    <s v="Maaer Dua Sanitary"/>
    <n v="1"/>
  </r>
  <r>
    <n v="0"/>
    <n v="1"/>
    <d v="2013-03-10T19:09:19"/>
    <d v="2013-03-10T19:09:19"/>
    <n v="5"/>
    <n v="20"/>
    <n v="91.444364243300001"/>
    <x v="0"/>
    <n v="24.922047768300001"/>
    <x v="0"/>
    <n v="0"/>
    <n v="190"/>
    <n v="-86"/>
    <n v="192461"/>
    <x v="1"/>
    <n v="1"/>
    <x v="90"/>
    <x v="1"/>
    <m/>
    <n v="8"/>
    <m/>
    <n v="461"/>
    <n v="192461"/>
    <s v="Sunamgonj"/>
    <s v="Sunamgonj South"/>
    <s v="East Pagla"/>
    <s v="Saima Sanitation Centre"/>
    <n v="0"/>
  </r>
  <r>
    <n v="0"/>
    <n v="1"/>
    <d v="2013-03-10T20:24:07"/>
    <d v="2013-03-10T20:24:07"/>
    <n v="8"/>
    <n v="2738"/>
    <n v="91.762161399999997"/>
    <x v="0"/>
    <n v="25.0838109"/>
    <x v="3"/>
    <n v="0"/>
    <n v="350"/>
    <n v="0"/>
    <n v="154441"/>
    <x v="1"/>
    <n v="1"/>
    <x v="91"/>
    <x v="1"/>
    <m/>
    <n v="1"/>
    <m/>
    <n v="441"/>
    <n v="154441"/>
    <s v="Sylhet"/>
    <s v="Companigonj"/>
    <s v="East Islampur"/>
    <s v="Balurchor Sanitary Centre"/>
    <n v="0"/>
  </r>
  <r>
    <n v="0"/>
    <n v="1"/>
    <d v="2013-03-10T20:24:06"/>
    <d v="2013-03-10T20:24:06"/>
    <n v="12"/>
    <n v="2738"/>
    <n v="91.762161399999997"/>
    <x v="0"/>
    <n v="25.0838109"/>
    <x v="3"/>
    <n v="0"/>
    <n v="360"/>
    <n v="0"/>
    <n v="154440"/>
    <x v="1"/>
    <n v="1"/>
    <x v="91"/>
    <x v="1"/>
    <m/>
    <n v="1"/>
    <m/>
    <n v="440"/>
    <n v="154440"/>
    <s v="Sylhet"/>
    <s v="Companigonj"/>
    <s v="East Islampur"/>
    <s v="Dhalarpar Sanitary Center"/>
    <n v="0"/>
  </r>
  <r>
    <n v="0"/>
    <n v="1"/>
    <d v="2013-03-11T17:18:17"/>
    <d v="2013-03-11T17:18:17"/>
    <n v="7"/>
    <n v="20"/>
    <n v="91.4444028777"/>
    <x v="0"/>
    <n v="24.922172621800001"/>
    <x v="3"/>
    <n v="0"/>
    <n v="200"/>
    <n v="-2"/>
    <n v="192460"/>
    <x v="1"/>
    <n v="1"/>
    <x v="90"/>
    <x v="1"/>
    <m/>
    <n v="8"/>
    <m/>
    <n v="460"/>
    <n v="192460"/>
    <s v="Sunamgonj"/>
    <s v="Sunamgonj South"/>
    <s v="East Pagla"/>
    <s v="Ashar Alo Sanitation Centre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1">
  <r>
    <n v="0"/>
    <s v="C"/>
    <n v="0"/>
    <n v="60"/>
    <n v="0"/>
    <n v="107056"/>
    <s v="Yes"/>
    <n v="10"/>
    <n v="7"/>
    <x v="0"/>
    <m/>
    <n v="21"/>
    <n v="0"/>
    <n v="56"/>
    <n v="107056"/>
    <s v="Gazipur"/>
    <s v="Kaligonj"/>
    <s v="Jangalia"/>
    <s v="M/S Giash Uddin Sanitation Center"/>
    <n v="0"/>
  </r>
  <r>
    <n v="23.610505100899999"/>
    <s v="B"/>
    <n v="0"/>
    <n v="60"/>
    <n v="77"/>
    <n v="109030"/>
    <s v="Yes"/>
    <n v="10"/>
    <n v="9"/>
    <x v="0"/>
    <m/>
    <n v="26"/>
    <n v="0"/>
    <n v="30"/>
    <n v="109030"/>
    <s v="Rajbari"/>
    <s v="Baliakandi"/>
    <s v="Jamalpur"/>
    <s v="Ma Sanitary Station"/>
    <n v="1"/>
  </r>
  <r>
    <n v="25.0424124"/>
    <s v="B"/>
    <n v="0"/>
    <n v="50"/>
    <n v="0"/>
    <n v="125263"/>
    <s v="Yes"/>
    <n v="1"/>
    <n v="25"/>
    <x v="0"/>
    <m/>
    <n v="71"/>
    <m/>
    <n v="263"/>
    <n v="125263"/>
    <s v="Bogra"/>
    <s v="Sonatoal"/>
    <s v="Modhupur"/>
    <s v="Reziya Varities store"/>
    <n v="1"/>
  </r>
  <r>
    <n v="24.3826824"/>
    <s v="B"/>
    <n v="0"/>
    <n v="90"/>
    <n v="0"/>
    <n v="122386"/>
    <s v="No"/>
    <n v="1"/>
    <n v="22"/>
    <x v="0"/>
    <m/>
    <n v="64"/>
    <m/>
    <n v="386"/>
    <n v="122386"/>
    <s v="Mymensingh"/>
    <s v="Bhaluka"/>
    <s v="Khachena"/>
    <s v="Tayub Sanitary Mart"/>
    <n v="0"/>
  </r>
  <r>
    <n v="24.3455814"/>
    <s v="B"/>
    <n v="0"/>
    <n v="100"/>
    <n v="0"/>
    <n v="122380"/>
    <s v="No"/>
    <n v="1"/>
    <n v="22"/>
    <x v="0"/>
    <m/>
    <n v="64"/>
    <m/>
    <n v="380"/>
    <n v="122380"/>
    <s v="Mymensingh"/>
    <s v="Bhaluka"/>
    <s v="Hobirbare"/>
    <s v="Lalmia Sanitation Center"/>
    <n v="0"/>
  </r>
  <r>
    <n v="0"/>
    <s v="B"/>
    <n v="0"/>
    <n v="180"/>
    <n v="0"/>
    <n v="133123"/>
    <s v="Yes"/>
    <n v="1"/>
    <n v="33"/>
    <x v="0"/>
    <m/>
    <n v="98"/>
    <m/>
    <n v="123"/>
    <n v="133123"/>
    <s v="Feni"/>
    <s v="Fulgazi"/>
    <s v="Fulgazi"/>
    <s v="Jalil Sanitary Centre"/>
    <n v="1"/>
  </r>
  <r>
    <n v="0"/>
    <s v="B"/>
    <n v="0"/>
    <n v="80"/>
    <n v="0"/>
    <n v="106078"/>
    <s v="No"/>
    <n v="10"/>
    <n v="6"/>
    <x v="0"/>
    <m/>
    <n v="18"/>
    <n v="0"/>
    <n v="78"/>
    <n v="106078"/>
    <s v="Dhaka"/>
    <s v="Dhamrai"/>
    <s v="Kushura"/>
    <s v="Bhai Bhai Sanitary"/>
    <n v="1"/>
  </r>
  <r>
    <n v="22.5703532"/>
    <s v="C"/>
    <n v="0"/>
    <n v="180"/>
    <n v="0"/>
    <n v="147093"/>
    <s v="Yes"/>
    <n v="1"/>
    <n v="47"/>
    <x v="0"/>
    <m/>
    <n v="141"/>
    <n v="0"/>
    <n v="93"/>
    <n v="147093"/>
    <s v="Chittagong"/>
    <s v="Roujan"/>
    <s v="Dabua"/>
    <s v="Abu Taher Constraction &amp; Supplier"/>
    <n v="1"/>
  </r>
  <r>
    <n v="23.840446"/>
    <s v="C"/>
    <n v="0"/>
    <n v="60"/>
    <n v="0"/>
    <n v="102018"/>
    <s v="Yes"/>
    <n v="10"/>
    <n v="2"/>
    <x v="0"/>
    <m/>
    <n v="5"/>
    <n v="0"/>
    <n v="18"/>
    <n v="102018"/>
    <s v="Kushtia"/>
    <s v="Kushtia Sadar"/>
    <s v="Alampur"/>
    <s v="Md. Taijuddin Sanitary"/>
    <n v="1"/>
  </r>
  <r>
    <n v="24.913502323900001"/>
    <s v="C"/>
    <n v="0"/>
    <n v="180"/>
    <n v="28"/>
    <n v="198451"/>
    <s v="No"/>
    <n v="1"/>
    <n v="98"/>
    <x v="1"/>
    <m/>
    <n v="3"/>
    <m/>
    <n v="451"/>
    <n v="198451"/>
    <s v="Sylhet"/>
    <s v="Zokijonj"/>
    <s v="Birosree"/>
    <s v="Adunik Sanitary"/>
    <n v="0"/>
  </r>
  <r>
    <n v="0"/>
    <s v="A"/>
    <n v="0"/>
    <n v="65"/>
    <n v="0"/>
    <n v="113147"/>
    <s v="Yes"/>
    <n v="1"/>
    <n v="13"/>
    <x v="0"/>
    <m/>
    <n v="38"/>
    <m/>
    <n v="147"/>
    <n v="113147"/>
    <s v="Comilla"/>
    <s v="Burichong"/>
    <s v="Bharellah"/>
    <s v="Salma Sanitary House"/>
    <n v="1"/>
  </r>
  <r>
    <n v="24.914540299999999"/>
    <s v="B"/>
    <n v="0"/>
    <n v="90"/>
    <n v="0"/>
    <n v="197486"/>
    <s v="Yes"/>
    <n v="1"/>
    <n v="97"/>
    <x v="1"/>
    <m/>
    <n v="15"/>
    <m/>
    <n v="486"/>
    <n v="197486"/>
    <s v="Netrakona"/>
    <s v="Purbadhala"/>
    <s v="Kholishaur"/>
    <s v="Rabiya Raziya Sanitary Centre"/>
    <n v="1"/>
  </r>
  <r>
    <n v="0"/>
    <s v="B"/>
    <n v="0"/>
    <n v="90"/>
    <n v="0"/>
    <n v="138088"/>
    <s v="Yes"/>
    <n v="1"/>
    <n v="38"/>
    <x v="0"/>
    <m/>
    <n v="112"/>
    <n v="0"/>
    <n v="88"/>
    <n v="138088"/>
    <s v="Tangail"/>
    <s v="Modhupur"/>
    <s v="Golabari"/>
    <s v="Shima Sanitary Center"/>
    <n v="1"/>
  </r>
  <r>
    <n v="23.1137266"/>
    <s v="D"/>
    <n v="0"/>
    <n v="0"/>
    <n v="0"/>
    <n v="133124"/>
    <s v="No"/>
    <n v="1"/>
    <n v="33"/>
    <x v="0"/>
    <m/>
    <n v="98"/>
    <m/>
    <n v="124"/>
    <n v="133124"/>
    <s v="Feni"/>
    <s v="Fulgazi"/>
    <s v="Fulgazi"/>
    <s v="Rafique Sanitary"/>
    <n v="0"/>
  </r>
  <r>
    <n v="24.382704"/>
    <s v="B"/>
    <n v="0"/>
    <n v="90"/>
    <n v="0"/>
    <n v="122385"/>
    <s v="Yes"/>
    <n v="1"/>
    <n v="22"/>
    <x v="0"/>
    <m/>
    <n v="64"/>
    <m/>
    <n v="385"/>
    <n v="122385"/>
    <s v="Mymensingh"/>
    <s v="Bhaluka"/>
    <s v="Khachena"/>
    <s v="M/s Niloy Sanitary Mart"/>
    <n v="1"/>
  </r>
  <r>
    <n v="0"/>
    <s v="B"/>
    <n v="0"/>
    <n v="120"/>
    <n v="0"/>
    <n v="107055"/>
    <s v="Yes"/>
    <n v="10"/>
    <n v="7"/>
    <x v="0"/>
    <m/>
    <n v="21"/>
    <n v="0"/>
    <n v="55"/>
    <n v="107055"/>
    <s v="Gazipur"/>
    <s v="Kaligonj"/>
    <s v="Jangalia"/>
    <s v="M/S Meraz Uddin Traders"/>
    <n v="1"/>
  </r>
  <r>
    <n v="23.541381699999999"/>
    <s v="A"/>
    <n v="0"/>
    <n v="135"/>
    <n v="0"/>
    <n v="113144"/>
    <s v="Yes"/>
    <n v="1"/>
    <n v="13"/>
    <x v="0"/>
    <m/>
    <n v="38"/>
    <m/>
    <n v="144"/>
    <n v="113144"/>
    <s v="Comilla"/>
    <s v="Burichong"/>
    <s v="Burichong"/>
    <s v="Mim Sanitary"/>
    <n v="1"/>
  </r>
  <r>
    <n v="0"/>
    <s v="A"/>
    <n v="0"/>
    <n v="65"/>
    <n v="0"/>
    <n v="113148"/>
    <s v="No"/>
    <n v="1"/>
    <n v="13"/>
    <x v="0"/>
    <m/>
    <n v="38"/>
    <m/>
    <n v="148"/>
    <n v="113148"/>
    <s v="Comilla"/>
    <s v="Burichong"/>
    <s v="Bharellah"/>
    <s v="Jahangir Sanitary Center"/>
    <n v="0"/>
  </r>
  <r>
    <n v="0"/>
    <s v="B"/>
    <n v="0"/>
    <n v="40"/>
    <n v="0"/>
    <n v="102011"/>
    <s v="Yes"/>
    <n v="10"/>
    <n v="2"/>
    <x v="0"/>
    <m/>
    <n v="5"/>
    <n v="0"/>
    <n v="11"/>
    <n v="102011"/>
    <s v="Kushtia"/>
    <s v="Kushtia Sadar"/>
    <s v="Jagati"/>
    <s v="Nahid Sanitary"/>
    <n v="1"/>
  </r>
  <r>
    <n v="24.3826824"/>
    <s v="B"/>
    <n v="0"/>
    <n v="90"/>
    <n v="0"/>
    <n v="122387"/>
    <s v="No"/>
    <n v="1"/>
    <n v="22"/>
    <x v="0"/>
    <m/>
    <n v="64"/>
    <m/>
    <n v="387"/>
    <n v="122387"/>
    <s v="Mymensingh"/>
    <s v="Bhaluka"/>
    <s v="Khachena"/>
    <s v="M/S M Nahian Traders"/>
    <n v="0"/>
  </r>
  <r>
    <n v="23.5595435"/>
    <s v="D"/>
    <n v="0"/>
    <n v="40"/>
    <n v="0"/>
    <n v="113152"/>
    <s v="Yes"/>
    <n v="1"/>
    <n v="13"/>
    <x v="0"/>
    <m/>
    <n v="38"/>
    <m/>
    <n v="152"/>
    <n v="113152"/>
    <s v="Comilla"/>
    <s v="Burichong"/>
    <s v="Sholonol"/>
    <s v="Sakander Ali Sanitary Center"/>
    <n v="0"/>
  </r>
  <r>
    <n v="0"/>
    <s v="B"/>
    <n v="0"/>
    <n v="120"/>
    <n v="0"/>
    <n v="107061"/>
    <s v="Yes"/>
    <n v="10"/>
    <n v="7"/>
    <x v="0"/>
    <m/>
    <n v="21"/>
    <n v="0"/>
    <n v="61"/>
    <n v="107061"/>
    <s v="Gazipur"/>
    <s v="Kaligonj"/>
    <s v="Kaligonj"/>
    <s v="M/S Mukta Enterprise"/>
    <n v="0"/>
  </r>
  <r>
    <n v="25.051565799999999"/>
    <s v="B"/>
    <n v="0"/>
    <n v="60"/>
    <n v="0"/>
    <n v="125266"/>
    <s v="Yes"/>
    <n v="1"/>
    <n v="25"/>
    <x v="0"/>
    <m/>
    <n v="71"/>
    <m/>
    <n v="266"/>
    <n v="125266"/>
    <s v="Bogra"/>
    <s v="Sonatoal"/>
    <s v="Sonatola Sodor"/>
    <s v="Nasrin Sanitation Centre"/>
    <n v="1"/>
  </r>
  <r>
    <n v="24.3455814"/>
    <s v="B"/>
    <n v="0"/>
    <n v="120"/>
    <n v="0"/>
    <n v="122379"/>
    <s v="Yes"/>
    <n v="1"/>
    <n v="22"/>
    <x v="0"/>
    <m/>
    <n v="64"/>
    <m/>
    <n v="379"/>
    <n v="122379"/>
    <s v="Mymensingh"/>
    <s v="Bhaluka"/>
    <s v="Hobirbare"/>
    <s v="Bakul Sanitary Mart"/>
    <n v="1"/>
  </r>
  <r>
    <n v="0"/>
    <s v="B"/>
    <n v="0"/>
    <n v="60"/>
    <n v="0"/>
    <n v="106077"/>
    <n v="0"/>
    <n v="10"/>
    <n v="6"/>
    <x v="0"/>
    <m/>
    <n v="18"/>
    <n v="0"/>
    <n v="77"/>
    <n v="106077"/>
    <s v="Dhaka"/>
    <s v="Dhamrai"/>
    <s v="Kushura"/>
    <s v="Khadija Sanitary"/>
    <n v="1"/>
  </r>
  <r>
    <n v="23.524970700000001"/>
    <s v="A"/>
    <n v="0"/>
    <n v="60"/>
    <n v="0"/>
    <n v="113151"/>
    <s v="Yes"/>
    <n v="1"/>
    <n v="13"/>
    <x v="0"/>
    <m/>
    <n v="38"/>
    <m/>
    <n v="151"/>
    <n v="113151"/>
    <s v="Comilla"/>
    <s v="Burichong"/>
    <s v="Sholonol"/>
    <s v="Morshad Enterprise"/>
    <n v="1"/>
  </r>
  <r>
    <n v="23.533621499999999"/>
    <s v="B"/>
    <n v="0"/>
    <n v="120"/>
    <n v="0"/>
    <n v="146165"/>
    <s v="Yes"/>
    <n v="1"/>
    <n v="46"/>
    <x v="0"/>
    <m/>
    <n v="138"/>
    <m/>
    <n v="165"/>
    <n v="146165"/>
    <s v="Chandpur"/>
    <s v="Matlab North"/>
    <s v="Shatnol"/>
    <s v="Roni Enterprise"/>
    <n v="1"/>
  </r>
  <r>
    <n v="23.1137266"/>
    <s v="C"/>
    <n v="0"/>
    <n v="120"/>
    <n v="0"/>
    <n v="133125"/>
    <s v="Yes"/>
    <n v="1"/>
    <n v="33"/>
    <x v="0"/>
    <m/>
    <n v="98"/>
    <m/>
    <n v="125"/>
    <n v="133125"/>
    <s v="Feni"/>
    <s v="Fulgazi"/>
    <s v="Amjad Hat"/>
    <s v="Razzak Sanitation Centre"/>
    <n v="1"/>
  </r>
  <r>
    <n v="24.2816242"/>
    <s v="B"/>
    <n v="0"/>
    <n v="120"/>
    <n v="0"/>
    <n v="161493"/>
    <s v="No"/>
    <n v="1"/>
    <n v="61"/>
    <x v="1"/>
    <m/>
    <n v="12"/>
    <m/>
    <n v="493"/>
    <n v="161493"/>
    <s v="Kishoregonj"/>
    <s v="Katiadi"/>
    <s v="Mumurdia"/>
    <s v="Rashin sanitary center"/>
    <n v="0"/>
  </r>
  <r>
    <n v="24.827202"/>
    <s v="B"/>
    <n v="0"/>
    <n v="180"/>
    <n v="0"/>
    <n v="116183"/>
    <s v="Yes"/>
    <n v="1"/>
    <n v="16"/>
    <x v="0"/>
    <m/>
    <n v="49"/>
    <m/>
    <n v="183"/>
    <n v="116183"/>
    <s v="Sunamgonj"/>
    <s v="Jaganathpur"/>
    <s v="Kolkolia"/>
    <s v="Mamun Senetary Centre"/>
    <n v="1"/>
  </r>
  <r>
    <n v="23.485459899999999"/>
    <s v="B"/>
    <n v="0"/>
    <n v="120"/>
    <n v="0"/>
    <n v="146166"/>
    <s v="Yes"/>
    <n v="1"/>
    <n v="46"/>
    <x v="0"/>
    <m/>
    <n v="138"/>
    <m/>
    <n v="166"/>
    <n v="146166"/>
    <s v="Chandpur"/>
    <s v="Matlab North"/>
    <s v="Shatnol"/>
    <s v="Kasham Enterprise"/>
    <n v="1"/>
  </r>
  <r>
    <n v="0"/>
    <s v="B"/>
    <n v="0"/>
    <n v="40"/>
    <n v="0"/>
    <n v="106075"/>
    <s v="Yes"/>
    <n v="10"/>
    <n v="6"/>
    <x v="0"/>
    <m/>
    <n v="18"/>
    <n v="0"/>
    <n v="75"/>
    <n v="106075"/>
    <s v="Dhaka"/>
    <s v="Dhamrai"/>
    <s v="Saupur"/>
    <s v="Dubu  Sanitary"/>
    <n v="1"/>
  </r>
  <r>
    <n v="24.318275645"/>
    <s v="A"/>
    <n v="0"/>
    <n v="90"/>
    <n v="112"/>
    <n v="136366"/>
    <s v="Yes"/>
    <n v="1"/>
    <n v="36"/>
    <x v="0"/>
    <m/>
    <n v="108"/>
    <m/>
    <n v="366"/>
    <n v="136366"/>
    <s v="Kishoregonj"/>
    <s v="Pakundia"/>
    <s v="Pakundia"/>
    <s v="Hossainia Dalai Karkhana"/>
    <n v="1"/>
  </r>
  <r>
    <n v="24.831315"/>
    <s v="E"/>
    <n v="0"/>
    <n v="0"/>
    <n v="0"/>
    <n v="115172"/>
    <s v="No"/>
    <n v="1"/>
    <n v="15"/>
    <x v="0"/>
    <m/>
    <n v="45"/>
    <m/>
    <n v="172"/>
    <n v="115172"/>
    <s v="Sylhet"/>
    <s v="Beanibazar"/>
    <s v="Dubag"/>
    <s v="kopy Sanitary"/>
    <n v="0"/>
  </r>
  <r>
    <n v="23.396493613699999"/>
    <s v="B"/>
    <n v="0"/>
    <n v="60"/>
    <n v="-71"/>
    <n v="146168"/>
    <s v="Yes"/>
    <n v="1"/>
    <n v="46"/>
    <x v="0"/>
    <m/>
    <n v="138"/>
    <m/>
    <n v="168"/>
    <n v="146168"/>
    <s v="Chandpur"/>
    <s v="Matlab North"/>
    <s v="Mohonpur"/>
    <s v="Chadni Canitary Center"/>
    <n v="1"/>
  </r>
  <r>
    <n v="24.321641023200002"/>
    <s v="E"/>
    <n v="0"/>
    <n v="0"/>
    <n v="-101"/>
    <n v="136369"/>
    <s v="Yes"/>
    <n v="1"/>
    <n v="36"/>
    <x v="0"/>
    <m/>
    <n v="108"/>
    <m/>
    <n v="369"/>
    <n v="136369"/>
    <s v="Kishoregonj"/>
    <s v="Pakundia"/>
    <s v="Pakundia"/>
    <s v="Putul Dalai Karkhana"/>
    <n v="1"/>
  </r>
  <r>
    <n v="0"/>
    <s v="E"/>
    <n v="0"/>
    <n v="0"/>
    <n v="0"/>
    <n v="106074"/>
    <s v="Yes"/>
    <n v="10"/>
    <n v="6"/>
    <x v="0"/>
    <m/>
    <n v="18"/>
    <n v="0"/>
    <n v="74"/>
    <n v="106074"/>
    <s v="Dhaka"/>
    <s v="Dhamrai"/>
    <s v="Nannar"/>
    <s v="Musaraf Sanitary Center"/>
    <n v="1"/>
  </r>
  <r>
    <n v="22.8681646"/>
    <s v="B"/>
    <n v="0"/>
    <n v="55"/>
    <n v="0"/>
    <n v="139394"/>
    <s v="Yes"/>
    <n v="1"/>
    <n v="39"/>
    <x v="0"/>
    <m/>
    <n v="117"/>
    <m/>
    <n v="394"/>
    <n v="139394"/>
    <s v="Gopalgonj"/>
    <s v="Tungipara"/>
    <s v="Dumaria"/>
    <s v="Ali Sanitary"/>
    <n v="1"/>
  </r>
  <r>
    <n v="0"/>
    <s v="B"/>
    <n v="0"/>
    <n v="140"/>
    <n v="0"/>
    <n v="137084"/>
    <s v="Yes"/>
    <n v="1"/>
    <n v="37"/>
    <x v="0"/>
    <m/>
    <n v="110"/>
    <n v="0"/>
    <n v="84"/>
    <n v="137084"/>
    <s v="Tangail"/>
    <s v="Shakhipur"/>
    <s v="Jadobpur"/>
    <s v="M/s.Foyez Uddin Sanitary"/>
    <n v="1"/>
  </r>
  <r>
    <n v="24.2816242"/>
    <s v="C"/>
    <n v="0"/>
    <n v="180"/>
    <n v="0"/>
    <n v="161492"/>
    <s v="Yes"/>
    <n v="1"/>
    <n v="61"/>
    <x v="1"/>
    <m/>
    <n v="12"/>
    <m/>
    <n v="492"/>
    <n v="161492"/>
    <s v="Kishoregonj"/>
    <s v="Katiadi"/>
    <s v="Mumurdia"/>
    <s v="Chandrima RSC Center"/>
    <n v="1"/>
  </r>
  <r>
    <n v="22.581569500000001"/>
    <s v="D"/>
    <n v="0"/>
    <n v="90"/>
    <n v="0"/>
    <n v="134247"/>
    <s v="No"/>
    <n v="1"/>
    <n v="34"/>
    <x v="0"/>
    <m/>
    <n v="102"/>
    <m/>
    <n v="247"/>
    <n v="134247"/>
    <s v="Bagerhat"/>
    <s v="Rampal"/>
    <s v="Rampal"/>
    <s v="Oyajet Ali Shiekh"/>
    <n v="0"/>
  </r>
  <r>
    <n v="24.5874694"/>
    <s v="A"/>
    <n v="0"/>
    <n v="120"/>
    <n v="0"/>
    <n v="150188"/>
    <s v="Yes"/>
    <n v="1"/>
    <n v="50"/>
    <x v="1"/>
    <m/>
    <n v="150"/>
    <m/>
    <n v="188"/>
    <n v="150188"/>
    <s v="Mulavibazar"/>
    <s v="Kulaura"/>
    <s v="Baromchal"/>
    <s v="Azad SanitaryHouseouse"/>
    <n v="1"/>
  </r>
  <r>
    <n v="0"/>
    <s v="B"/>
    <n v="0"/>
    <n v="60"/>
    <n v="0"/>
    <n v="106073"/>
    <s v="No"/>
    <n v="10"/>
    <n v="6"/>
    <x v="0"/>
    <m/>
    <n v="18"/>
    <n v="0"/>
    <n v="73"/>
    <n v="106073"/>
    <s v="Dhaka"/>
    <s v="Dhamrai"/>
    <s v="Nannar"/>
    <s v="Amena Sanitary"/>
    <n v="1"/>
  </r>
  <r>
    <n v="24.321000253600001"/>
    <s v="B"/>
    <n v="0"/>
    <n v="120"/>
    <n v="99"/>
    <n v="136368"/>
    <s v="Yes"/>
    <n v="1"/>
    <n v="36"/>
    <x v="0"/>
    <m/>
    <n v="108"/>
    <m/>
    <n v="368"/>
    <n v="136368"/>
    <s v="Kishoregonj"/>
    <s v="Pakundia"/>
    <s v="Pakundia"/>
    <s v="Manik  sanitary Center"/>
    <n v="1"/>
  </r>
  <r>
    <n v="0"/>
    <s v="B"/>
    <n v="0"/>
    <n v="30"/>
    <n v="0"/>
    <n v="106076"/>
    <s v="No"/>
    <n v="10"/>
    <n v="6"/>
    <x v="0"/>
    <m/>
    <n v="18"/>
    <n v="0"/>
    <n v="76"/>
    <n v="106076"/>
    <s v="Dhaka"/>
    <s v="Dhamrai"/>
    <s v="Saupur"/>
    <s v="Arshed Sanitary"/>
    <n v="1"/>
  </r>
  <r>
    <n v="0"/>
    <s v="B"/>
    <n v="0"/>
    <n v="60"/>
    <n v="0"/>
    <n v="102017"/>
    <s v="Yes"/>
    <n v="10"/>
    <n v="2"/>
    <x v="0"/>
    <m/>
    <n v="5"/>
    <n v="0"/>
    <n v="17"/>
    <n v="102017"/>
    <s v="Kushtia"/>
    <s v="Kushtia Sadar"/>
    <s v="Jhaudia"/>
    <s v="Saidur Sanitary"/>
    <n v="1"/>
  </r>
  <r>
    <n v="22.9135752"/>
    <s v="B"/>
    <n v="0"/>
    <n v="30"/>
    <n v="0"/>
    <n v="139396"/>
    <s v="Yes"/>
    <n v="1"/>
    <n v="39"/>
    <x v="0"/>
    <m/>
    <n v="117"/>
    <m/>
    <n v="396"/>
    <n v="139396"/>
    <s v="Gopalgonj"/>
    <s v="Tungipara"/>
    <s v="Patgati"/>
    <s v="Tabia Sanitary"/>
    <n v="1"/>
  </r>
  <r>
    <n v="24.318497798799999"/>
    <s v="B"/>
    <n v="0"/>
    <n v="90"/>
    <n v="-58"/>
    <n v="136367"/>
    <s v="Yes"/>
    <n v="1"/>
    <n v="36"/>
    <x v="0"/>
    <m/>
    <n v="108"/>
    <m/>
    <n v="367"/>
    <n v="136367"/>
    <s v="Kishoregonj"/>
    <s v="Pakundia"/>
    <s v="Pakundia"/>
    <s v="Maa Dalai karkhana"/>
    <n v="1"/>
  </r>
  <r>
    <n v="0"/>
    <s v="B"/>
    <n v="0"/>
    <n v="80"/>
    <n v="0"/>
    <n v="132337"/>
    <s v="No"/>
    <n v="1"/>
    <n v="32"/>
    <x v="0"/>
    <m/>
    <n v="94"/>
    <m/>
    <n v="337"/>
    <n v="132337"/>
    <s v="Nilphamari"/>
    <s v="Syedpur"/>
    <s v="Saidpur Pouroshova"/>
    <s v="M/S Abdul Aziz Sanitation Centre"/>
    <n v="0"/>
  </r>
  <r>
    <n v="0"/>
    <s v="E"/>
    <n v="0"/>
    <n v="0"/>
    <n v="0"/>
    <n v="105071"/>
    <s v="No"/>
    <n v="10"/>
    <n v="5"/>
    <x v="0"/>
    <m/>
    <n v="16"/>
    <n v="0"/>
    <n v="71"/>
    <n v="105071"/>
    <s v="Manikgonj"/>
    <s v="Singair"/>
    <s v="Talebpur"/>
    <s v="Abdul Jalil Sanatary"/>
    <n v="0"/>
  </r>
  <r>
    <n v="0"/>
    <s v="C"/>
    <n v="0"/>
    <n v="120"/>
    <n v="0"/>
    <n v="107059"/>
    <s v="Yes"/>
    <n v="10"/>
    <n v="7"/>
    <x v="0"/>
    <m/>
    <n v="21"/>
    <n v="0"/>
    <n v="59"/>
    <n v="107059"/>
    <s v="Gazipur"/>
    <s v="Kaligonj"/>
    <s v="Mokatar pur"/>
    <s v="M/S Abdullah Enterprise"/>
    <n v="1"/>
  </r>
  <r>
    <n v="25.7855721"/>
    <s v="B"/>
    <n v="0"/>
    <n v="120"/>
    <n v="0"/>
    <n v="132341"/>
    <s v="No"/>
    <n v="1"/>
    <n v="32"/>
    <x v="0"/>
    <m/>
    <n v="94"/>
    <m/>
    <n v="341"/>
    <n v="132341"/>
    <s v="Nilphamari"/>
    <s v="Syedpur"/>
    <s v="Saidpur Pouroshova"/>
    <s v="M/S Wahedul Sanitary Centre"/>
    <n v="0"/>
  </r>
  <r>
    <n v="23.1137266"/>
    <s v="E"/>
    <n v="0"/>
    <n v="0"/>
    <n v="0"/>
    <n v="133127"/>
    <s v="No"/>
    <n v="1"/>
    <n v="33"/>
    <x v="0"/>
    <m/>
    <n v="98"/>
    <m/>
    <n v="127"/>
    <n v="133127"/>
    <s v="Feni"/>
    <s v="Fulgazi"/>
    <s v="Amjad Hat"/>
    <s v="Haque Sanitation Centre"/>
    <n v="0"/>
  </r>
  <r>
    <n v="23.117044799999999"/>
    <s v="B"/>
    <n v="0"/>
    <n v="120"/>
    <n v="0"/>
    <n v="133126"/>
    <s v="Yes"/>
    <n v="1"/>
    <n v="33"/>
    <x v="0"/>
    <m/>
    <n v="98"/>
    <m/>
    <n v="126"/>
    <n v="133126"/>
    <s v="Feni"/>
    <s v="Fulgazi"/>
    <s v="Amjad Hat"/>
    <s v="Pulin Baddhya Sanitation Centre"/>
    <n v="1"/>
  </r>
  <r>
    <n v="25.782205099999999"/>
    <s v="B"/>
    <n v="0"/>
    <n v="96"/>
    <n v="0"/>
    <n v="132340"/>
    <s v="No"/>
    <n v="1"/>
    <n v="32"/>
    <x v="0"/>
    <m/>
    <n v="94"/>
    <m/>
    <n v="340"/>
    <n v="132340"/>
    <s v="Nilphamari"/>
    <s v="Syedpur"/>
    <s v="Saidpur Pouroshova"/>
    <s v="M/S Alal Uddin Sanitary Centre"/>
    <n v="0"/>
  </r>
  <r>
    <n v="0"/>
    <s v="D"/>
    <n v="0"/>
    <n v="180"/>
    <n v="0"/>
    <n v="107060"/>
    <s v="Yes"/>
    <n v="10"/>
    <n v="7"/>
    <x v="0"/>
    <m/>
    <n v="21"/>
    <n v="0"/>
    <n v="60"/>
    <n v="107060"/>
    <s v="Gazipur"/>
    <s v="Kaligonj"/>
    <s v="Kaligonj"/>
    <s v="M/s Abdul Gaffar Sanitation Center"/>
    <n v="1"/>
  </r>
  <r>
    <n v="25.9143294"/>
    <s v="B"/>
    <n v="0"/>
    <n v="120"/>
    <n v="0"/>
    <n v="110346"/>
    <s v="No"/>
    <n v="1"/>
    <n v="10"/>
    <x v="0"/>
    <m/>
    <n v="29"/>
    <m/>
    <n v="346"/>
    <n v="110346"/>
    <s v="Lalmonirhat"/>
    <s v="Aditmari"/>
    <s v="Saptibari"/>
    <s v="Babu Sanitation"/>
    <n v="1"/>
  </r>
  <r>
    <n v="23.1985277"/>
    <s v="B"/>
    <n v="0"/>
    <n v="105"/>
    <n v="0"/>
    <n v="117195"/>
    <s v="Yes"/>
    <n v="1"/>
    <n v="17"/>
    <x v="0"/>
    <m/>
    <n v="51"/>
    <m/>
    <n v="195"/>
    <n v="117195"/>
    <s v="Jessore"/>
    <s v="Bagharpara"/>
    <s v="Basuary"/>
    <s v="Jannati sanitation Centre"/>
    <n v="1"/>
  </r>
  <r>
    <n v="0"/>
    <s v="B"/>
    <n v="0"/>
    <n v="70"/>
    <n v="0"/>
    <n v="143308"/>
    <s v="Yes"/>
    <n v="1"/>
    <n v="43"/>
    <x v="0"/>
    <m/>
    <n v="131"/>
    <m/>
    <n v="308"/>
    <n v="143308"/>
    <s v="Joypurhat"/>
    <s v="Kalai"/>
    <s v="Ahamadabad"/>
    <s v="Annasha Enterprise"/>
    <n v="1"/>
  </r>
  <r>
    <n v="24.512610299999999"/>
    <s v="E"/>
    <n v="0"/>
    <n v="120"/>
    <n v="0"/>
    <n v="150190"/>
    <s v="Yes"/>
    <n v="1"/>
    <n v="50"/>
    <x v="1"/>
    <m/>
    <n v="150"/>
    <m/>
    <n v="190"/>
    <n v="150190"/>
    <s v="Mulavibazar"/>
    <s v="Kulaura"/>
    <s v="Kadipur"/>
    <s v="Dalim Sanitary"/>
    <n v="1"/>
  </r>
  <r>
    <n v="0"/>
    <s v="C"/>
    <n v="0"/>
    <n v="90"/>
    <n v="0"/>
    <n v="111115"/>
    <s v="Yes"/>
    <n v="1"/>
    <n v="11"/>
    <x v="0"/>
    <m/>
    <n v="33"/>
    <m/>
    <n v="115"/>
    <n v="111115"/>
    <s v="Cox?s Bazar"/>
    <s v="Ukhiya"/>
    <s v="Ratna Palong"/>
    <s v="Taslima Sanitary"/>
    <n v="1"/>
  </r>
  <r>
    <n v="22.7777186"/>
    <s v="B"/>
    <n v="0"/>
    <n v="60"/>
    <n v="0"/>
    <n v="120228"/>
    <s v="Yes"/>
    <n v="1"/>
    <n v="20"/>
    <x v="0"/>
    <m/>
    <n v="60"/>
    <m/>
    <n v="228"/>
    <n v="120228"/>
    <s v="Khulna"/>
    <s v="Batiaghata"/>
    <s v="Amirpur"/>
    <s v="Borna Sanitary Center"/>
    <n v="1"/>
  </r>
  <r>
    <n v="22.7777186"/>
    <s v="B"/>
    <n v="0"/>
    <n v="150"/>
    <n v="0"/>
    <n v="120234"/>
    <s v="Yes"/>
    <n v="1"/>
    <n v="20"/>
    <x v="0"/>
    <m/>
    <n v="60"/>
    <m/>
    <n v="234"/>
    <n v="120234"/>
    <s v="Khulna"/>
    <s v="Batiaghata"/>
    <s v="Vandarcote"/>
    <s v="Sweety Sanitary Center"/>
    <n v="1"/>
  </r>
  <r>
    <n v="24.512610299999999"/>
    <s v="E"/>
    <n v="0"/>
    <n v="120"/>
    <n v="0"/>
    <n v="150189"/>
    <s v="Yes"/>
    <n v="1"/>
    <n v="50"/>
    <x v="1"/>
    <m/>
    <n v="150"/>
    <m/>
    <n v="189"/>
    <n v="150189"/>
    <s v="Mulavibazar"/>
    <s v="Kulaura"/>
    <s v="Baromchal"/>
    <s v="Boronchal Azad Sanitary"/>
    <n v="1"/>
  </r>
  <r>
    <n v="22.5262207"/>
    <s v="B"/>
    <n v="0"/>
    <n v="120"/>
    <n v="0"/>
    <n v="147094"/>
    <s v="Yes"/>
    <n v="1"/>
    <n v="47"/>
    <x v="0"/>
    <m/>
    <n v="141"/>
    <n v="0"/>
    <n v="94"/>
    <n v="147094"/>
    <s v="Chittagong"/>
    <s v="Roujan"/>
    <s v="Gohira"/>
    <s v="Akhi Sanitary"/>
    <n v="1"/>
  </r>
  <r>
    <n v="25.006547770499999"/>
    <s v="C"/>
    <n v="0"/>
    <n v="120"/>
    <n v="-15"/>
    <n v="175438"/>
    <s v="Yes"/>
    <n v="1"/>
    <n v="75"/>
    <x v="1"/>
    <m/>
    <n v="2"/>
    <m/>
    <n v="438"/>
    <n v="175438"/>
    <s v="Sylhet"/>
    <s v="Kanighat"/>
    <s v="Borocutul"/>
    <s v="Rumana Sanitary"/>
    <n v="1"/>
  </r>
  <r>
    <n v="25.9143294"/>
    <s v="B"/>
    <n v="0"/>
    <n v="120"/>
    <n v="0"/>
    <n v="110345"/>
    <s v="No"/>
    <n v="1"/>
    <n v="10"/>
    <x v="0"/>
    <m/>
    <n v="29"/>
    <m/>
    <n v="345"/>
    <n v="110345"/>
    <s v="Lalmonirhat"/>
    <s v="Aditmari"/>
    <s v="Saptibari"/>
    <s v="Bismilla Sanitation"/>
    <n v="1"/>
  </r>
  <r>
    <n v="0"/>
    <s v="A"/>
    <n v="0"/>
    <n v="60"/>
    <n v="0"/>
    <n v="105070"/>
    <s v="Yes"/>
    <n v="10"/>
    <n v="5"/>
    <x v="0"/>
    <m/>
    <n v="16"/>
    <n v="0"/>
    <n v="70"/>
    <n v="105070"/>
    <s v="Manikgonj"/>
    <s v="Singair"/>
    <s v="Talebpur"/>
    <s v="Rafique Enterprise"/>
    <n v="1"/>
  </r>
  <r>
    <n v="24.753377799999999"/>
    <s v="B"/>
    <n v="0"/>
    <n v="250"/>
    <n v="0"/>
    <n v="116181"/>
    <s v="Yes"/>
    <n v="1"/>
    <n v="16"/>
    <x v="0"/>
    <m/>
    <n v="49"/>
    <m/>
    <n v="181"/>
    <n v="116181"/>
    <s v="Sunamgonj"/>
    <s v="Jaganathpur"/>
    <s v="Mirpur"/>
    <s v="Ohed Senitary Center"/>
    <n v="1"/>
  </r>
  <r>
    <n v="25.782205099999999"/>
    <s v="B"/>
    <n v="0"/>
    <n v="90"/>
    <n v="0"/>
    <n v="132339"/>
    <s v="No"/>
    <n v="1"/>
    <n v="32"/>
    <x v="0"/>
    <m/>
    <n v="94"/>
    <m/>
    <n v="339"/>
    <n v="132339"/>
    <s v="Nilphamari"/>
    <s v="Syedpur"/>
    <s v="Saidpur Pouroshova"/>
    <s v="M/S Mohoshin Sanitation Centre"/>
    <n v="0"/>
  </r>
  <r>
    <n v="25.7778171"/>
    <s v="B"/>
    <n v="0"/>
    <n v="80"/>
    <n v="0"/>
    <n v="132336"/>
    <s v="No"/>
    <n v="1"/>
    <n v="32"/>
    <x v="0"/>
    <m/>
    <n v="94"/>
    <m/>
    <n v="336"/>
    <n v="132336"/>
    <s v="Nilphamari"/>
    <s v="Syedpur"/>
    <s v="Saidpur Pouroshova"/>
    <s v="M/S Dulu Sanitation Centre"/>
    <n v="0"/>
  </r>
  <r>
    <n v="23.0948563"/>
    <s v="E"/>
    <n v="0"/>
    <n v="0"/>
    <n v="0"/>
    <n v="133120"/>
    <s v="Yes"/>
    <n v="1"/>
    <n v="33"/>
    <x v="0"/>
    <m/>
    <n v="98"/>
    <m/>
    <n v="120"/>
    <n v="133120"/>
    <s v="Feni"/>
    <s v="Fulgazi"/>
    <s v="G.M. Hat"/>
    <s v="Siddique Sanitation Centre"/>
    <n v="1"/>
  </r>
  <r>
    <n v="22.7302544"/>
    <s v="B"/>
    <n v="0"/>
    <n v="60"/>
    <n v="0"/>
    <n v="120230"/>
    <s v="Yes"/>
    <n v="1"/>
    <n v="20"/>
    <x v="0"/>
    <m/>
    <n v="60"/>
    <m/>
    <n v="230"/>
    <n v="120230"/>
    <s v="Khulna"/>
    <s v="Batiaghata"/>
    <s v="Batiaghata"/>
    <s v="Bijoy Sanitary"/>
    <n v="0"/>
  </r>
  <r>
    <n v="0"/>
    <s v="A"/>
    <n v="0"/>
    <n v="120"/>
    <n v="0"/>
    <n v="126272"/>
    <s v="Yes"/>
    <n v="1"/>
    <n v="26"/>
    <x v="0"/>
    <m/>
    <n v="74"/>
    <m/>
    <n v="272"/>
    <n v="126272"/>
    <s v="Bogra"/>
    <s v="Nandigram"/>
    <s v="Vatgram"/>
    <s v="The Ring Well Factory"/>
    <n v="1"/>
  </r>
  <r>
    <n v="22.7302544"/>
    <s v="B"/>
    <n v="0"/>
    <n v="50"/>
    <n v="0"/>
    <n v="120231"/>
    <s v="No"/>
    <n v="1"/>
    <n v="20"/>
    <x v="0"/>
    <m/>
    <n v="60"/>
    <m/>
    <n v="231"/>
    <n v="120231"/>
    <s v="Khulna"/>
    <s v="Batiaghata"/>
    <s v="Batiaghata"/>
    <s v="Mizan Sanitary"/>
    <n v="0"/>
  </r>
  <r>
    <n v="0"/>
    <s v="A"/>
    <n v="0"/>
    <n v="110"/>
    <n v="0"/>
    <n v="105062"/>
    <s v="Yes"/>
    <n v="10"/>
    <n v="5"/>
    <x v="0"/>
    <m/>
    <n v="16"/>
    <n v="0"/>
    <n v="62"/>
    <n v="105062"/>
    <s v="Manikgonj"/>
    <s v="Singair"/>
    <s v="Joymontop"/>
    <s v="M/S Chandana Enterprise"/>
    <n v="1"/>
  </r>
  <r>
    <n v="22.7376043947"/>
    <s v="C"/>
    <n v="0"/>
    <n v="30"/>
    <n v="-28"/>
    <n v="120232"/>
    <s v="No"/>
    <n v="1"/>
    <n v="20"/>
    <x v="0"/>
    <m/>
    <n v="60"/>
    <m/>
    <n v="232"/>
    <n v="120232"/>
    <s v="Khulna"/>
    <s v="Batiaghata"/>
    <s v="Batiaghata"/>
    <s v="Ishak Vhuia Sanitary"/>
    <n v="0"/>
  </r>
  <r>
    <n v="25.7778347"/>
    <s v="B"/>
    <n v="0"/>
    <n v="60"/>
    <n v="0"/>
    <n v="132335"/>
    <s v="Yes"/>
    <n v="1"/>
    <n v="32"/>
    <x v="0"/>
    <m/>
    <n v="94"/>
    <m/>
    <n v="335"/>
    <n v="132335"/>
    <s v="Nilphamari"/>
    <s v="Syedpur"/>
    <s v="Saidpur Pouroshova"/>
    <s v="Saidpur Sanitary House"/>
    <n v="1"/>
  </r>
  <r>
    <n v="0"/>
    <s v="B"/>
    <n v="0"/>
    <n v="90"/>
    <n v="0"/>
    <n v="137081"/>
    <s v="No"/>
    <n v="1"/>
    <n v="37"/>
    <x v="0"/>
    <m/>
    <n v="110"/>
    <n v="0"/>
    <n v="81"/>
    <n v="137081"/>
    <s v="Tangail"/>
    <s v="Shakhipur"/>
    <s v="Kakrajan"/>
    <s v="Hafiz Sanitary"/>
    <n v="0"/>
  </r>
  <r>
    <n v="24.9494893"/>
    <s v="C"/>
    <n v="0"/>
    <n v="260"/>
    <n v="0"/>
    <n v="159448"/>
    <s v="Yes"/>
    <n v="1"/>
    <n v="59"/>
    <x v="1"/>
    <m/>
    <n v="3"/>
    <m/>
    <n v="448"/>
    <n v="159448"/>
    <s v="Sylhet"/>
    <s v="Zokijonj"/>
    <s v="Barohal"/>
    <s v="Khairul Sanitary"/>
    <n v="1"/>
  </r>
  <r>
    <n v="25.006206150000001"/>
    <s v="D"/>
    <n v="0"/>
    <n v="180"/>
    <n v="-55"/>
    <n v="175439"/>
    <s v="No"/>
    <n v="1"/>
    <n v="75"/>
    <x v="1"/>
    <m/>
    <n v="2"/>
    <m/>
    <n v="439"/>
    <n v="175439"/>
    <s v="Sylhet"/>
    <s v="Kanighat"/>
    <s v="Borocutul"/>
    <s v="Ema Sanitary Mart"/>
    <n v="0"/>
  </r>
  <r>
    <n v="23.1136822"/>
    <s v="E"/>
    <n v="0"/>
    <n v="0"/>
    <n v="0"/>
    <n v="133121"/>
    <n v="0"/>
    <n v="1"/>
    <n v="33"/>
    <x v="0"/>
    <m/>
    <n v="98"/>
    <m/>
    <n v="121"/>
    <n v="133121"/>
    <s v="Feni"/>
    <s v="Fulgazi"/>
    <s v="G.M. Hat"/>
    <s v="Faruk Sanitation Centre"/>
    <n v="0"/>
  </r>
  <r>
    <n v="23.270634399999999"/>
    <s v="B"/>
    <n v="0"/>
    <n v="30"/>
    <n v="0"/>
    <n v="140400"/>
    <s v="Yes"/>
    <n v="1"/>
    <n v="40"/>
    <x v="0"/>
    <m/>
    <n v="121"/>
    <m/>
    <n v="400"/>
    <n v="140400"/>
    <s v="Gopalgonj"/>
    <s v="Kashiani"/>
    <s v="Mohes Pur"/>
    <s v="Jobair Sanitation center"/>
    <n v="1"/>
  </r>
  <r>
    <n v="24.318912423"/>
    <s v="E"/>
    <n v="0"/>
    <n v="0"/>
    <n v="-37"/>
    <n v="136365"/>
    <s v="No"/>
    <n v="1"/>
    <n v="36"/>
    <x v="0"/>
    <m/>
    <n v="108"/>
    <m/>
    <n v="365"/>
    <n v="136365"/>
    <s v="Kishoregonj"/>
    <s v="Pakundia"/>
    <s v="Patuabanga"/>
    <s v="Burhan Sanitary Center"/>
    <n v="0"/>
  </r>
  <r>
    <n v="24.318859755199998"/>
    <s v="B"/>
    <n v="0"/>
    <n v="90"/>
    <n v="-75"/>
    <n v="136364"/>
    <s v="No"/>
    <n v="1"/>
    <n v="36"/>
    <x v="0"/>
    <m/>
    <n v="108"/>
    <m/>
    <n v="364"/>
    <n v="136364"/>
    <s v="Kishoregonj"/>
    <s v="Pakundia"/>
    <s v="Patuabanga"/>
    <s v="Nurul Islam Dalai Karkhana"/>
    <n v="0"/>
  </r>
  <r>
    <n v="24.318819976699999"/>
    <s v="B"/>
    <n v="0"/>
    <n v="60"/>
    <n v="85"/>
    <n v="136363"/>
    <s v="Yes"/>
    <n v="1"/>
    <n v="36"/>
    <x v="0"/>
    <m/>
    <n v="108"/>
    <m/>
    <n v="363"/>
    <n v="136363"/>
    <s v="Kishoregonj"/>
    <s v="Pakundia"/>
    <s v="Patuabanga"/>
    <s v="Imran Habib Hardware&amp;Sanitation Center"/>
    <n v="1"/>
  </r>
  <r>
    <n v="0"/>
    <s v="A"/>
    <n v="0"/>
    <n v="95"/>
    <n v="0"/>
    <n v="137080"/>
    <s v="No"/>
    <n v="1"/>
    <n v="37"/>
    <x v="0"/>
    <m/>
    <n v="110"/>
    <n v="0"/>
    <n v="80"/>
    <n v="137080"/>
    <s v="Tangail"/>
    <s v="Shakhipur"/>
    <s v="Kakrajan"/>
    <s v="Billal Sanitary Centre"/>
    <n v="1"/>
  </r>
  <r>
    <n v="22.7302544"/>
    <s v="B"/>
    <n v="0"/>
    <n v="120"/>
    <n v="0"/>
    <n v="120229"/>
    <s v="Yes"/>
    <n v="1"/>
    <n v="20"/>
    <x v="0"/>
    <m/>
    <n v="60"/>
    <m/>
    <n v="229"/>
    <n v="120229"/>
    <s v="Khulna"/>
    <s v="Batiaghata"/>
    <s v="Batiaghata"/>
    <s v="Sabuj Sanitary"/>
    <n v="1"/>
  </r>
  <r>
    <n v="0"/>
    <s v="B"/>
    <n v="0"/>
    <n v="60"/>
    <n v="0"/>
    <n v="126267"/>
    <s v="Yes"/>
    <n v="1"/>
    <n v="26"/>
    <x v="0"/>
    <m/>
    <n v="74"/>
    <m/>
    <n v="267"/>
    <n v="126267"/>
    <s v="Bogra"/>
    <s v="Nandigram"/>
    <s v="Burail"/>
    <s v="Shahadat Sanitary"/>
    <n v="1"/>
  </r>
  <r>
    <n v="0"/>
    <s v="B"/>
    <n v="0"/>
    <n v="65"/>
    <n v="0"/>
    <n v="143311"/>
    <s v="Yes"/>
    <n v="1"/>
    <n v="43"/>
    <x v="0"/>
    <m/>
    <n v="131"/>
    <m/>
    <n v="311"/>
    <n v="143311"/>
    <s v="Joypurhat"/>
    <s v="Kalai"/>
    <s v="Zinderpur"/>
    <s v="Azad Sanitary"/>
    <n v="1"/>
  </r>
  <r>
    <n v="23.738323699999999"/>
    <s v="C"/>
    <n v="0"/>
    <n v="90"/>
    <n v="0"/>
    <n v="108022"/>
    <s v="No"/>
    <n v="10"/>
    <n v="8"/>
    <x v="0"/>
    <m/>
    <n v="24"/>
    <n v="0"/>
    <n v="22"/>
    <n v="108022"/>
    <s v="Rajbari"/>
    <s v="Rajbari Sadar"/>
    <s v="Dadshi"/>
    <s v="Wahab Sanitary Centre"/>
    <n v="0"/>
  </r>
  <r>
    <n v="23.371620878200002"/>
    <s v="E"/>
    <n v="0"/>
    <n v="60"/>
    <n v="-41"/>
    <n v="146167"/>
    <s v="Yes"/>
    <n v="1"/>
    <n v="46"/>
    <x v="0"/>
    <m/>
    <n v="138"/>
    <m/>
    <n v="167"/>
    <n v="146167"/>
    <s v="Chandpur"/>
    <s v="Matlab North"/>
    <s v="Ekhlaspur"/>
    <s v="Soltan Sanitary Center"/>
    <n v="1"/>
  </r>
  <r>
    <n v="24.256092899999999"/>
    <s v="D"/>
    <n v="0"/>
    <n v="240"/>
    <n v="0"/>
    <n v="194495"/>
    <s v="No"/>
    <n v="1"/>
    <n v="94"/>
    <x v="1"/>
    <m/>
    <n v="12"/>
    <m/>
    <n v="495"/>
    <n v="194495"/>
    <s v="Kishoregonj"/>
    <s v="Katiadi"/>
    <s v="Lohajuri"/>
    <s v="Lohajuri Bohumukhi sanitary center"/>
    <n v="0"/>
  </r>
  <r>
    <n v="23.2671071"/>
    <s v="B"/>
    <n v="0"/>
    <n v="45"/>
    <n v="0"/>
    <n v="140401"/>
    <s v="No"/>
    <n v="1"/>
    <n v="40"/>
    <x v="0"/>
    <m/>
    <n v="121"/>
    <m/>
    <n v="401"/>
    <n v="140401"/>
    <s v="Gopalgonj"/>
    <s v="Kashiani"/>
    <s v="Mohes Pur"/>
    <s v="Atiar Sanitation center"/>
    <n v="0"/>
  </r>
  <r>
    <n v="23.1136822"/>
    <s v="E"/>
    <n v="0"/>
    <n v="0"/>
    <n v="0"/>
    <n v="133122"/>
    <n v="0"/>
    <n v="1"/>
    <n v="33"/>
    <x v="0"/>
    <m/>
    <n v="98"/>
    <m/>
    <n v="122"/>
    <n v="133122"/>
    <s v="Feni"/>
    <s v="Fulgazi"/>
    <s v="G.M. Hat"/>
    <s v="Amir Sanitation Centre"/>
    <n v="0"/>
  </r>
  <r>
    <n v="25.777868999999999"/>
    <s v="B"/>
    <n v="0"/>
    <n v="40"/>
    <n v="0"/>
    <n v="132342"/>
    <s v="No"/>
    <n v="1"/>
    <n v="32"/>
    <x v="0"/>
    <m/>
    <n v="94"/>
    <m/>
    <n v="342"/>
    <n v="132342"/>
    <s v="Nilphamari"/>
    <s v="Syedpur"/>
    <s v="Saidpur Pouroshova"/>
    <s v="M/S Yonus Ali Sanitary Centre"/>
    <n v="0"/>
  </r>
  <r>
    <n v="0"/>
    <s v="A"/>
    <n v="0"/>
    <n v="60"/>
    <n v="0"/>
    <n v="105065"/>
    <s v="Yes"/>
    <n v="10"/>
    <n v="5"/>
    <x v="0"/>
    <m/>
    <n v="16"/>
    <n v="0"/>
    <n v="65"/>
    <n v="105065"/>
    <s v="Manikgonj"/>
    <s v="Singair"/>
    <s v="Dholla"/>
    <s v="M/s Wajuddin &amp; Sons"/>
    <n v="1"/>
  </r>
  <r>
    <n v="0"/>
    <s v="B"/>
    <n v="0"/>
    <n v="40"/>
    <n v="0"/>
    <n v="127279"/>
    <s v="Yes"/>
    <n v="1"/>
    <n v="27"/>
    <x v="0"/>
    <m/>
    <n v="76"/>
    <m/>
    <n v="279"/>
    <n v="127279"/>
    <s v="Bogra"/>
    <s v="Gabtoli"/>
    <s v="Poursova"/>
    <s v="Arafat sanitation center"/>
    <n v="1"/>
  </r>
  <r>
    <n v="23.3913458"/>
    <s v="B"/>
    <n v="0"/>
    <n v="60"/>
    <n v="0"/>
    <n v="142041"/>
    <s v="Yes"/>
    <n v="1"/>
    <n v="42"/>
    <x v="0"/>
    <m/>
    <n v="127"/>
    <n v="0"/>
    <n v="41"/>
    <n v="142041"/>
    <s v="Faridpur"/>
    <s v="Bhanga"/>
    <s v="Azimnagor"/>
    <s v="Sweety sanitary Trader-SCR-s"/>
    <n v="1"/>
  </r>
  <r>
    <n v="25.778449200000001"/>
    <s v="E"/>
    <n v="0"/>
    <n v="0"/>
    <n v="0"/>
    <n v="132343"/>
    <n v="0"/>
    <n v="1"/>
    <n v="32"/>
    <x v="0"/>
    <m/>
    <n v="94"/>
    <m/>
    <n v="343"/>
    <n v="132343"/>
    <s v="Nilphamari"/>
    <s v="Syedpur"/>
    <s v="Saidpur Pouroshova"/>
    <s v="M/S Bosir Uddin Sanitaty House"/>
    <n v="0"/>
  </r>
  <r>
    <n v="24.8291936"/>
    <s v="A"/>
    <n v="0"/>
    <n v="120"/>
    <n v="0"/>
    <n v="184481"/>
    <s v="Yes"/>
    <n v="1"/>
    <n v="84"/>
    <x v="1"/>
    <m/>
    <n v="15"/>
    <m/>
    <n v="481"/>
    <n v="184481"/>
    <s v="Netrakona"/>
    <s v="Purbadhala"/>
    <s v="Gohalakanda"/>
    <s v="Taslima Sanitary Centre"/>
    <n v="1"/>
  </r>
  <r>
    <n v="0"/>
    <s v="E"/>
    <n v="0"/>
    <n v="0"/>
    <n v="0"/>
    <n v="113153"/>
    <n v="0"/>
    <n v="1"/>
    <n v="13"/>
    <x v="0"/>
    <m/>
    <n v="38"/>
    <m/>
    <n v="153"/>
    <n v="113153"/>
    <s v="Comilla"/>
    <s v="Burichong"/>
    <s v="Sholonol"/>
    <s v="Mostofa Sanitary Center"/>
    <n v="0"/>
  </r>
  <r>
    <n v="0"/>
    <s v="B"/>
    <n v="0"/>
    <n v="60"/>
    <n v="0"/>
    <n v="119218"/>
    <s v="No"/>
    <n v="1"/>
    <n v="19"/>
    <x v="0"/>
    <m/>
    <n v="56"/>
    <m/>
    <n v="218"/>
    <n v="119218"/>
    <s v="Khulna"/>
    <s v="Dighalia"/>
    <s v="Senhati"/>
    <s v="Kazi Sanitary"/>
    <n v="0"/>
  </r>
  <r>
    <n v="25.1030601"/>
    <s v="E"/>
    <n v="0"/>
    <n v="0"/>
    <n v="0"/>
    <n v="123390"/>
    <s v="Yes"/>
    <n v="1"/>
    <n v="23"/>
    <x v="0"/>
    <m/>
    <n v="66"/>
    <m/>
    <n v="390"/>
    <n v="123390"/>
    <s v="Mymensingh"/>
    <s v="Haluaghat"/>
    <s v="Vhubonkura"/>
    <s v="Rafique Sanitary Center"/>
    <n v="1"/>
  </r>
  <r>
    <n v="24.397236100000001"/>
    <s v="B"/>
    <n v="0"/>
    <n v="140"/>
    <n v="0"/>
    <n v="150193"/>
    <s v="Yes"/>
    <n v="1"/>
    <n v="50"/>
    <x v="1"/>
    <m/>
    <n v="150"/>
    <m/>
    <n v="193"/>
    <n v="150193"/>
    <s v="Mulavibazar"/>
    <s v="Kulaura"/>
    <s v="Sarifpur"/>
    <s v="Etargat Sanitation Centre"/>
    <n v="1"/>
  </r>
  <r>
    <n v="25.9143294"/>
    <s v="E"/>
    <n v="0"/>
    <n v="0"/>
    <n v="0"/>
    <n v="110344"/>
    <s v="Yes"/>
    <n v="1"/>
    <n v="10"/>
    <x v="0"/>
    <m/>
    <n v="29"/>
    <m/>
    <n v="344"/>
    <n v="110344"/>
    <s v="Lalmonirhat"/>
    <s v="Aditmari"/>
    <s v="Saptibari"/>
    <s v="Kakoli Sanitation"/>
    <n v="1"/>
  </r>
  <r>
    <n v="0"/>
    <s v="A"/>
    <n v="0"/>
    <n v="60"/>
    <n v="0"/>
    <n v="119217"/>
    <s v="Yes"/>
    <n v="1"/>
    <n v="19"/>
    <x v="0"/>
    <m/>
    <n v="56"/>
    <m/>
    <n v="217"/>
    <n v="119217"/>
    <s v="Khulna"/>
    <s v="Dighalia"/>
    <s v="Senhati"/>
    <s v="Khan Enterprise"/>
    <n v="1"/>
  </r>
  <r>
    <n v="0"/>
    <s v="E"/>
    <n v="0"/>
    <n v="0"/>
    <n v="0"/>
    <n v="105063"/>
    <s v="No"/>
    <n v="10"/>
    <n v="5"/>
    <x v="0"/>
    <m/>
    <n v="16"/>
    <n v="0"/>
    <n v="63"/>
    <n v="105063"/>
    <s v="Manikgonj"/>
    <s v="Singair"/>
    <s v="Joymontop"/>
    <s v="Jakir Sanatary"/>
    <n v="0"/>
  </r>
  <r>
    <n v="24.8291936"/>
    <s v="E"/>
    <n v="0"/>
    <n v="0"/>
    <n v="0"/>
    <n v="184484"/>
    <s v="No"/>
    <n v="1"/>
    <n v="84"/>
    <x v="1"/>
    <m/>
    <n v="15"/>
    <m/>
    <n v="484"/>
    <n v="184484"/>
    <s v="Netrakona"/>
    <s v="Purbadhala"/>
    <s v="Gohalakanda"/>
    <s v="Afzal Sanitary Centre"/>
    <s v="?"/>
  </r>
  <r>
    <n v="23.1390919"/>
    <s v="B"/>
    <n v="0"/>
    <n v="30"/>
    <n v="0"/>
    <n v="140402"/>
    <s v="Yes"/>
    <n v="1"/>
    <n v="40"/>
    <x v="0"/>
    <m/>
    <n v="121"/>
    <m/>
    <n v="402"/>
    <n v="140402"/>
    <s v="Gopalgonj"/>
    <s v="Kashiani"/>
    <s v="Fukra"/>
    <s v="Fukra DS center"/>
    <n v="1"/>
  </r>
  <r>
    <n v="24.397236100000001"/>
    <s v="E"/>
    <n v="0"/>
    <n v="150"/>
    <n v="0"/>
    <n v="150194"/>
    <s v="No"/>
    <n v="1"/>
    <n v="50"/>
    <x v="1"/>
    <m/>
    <n v="150"/>
    <m/>
    <n v="194"/>
    <n v="150194"/>
    <s v="Mulavibazar"/>
    <s v="Kulaura"/>
    <s v="Sarifpur"/>
    <s v="Md. Yousuf Ali"/>
    <n v="0"/>
  </r>
  <r>
    <n v="24.8291936"/>
    <s v="B"/>
    <n v="0"/>
    <n v="130"/>
    <n v="0"/>
    <n v="184483"/>
    <s v="No"/>
    <n v="1"/>
    <n v="84"/>
    <x v="1"/>
    <m/>
    <n v="15"/>
    <m/>
    <n v="483"/>
    <n v="184483"/>
    <s v="Netrakona"/>
    <s v="Purbadhala"/>
    <s v="Gohalakanda"/>
    <s v="Kazal Sanitary Centre"/>
    <s v="?"/>
  </r>
  <r>
    <n v="22.7545763"/>
    <s v="C"/>
    <n v="0"/>
    <n v="150"/>
    <n v="0"/>
    <n v="149114"/>
    <s v="Yes"/>
    <n v="1"/>
    <n v="49"/>
    <x v="0"/>
    <m/>
    <n v="147"/>
    <m/>
    <n v="114"/>
    <n v="149114"/>
    <s v="Chittagong"/>
    <s v="Mirswarai"/>
    <s v="Moghadia"/>
    <s v="Belal Sanitary"/>
    <n v="1"/>
  </r>
  <r>
    <n v="0"/>
    <s v="B"/>
    <n v="0"/>
    <n v="60"/>
    <n v="0"/>
    <n v="108021"/>
    <s v="Yes"/>
    <n v="10"/>
    <n v="8"/>
    <x v="0"/>
    <m/>
    <n v="24"/>
    <n v="0"/>
    <n v="21"/>
    <n v="108021"/>
    <s v="Rajbari"/>
    <s v="Rajbari Sadar"/>
    <s v="Dadshi"/>
    <s v="Nijam  Sanitary Centre"/>
    <n v="1"/>
  </r>
  <r>
    <n v="22.5997494"/>
    <s v="B"/>
    <n v="0"/>
    <n v="180"/>
    <n v="0"/>
    <n v="147095"/>
    <s v="Yes"/>
    <n v="1"/>
    <n v="47"/>
    <x v="0"/>
    <m/>
    <n v="141"/>
    <n v="0"/>
    <n v="95"/>
    <n v="147095"/>
    <s v="Chittagong"/>
    <s v="Roujan"/>
    <s v="Gohira"/>
    <s v="Bismillah Sanitary"/>
    <n v="1"/>
  </r>
  <r>
    <n v="23.1972199"/>
    <s v="B"/>
    <n v="0"/>
    <n v="60"/>
    <n v="0"/>
    <n v="117196"/>
    <s v="Yes"/>
    <n v="1"/>
    <n v="17"/>
    <x v="0"/>
    <m/>
    <n v="51"/>
    <m/>
    <n v="196"/>
    <n v="117196"/>
    <s v="Jessore"/>
    <s v="Bagharpara"/>
    <s v="Dohakula"/>
    <s v="SRB Sanitation Centre"/>
    <n v="1"/>
  </r>
  <r>
    <n v="0"/>
    <s v="C"/>
    <n v="0"/>
    <n v="120"/>
    <n v="0"/>
    <n v="104046"/>
    <s v="Yes"/>
    <n v="10"/>
    <n v="4"/>
    <x v="0"/>
    <m/>
    <n v="13"/>
    <n v="0"/>
    <n v="46"/>
    <n v="104046"/>
    <s v="Gazipur"/>
    <s v="Kapasia"/>
    <s v="Durgapur"/>
    <s v="Shauly Sanitary Center"/>
    <n v="1"/>
  </r>
  <r>
    <n v="0"/>
    <s v="E"/>
    <n v="0"/>
    <n v="70"/>
    <n v="0"/>
    <n v="143305"/>
    <s v="Yes"/>
    <n v="1"/>
    <n v="43"/>
    <x v="0"/>
    <m/>
    <n v="131"/>
    <m/>
    <n v="305"/>
    <n v="143305"/>
    <s v="Joypurhat"/>
    <s v="Kalai"/>
    <s v="Punot"/>
    <s v="Nila Enterprise"/>
    <n v="1"/>
  </r>
  <r>
    <n v="24.256092899999999"/>
    <s v="C"/>
    <n v="0"/>
    <n v="180"/>
    <n v="0"/>
    <n v="194494"/>
    <s v="Yes"/>
    <n v="1"/>
    <n v="94"/>
    <x v="1"/>
    <m/>
    <n v="12"/>
    <m/>
    <n v="494"/>
    <n v="194494"/>
    <s v="Kishoregonj"/>
    <s v="Katiadi"/>
    <s v="Lohajuri"/>
    <s v="Harun Sanitary Center"/>
    <n v="1"/>
  </r>
  <r>
    <n v="24.397236100000001"/>
    <s v="E"/>
    <n v="0"/>
    <n v="120"/>
    <n v="0"/>
    <n v="150192"/>
    <s v="Yes"/>
    <n v="1"/>
    <n v="50"/>
    <x v="1"/>
    <m/>
    <n v="150"/>
    <m/>
    <n v="192"/>
    <n v="150192"/>
    <s v="Mulavibazar"/>
    <s v="Kulaura"/>
    <s v="Sarifpur"/>
    <s v="Botola Sanitation Centre"/>
    <n v="1"/>
  </r>
  <r>
    <n v="0"/>
    <s v="B"/>
    <n v="0"/>
    <n v="45"/>
    <n v="0"/>
    <n v="119227"/>
    <s v="No"/>
    <n v="1"/>
    <n v="19"/>
    <x v="0"/>
    <m/>
    <n v="56"/>
    <m/>
    <n v="227"/>
    <n v="119227"/>
    <s v="Khulna"/>
    <s v="Dighalia"/>
    <s v="Gazirhat"/>
    <s v="Jahid Sanitary"/>
    <m/>
  </r>
  <r>
    <n v="25.3023591"/>
    <s v="B"/>
    <n v="0"/>
    <n v="180"/>
    <n v="0"/>
    <n v="129301"/>
    <s v="Yes"/>
    <n v="1"/>
    <n v="29"/>
    <x v="0"/>
    <m/>
    <n v="84"/>
    <m/>
    <n v="301"/>
    <n v="129301"/>
    <s v="Dinajpur"/>
    <s v="Ghoraghat"/>
    <s v="Pouroshova"/>
    <s v="M k Sanitary"/>
    <n v="1"/>
  </r>
  <r>
    <n v="23.340905599999999"/>
    <s v="C"/>
    <n v="0"/>
    <n v="160"/>
    <n v="0"/>
    <n v="174435"/>
    <s v="No"/>
    <n v="1"/>
    <n v="74"/>
    <x v="1"/>
    <m/>
    <n v="16"/>
    <m/>
    <n v="435"/>
    <n v="174435"/>
    <s v="Chandpur"/>
    <s v="Matlab South"/>
    <s v="Matlab Pourashava"/>
    <s v="Abul Khayar Sanitary Center"/>
    <n v="0"/>
  </r>
  <r>
    <n v="23.1585003"/>
    <s v="B"/>
    <n v="0"/>
    <n v="60"/>
    <n v="0"/>
    <n v="140403"/>
    <s v="No"/>
    <n v="1"/>
    <n v="40"/>
    <x v="0"/>
    <m/>
    <n v="121"/>
    <m/>
    <n v="403"/>
    <n v="140403"/>
    <s v="Gopalgonj"/>
    <s v="Kashiani"/>
    <s v="Fukra"/>
    <s v="Nadim &amp; Raj Sanitary center"/>
    <n v="1"/>
  </r>
  <r>
    <n v="23.541036200000001"/>
    <s v="B"/>
    <n v="0"/>
    <n v="60"/>
    <n v="0"/>
    <n v="112129"/>
    <s v="Yes"/>
    <n v="1"/>
    <n v="12"/>
    <x v="0"/>
    <m/>
    <n v="36"/>
    <m/>
    <n v="129"/>
    <n v="112129"/>
    <s v="Comilla"/>
    <s v="Comilla Sadar"/>
    <s v="Kalir Bazar"/>
    <s v="Jolil Sanitary"/>
    <n v="1"/>
  </r>
  <r>
    <n v="24.359422486500002"/>
    <s v="A"/>
    <n v="0"/>
    <n v="240"/>
    <n v="100"/>
    <n v="136370"/>
    <s v="Yes"/>
    <n v="1"/>
    <n v="36"/>
    <x v="0"/>
    <m/>
    <n v="108"/>
    <m/>
    <n v="370"/>
    <n v="136370"/>
    <s v="Kishoregonj"/>
    <s v="Pakundia"/>
    <s v="Sukhia"/>
    <s v="Messer?s Nirman sanitary center"/>
    <n v="1"/>
  </r>
  <r>
    <n v="25.3023591"/>
    <s v="B"/>
    <n v="0"/>
    <n v="240"/>
    <n v="0"/>
    <n v="129297"/>
    <s v="Yes"/>
    <n v="1"/>
    <n v="29"/>
    <x v="0"/>
    <m/>
    <n v="84"/>
    <m/>
    <n v="297"/>
    <n v="129297"/>
    <s v="Dinajpur"/>
    <s v="Ghoraghat"/>
    <s v="Singra"/>
    <s v="Vai Vai Sanitary constraction"/>
    <n v="1"/>
  </r>
  <r>
    <n v="23.411158199999999"/>
    <s v="E"/>
    <n v="0"/>
    <n v="0"/>
    <n v="0"/>
    <n v="101006"/>
    <s v="Yes"/>
    <n v="10"/>
    <n v="1"/>
    <x v="0"/>
    <m/>
    <n v="3"/>
    <n v="0"/>
    <n v="6"/>
    <n v="101006"/>
    <s v="Jhenidah"/>
    <s v="Kotchandpur"/>
    <s v="Baluhar"/>
    <s v="Gofur Sanitary"/>
    <n v="1"/>
  </r>
  <r>
    <n v="23.597665299999999"/>
    <s v="E"/>
    <n v="0"/>
    <n v="0"/>
    <n v="0"/>
    <n v="108024"/>
    <s v="Yes"/>
    <n v="10"/>
    <n v="8"/>
    <x v="0"/>
    <m/>
    <n v="24"/>
    <n v="0"/>
    <n v="24"/>
    <n v="108024"/>
    <s v="Rajbari"/>
    <s v="Rajbari Sadar"/>
    <s v="Pachuria"/>
    <s v="Salam Sanitary Centre"/>
    <n v="1"/>
  </r>
  <r>
    <n v="22.624653800000001"/>
    <s v="C"/>
    <n v="0"/>
    <n v="140"/>
    <n v="0"/>
    <n v="178419"/>
    <s v="Yes"/>
    <n v="1"/>
    <n v="78"/>
    <x v="1"/>
    <m/>
    <n v="21"/>
    <m/>
    <n v="419"/>
    <n v="178419"/>
    <s v="Chittagong"/>
    <s v="Fatickchari"/>
    <s v="Dhormopur"/>
    <s v="Janapriya Sanitary"/>
    <n v="1"/>
  </r>
  <r>
    <n v="0"/>
    <s v="E"/>
    <n v="0"/>
    <n v="90"/>
    <n v="0"/>
    <n v="119226"/>
    <s v="No"/>
    <n v="1"/>
    <n v="19"/>
    <x v="0"/>
    <m/>
    <n v="56"/>
    <m/>
    <n v="226"/>
    <n v="119226"/>
    <s v="Khulna"/>
    <s v="Dighalia"/>
    <s v="Gazirhat"/>
    <s v="Aslam Sanitary"/>
    <n v="0"/>
  </r>
  <r>
    <n v="0"/>
    <s v="E"/>
    <n v="0"/>
    <n v="0"/>
    <n v="0"/>
    <n v="105066"/>
    <s v="No"/>
    <n v="10"/>
    <n v="5"/>
    <x v="0"/>
    <m/>
    <n v="16"/>
    <n v="0"/>
    <n v="66"/>
    <n v="105066"/>
    <s v="Manikgonj"/>
    <s v="Singair"/>
    <s v="Dholla"/>
    <s v="Iqbal Sanatary"/>
    <n v="0"/>
  </r>
  <r>
    <n v="0"/>
    <s v="E"/>
    <n v="0"/>
    <n v="30"/>
    <n v="0"/>
    <n v="119219"/>
    <s v="No"/>
    <n v="1"/>
    <n v="19"/>
    <x v="0"/>
    <m/>
    <n v="56"/>
    <m/>
    <n v="219"/>
    <n v="119219"/>
    <s v="Khulna"/>
    <s v="Dighalia"/>
    <s v="Senhati"/>
    <s v="Rita Begum"/>
    <m/>
  </r>
  <r>
    <n v="23.411158199999999"/>
    <s v="E"/>
    <n v="0"/>
    <n v="0"/>
    <n v="0"/>
    <n v="101009"/>
    <s v="Yes"/>
    <n v="10"/>
    <n v="1"/>
    <x v="0"/>
    <m/>
    <n v="3"/>
    <n v="0"/>
    <n v="9"/>
    <n v="101009"/>
    <s v="Jhenidah"/>
    <s v="Kotchandpur"/>
    <s v="Dora"/>
    <s v="Mr. Sanitation Centere"/>
    <n v="1"/>
  </r>
  <r>
    <n v="0"/>
    <s v="E"/>
    <n v="0"/>
    <n v="0"/>
    <n v="0"/>
    <n v="105069"/>
    <s v="No"/>
    <n v="10"/>
    <n v="5"/>
    <x v="0"/>
    <m/>
    <n v="16"/>
    <n v="0"/>
    <n v="69"/>
    <n v="105069"/>
    <s v="Manikgonj"/>
    <s v="Singair"/>
    <s v="Dholla"/>
    <s v="Bashir Sanatary"/>
    <n v="0"/>
  </r>
  <r>
    <n v="23.340905599999999"/>
    <s v="C"/>
    <n v="0"/>
    <n v="80"/>
    <n v="0"/>
    <n v="174434"/>
    <s v="Yes"/>
    <n v="1"/>
    <n v="74"/>
    <x v="1"/>
    <m/>
    <n v="16"/>
    <m/>
    <n v="434"/>
    <n v="174434"/>
    <s v="Chandpur"/>
    <s v="Matlab South"/>
    <s v="Matlab Pourashava"/>
    <s v="Hasan Ali Mir Sanitary Center"/>
    <n v="1"/>
  </r>
  <r>
    <n v="0"/>
    <s v="B"/>
    <n v="0"/>
    <n v="120"/>
    <n v="0"/>
    <n v="148098"/>
    <s v="Yes"/>
    <n v="1"/>
    <n v="48"/>
    <x v="0"/>
    <m/>
    <n v="144"/>
    <n v="0"/>
    <n v="98"/>
    <n v="148098"/>
    <s v="Chittagong"/>
    <s v="Rangunia"/>
    <s v="Betagi"/>
    <s v="Jashim Sanitary (Ramgatihat)"/>
    <n v="1"/>
  </r>
  <r>
    <n v="23.213450065300002"/>
    <s v="D"/>
    <n v="0"/>
    <n v="80"/>
    <n v="57"/>
    <n v="117200"/>
    <s v="Yes"/>
    <n v="1"/>
    <n v="17"/>
    <x v="0"/>
    <m/>
    <n v="51"/>
    <m/>
    <n v="200"/>
    <n v="117200"/>
    <s v="Jessore"/>
    <s v="Bagharpara"/>
    <s v="Naricalbaria"/>
    <s v="Sazzad Sanitation Center"/>
    <n v="1"/>
  </r>
  <r>
    <n v="25.1031172"/>
    <s v="B"/>
    <n v="0"/>
    <n v="150"/>
    <n v="0"/>
    <n v="123389"/>
    <s v="No"/>
    <n v="1"/>
    <n v="23"/>
    <x v="0"/>
    <m/>
    <n v="66"/>
    <m/>
    <n v="389"/>
    <n v="123389"/>
    <s v="Mymensingh"/>
    <s v="Haluaghat"/>
    <s v="Shodayse"/>
    <s v="Bhuiyan Sanitation Center"/>
    <n v="0"/>
  </r>
  <r>
    <n v="23.3911929"/>
    <s v="B"/>
    <n v="0"/>
    <n v="60"/>
    <n v="0"/>
    <n v="142040"/>
    <s v="Yes"/>
    <n v="1"/>
    <n v="42"/>
    <x v="0"/>
    <m/>
    <n v="127"/>
    <n v="0"/>
    <n v="40"/>
    <n v="142040"/>
    <s v="Faridpur"/>
    <s v="Bhanga"/>
    <s v="Pourosova"/>
    <s v="Join sanitary"/>
    <n v="1"/>
  </r>
  <r>
    <n v="24.769257"/>
    <s v="C"/>
    <n v="0"/>
    <n v="175"/>
    <n v="0"/>
    <n v="116186"/>
    <s v="Yes"/>
    <n v="1"/>
    <n v="16"/>
    <x v="0"/>
    <m/>
    <n v="49"/>
    <m/>
    <n v="186"/>
    <n v="116186"/>
    <s v="Sunamgonj"/>
    <s v="Jaganathpur"/>
    <s v="Asharkandi"/>
    <s v="Lalamiah Senitary Centre"/>
    <n v="1"/>
  </r>
  <r>
    <n v="25.1031172"/>
    <s v="E"/>
    <n v="0"/>
    <n v="0"/>
    <n v="0"/>
    <n v="123388"/>
    <s v="Yes"/>
    <n v="1"/>
    <n v="23"/>
    <x v="0"/>
    <m/>
    <n v="66"/>
    <m/>
    <n v="388"/>
    <n v="123388"/>
    <s v="Mymensingh"/>
    <s v="Haluaghat"/>
    <s v="Shodayse"/>
    <s v="Rafiqul Sanitary Center"/>
    <n v="1"/>
  </r>
  <r>
    <n v="0"/>
    <s v="E"/>
    <n v="0"/>
    <n v="0"/>
    <n v="0"/>
    <n v="105067"/>
    <s v="No"/>
    <n v="10"/>
    <n v="5"/>
    <x v="0"/>
    <m/>
    <n v="16"/>
    <n v="0"/>
    <n v="67"/>
    <n v="105067"/>
    <s v="Manikgonj"/>
    <s v="Singair"/>
    <s v="Dholla"/>
    <s v="Shahidul Sanatary"/>
    <n v="0"/>
  </r>
  <r>
    <n v="0"/>
    <s v="D"/>
    <n v="0"/>
    <n v="120"/>
    <n v="0"/>
    <n v="104042"/>
    <s v="Yes"/>
    <n v="10"/>
    <n v="4"/>
    <x v="0"/>
    <m/>
    <n v="13"/>
    <n v="0"/>
    <n v="42"/>
    <n v="104042"/>
    <s v="Gazipur"/>
    <s v="Kapasia"/>
    <s v="Chandpur"/>
    <s v="Robin Sanitary Center"/>
    <n v="1"/>
  </r>
  <r>
    <n v="23.6846861"/>
    <s v="A"/>
    <n v="0"/>
    <n v="70"/>
    <n v="0"/>
    <n v="108023"/>
    <s v="No"/>
    <n v="10"/>
    <n v="8"/>
    <x v="0"/>
    <m/>
    <n v="24"/>
    <n v="0"/>
    <n v="23"/>
    <n v="108023"/>
    <s v="Rajbari"/>
    <s v="Rajbari Sadar"/>
    <s v="Sultanpur"/>
    <s v="Abul Hosen Sanitary Cen,"/>
    <n v="1"/>
  </r>
  <r>
    <n v="0"/>
    <s v="A"/>
    <n v="0"/>
    <n v="90"/>
    <n v="0"/>
    <n v="119225"/>
    <s v="Yes"/>
    <n v="1"/>
    <n v="19"/>
    <x v="0"/>
    <m/>
    <n v="56"/>
    <m/>
    <n v="225"/>
    <n v="119225"/>
    <s v="Khulna"/>
    <s v="Dighalia"/>
    <s v="Gazirhat"/>
    <s v="M/S Fatima Enterprise"/>
    <n v="1"/>
  </r>
  <r>
    <n v="0"/>
    <s v="A"/>
    <n v="0"/>
    <n v="60"/>
    <n v="0"/>
    <n v="126273"/>
    <s v="Yes"/>
    <n v="1"/>
    <n v="26"/>
    <x v="0"/>
    <m/>
    <n v="74"/>
    <m/>
    <n v="273"/>
    <n v="126273"/>
    <s v="Bogra"/>
    <s v="Nandigram"/>
    <s v="Vatgram"/>
    <s v="Messers mou Sanitatiom"/>
    <n v="1"/>
  </r>
  <r>
    <n v="0"/>
    <s v="A"/>
    <n v="0"/>
    <n v="60"/>
    <n v="0"/>
    <n v="119221"/>
    <s v="Yes"/>
    <n v="1"/>
    <n v="19"/>
    <x v="0"/>
    <m/>
    <n v="56"/>
    <m/>
    <n v="221"/>
    <n v="119221"/>
    <s v="Khulna"/>
    <s v="Dighalia"/>
    <s v="Dighalia"/>
    <s v="Ebrahim Sanitary"/>
    <n v="1"/>
  </r>
  <r>
    <n v="26.104195300000001"/>
    <s v="B"/>
    <n v="0"/>
    <n v="90"/>
    <n v="0"/>
    <n v="131330"/>
    <s v="Yes"/>
    <n v="1"/>
    <n v="31"/>
    <x v="0"/>
    <m/>
    <n v="92"/>
    <m/>
    <n v="330"/>
    <n v="131330"/>
    <s v="Nilphamari"/>
    <s v="Domar"/>
    <s v="Sonaray"/>
    <s v="Saju Sanitation"/>
    <n v="1"/>
  </r>
  <r>
    <n v="26.104195300000001"/>
    <s v="A"/>
    <n v="0"/>
    <n v="60"/>
    <n v="0"/>
    <n v="131325"/>
    <s v="Yes"/>
    <n v="1"/>
    <n v="31"/>
    <x v="0"/>
    <m/>
    <n v="92"/>
    <m/>
    <n v="325"/>
    <n v="131325"/>
    <s v="Nilphamari"/>
    <s v="Domar"/>
    <s v="Panga"/>
    <s v="Khalek Sanitation"/>
    <n v="1"/>
  </r>
  <r>
    <n v="22.532789399999999"/>
    <s v="B"/>
    <n v="0"/>
    <n v="120"/>
    <n v="0"/>
    <n v="151417"/>
    <s v="Yes"/>
    <n v="1"/>
    <n v="51"/>
    <x v="1"/>
    <m/>
    <n v="21"/>
    <m/>
    <n v="417"/>
    <n v="151417"/>
    <s v="Chittagong"/>
    <s v="Fatickchari"/>
    <s v="Nanupur"/>
    <s v="Karim Sanitary"/>
    <n v="1"/>
  </r>
  <r>
    <n v="22.7630436"/>
    <s v="E"/>
    <n v="0"/>
    <n v="0"/>
    <n v="0"/>
    <n v="149113"/>
    <s v="Yes"/>
    <n v="1"/>
    <n v="49"/>
    <x v="0"/>
    <m/>
    <n v="147"/>
    <m/>
    <n v="113"/>
    <n v="149113"/>
    <s v="Chittagong"/>
    <s v="Mirswarai"/>
    <s v="Moghadia"/>
    <s v="Nurul Sanitary"/>
    <n v="1"/>
  </r>
  <r>
    <n v="26.104195300000001"/>
    <s v="B"/>
    <n v="0"/>
    <n v="90"/>
    <n v="0"/>
    <n v="131322"/>
    <s v="Yes"/>
    <n v="1"/>
    <n v="31"/>
    <x v="0"/>
    <m/>
    <n v="92"/>
    <m/>
    <n v="322"/>
    <n v="131322"/>
    <s v="Nilphamari"/>
    <s v="Domar"/>
    <s v="Gorabari"/>
    <s v="Khayrun Sanitation"/>
    <n v="1"/>
  </r>
  <r>
    <n v="23.4409688"/>
    <s v="B"/>
    <n v="0"/>
    <n v="90"/>
    <n v="0"/>
    <n v="112133"/>
    <s v="Yes"/>
    <n v="1"/>
    <n v="12"/>
    <x v="0"/>
    <m/>
    <n v="36"/>
    <m/>
    <n v="133"/>
    <n v="112133"/>
    <s v="Comilla"/>
    <s v="Comilla Sadar"/>
    <s v="Durgapur North"/>
    <s v="Shohage Enterprise"/>
    <n v="1"/>
  </r>
  <r>
    <n v="23.4409688"/>
    <s v="B"/>
    <n v="0"/>
    <n v="60"/>
    <n v="0"/>
    <n v="112135"/>
    <s v="Yes"/>
    <n v="1"/>
    <n v="12"/>
    <x v="0"/>
    <m/>
    <n v="36"/>
    <m/>
    <n v="135"/>
    <n v="112135"/>
    <s v="Comilla"/>
    <s v="Comilla Sadar"/>
    <s v="Amratoly"/>
    <s v="Moushomy Sanitary"/>
    <n v="1"/>
  </r>
  <r>
    <n v="25.006230489299998"/>
    <s v="B"/>
    <n v="0"/>
    <n v="180"/>
    <n v="-10"/>
    <n v="152436"/>
    <s v="Yes"/>
    <n v="1"/>
    <n v="52"/>
    <x v="1"/>
    <m/>
    <n v="2"/>
    <m/>
    <n v="436"/>
    <n v="152436"/>
    <s v="Sylhet"/>
    <s v="Kanighat"/>
    <s v="Kanighat"/>
    <s v="Ebadul Sanitary"/>
    <n v="1"/>
  </r>
  <r>
    <n v="0"/>
    <s v="B"/>
    <n v="0"/>
    <n v="90"/>
    <n v="0"/>
    <n v="124261"/>
    <s v="Yes"/>
    <n v="1"/>
    <n v="24"/>
    <x v="0"/>
    <m/>
    <n v="68"/>
    <m/>
    <n v="261"/>
    <n v="124261"/>
    <s v="Bogra"/>
    <s v="Shibganj"/>
    <s v="Kichok"/>
    <s v="M/S Sumon Trader?s"/>
    <n v="1"/>
  </r>
  <r>
    <n v="23.482231599999999"/>
    <s v="E"/>
    <n v="0"/>
    <n v="0"/>
    <n v="0"/>
    <n v="149109"/>
    <s v="Yes"/>
    <n v="1"/>
    <n v="49"/>
    <x v="0"/>
    <m/>
    <n v="147"/>
    <m/>
    <n v="109"/>
    <n v="149109"/>
    <s v="Chittagong"/>
    <s v="Mirswarai"/>
    <s v="Shaherkhali"/>
    <s v="Shahajahan Sanitary"/>
    <n v="1"/>
  </r>
  <r>
    <n v="0"/>
    <s v="B"/>
    <n v="0"/>
    <n v="180"/>
    <n v="0"/>
    <n v="104047"/>
    <s v="No"/>
    <n v="10"/>
    <n v="4"/>
    <x v="0"/>
    <m/>
    <n v="13"/>
    <n v="0"/>
    <n v="47"/>
    <n v="104047"/>
    <s v="Gazipur"/>
    <s v="Kapasia"/>
    <s v="Durgapur"/>
    <s v="Niriily Sanitary"/>
    <n v="0"/>
  </r>
  <r>
    <n v="22.766713382100001"/>
    <s v="D"/>
    <n v="0"/>
    <n v="30"/>
    <n v="-48"/>
    <n v="163470"/>
    <s v="No"/>
    <n v="1"/>
    <n v="63"/>
    <x v="1"/>
    <m/>
    <n v="22"/>
    <m/>
    <n v="470"/>
    <n v="163470"/>
    <s v="Satkhira"/>
    <s v="Tala"/>
    <s v="Magura"/>
    <s v="Pranto Sanitary"/>
    <n v="0"/>
  </r>
  <r>
    <n v="0"/>
    <s v="A"/>
    <n v="0"/>
    <n v="50"/>
    <n v="0"/>
    <n v="127283"/>
    <s v="Yes"/>
    <n v="1"/>
    <n v="27"/>
    <x v="0"/>
    <m/>
    <n v="76"/>
    <m/>
    <n v="283"/>
    <n v="127283"/>
    <s v="Bogra"/>
    <s v="Gabtoli"/>
    <s v="Sonaray"/>
    <s v="Palli seba songstha"/>
    <n v="1"/>
  </r>
  <r>
    <n v="24.843472655999999"/>
    <s v="B"/>
    <n v="0"/>
    <n v="40"/>
    <n v="5"/>
    <n v="127282"/>
    <s v="Yes"/>
    <n v="1"/>
    <n v="27"/>
    <x v="0"/>
    <m/>
    <n v="76"/>
    <m/>
    <n v="282"/>
    <n v="127282"/>
    <s v="Bogra"/>
    <s v="Gabtoli"/>
    <s v="Sonaray"/>
    <s v="Bhai Bhai Sanitation center"/>
    <n v="1"/>
  </r>
  <r>
    <n v="0"/>
    <s v="B"/>
    <n v="0"/>
    <n v="240"/>
    <n v="0"/>
    <n v="148106"/>
    <s v="Yes"/>
    <n v="1"/>
    <n v="48"/>
    <x v="0"/>
    <m/>
    <n v="144"/>
    <m/>
    <n v="106"/>
    <n v="148106"/>
    <s v="Chittagong"/>
    <s v="Rangunia"/>
    <s v="Shilok"/>
    <s v="Sayed Sanitary Centre"/>
    <n v="1"/>
  </r>
  <r>
    <n v="23.482231599999999"/>
    <s v="E"/>
    <n v="0"/>
    <n v="0"/>
    <n v="0"/>
    <n v="149110"/>
    <s v="Yes"/>
    <n v="1"/>
    <n v="49"/>
    <x v="0"/>
    <m/>
    <n v="147"/>
    <m/>
    <n v="110"/>
    <n v="149110"/>
    <s v="Chittagong"/>
    <s v="Mirswarai"/>
    <s v="Shaherkhali"/>
    <s v="Monjur Alam Sanitary Centre"/>
    <n v="1"/>
  </r>
  <r>
    <n v="23.541036200000001"/>
    <s v="D"/>
    <n v="0"/>
    <n v="45"/>
    <n v="0"/>
    <n v="112130"/>
    <s v="No"/>
    <n v="1"/>
    <n v="12"/>
    <x v="0"/>
    <m/>
    <n v="36"/>
    <m/>
    <n v="130"/>
    <n v="112130"/>
    <s v="Comilla"/>
    <s v="Comilla Sadar"/>
    <s v="Kalir Bazar"/>
    <s v="Bai Bai Sanitary"/>
    <n v="0"/>
  </r>
  <r>
    <n v="0"/>
    <s v="A"/>
    <n v="0"/>
    <n v="60"/>
    <n v="0"/>
    <n v="119222"/>
    <s v="No"/>
    <n v="1"/>
    <n v="19"/>
    <x v="0"/>
    <m/>
    <n v="56"/>
    <m/>
    <n v="222"/>
    <n v="119222"/>
    <s v="Khulna"/>
    <s v="Dighalia"/>
    <s v="Dighalia"/>
    <s v="Digholia R.C.C Pipe &amp; Sanitary Center"/>
    <n v="0"/>
  </r>
  <r>
    <n v="23.4409688"/>
    <s v="B"/>
    <n v="0"/>
    <n v="120"/>
    <n v="0"/>
    <n v="112136"/>
    <s v="Yes"/>
    <n v="1"/>
    <n v="12"/>
    <x v="0"/>
    <m/>
    <n v="36"/>
    <m/>
    <n v="136"/>
    <n v="112136"/>
    <s v="Comilla"/>
    <s v="Comilla Sadar"/>
    <s v="Amratoly"/>
    <s v="M/S. Khokan Sanitary"/>
    <n v="0"/>
  </r>
  <r>
    <n v="25.0061074077"/>
    <s v="C"/>
    <n v="0"/>
    <n v="180"/>
    <n v="-29"/>
    <n v="152437"/>
    <s v="No"/>
    <n v="1"/>
    <n v="52"/>
    <x v="1"/>
    <m/>
    <n v="2"/>
    <m/>
    <n v="437"/>
    <n v="152437"/>
    <s v="Sylhet"/>
    <s v="Kanighat"/>
    <s v="Kanighat"/>
    <s v="Alam Sanitary traders"/>
    <n v="0"/>
  </r>
  <r>
    <n v="0"/>
    <s v="B"/>
    <n v="0"/>
    <n v="50"/>
    <n v="0"/>
    <n v="124262"/>
    <s v="No"/>
    <n v="1"/>
    <n v="24"/>
    <x v="0"/>
    <m/>
    <n v="68"/>
    <m/>
    <n v="262"/>
    <n v="124262"/>
    <s v="Bogra"/>
    <s v="Shibganj"/>
    <s v="Kichok"/>
    <s v="Shahin-Sriti Sanitation Project"/>
    <n v="0"/>
  </r>
  <r>
    <n v="22.7488481"/>
    <s v="E"/>
    <n v="0"/>
    <n v="0"/>
    <n v="0"/>
    <n v="163469"/>
    <n v="0"/>
    <n v="1"/>
    <n v="63"/>
    <x v="1"/>
    <m/>
    <n v="22"/>
    <m/>
    <n v="469"/>
    <n v="163469"/>
    <s v="Satkhira"/>
    <s v="Tala"/>
    <s v="Magura"/>
    <s v="Asha Sanitary"/>
    <n v="0"/>
  </r>
  <r>
    <n v="23.4409688"/>
    <s v="B"/>
    <n v="0"/>
    <n v="90"/>
    <n v="0"/>
    <n v="112134"/>
    <s v="No"/>
    <n v="1"/>
    <n v="12"/>
    <x v="0"/>
    <m/>
    <n v="36"/>
    <m/>
    <n v="134"/>
    <n v="112134"/>
    <s v="Comilla"/>
    <s v="Comilla Sadar"/>
    <s v="Durgapur North"/>
    <s v="M/S. Soboj Enterprise"/>
    <n v="0"/>
  </r>
  <r>
    <n v="0"/>
    <s v="B"/>
    <n v="0"/>
    <n v="60"/>
    <n v="0"/>
    <n v="153426"/>
    <s v="No"/>
    <n v="1"/>
    <n v="53"/>
    <x v="1"/>
    <m/>
    <n v="17"/>
    <m/>
    <n v="426"/>
    <n v="153426"/>
    <s v="Chandpur"/>
    <s v="Faridgonj"/>
    <s v="East Gupti"/>
    <s v="Momin Tradas"/>
    <n v="0"/>
  </r>
  <r>
    <n v="0"/>
    <s v="C"/>
    <n v="0"/>
    <n v="120"/>
    <n v="0"/>
    <n v="104049"/>
    <s v="No"/>
    <n v="10"/>
    <n v="4"/>
    <x v="0"/>
    <m/>
    <n v="13"/>
    <n v="0"/>
    <n v="49"/>
    <n v="104049"/>
    <s v="Gazipur"/>
    <s v="Kapasia"/>
    <s v="Durgapur"/>
    <s v="Kajal Sanitary Center"/>
    <n v="0"/>
  </r>
  <r>
    <n v="24.137063934699999"/>
    <s v="B"/>
    <n v="0"/>
    <n v="210"/>
    <n v="-45"/>
    <n v="187504"/>
    <s v="No"/>
    <n v="1"/>
    <n v="87"/>
    <x v="1"/>
    <m/>
    <n v="9"/>
    <m/>
    <n v="504"/>
    <n v="187504"/>
    <s v="Kishoregonj"/>
    <s v="Kuliarchor"/>
    <s v="Chhaysuti"/>
    <s v="Shohor Ali Sanitary Center"/>
    <n v="0"/>
  </r>
  <r>
    <n v="24.6791388"/>
    <s v="E"/>
    <n v="0"/>
    <n v="0"/>
    <n v="0"/>
    <n v="121374"/>
    <s v="Yes"/>
    <n v="1"/>
    <n v="21"/>
    <x v="0"/>
    <m/>
    <n v="62"/>
    <m/>
    <n v="374"/>
    <n v="121374"/>
    <s v="Mymensingh"/>
    <s v="Mymensingh Sadar"/>
    <s v="Chornilokkhia"/>
    <s v="Alom Sanitation Center"/>
    <n v="1"/>
  </r>
  <r>
    <n v="25.0326305"/>
    <s v="B"/>
    <n v="0"/>
    <n v="120"/>
    <n v="0"/>
    <n v="168455"/>
    <s v="No"/>
    <n v="1"/>
    <n v="68"/>
    <x v="1"/>
    <m/>
    <n v="7"/>
    <m/>
    <n v="455"/>
    <n v="168455"/>
    <s v="Sunamgonj"/>
    <s v="Chhatak"/>
    <s v="Chhatak Pourosova"/>
    <s v="Repon Sanitary"/>
    <n v="0"/>
  </r>
  <r>
    <n v="0"/>
    <s v="B"/>
    <n v="0"/>
    <n v="120"/>
    <n v="0"/>
    <n v="144414"/>
    <s v="Yes"/>
    <n v="1"/>
    <n v="44"/>
    <x v="0"/>
    <m/>
    <n v="133"/>
    <m/>
    <n v="414"/>
    <n v="144414"/>
    <s v="Natore"/>
    <s v="Natore Sadar"/>
    <s v="Biprobelghoria"/>
    <s v="Laskor Sanitary Centre-Md.Kabir"/>
    <n v="1"/>
  </r>
  <r>
    <n v="24.6791388"/>
    <s v="A"/>
    <n v="0"/>
    <n v="90"/>
    <n v="0"/>
    <n v="121375"/>
    <s v="Yes"/>
    <n v="1"/>
    <n v="21"/>
    <x v="0"/>
    <m/>
    <n v="62"/>
    <m/>
    <n v="375"/>
    <n v="121375"/>
    <s v="Mymensingh"/>
    <s v="Mymensingh Sadar"/>
    <s v="Chornilokkhia"/>
    <s v="Anowar Sanitation Center"/>
    <n v="1"/>
  </r>
  <r>
    <n v="23.579113700000001"/>
    <s v="B"/>
    <n v="0"/>
    <n v="90"/>
    <n v="0"/>
    <n v="141031"/>
    <s v="Yes"/>
    <n v="1"/>
    <n v="41"/>
    <x v="0"/>
    <m/>
    <n v="123"/>
    <n v="0"/>
    <n v="31"/>
    <n v="141031"/>
    <s v="Faridpur"/>
    <s v="Sadarpur"/>
    <s v="Dhewkhali"/>
    <s v="Habib sanitary centre"/>
    <n v="1"/>
  </r>
  <r>
    <n v="22.832650900000001"/>
    <s v="D"/>
    <n v="0"/>
    <n v="120"/>
    <n v="0"/>
    <n v="118206"/>
    <s v="Yes"/>
    <n v="1"/>
    <n v="18"/>
    <x v="0"/>
    <m/>
    <n v="53"/>
    <m/>
    <n v="206"/>
    <n v="118206"/>
    <s v="Jessore"/>
    <s v="Keshabpur"/>
    <s v="Sagordari"/>
    <s v="Grameen sanitary"/>
    <n v="1"/>
  </r>
  <r>
    <n v="25.9030016"/>
    <s v="B"/>
    <n v="0"/>
    <n v="120"/>
    <n v="0"/>
    <n v="190474"/>
    <s v="Yes"/>
    <n v="1"/>
    <n v="90"/>
    <x v="1"/>
    <m/>
    <n v="23"/>
    <m/>
    <n v="474"/>
    <n v="190474"/>
    <s v="Lalmonirhat"/>
    <s v="Lalmonirhat Sadar"/>
    <s v="Harati"/>
    <s v="Maa, Babar Doya"/>
    <n v="1"/>
  </r>
  <r>
    <n v="23.579113700000001"/>
    <s v="B"/>
    <n v="0"/>
    <n v="60"/>
    <n v="0"/>
    <n v="141034"/>
    <s v="Yes"/>
    <n v="1"/>
    <n v="41"/>
    <x v="0"/>
    <m/>
    <n v="123"/>
    <n v="0"/>
    <n v="34"/>
    <n v="141034"/>
    <s v="Faridpur"/>
    <s v="Sadarpur"/>
    <s v="Krisnopur"/>
    <s v="Mahmmed Ali Centre"/>
    <n v="1"/>
  </r>
  <r>
    <n v="0"/>
    <s v="C"/>
    <n v="0"/>
    <n v="120"/>
    <n v="0"/>
    <n v="104048"/>
    <s v="No"/>
    <n v="10"/>
    <n v="4"/>
    <x v="0"/>
    <m/>
    <n v="13"/>
    <n v="0"/>
    <n v="48"/>
    <n v="104048"/>
    <s v="Gazipur"/>
    <s v="Kapasia"/>
    <s v="Durgapur"/>
    <s v="Bismillah Traders"/>
    <n v="0"/>
  </r>
  <r>
    <n v="23.011979"/>
    <s v="B"/>
    <n v="0"/>
    <n v="160"/>
    <n v="0"/>
    <n v="149111"/>
    <s v="Yes"/>
    <n v="1"/>
    <n v="49"/>
    <x v="0"/>
    <m/>
    <n v="147"/>
    <m/>
    <n v="111"/>
    <n v="149111"/>
    <s v="Chittagong"/>
    <s v="Mirswarai"/>
    <s v="Zorargonj"/>
    <s v="Arab Sanitary"/>
    <n v="1"/>
  </r>
  <r>
    <n v="23.1698776"/>
    <s v="B"/>
    <n v="0"/>
    <n v="90"/>
    <n v="0"/>
    <n v="114158"/>
    <s v="No"/>
    <n v="1"/>
    <n v="14"/>
    <x v="0"/>
    <m/>
    <n v="41"/>
    <m/>
    <n v="158"/>
    <n v="114158"/>
    <s v="Comilla"/>
    <s v="Nangalkot"/>
    <s v="Adra"/>
    <s v="Shafaet Sanitary Center"/>
    <n v="0"/>
  </r>
  <r>
    <n v="25.0326305"/>
    <s v="B"/>
    <n v="0"/>
    <n v="120"/>
    <n v="0"/>
    <n v="168454"/>
    <s v="No"/>
    <n v="1"/>
    <n v="68"/>
    <x v="1"/>
    <m/>
    <n v="7"/>
    <m/>
    <n v="454"/>
    <n v="168454"/>
    <s v="Sunamgonj"/>
    <s v="Chhatak"/>
    <s v="Chhatak Pourosova"/>
    <s v="Jalalabad Sanitary"/>
    <n v="0"/>
  </r>
  <r>
    <n v="0"/>
    <s v="B"/>
    <n v="0"/>
    <n v="150"/>
    <n v="0"/>
    <n v="170465"/>
    <s v="Yes"/>
    <n v="1"/>
    <n v="70"/>
    <x v="1"/>
    <m/>
    <n v="20"/>
    <m/>
    <n v="465"/>
    <n v="170465"/>
    <s v="Khulna"/>
    <s v="Paikgacha"/>
    <s v="Chandkhali"/>
    <s v="Hafiz Sanitary Center"/>
    <n v="1"/>
  </r>
  <r>
    <n v="24.136951416500001"/>
    <s v="B"/>
    <n v="0"/>
    <n v="240"/>
    <n v="-131"/>
    <n v="187505"/>
    <s v="No"/>
    <n v="1"/>
    <n v="87"/>
    <x v="1"/>
    <m/>
    <n v="9"/>
    <m/>
    <n v="505"/>
    <n v="187505"/>
    <s v="Kishoregonj"/>
    <s v="Kuliarchor"/>
    <s v="Chhaysuti"/>
    <s v="Urme Sanitary Center"/>
    <n v="0"/>
  </r>
  <r>
    <n v="24.8972111"/>
    <s v="A"/>
    <n v="0"/>
    <n v="140"/>
    <n v="0"/>
    <n v="135351"/>
    <s v="Yes"/>
    <n v="1"/>
    <n v="35"/>
    <x v="0"/>
    <m/>
    <n v="105"/>
    <m/>
    <n v="351"/>
    <n v="135351"/>
    <s v="Netrakona"/>
    <s v="Barhatta"/>
    <s v="Ashma"/>
    <s v="Bhai Bhai Enterprise"/>
    <n v="1"/>
  </r>
  <r>
    <n v="23.1698776"/>
    <s v="B"/>
    <n v="0"/>
    <n v="70"/>
    <n v="0"/>
    <n v="114157"/>
    <s v="Yes"/>
    <n v="1"/>
    <n v="14"/>
    <x v="0"/>
    <m/>
    <n v="41"/>
    <m/>
    <n v="157"/>
    <n v="114157"/>
    <s v="Comilla"/>
    <s v="Nangalkot"/>
    <s v="Adra"/>
    <s v="Manik sanitary Center"/>
    <n v="1"/>
  </r>
  <r>
    <n v="0"/>
    <s v="A"/>
    <n v="0"/>
    <n v="120"/>
    <n v="0"/>
    <n v="144413"/>
    <s v="Yes"/>
    <n v="1"/>
    <n v="44"/>
    <x v="0"/>
    <m/>
    <n v="133"/>
    <m/>
    <n v="413"/>
    <n v="144413"/>
    <s v="Natore"/>
    <s v="Natore Sadar"/>
    <s v="Biprobelghoria"/>
    <s v="Bhai Bhai Sanitary Centre"/>
    <n v="0"/>
  </r>
  <r>
    <n v="24.137099074000002"/>
    <s v="B"/>
    <n v="0"/>
    <n v="240"/>
    <n v="-134"/>
    <n v="187503"/>
    <s v="Yes"/>
    <n v="1"/>
    <n v="87"/>
    <x v="1"/>
    <m/>
    <n v="9"/>
    <m/>
    <n v="503"/>
    <n v="187503"/>
    <s v="Kishoregonj"/>
    <s v="Kuliarchor"/>
    <s v="Chhaysuti"/>
    <s v="Bhai Bhai Sanitary Karkhana"/>
    <n v="1"/>
  </r>
  <r>
    <n v="0"/>
    <s v="D"/>
    <n v="0"/>
    <n v="180"/>
    <n v="0"/>
    <n v="104050"/>
    <s v="No"/>
    <n v="10"/>
    <n v="4"/>
    <x v="0"/>
    <m/>
    <n v="13"/>
    <n v="0"/>
    <n v="50"/>
    <n v="104050"/>
    <s v="Gazipur"/>
    <s v="Kapasia"/>
    <s v="Durgapur"/>
    <s v="Al-Riad Sanitary"/>
    <n v="0"/>
  </r>
  <r>
    <n v="22.624639200000001"/>
    <s v="E"/>
    <n v="0"/>
    <n v="0"/>
    <n v="0"/>
    <n v="158418"/>
    <s v="Yes"/>
    <n v="1"/>
    <n v="58"/>
    <x v="1"/>
    <m/>
    <n v="21"/>
    <m/>
    <n v="418"/>
    <n v="158418"/>
    <s v="Chittagong"/>
    <s v="Fatickchari"/>
    <s v="Boktopur"/>
    <s v="Bhandary Sanitary"/>
    <n v="1"/>
  </r>
  <r>
    <n v="23.011979"/>
    <s v="A"/>
    <n v="0"/>
    <n v="140"/>
    <n v="0"/>
    <n v="149112"/>
    <s v="Yes"/>
    <n v="1"/>
    <n v="49"/>
    <x v="0"/>
    <m/>
    <n v="147"/>
    <m/>
    <n v="112"/>
    <n v="149112"/>
    <s v="Chittagong"/>
    <s v="Mirswarai"/>
    <s v="Zorargonj"/>
    <s v="Laila Sanitary Centre"/>
    <n v="1"/>
  </r>
  <r>
    <n v="25.7944578"/>
    <s v="B"/>
    <n v="0"/>
    <n v="150"/>
    <n v="0"/>
    <n v="128292"/>
    <s v="Yes"/>
    <n v="1"/>
    <n v="28"/>
    <x v="0"/>
    <m/>
    <n v="80"/>
    <m/>
    <n v="292"/>
    <n v="128292"/>
    <s v="Dinajpur"/>
    <s v="Bochaganj"/>
    <s v="Pouroshova"/>
    <s v="Lucky Sanitary Center"/>
    <n v="1"/>
  </r>
  <r>
    <n v="22.844294099999999"/>
    <s v="B"/>
    <n v="0"/>
    <n v="150"/>
    <n v="0"/>
    <n v="118213"/>
    <s v="Yes"/>
    <n v="1"/>
    <n v="18"/>
    <x v="0"/>
    <m/>
    <n v="53"/>
    <m/>
    <n v="213"/>
    <n v="118213"/>
    <s v="Jessore"/>
    <s v="Keshabpur"/>
    <s v="Biddanandokati"/>
    <s v="Sagar &amp; Rumi sanitary"/>
    <n v="1"/>
  </r>
  <r>
    <n v="22.763974487700001"/>
    <s v="D"/>
    <n v="0"/>
    <n v="90"/>
    <n v="-48"/>
    <n v="160468"/>
    <s v="Yes"/>
    <n v="1"/>
    <n v="60"/>
    <x v="1"/>
    <m/>
    <n v="22"/>
    <m/>
    <n v="468"/>
    <n v="160468"/>
    <s v="Satkhira"/>
    <s v="Tala"/>
    <s v="Kholishkhali"/>
    <s v="Joynuddin Sanitary"/>
    <n v="0"/>
  </r>
  <r>
    <n v="0"/>
    <s v="C"/>
    <n v="0"/>
    <n v="240"/>
    <n v="0"/>
    <n v="148105"/>
    <s v="Yes"/>
    <n v="1"/>
    <n v="48"/>
    <x v="0"/>
    <m/>
    <n v="144"/>
    <m/>
    <n v="105"/>
    <n v="148105"/>
    <s v="Chittagong"/>
    <s v="Rangunia"/>
    <s v="Shilok"/>
    <s v="Mannan Sanitary Centre"/>
    <n v="1"/>
  </r>
  <r>
    <n v="22.865723899999999"/>
    <s v="D"/>
    <n v="0"/>
    <n v="60"/>
    <n v="0"/>
    <n v="103241"/>
    <s v="Yes"/>
    <n v="10"/>
    <n v="3"/>
    <x v="0"/>
    <m/>
    <n v="9"/>
    <m/>
    <n v="241"/>
    <n v="103241"/>
    <s v="Satkhira"/>
    <s v="Kolaroa"/>
    <s v="Chandonpur"/>
    <s v="Shakhina Sanitary"/>
    <n v="1"/>
  </r>
  <r>
    <n v="22.6420417"/>
    <s v="D"/>
    <n v="0"/>
    <n v="60"/>
    <n v="0"/>
    <n v="167464"/>
    <s v="No"/>
    <n v="1"/>
    <n v="67"/>
    <x v="1"/>
    <m/>
    <n v="18"/>
    <m/>
    <n v="464"/>
    <n v="167464"/>
    <s v="Khulna"/>
    <s v="Dacope"/>
    <s v="Pankhali"/>
    <s v="Amir Sanitary"/>
    <n v="0"/>
  </r>
  <r>
    <n v="0"/>
    <s v="B"/>
    <n v="0"/>
    <n v="120"/>
    <n v="0"/>
    <n v="153425"/>
    <s v="No"/>
    <n v="1"/>
    <n v="53"/>
    <x v="1"/>
    <m/>
    <n v="17"/>
    <m/>
    <n v="425"/>
    <n v="153425"/>
    <s v="Chandpur"/>
    <s v="Faridgonj"/>
    <s v="East Gupti"/>
    <s v="Mahadi Tradas"/>
    <n v="0"/>
  </r>
  <r>
    <n v="0"/>
    <s v="B"/>
    <n v="0"/>
    <n v="80"/>
    <n v="0"/>
    <n v="166428"/>
    <s v="Yes"/>
    <n v="1"/>
    <n v="66"/>
    <x v="1"/>
    <m/>
    <n v="17"/>
    <m/>
    <n v="428"/>
    <n v="166428"/>
    <s v="Chandpur"/>
    <s v="Faridgonj"/>
    <s v="East Chordukia"/>
    <s v="Sohal Sanitary Center"/>
    <n v="0"/>
  </r>
  <r>
    <n v="22.7666165485"/>
    <s v="D"/>
    <n v="0"/>
    <n v="30"/>
    <n v="-45"/>
    <n v="164471"/>
    <s v="No"/>
    <n v="1"/>
    <n v="64"/>
    <x v="1"/>
    <m/>
    <n v="22"/>
    <m/>
    <n v="471"/>
    <n v="164471"/>
    <s v="Satkhira"/>
    <s v="Tala"/>
    <s v="Kheshra"/>
    <s v="Shahed Sanitary"/>
    <n v="0"/>
  </r>
  <r>
    <n v="26.236490499999999"/>
    <s v="B"/>
    <n v="0"/>
    <n v="60"/>
    <n v="0"/>
    <n v="130315"/>
    <s v="No"/>
    <n v="1"/>
    <n v="30"/>
    <x v="0"/>
    <m/>
    <n v="88"/>
    <m/>
    <n v="315"/>
    <n v="130315"/>
    <s v="Panchagar"/>
    <s v="Atwari"/>
    <s v="Radhanagor"/>
    <s v="Toslima Senitation"/>
    <n v="0"/>
  </r>
  <r>
    <n v="22.984181700000001"/>
    <s v="A"/>
    <n v="0"/>
    <n v="120"/>
    <n v="0"/>
    <n v="118209"/>
    <s v="Yes"/>
    <n v="1"/>
    <n v="18"/>
    <x v="0"/>
    <m/>
    <n v="53"/>
    <m/>
    <n v="209"/>
    <n v="118209"/>
    <s v="Jessore"/>
    <s v="Keshabpur"/>
    <s v="Pangia"/>
    <s v="M/s Ali sanitary"/>
    <n v="1"/>
  </r>
  <r>
    <n v="0"/>
    <s v="B"/>
    <n v="0"/>
    <n v="180"/>
    <n v="0"/>
    <n v="121373"/>
    <s v="Yes"/>
    <n v="1"/>
    <n v="21"/>
    <x v="0"/>
    <m/>
    <n v="62"/>
    <m/>
    <n v="373"/>
    <n v="121373"/>
    <s v="Mymensingh"/>
    <s v="Mymensingh Sadar"/>
    <s v="Chornilokkhia"/>
    <s v="Ruhul Amin SanitationCenter"/>
    <n v="1"/>
  </r>
  <r>
    <n v="24.8972111"/>
    <s v="E"/>
    <n v="0"/>
    <n v="0"/>
    <n v="0"/>
    <n v="135354"/>
    <s v="Yes"/>
    <n v="1"/>
    <n v="35"/>
    <x v="0"/>
    <m/>
    <n v="105"/>
    <m/>
    <n v="354"/>
    <n v="135354"/>
    <s v="Netrakona"/>
    <s v="Barhatta"/>
    <s v="Shingdha"/>
    <s v="Zakaria Sanitation Centre"/>
    <n v="1"/>
  </r>
  <r>
    <n v="24.8972111"/>
    <s v="E"/>
    <n v="0"/>
    <n v="0"/>
    <n v="0"/>
    <n v="135358"/>
    <s v="No"/>
    <n v="1"/>
    <n v="35"/>
    <x v="0"/>
    <m/>
    <n v="105"/>
    <m/>
    <n v="358"/>
    <n v="135358"/>
    <s v="Netrakona"/>
    <s v="Barhatta"/>
    <s v="Shingdha"/>
    <s v="Shahanur Sanitary Centre"/>
    <n v="0"/>
  </r>
  <r>
    <n v="0"/>
    <s v="C"/>
    <n v="0"/>
    <n v="240"/>
    <n v="0"/>
    <n v="166427"/>
    <s v="Yes"/>
    <n v="1"/>
    <n v="66"/>
    <x v="1"/>
    <m/>
    <n v="17"/>
    <m/>
    <n v="427"/>
    <n v="166427"/>
    <s v="Chandpur"/>
    <s v="Faridgonj"/>
    <s v="East Chordukia"/>
    <s v="Johir Sanitary"/>
    <n v="1"/>
  </r>
  <r>
    <n v="22.9082103"/>
    <s v="B"/>
    <n v="0"/>
    <n v="285"/>
    <n v="0"/>
    <n v="182420"/>
    <s v="No"/>
    <n v="1"/>
    <n v="82"/>
    <x v="1"/>
    <m/>
    <n v="21"/>
    <m/>
    <n v="420"/>
    <n v="182420"/>
    <s v="Chittagong"/>
    <s v="Fatickchari"/>
    <s v="Datmara"/>
    <s v="Janata Sanitary"/>
    <n v="1"/>
  </r>
  <r>
    <n v="24.8972111"/>
    <s v="E"/>
    <n v="0"/>
    <n v="0"/>
    <n v="0"/>
    <n v="135357"/>
    <s v="No"/>
    <n v="1"/>
    <n v="35"/>
    <x v="0"/>
    <m/>
    <n v="105"/>
    <m/>
    <n v="357"/>
    <n v="135357"/>
    <s v="Netrakona"/>
    <s v="Barhatta"/>
    <s v="Shingdha"/>
    <s v="Rafiq Sanitary Centre"/>
    <n v="0"/>
  </r>
  <r>
    <n v="0"/>
    <s v="A"/>
    <n v="0"/>
    <n v="120"/>
    <n v="0"/>
    <n v="144406"/>
    <s v="Yes"/>
    <n v="1"/>
    <n v="44"/>
    <x v="0"/>
    <m/>
    <n v="133"/>
    <m/>
    <n v="406"/>
    <n v="144406"/>
    <s v="Natore"/>
    <s v="Natore Sadar"/>
    <s v="kafura"/>
    <s v="Ma Babar Doa- Md.Biplop Hossain"/>
    <n v="1"/>
  </r>
  <r>
    <n v="25.7944578"/>
    <s v="B"/>
    <n v="0"/>
    <n v="120"/>
    <n v="0"/>
    <n v="128290"/>
    <s v="Yes"/>
    <n v="1"/>
    <n v="28"/>
    <x v="0"/>
    <m/>
    <n v="80"/>
    <m/>
    <n v="290"/>
    <n v="128290"/>
    <s v="Dinajpur"/>
    <s v="Bochaganj"/>
    <s v="Atgaon"/>
    <s v="Rani Sanitary Center"/>
    <n v="1"/>
  </r>
  <r>
    <n v="22.905465221"/>
    <s v="E"/>
    <n v="0"/>
    <n v="55"/>
    <n v="-37"/>
    <n v="103237"/>
    <s v="Yes"/>
    <n v="10"/>
    <n v="3"/>
    <x v="0"/>
    <m/>
    <n v="9"/>
    <m/>
    <n v="237"/>
    <n v="103237"/>
    <s v="Satkhira"/>
    <s v="Kolaroa"/>
    <s v="Jughikhali"/>
    <s v="Josna sanatary Centre"/>
    <n v="1"/>
  </r>
  <r>
    <n v="0"/>
    <s v="B"/>
    <n v="0"/>
    <n v="240"/>
    <n v="0"/>
    <n v="148100"/>
    <s v="Yes"/>
    <n v="1"/>
    <n v="48"/>
    <x v="0"/>
    <m/>
    <n v="144"/>
    <m/>
    <n v="100"/>
    <n v="148100"/>
    <s v="Chittagong"/>
    <s v="Rangunia"/>
    <s v="Padua"/>
    <s v="Munaf Sanitary Centre"/>
    <n v="1"/>
  </r>
  <r>
    <n v="24.831315"/>
    <s v="C"/>
    <n v="0"/>
    <n v="240"/>
    <n v="0"/>
    <n v="115173"/>
    <s v="No"/>
    <n v="1"/>
    <n v="15"/>
    <x v="0"/>
    <m/>
    <n v="45"/>
    <m/>
    <n v="173"/>
    <n v="115173"/>
    <s v="Sylhet"/>
    <s v="Beanibazar"/>
    <s v="Dubag"/>
    <s v="Jomir Uddin Sanitary"/>
    <n v="0"/>
  </r>
  <r>
    <n v="0"/>
    <s v="B"/>
    <n v="0"/>
    <n v="125"/>
    <n v="0"/>
    <n v="144407"/>
    <s v="Yes"/>
    <n v="1"/>
    <n v="44"/>
    <x v="0"/>
    <m/>
    <n v="133"/>
    <m/>
    <n v="407"/>
    <n v="144407"/>
    <s v="Natore"/>
    <s v="Natore Sadar"/>
    <s v="kafura"/>
    <s v="Afjal Sanitary Centre"/>
    <n v="0"/>
  </r>
  <r>
    <n v="22.766070480900002"/>
    <s v="A"/>
    <n v="0"/>
    <n v="90"/>
    <n v="-48"/>
    <n v="160467"/>
    <s v="Yes"/>
    <n v="1"/>
    <n v="60"/>
    <x v="1"/>
    <m/>
    <n v="22"/>
    <m/>
    <n v="467"/>
    <n v="160467"/>
    <s v="Satkhira"/>
    <s v="Tala"/>
    <s v="Kholishkhali"/>
    <s v="Suporna Sanitary Center"/>
    <n v="1"/>
  </r>
  <r>
    <n v="0"/>
    <s v="B"/>
    <n v="0"/>
    <n v="70"/>
    <n v="0"/>
    <n v="114156"/>
    <s v="Yes"/>
    <n v="1"/>
    <n v="14"/>
    <x v="0"/>
    <m/>
    <n v="41"/>
    <m/>
    <n v="156"/>
    <n v="114156"/>
    <s v="Comilla"/>
    <s v="Nangalkot"/>
    <s v="Raykot"/>
    <s v="Janata Sanitary"/>
    <n v="1"/>
  </r>
  <r>
    <n v="0"/>
    <s v="C"/>
    <n v="0"/>
    <n v="150"/>
    <n v="0"/>
    <n v="170466"/>
    <s v="No"/>
    <n v="1"/>
    <n v="70"/>
    <x v="1"/>
    <m/>
    <n v="20"/>
    <m/>
    <n v="466"/>
    <n v="170466"/>
    <s v="Khulna"/>
    <s v="Paikgacha"/>
    <s v="Chandkhali"/>
    <s v="Tasmia Sanitary"/>
    <n v="0"/>
  </r>
  <r>
    <n v="22.7802246"/>
    <s v="C"/>
    <n v="0"/>
    <n v="60"/>
    <n v="0"/>
    <n v="191472"/>
    <s v="No"/>
    <n v="1"/>
    <n v="91"/>
    <x v="1"/>
    <m/>
    <n v="22"/>
    <m/>
    <n v="472"/>
    <n v="191472"/>
    <s v="Satkhira"/>
    <s v="Tala"/>
    <s v="Dhandia"/>
    <s v="Eti Sanitary"/>
    <n v="0"/>
  </r>
  <r>
    <n v="24.9534813"/>
    <s v="B"/>
    <n v="0"/>
    <n v="180"/>
    <n v="0"/>
    <n v="176456"/>
    <s v="No"/>
    <n v="1"/>
    <n v="76"/>
    <x v="1"/>
    <m/>
    <n v="7"/>
    <m/>
    <n v="456"/>
    <n v="176456"/>
    <s v="Sunamgonj"/>
    <s v="Chhatak"/>
    <s v="Soidergaon"/>
    <s v="Bhai Bhai Sanitary"/>
    <n v="0"/>
  </r>
  <r>
    <n v="24.065152099999999"/>
    <s v="C"/>
    <n v="0"/>
    <n v="240"/>
    <n v="0"/>
    <n v="196502"/>
    <s v="No"/>
    <n v="1"/>
    <n v="96"/>
    <x v="1"/>
    <m/>
    <n v="11"/>
    <m/>
    <n v="502"/>
    <n v="196502"/>
    <s v="Kishoregonj"/>
    <s v="Bhairab"/>
    <s v="Shibpur"/>
    <s v="Khandaker Sanitary Center"/>
    <n v="0"/>
  </r>
  <r>
    <n v="0"/>
    <s v="B"/>
    <n v="0"/>
    <n v="85"/>
    <n v="0"/>
    <n v="144410"/>
    <s v="Yes"/>
    <n v="1"/>
    <n v="44"/>
    <x v="0"/>
    <m/>
    <n v="133"/>
    <m/>
    <n v="410"/>
    <n v="144410"/>
    <s v="Natore"/>
    <s v="Natore Sadar"/>
    <s v="kafura"/>
    <s v="Montaz Sanitary Centre- Md. Montas"/>
    <n v="1"/>
  </r>
  <r>
    <n v="26.236490499999999"/>
    <s v="B"/>
    <n v="0"/>
    <n v="60"/>
    <n v="0"/>
    <n v="130314"/>
    <s v="No"/>
    <n v="1"/>
    <n v="30"/>
    <x v="0"/>
    <m/>
    <n v="88"/>
    <m/>
    <n v="314"/>
    <n v="130314"/>
    <s v="Panchagar"/>
    <s v="Atwari"/>
    <s v="Radhanagor"/>
    <s v="Haque Enterprize"/>
    <n v="0"/>
  </r>
  <r>
    <n v="22.809076699999999"/>
    <s v="B"/>
    <n v="0"/>
    <n v="30"/>
    <n v="0"/>
    <n v="103236"/>
    <s v="Yes"/>
    <n v="10"/>
    <n v="3"/>
    <x v="0"/>
    <m/>
    <n v="9"/>
    <m/>
    <n v="236"/>
    <n v="103236"/>
    <s v="Satkhira"/>
    <s v="Kolaroa"/>
    <s v="Kalia"/>
    <s v="Jarina Sanitary Centre"/>
    <n v="1"/>
  </r>
  <r>
    <n v="24.9534813"/>
    <s v="D"/>
    <n v="0"/>
    <n v="180"/>
    <n v="0"/>
    <n v="176457"/>
    <s v="No"/>
    <n v="1"/>
    <n v="76"/>
    <x v="1"/>
    <m/>
    <n v="7"/>
    <m/>
    <n v="457"/>
    <n v="176457"/>
    <s v="Sunamgonj"/>
    <s v="Chhatak"/>
    <s v="Soidergaon"/>
    <s v="Shahajalal Sanitary"/>
    <n v="0"/>
  </r>
  <r>
    <n v="24.873257299999999"/>
    <s v="E"/>
    <n v="0"/>
    <n v="0"/>
    <n v="0"/>
    <n v="198450"/>
    <n v="0"/>
    <n v="1"/>
    <n v="98"/>
    <x v="1"/>
    <m/>
    <n v="3"/>
    <m/>
    <n v="450"/>
    <n v="198450"/>
    <s v="Sylhet"/>
    <s v="Zokijonj"/>
    <s v="Birosree"/>
    <s v="Vallage Sanitary"/>
    <n v="0"/>
  </r>
  <r>
    <n v="24.8972263"/>
    <s v="A"/>
    <n v="0"/>
    <n v="130"/>
    <n v="0"/>
    <n v="135359"/>
    <s v="Yes"/>
    <n v="1"/>
    <n v="35"/>
    <x v="0"/>
    <m/>
    <n v="105"/>
    <m/>
    <n v="359"/>
    <n v="135359"/>
    <s v="Netrakona"/>
    <s v="Barhatta"/>
    <s v="Buashe"/>
    <s v="Bina Enterprise"/>
    <n v="1"/>
  </r>
  <r>
    <n v="0"/>
    <s v="B"/>
    <n v="0"/>
    <n v="90"/>
    <n v="0"/>
    <n v="121376"/>
    <s v="Yes"/>
    <n v="1"/>
    <n v="21"/>
    <x v="0"/>
    <m/>
    <n v="62"/>
    <m/>
    <n v="376"/>
    <n v="121376"/>
    <s v="Mymensingh"/>
    <s v="Mymensingh Sadar"/>
    <s v="Sirota"/>
    <s v="Bulbul Sanitation Center"/>
    <n v="1"/>
  </r>
  <r>
    <n v="0"/>
    <s v="B"/>
    <n v="0"/>
    <n v="260"/>
    <n v="0"/>
    <n v="100423"/>
    <s v="Yes"/>
    <m/>
    <n v="100"/>
    <x v="1"/>
    <m/>
    <n v="21"/>
    <m/>
    <n v="423"/>
    <n v="100423"/>
    <s v="Chittagong"/>
    <s v="Fatickchari"/>
    <s v="Kanchon Nagor"/>
    <s v="Messers Hawlader Sanitary"/>
    <n v="1"/>
  </r>
  <r>
    <n v="22.7802246"/>
    <s v="C"/>
    <n v="0"/>
    <n v="40"/>
    <n v="0"/>
    <n v="191473"/>
    <s v="Yes"/>
    <n v="1"/>
    <n v="91"/>
    <x v="1"/>
    <m/>
    <n v="22"/>
    <m/>
    <n v="473"/>
    <n v="191473"/>
    <s v="Satkhira"/>
    <s v="Tala"/>
    <s v="Dhandia"/>
    <s v="Gazi Sanitary"/>
    <n v="0"/>
  </r>
  <r>
    <n v="24.815471110600001"/>
    <s v="B"/>
    <n v="0"/>
    <n v="220"/>
    <n v="-12"/>
    <n v="157443"/>
    <s v="No"/>
    <n v="1"/>
    <n v="57"/>
    <x v="1"/>
    <m/>
    <n v="6"/>
    <m/>
    <n v="443"/>
    <n v="157443"/>
    <s v="Sylhet"/>
    <s v="Bishwhanath"/>
    <s v="Bishwhanath"/>
    <s v="Maa Traders"/>
    <n v="0"/>
  </r>
  <r>
    <n v="24.0672678"/>
    <s v="B"/>
    <n v="0"/>
    <n v="180"/>
    <n v="0"/>
    <n v="196501"/>
    <s v="Yes"/>
    <n v="1"/>
    <n v="96"/>
    <x v="1"/>
    <m/>
    <n v="11"/>
    <m/>
    <n v="501"/>
    <n v="196501"/>
    <s v="Kishoregonj"/>
    <s v="Bhairab"/>
    <s v="Shibpur"/>
    <s v="Khaja Baba Sanitary Center"/>
    <n v="1"/>
  </r>
  <r>
    <n v="24.8972263"/>
    <s v="E"/>
    <n v="0"/>
    <n v="0"/>
    <n v="0"/>
    <n v="135355"/>
    <s v="No"/>
    <n v="1"/>
    <n v="35"/>
    <x v="0"/>
    <m/>
    <n v="105"/>
    <m/>
    <n v="355"/>
    <n v="135355"/>
    <s v="Netrakona"/>
    <s v="Barhatta"/>
    <s v="Shingdha"/>
    <s v="Shafiq Sanitary Centre"/>
    <n v="0"/>
  </r>
  <r>
    <n v="24.8977845677"/>
    <s v="E"/>
    <n v="0"/>
    <n v="0"/>
    <n v="-37"/>
    <n v="135356"/>
    <s v="No"/>
    <n v="1"/>
    <n v="35"/>
    <x v="0"/>
    <m/>
    <n v="105"/>
    <m/>
    <n v="356"/>
    <n v="135356"/>
    <s v="Netrakona"/>
    <s v="Barhatta"/>
    <s v="Shingdha"/>
    <s v="Bipul Sanitary Centre"/>
    <n v="0"/>
  </r>
  <r>
    <n v="24.8181071785"/>
    <s v="D"/>
    <n v="0"/>
    <n v="120"/>
    <n v="99"/>
    <n v="157445"/>
    <s v="No"/>
    <n v="1"/>
    <n v="57"/>
    <x v="1"/>
    <m/>
    <n v="6"/>
    <m/>
    <n v="445"/>
    <n v="157445"/>
    <s v="Sylhet"/>
    <s v="Bishwhanath"/>
    <s v="Dowlotpur"/>
    <s v="Shahin Sanitary Centre"/>
    <n v="0"/>
  </r>
  <r>
    <n v="25.141562209"/>
    <s v="C"/>
    <n v="0"/>
    <n v="120"/>
    <n v="-76"/>
    <n v="179446"/>
    <s v="Yes"/>
    <n v="1"/>
    <n v="79"/>
    <x v="1"/>
    <m/>
    <n v="4"/>
    <m/>
    <n v="446"/>
    <n v="179446"/>
    <s v="Sylhet"/>
    <s v="Gowainghat"/>
    <s v="Doubari"/>
    <s v="Sahibur Sanitary"/>
    <n v="1"/>
  </r>
  <r>
    <n v="0"/>
    <s v="B"/>
    <n v="0"/>
    <n v="65"/>
    <n v="0"/>
    <n v="114160"/>
    <s v="Yes"/>
    <n v="1"/>
    <n v="14"/>
    <x v="0"/>
    <m/>
    <n v="41"/>
    <m/>
    <n v="160"/>
    <n v="114160"/>
    <s v="Comilla"/>
    <s v="Nangalkot"/>
    <s v="Makrobpur"/>
    <s v="Nerapod Sanitary"/>
    <n v="1"/>
  </r>
  <r>
    <n v="0"/>
    <s v="B"/>
    <n v="0"/>
    <n v="240"/>
    <n v="0"/>
    <n v="185421"/>
    <s v="Yes"/>
    <n v="1"/>
    <n v="85"/>
    <x v="1"/>
    <m/>
    <n v="21"/>
    <m/>
    <n v="421"/>
    <n v="185421"/>
    <s v="Chittagong"/>
    <s v="Fatickchari"/>
    <s v="Sundorpur"/>
    <s v="Shahajalal Sanitary"/>
    <n v="1"/>
  </r>
  <r>
    <n v="24.8154307223"/>
    <s v="B"/>
    <n v="0"/>
    <n v="120"/>
    <n v="-1"/>
    <n v="157444"/>
    <s v="Yes"/>
    <n v="1"/>
    <n v="57"/>
    <x v="1"/>
    <m/>
    <n v="6"/>
    <m/>
    <n v="444"/>
    <n v="157444"/>
    <s v="Sylhet"/>
    <s v="Bishwhanath"/>
    <s v="Dowlotpur"/>
    <s v="Nobayon Senitary Mart"/>
    <n v="1"/>
  </r>
  <r>
    <n v="22.6317016"/>
    <s v="B"/>
    <n v="0"/>
    <n v="180"/>
    <n v="0"/>
    <n v="186422"/>
    <s v="Yes"/>
    <n v="1"/>
    <n v="86"/>
    <x v="1"/>
    <m/>
    <n v="21"/>
    <m/>
    <n v="422"/>
    <n v="186422"/>
    <s v="Chittagong"/>
    <s v="Fatickchari"/>
    <s v="Roshangiri"/>
    <s v="Messers Babar Sanitary"/>
    <n v="1"/>
  </r>
  <r>
    <n v="0"/>
    <s v="B"/>
    <n v="0"/>
    <n v="110"/>
    <n v="0"/>
    <n v="145164"/>
    <s v="No"/>
    <n v="1"/>
    <n v="45"/>
    <x v="0"/>
    <m/>
    <n v="135"/>
    <m/>
    <n v="164"/>
    <n v="145164"/>
    <s v="Chandpur"/>
    <s v="Chandpur Sadar"/>
    <s v="Chandra"/>
    <s v="M/S Faruque Sanitation"/>
    <n v="0"/>
  </r>
  <r>
    <n v="25.9166366"/>
    <s v="B"/>
    <n v="0"/>
    <n v="60"/>
    <n v="0"/>
    <n v="110348"/>
    <s v="Yes"/>
    <n v="1"/>
    <n v="10"/>
    <x v="0"/>
    <m/>
    <n v="29"/>
    <m/>
    <n v="348"/>
    <n v="110348"/>
    <s v="Lalmonirhat"/>
    <s v="Aditmari"/>
    <s v="Durgapur"/>
    <s v="Alauddin  Sanitation"/>
    <n v="1"/>
  </r>
  <r>
    <n v="0"/>
    <s v="C"/>
    <n v="0"/>
    <n v="240"/>
    <n v="0"/>
    <n v="181431"/>
    <s v="No"/>
    <n v="1"/>
    <n v="81"/>
    <x v="1"/>
    <m/>
    <n v="17"/>
    <m/>
    <n v="431"/>
    <n v="181431"/>
    <s v="Chandpur"/>
    <s v="Faridgonj"/>
    <s v="South Faridgonj"/>
    <s v="Ashaq Sanitary"/>
    <n v="0"/>
  </r>
  <r>
    <n v="24.831349700000001"/>
    <s v="E"/>
    <n v="0"/>
    <n v="0"/>
    <n v="0"/>
    <n v="115174"/>
    <s v="No"/>
    <n v="1"/>
    <n v="15"/>
    <x v="0"/>
    <m/>
    <n v="45"/>
    <m/>
    <n v="174"/>
    <n v="115174"/>
    <s v="Sylhet"/>
    <s v="Beanibazar"/>
    <s v="Dubag"/>
    <s v="Sapla Sadik Sanitary"/>
    <n v="0"/>
  </r>
  <r>
    <n v="24.0670334"/>
    <s v="C"/>
    <n v="0"/>
    <n v="180"/>
    <n v="0"/>
    <n v="180498"/>
    <s v="Yes"/>
    <n v="1"/>
    <n v="80"/>
    <x v="1"/>
    <m/>
    <n v="11"/>
    <m/>
    <n v="498"/>
    <n v="180498"/>
    <s v="Kishoregonj"/>
    <s v="Bhairab"/>
    <s v="Kalikaprosad"/>
    <s v="Bhai Bhai Traders"/>
    <n v="1"/>
  </r>
  <r>
    <n v="24.831349700000001"/>
    <s v="E"/>
    <n v="0"/>
    <n v="0"/>
    <n v="0"/>
    <n v="115171"/>
    <s v="Yes"/>
    <n v="1"/>
    <n v="15"/>
    <x v="0"/>
    <m/>
    <n v="45"/>
    <m/>
    <n v="171"/>
    <n v="115171"/>
    <s v="Sylhet"/>
    <s v="Beanibazar"/>
    <s v="Dubag"/>
    <s v="Josimuddin Sanitary"/>
    <n v="1"/>
  </r>
  <r>
    <n v="24.548788451"/>
    <s v="B"/>
    <n v="0"/>
    <n v="90"/>
    <n v="-38"/>
    <n v="162490"/>
    <s v="Yes"/>
    <n v="1"/>
    <n v="62"/>
    <x v="1"/>
    <m/>
    <n v="13"/>
    <m/>
    <n v="490"/>
    <n v="162490"/>
    <s v="Kishoregonj"/>
    <s v="Tarail"/>
    <s v="Tarail Sachail"/>
    <s v="Maaer Dua Sanitary"/>
    <n v="1"/>
  </r>
  <r>
    <n v="26.105044400000001"/>
    <s v="B"/>
    <n v="0"/>
    <n v="40"/>
    <n v="0"/>
    <n v="130319"/>
    <s v="Yes"/>
    <n v="1"/>
    <n v="30"/>
    <x v="0"/>
    <m/>
    <n v="88"/>
    <m/>
    <n v="319"/>
    <n v="130319"/>
    <s v="Panchagar"/>
    <s v="Atwari"/>
    <s v="Merjapur"/>
    <s v="Green Senitation"/>
    <n v="0"/>
  </r>
  <r>
    <n v="25.007335099300001"/>
    <s v="E"/>
    <n v="0"/>
    <n v="0"/>
    <n v="276"/>
    <n v="179447"/>
    <n v="0"/>
    <n v="1"/>
    <n v="79"/>
    <x v="1"/>
    <m/>
    <n v="4"/>
    <m/>
    <n v="447"/>
    <n v="179447"/>
    <s v="Sylhet"/>
    <s v="Gowainghat"/>
    <s v="Doubari"/>
    <s v="Ali Hossain Sanitary"/>
    <n v="0"/>
  </r>
  <r>
    <n v="24.831349700000001"/>
    <s v="E"/>
    <n v="0"/>
    <n v="0"/>
    <n v="0"/>
    <n v="115179"/>
    <s v="No"/>
    <n v="1"/>
    <n v="15"/>
    <x v="0"/>
    <m/>
    <n v="45"/>
    <m/>
    <n v="179"/>
    <n v="115179"/>
    <s v="Sylhet"/>
    <s v="Beanibazar"/>
    <s v="Kurarbazar"/>
    <s v="Rafique Sanitary"/>
    <n v="0"/>
  </r>
  <r>
    <n v="0"/>
    <s v="B"/>
    <n v="0"/>
    <n v="120"/>
    <n v="0"/>
    <n v="145163"/>
    <s v="Yes"/>
    <n v="1"/>
    <n v="45"/>
    <x v="0"/>
    <m/>
    <n v="135"/>
    <m/>
    <n v="163"/>
    <n v="145163"/>
    <s v="Chandpur"/>
    <s v="Chandpur Sadar"/>
    <s v="Chandra"/>
    <s v="Akhtar Sanitation"/>
    <n v="1"/>
  </r>
  <r>
    <n v="24.0651288"/>
    <s v="D"/>
    <n v="0"/>
    <n v="180"/>
    <n v="0"/>
    <n v="180499"/>
    <s v="No"/>
    <n v="1"/>
    <n v="80"/>
    <x v="1"/>
    <m/>
    <n v="11"/>
    <m/>
    <n v="499"/>
    <n v="180499"/>
    <s v="Kishoregonj"/>
    <s v="Bhairab"/>
    <s v="Kalikaprosad"/>
    <s v="Satata Traders"/>
    <n v="0"/>
  </r>
  <r>
    <n v="24.929746399999999"/>
    <s v="B"/>
    <n v="0"/>
    <n v="300"/>
    <n v="0"/>
    <n v="156453"/>
    <s v="No"/>
    <n v="1"/>
    <n v="56"/>
    <x v="1"/>
    <m/>
    <n v="7"/>
    <m/>
    <n v="453"/>
    <n v="156453"/>
    <s v="Sunamgonj"/>
    <s v="Chhatak"/>
    <s v="Afjolabad"/>
    <s v="Majbauddin Sanitary centre"/>
    <n v="0"/>
  </r>
  <r>
    <n v="26.104756099999999"/>
    <s v="B"/>
    <n v="0"/>
    <n v="40"/>
    <n v="0"/>
    <n v="130318"/>
    <s v="No"/>
    <n v="1"/>
    <n v="30"/>
    <x v="0"/>
    <m/>
    <n v="88"/>
    <m/>
    <n v="318"/>
    <n v="130318"/>
    <s v="Panchagar"/>
    <s v="Atwari"/>
    <s v="Merjapur"/>
    <s v="Grameen Senitation Centre"/>
    <n v="1"/>
  </r>
  <r>
    <n v="0"/>
    <s v="C"/>
    <n v="0"/>
    <n v="110"/>
    <n v="0"/>
    <n v="169429"/>
    <s v="No"/>
    <n v="1"/>
    <n v="69"/>
    <x v="1"/>
    <m/>
    <n v="17"/>
    <m/>
    <n v="429"/>
    <n v="169429"/>
    <s v="Chandpur"/>
    <s v="Faridgonj"/>
    <s v="Faridgonj Pourosova"/>
    <s v="Norul Islam Sanitary"/>
    <n v="0"/>
  </r>
  <r>
    <n v="24.831349700000001"/>
    <s v="E"/>
    <n v="0"/>
    <n v="0"/>
    <n v="0"/>
    <n v="115176"/>
    <s v="Yes"/>
    <n v="1"/>
    <n v="15"/>
    <x v="0"/>
    <m/>
    <n v="45"/>
    <m/>
    <n v="176"/>
    <n v="115176"/>
    <s v="Sylhet"/>
    <s v="Beanibazar"/>
    <s v="Tilpara"/>
    <s v="Foisal Traders"/>
    <n v="1"/>
  </r>
  <r>
    <n v="24.831349700000001"/>
    <s v="E"/>
    <n v="0"/>
    <n v="0"/>
    <n v="0"/>
    <n v="115178"/>
    <s v="Yes"/>
    <n v="1"/>
    <n v="15"/>
    <x v="0"/>
    <m/>
    <n v="45"/>
    <m/>
    <n v="178"/>
    <n v="115178"/>
    <s v="Sylhet"/>
    <s v="Beanibazar"/>
    <s v="Kurarbazar"/>
    <s v="Sabbir Sanitary"/>
    <n v="1"/>
  </r>
  <r>
    <n v="0"/>
    <s v="D"/>
    <n v="0"/>
    <n v="170"/>
    <n v="0"/>
    <n v="165462"/>
    <s v="Yes"/>
    <n v="1"/>
    <n v="65"/>
    <x v="1"/>
    <m/>
    <n v="19"/>
    <m/>
    <n v="462"/>
    <n v="165462"/>
    <s v="Khulna"/>
    <s v="Koyra"/>
    <s v="North Bedkashi"/>
    <s v="Tamim Sanitation"/>
    <n v="1"/>
  </r>
  <r>
    <n v="26.233217499999999"/>
    <s v="B"/>
    <n v="0"/>
    <n v="60"/>
    <n v="0"/>
    <n v="130313"/>
    <s v="No"/>
    <n v="1"/>
    <n v="30"/>
    <x v="0"/>
    <m/>
    <n v="88"/>
    <m/>
    <n v="313"/>
    <n v="130313"/>
    <s v="Panchagar"/>
    <s v="Atwari"/>
    <s v="Radhanagor"/>
    <s v="Grameen Senitation Kendro"/>
    <n v="1"/>
  </r>
  <r>
    <n v="24.546992921400001"/>
    <s v="D"/>
    <n v="0"/>
    <n v="90"/>
    <n v="99"/>
    <n v="155489"/>
    <s v="No"/>
    <n v="1"/>
    <n v="55"/>
    <x v="1"/>
    <m/>
    <n v="13"/>
    <m/>
    <n v="489"/>
    <n v="155489"/>
    <s v="Kishoregonj"/>
    <s v="Tarail"/>
    <s v="Digdair"/>
    <s v="Solaiman sanitary"/>
    <n v="0"/>
  </r>
  <r>
    <n v="0"/>
    <s v="D"/>
    <n v="0"/>
    <n v="120"/>
    <n v="0"/>
    <n v="181430"/>
    <s v="No"/>
    <n v="1"/>
    <n v="81"/>
    <x v="1"/>
    <m/>
    <n v="17"/>
    <m/>
    <n v="430"/>
    <n v="181430"/>
    <s v="Chandpur"/>
    <s v="Faridgonj"/>
    <s v="South Faridgonj"/>
    <s v="Amran Sanitray"/>
    <n v="0"/>
  </r>
  <r>
    <n v="24.066947599999999"/>
    <s v="E"/>
    <n v="0"/>
    <n v="0"/>
    <n v="0"/>
    <n v="193500"/>
    <s v="No"/>
    <n v="1"/>
    <n v="93"/>
    <x v="1"/>
    <m/>
    <n v="11"/>
    <m/>
    <n v="500"/>
    <n v="193500"/>
    <s v="Kishoregonj"/>
    <s v="Bhairab"/>
    <s v="Sreenagar"/>
    <s v="Anwar Sanitary Center"/>
    <n v="0"/>
  </r>
  <r>
    <n v="22.631719"/>
    <s v="B"/>
    <n v="0"/>
    <n v="240"/>
    <n v="0"/>
    <n v="189424"/>
    <s v="Yes"/>
    <n v="1"/>
    <n v="89"/>
    <x v="1"/>
    <m/>
    <n v="21"/>
    <m/>
    <n v="424"/>
    <n v="189424"/>
    <s v="Chittagong"/>
    <s v="Fatickchari"/>
    <s v="Dowlatpur"/>
    <s v="Karim Sanitaru"/>
    <n v="1"/>
  </r>
  <r>
    <n v="24.546853575499998"/>
    <s v="B"/>
    <n v="0"/>
    <n v="120"/>
    <n v="100"/>
    <n v="155488"/>
    <s v="Yes"/>
    <n v="1"/>
    <n v="55"/>
    <x v="1"/>
    <m/>
    <n v="13"/>
    <m/>
    <n v="488"/>
    <n v="155488"/>
    <s v="Kishoregonj"/>
    <s v="Tarail"/>
    <s v="Digdair"/>
    <s v="Maaer Dua Sanitary"/>
    <n v="1"/>
  </r>
  <r>
    <n v="24.922047768300001"/>
    <s v="C"/>
    <n v="0"/>
    <n v="190"/>
    <n v="-86"/>
    <n v="192461"/>
    <s v="No"/>
    <n v="1"/>
    <n v="92"/>
    <x v="1"/>
    <m/>
    <n v="8"/>
    <m/>
    <n v="461"/>
    <n v="192461"/>
    <s v="Sunamgonj"/>
    <s v="Sunamgonj South"/>
    <s v="East Pagla"/>
    <s v="Saima Sanitation Centre"/>
    <n v="0"/>
  </r>
  <r>
    <n v="25.0838109"/>
    <s v="D"/>
    <n v="0"/>
    <n v="350"/>
    <n v="0"/>
    <n v="154441"/>
    <s v="No"/>
    <n v="1"/>
    <n v="54"/>
    <x v="1"/>
    <m/>
    <n v="1"/>
    <m/>
    <n v="441"/>
    <n v="154441"/>
    <s v="Sylhet"/>
    <s v="Companigonj"/>
    <s v="East Islampur"/>
    <s v="Balurchor Sanitary Centre"/>
    <n v="0"/>
  </r>
  <r>
    <n v="25.0838109"/>
    <s v="D"/>
    <n v="0"/>
    <n v="360"/>
    <n v="0"/>
    <n v="154440"/>
    <s v="No"/>
    <n v="1"/>
    <n v="54"/>
    <x v="1"/>
    <m/>
    <n v="1"/>
    <m/>
    <n v="440"/>
    <n v="154440"/>
    <s v="Sylhet"/>
    <s v="Companigonj"/>
    <s v="East Islampur"/>
    <s v="Dhalarpar Sanitary Center"/>
    <n v="0"/>
  </r>
  <r>
    <n v="24.922172621800001"/>
    <s v="D"/>
    <n v="0"/>
    <n v="200"/>
    <n v="-2"/>
    <n v="192460"/>
    <s v="No"/>
    <n v="1"/>
    <n v="92"/>
    <x v="1"/>
    <m/>
    <n v="8"/>
    <m/>
    <n v="460"/>
    <n v="192460"/>
    <s v="Sunamgonj"/>
    <s v="Sunamgonj South"/>
    <s v="East Pagla"/>
    <s v="Ashar Alo Sanitation Centr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B10" firstHeaderRow="1" firstDataRow="1" firstDataCol="1" rowPageCount="3" colPageCount="1"/>
  <pivotFields count="28">
    <pivotField showAll="0"/>
    <pivotField showAll="0"/>
    <pivotField numFmtId="47" showAll="0"/>
    <pivotField numFmtId="47"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Row" dataFiel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2"/>
        <item x="1"/>
        <item h="1" x="0"/>
        <item t="default"/>
      </items>
    </pivotField>
    <pivotField showAll="0"/>
    <pivotField showAll="0">
      <items count="93">
        <item x="44"/>
        <item x="7"/>
        <item x="66"/>
        <item x="40"/>
        <item x="22"/>
        <item x="5"/>
        <item x="0"/>
        <item x="32"/>
        <item x="1"/>
        <item x="23"/>
        <item x="26"/>
        <item x="43"/>
        <item x="9"/>
        <item x="60"/>
        <item x="16"/>
        <item x="14"/>
        <item x="24"/>
        <item x="58"/>
        <item x="37"/>
        <item x="27"/>
        <item x="54"/>
        <item x="3"/>
        <item x="38"/>
        <item x="50"/>
        <item x="2"/>
        <item x="29"/>
        <item x="34"/>
        <item x="64"/>
        <item x="41"/>
        <item x="70"/>
        <item x="47"/>
        <item x="21"/>
        <item x="4"/>
        <item x="19"/>
        <item x="62"/>
        <item x="15"/>
        <item x="18"/>
        <item x="11"/>
        <item x="17"/>
        <item x="31"/>
        <item x="57"/>
        <item x="35"/>
        <item x="25"/>
        <item x="56"/>
        <item x="80"/>
        <item x="12"/>
        <item x="6"/>
        <item x="46"/>
        <item x="39"/>
        <item x="20"/>
        <item x="48"/>
        <item x="49"/>
        <item x="52"/>
        <item x="91"/>
        <item x="87"/>
        <item x="84"/>
        <item x="76"/>
        <item x="63"/>
        <item x="30"/>
        <item x="65"/>
        <item x="13"/>
        <item x="83"/>
        <item x="51"/>
        <item x="69"/>
        <item x="86"/>
        <item x="68"/>
        <item x="67"/>
        <item x="55"/>
        <item x="85"/>
        <item x="61"/>
        <item x="42"/>
        <item x="28"/>
        <item x="73"/>
        <item x="45"/>
        <item x="77"/>
        <item x="82"/>
        <item x="81"/>
        <item x="71"/>
        <item x="36"/>
        <item x="78"/>
        <item x="79"/>
        <item x="53"/>
        <item x="89"/>
        <item x="59"/>
        <item x="72"/>
        <item x="90"/>
        <item x="88"/>
        <item x="33"/>
        <item x="74"/>
        <item x="10"/>
        <item x="8"/>
        <item x="75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17" hier="-1"/>
    <pageField fld="7" hier="-1"/>
    <pageField fld="14" hier="-1"/>
  </pageFields>
  <dataFields count="1">
    <dataField name="Count of RSC01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9" hier="-1"/>
  </pageFields>
  <dataFields count="1">
    <dataField name="Count of id" fld="14" subtotal="count" baseField="0" baseItem="31412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583</v>
      </c>
      <c r="B1" t="s">
        <v>584</v>
      </c>
    </row>
    <row r="2" spans="1:2" x14ac:dyDescent="0.25">
      <c r="A2">
        <v>0</v>
      </c>
      <c r="B2">
        <v>0</v>
      </c>
    </row>
    <row r="3" spans="1:2" x14ac:dyDescent="0.25">
      <c r="A3">
        <v>4</v>
      </c>
      <c r="B3">
        <v>1</v>
      </c>
    </row>
    <row r="4" spans="1:2" x14ac:dyDescent="0.25">
      <c r="A4">
        <v>5.8</v>
      </c>
      <c r="B4">
        <v>2</v>
      </c>
    </row>
    <row r="5" spans="1:2" x14ac:dyDescent="0.25">
      <c r="A5">
        <v>8</v>
      </c>
      <c r="B5">
        <v>1</v>
      </c>
    </row>
    <row r="6" spans="1:2" x14ac:dyDescent="0.25">
      <c r="A6">
        <v>12</v>
      </c>
      <c r="B6">
        <v>0.5</v>
      </c>
    </row>
    <row r="7" spans="1:2" x14ac:dyDescent="0.25">
      <c r="A7">
        <v>16</v>
      </c>
    </row>
    <row r="8" spans="1:2" x14ac:dyDescent="0.25">
      <c r="A8">
        <v>20</v>
      </c>
    </row>
    <row r="9" spans="1:2" x14ac:dyDescent="0.25">
      <c r="A9">
        <v>25</v>
      </c>
      <c r="B9">
        <v>0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0"/>
  <sheetViews>
    <sheetView workbookViewId="0">
      <selection activeCell="J4" sqref="J4"/>
    </sheetView>
  </sheetViews>
  <sheetFormatPr defaultRowHeight="15" x14ac:dyDescent="0.25"/>
  <cols>
    <col min="3" max="3" width="12" bestFit="1" customWidth="1"/>
  </cols>
  <sheetData>
    <row r="1" spans="1:10" x14ac:dyDescent="0.25">
      <c r="A1" s="2">
        <v>-4</v>
      </c>
      <c r="B1">
        <f t="shared" ref="B1:B33" si="0">A1*$I$1+$F$1</f>
        <v>-10.031599999999999</v>
      </c>
      <c r="C1">
        <f>_xlfn.NORM.DIST(B1,$F$1,$I$1,FALSE)</f>
        <v>3.3631599971071634E-5</v>
      </c>
      <c r="E1" s="5" t="s">
        <v>585</v>
      </c>
      <c r="F1" s="3">
        <v>5.8856000000000002</v>
      </c>
      <c r="G1" s="3"/>
      <c r="H1" s="5" t="s">
        <v>586</v>
      </c>
      <c r="I1" s="3">
        <v>3.9792999999999998</v>
      </c>
    </row>
    <row r="2" spans="1:10" x14ac:dyDescent="0.25">
      <c r="A2" s="2">
        <v>-3.75</v>
      </c>
      <c r="B2">
        <f t="shared" si="0"/>
        <v>-9.0367749999999987</v>
      </c>
      <c r="C2">
        <f t="shared" ref="C2:C33" si="1">_xlfn.NORM.DIST(B2,$F$1,$I$1,FALSE)</f>
        <v>8.8607464219195704E-5</v>
      </c>
      <c r="E2" t="s">
        <v>587</v>
      </c>
      <c r="F2" s="3">
        <v>15.835000000000001</v>
      </c>
    </row>
    <row r="3" spans="1:10" x14ac:dyDescent="0.25">
      <c r="A3" s="2">
        <v>-3.5</v>
      </c>
      <c r="B3">
        <f t="shared" si="0"/>
        <v>-8.0419499999999999</v>
      </c>
      <c r="C3">
        <f t="shared" si="1"/>
        <v>2.1930558013865759E-4</v>
      </c>
      <c r="F3">
        <f>SUM(F1:F2)</f>
        <v>21.720600000000001</v>
      </c>
      <c r="I3">
        <f>I1+F1</f>
        <v>9.8649000000000004</v>
      </c>
      <c r="J3">
        <f>F1-I1</f>
        <v>1.9063000000000003</v>
      </c>
    </row>
    <row r="4" spans="1:10" x14ac:dyDescent="0.25">
      <c r="A4" s="2">
        <v>-3.25</v>
      </c>
      <c r="B4">
        <f t="shared" si="0"/>
        <v>-7.0471249999999994</v>
      </c>
      <c r="C4">
        <f t="shared" si="1"/>
        <v>5.0990075070986556E-4</v>
      </c>
    </row>
    <row r="5" spans="1:10" x14ac:dyDescent="0.25">
      <c r="A5" s="2">
        <v>-3</v>
      </c>
      <c r="B5">
        <f t="shared" si="0"/>
        <v>-6.0522999999999989</v>
      </c>
      <c r="C5">
        <f t="shared" si="1"/>
        <v>1.1137256331359806E-3</v>
      </c>
    </row>
    <row r="6" spans="1:10" x14ac:dyDescent="0.25">
      <c r="A6" s="2">
        <v>-2.75</v>
      </c>
      <c r="B6">
        <f t="shared" si="0"/>
        <v>-5.0574750000000002</v>
      </c>
      <c r="C6">
        <f t="shared" si="1"/>
        <v>2.2852166214135787E-3</v>
      </c>
    </row>
    <row r="7" spans="1:10" x14ac:dyDescent="0.25">
      <c r="A7" s="2">
        <v>-2.5</v>
      </c>
      <c r="B7">
        <f t="shared" si="0"/>
        <v>-4.0626499999999997</v>
      </c>
      <c r="C7">
        <f t="shared" si="1"/>
        <v>4.4048703273360992E-3</v>
      </c>
    </row>
    <row r="8" spans="1:10" x14ac:dyDescent="0.25">
      <c r="A8" s="2">
        <v>-2.25</v>
      </c>
      <c r="B8">
        <f t="shared" si="0"/>
        <v>-3.0678249999999991</v>
      </c>
      <c r="C8">
        <f t="shared" si="1"/>
        <v>7.9761897408256281E-3</v>
      </c>
    </row>
    <row r="9" spans="1:10" x14ac:dyDescent="0.25">
      <c r="A9" s="2">
        <v>-2</v>
      </c>
      <c r="B9">
        <f t="shared" si="0"/>
        <v>-2.0729999999999995</v>
      </c>
      <c r="C9">
        <f t="shared" si="1"/>
        <v>1.3567955799559736E-2</v>
      </c>
    </row>
    <row r="10" spans="1:10" x14ac:dyDescent="0.25">
      <c r="A10" s="2">
        <v>-1.75</v>
      </c>
      <c r="B10">
        <f t="shared" si="0"/>
        <v>-1.0781749999999999</v>
      </c>
      <c r="C10">
        <f t="shared" si="1"/>
        <v>2.1681531632827766E-2</v>
      </c>
    </row>
    <row r="11" spans="1:10" x14ac:dyDescent="0.25">
      <c r="A11" s="2">
        <v>-1.5</v>
      </c>
      <c r="B11">
        <f t="shared" si="0"/>
        <v>-8.3349999999999369E-2</v>
      </c>
      <c r="C11">
        <f t="shared" si="1"/>
        <v>3.2547833957201455E-2</v>
      </c>
    </row>
    <row r="12" spans="1:10" x14ac:dyDescent="0.25">
      <c r="A12" s="2">
        <v>-1.25</v>
      </c>
      <c r="B12">
        <f t="shared" si="0"/>
        <v>0.91147500000000026</v>
      </c>
      <c r="C12">
        <f t="shared" si="1"/>
        <v>4.5899802826884606E-2</v>
      </c>
    </row>
    <row r="13" spans="1:10" x14ac:dyDescent="0.25">
      <c r="A13" s="2">
        <v>-1</v>
      </c>
      <c r="B13">
        <f t="shared" si="0"/>
        <v>1.9063000000000003</v>
      </c>
      <c r="C13">
        <f t="shared" si="1"/>
        <v>6.0807359213716827E-2</v>
      </c>
    </row>
    <row r="14" spans="1:10" x14ac:dyDescent="0.25">
      <c r="A14" s="2">
        <v>-0.75</v>
      </c>
      <c r="B14">
        <f t="shared" si="0"/>
        <v>2.9011250000000004</v>
      </c>
      <c r="C14">
        <f t="shared" si="1"/>
        <v>7.5675981241626528E-2</v>
      </c>
    </row>
    <row r="15" spans="1:10" x14ac:dyDescent="0.25">
      <c r="A15" s="2">
        <v>-0.5</v>
      </c>
      <c r="B15">
        <f t="shared" si="0"/>
        <v>3.89595</v>
      </c>
      <c r="C15">
        <f t="shared" si="1"/>
        <v>8.8474185601562949E-2</v>
      </c>
    </row>
    <row r="16" spans="1:10" x14ac:dyDescent="0.25">
      <c r="A16" s="2">
        <v>-0.25</v>
      </c>
      <c r="B16">
        <f t="shared" si="0"/>
        <v>4.8907750000000005</v>
      </c>
      <c r="C16">
        <f t="shared" si="1"/>
        <v>9.716988334703322E-2</v>
      </c>
    </row>
    <row r="17" spans="1:3" x14ac:dyDescent="0.25">
      <c r="A17" s="2">
        <v>0</v>
      </c>
      <c r="B17">
        <f t="shared" si="0"/>
        <v>5.8856000000000002</v>
      </c>
      <c r="C17">
        <f t="shared" si="1"/>
        <v>0.10025438655075836</v>
      </c>
    </row>
    <row r="18" spans="1:3" x14ac:dyDescent="0.25">
      <c r="A18" s="2">
        <v>0.25</v>
      </c>
      <c r="B18">
        <f t="shared" si="0"/>
        <v>6.8804249999999998</v>
      </c>
      <c r="C18">
        <f t="shared" si="1"/>
        <v>9.716988334703322E-2</v>
      </c>
    </row>
    <row r="19" spans="1:3" x14ac:dyDescent="0.25">
      <c r="A19" s="2">
        <v>0.5</v>
      </c>
      <c r="B19">
        <f t="shared" si="0"/>
        <v>7.8752500000000003</v>
      </c>
      <c r="C19">
        <f t="shared" si="1"/>
        <v>8.8474185601562949E-2</v>
      </c>
    </row>
    <row r="20" spans="1:3" x14ac:dyDescent="0.25">
      <c r="A20" s="2">
        <v>0.75</v>
      </c>
      <c r="B20">
        <f t="shared" si="0"/>
        <v>8.8700749999999999</v>
      </c>
      <c r="C20">
        <f t="shared" si="1"/>
        <v>7.5675981241626528E-2</v>
      </c>
    </row>
    <row r="21" spans="1:3" x14ac:dyDescent="0.25">
      <c r="A21" s="2">
        <v>1</v>
      </c>
      <c r="B21">
        <f t="shared" si="0"/>
        <v>9.8649000000000004</v>
      </c>
      <c r="C21">
        <f t="shared" si="1"/>
        <v>6.0807359213716813E-2</v>
      </c>
    </row>
    <row r="22" spans="1:3" x14ac:dyDescent="0.25">
      <c r="A22" s="2">
        <v>1.25</v>
      </c>
      <c r="B22">
        <f t="shared" si="0"/>
        <v>10.859725000000001</v>
      </c>
      <c r="C22">
        <f t="shared" si="1"/>
        <v>4.5899802826884599E-2</v>
      </c>
    </row>
    <row r="23" spans="1:3" x14ac:dyDescent="0.25">
      <c r="A23" s="2">
        <v>1.5</v>
      </c>
      <c r="B23">
        <f t="shared" si="0"/>
        <v>11.85455</v>
      </c>
      <c r="C23">
        <f t="shared" si="1"/>
        <v>3.2547833957201455E-2</v>
      </c>
    </row>
    <row r="24" spans="1:3" x14ac:dyDescent="0.25">
      <c r="A24" s="2">
        <v>1.75</v>
      </c>
      <c r="B24">
        <f t="shared" si="0"/>
        <v>12.849375</v>
      </c>
      <c r="C24">
        <f t="shared" si="1"/>
        <v>2.1681531632827766E-2</v>
      </c>
    </row>
    <row r="25" spans="1:3" x14ac:dyDescent="0.25">
      <c r="A25" s="2">
        <v>2</v>
      </c>
      <c r="B25">
        <f t="shared" si="0"/>
        <v>13.844200000000001</v>
      </c>
      <c r="C25">
        <f t="shared" si="1"/>
        <v>1.3567955799559722E-2</v>
      </c>
    </row>
    <row r="26" spans="1:3" x14ac:dyDescent="0.25">
      <c r="A26" s="2">
        <v>2.25</v>
      </c>
      <c r="B26">
        <f t="shared" si="0"/>
        <v>14.839024999999999</v>
      </c>
      <c r="C26">
        <f t="shared" si="1"/>
        <v>7.9761897408256281E-3</v>
      </c>
    </row>
    <row r="27" spans="1:3" x14ac:dyDescent="0.25">
      <c r="A27" s="2">
        <v>2.5</v>
      </c>
      <c r="B27">
        <f t="shared" si="0"/>
        <v>15.83385</v>
      </c>
      <c r="C27">
        <f t="shared" si="1"/>
        <v>4.4048703273360992E-3</v>
      </c>
    </row>
    <row r="28" spans="1:3" x14ac:dyDescent="0.25">
      <c r="A28" s="2">
        <v>2.75</v>
      </c>
      <c r="B28">
        <f t="shared" si="0"/>
        <v>16.828675</v>
      </c>
      <c r="C28">
        <f t="shared" si="1"/>
        <v>2.2852166214135787E-3</v>
      </c>
    </row>
    <row r="29" spans="1:3" x14ac:dyDescent="0.25">
      <c r="A29" s="2">
        <v>3</v>
      </c>
      <c r="B29">
        <f t="shared" si="0"/>
        <v>17.823499999999999</v>
      </c>
      <c r="C29">
        <f t="shared" si="1"/>
        <v>1.1137256331359806E-3</v>
      </c>
    </row>
    <row r="30" spans="1:3" x14ac:dyDescent="0.25">
      <c r="A30" s="2">
        <v>3.25</v>
      </c>
      <c r="B30">
        <f t="shared" si="0"/>
        <v>18.818325000000002</v>
      </c>
      <c r="C30">
        <f t="shared" si="1"/>
        <v>5.0990075070986459E-4</v>
      </c>
    </row>
    <row r="31" spans="1:3" x14ac:dyDescent="0.25">
      <c r="A31" s="2">
        <v>3.5</v>
      </c>
      <c r="B31">
        <f t="shared" si="0"/>
        <v>19.81315</v>
      </c>
      <c r="C31">
        <f t="shared" si="1"/>
        <v>2.1930558013865759E-4</v>
      </c>
    </row>
    <row r="32" spans="1:3" x14ac:dyDescent="0.25">
      <c r="A32" s="2">
        <v>3.75</v>
      </c>
      <c r="B32">
        <f t="shared" si="0"/>
        <v>20.807974999999999</v>
      </c>
      <c r="C32">
        <f t="shared" si="1"/>
        <v>8.8607464219195704E-5</v>
      </c>
    </row>
    <row r="33" spans="1:3" x14ac:dyDescent="0.25">
      <c r="A33" s="2">
        <v>4</v>
      </c>
      <c r="B33">
        <f t="shared" si="0"/>
        <v>21.802799999999998</v>
      </c>
      <c r="C33">
        <f t="shared" si="1"/>
        <v>3.3631599971071702E-5</v>
      </c>
    </row>
    <row r="34" spans="1:3" x14ac:dyDescent="0.25">
      <c r="A34" s="2"/>
      <c r="B34" s="4"/>
    </row>
    <row r="35" spans="1:3" x14ac:dyDescent="0.25">
      <c r="A35" s="2"/>
      <c r="B35" s="4"/>
    </row>
    <row r="36" spans="1:3" x14ac:dyDescent="0.25">
      <c r="A36" s="2"/>
      <c r="B36" s="4"/>
    </row>
    <row r="37" spans="1:3" x14ac:dyDescent="0.25">
      <c r="A37" s="2"/>
      <c r="B37" s="4"/>
    </row>
    <row r="38" spans="1:3" x14ac:dyDescent="0.25">
      <c r="A38" s="2"/>
      <c r="B38" s="4"/>
    </row>
    <row r="39" spans="1:3" x14ac:dyDescent="0.25">
      <c r="A39" s="2"/>
      <c r="B39" s="4"/>
    </row>
    <row r="40" spans="1:3" x14ac:dyDescent="0.25">
      <c r="A40" s="2"/>
      <c r="B40" s="4"/>
    </row>
    <row r="41" spans="1:3" x14ac:dyDescent="0.25">
      <c r="A41" s="2"/>
      <c r="B41" s="4"/>
    </row>
    <row r="42" spans="1:3" x14ac:dyDescent="0.25">
      <c r="A42" s="2"/>
      <c r="B42" s="4"/>
    </row>
    <row r="43" spans="1:3" x14ac:dyDescent="0.25">
      <c r="A43" s="2"/>
      <c r="B43" s="4"/>
    </row>
    <row r="44" spans="1:3" x14ac:dyDescent="0.25">
      <c r="A44" s="2"/>
      <c r="B44" s="4"/>
    </row>
    <row r="45" spans="1:3" x14ac:dyDescent="0.25">
      <c r="A45" s="2"/>
      <c r="B45" s="4"/>
    </row>
    <row r="46" spans="1:3" x14ac:dyDescent="0.25">
      <c r="A46" s="2"/>
      <c r="B46" s="4"/>
    </row>
    <row r="47" spans="1:3" x14ac:dyDescent="0.25">
      <c r="A47" s="2"/>
      <c r="B47" s="4"/>
    </row>
    <row r="48" spans="1:3" x14ac:dyDescent="0.25">
      <c r="A48" s="2"/>
      <c r="B48" s="4"/>
    </row>
    <row r="49" spans="1:2" x14ac:dyDescent="0.25">
      <c r="A49" s="2"/>
      <c r="B49" s="4"/>
    </row>
    <row r="50" spans="1:2" x14ac:dyDescent="0.25">
      <c r="A50" s="2"/>
      <c r="B50" s="4"/>
    </row>
    <row r="51" spans="1:2" x14ac:dyDescent="0.25">
      <c r="A51" s="2"/>
      <c r="B51" s="4"/>
    </row>
    <row r="52" spans="1:2" x14ac:dyDescent="0.25">
      <c r="A52" s="2"/>
      <c r="B52" s="4"/>
    </row>
    <row r="53" spans="1:2" x14ac:dyDescent="0.25">
      <c r="A53" s="2"/>
      <c r="B53" s="4"/>
    </row>
    <row r="54" spans="1:2" x14ac:dyDescent="0.25">
      <c r="A54" s="2"/>
      <c r="B54" s="4"/>
    </row>
    <row r="55" spans="1:2" x14ac:dyDescent="0.25">
      <c r="A55" s="2"/>
      <c r="B55" s="4"/>
    </row>
    <row r="56" spans="1:2" x14ac:dyDescent="0.25">
      <c r="A56" s="2"/>
      <c r="B56" s="4"/>
    </row>
    <row r="57" spans="1:2" x14ac:dyDescent="0.25">
      <c r="A57" s="2"/>
      <c r="B57" s="4"/>
    </row>
    <row r="58" spans="1:2" x14ac:dyDescent="0.25">
      <c r="A58" s="2"/>
      <c r="B58" s="4"/>
    </row>
    <row r="59" spans="1:2" x14ac:dyDescent="0.25">
      <c r="A59" s="2"/>
      <c r="B59" s="4"/>
    </row>
    <row r="60" spans="1:2" x14ac:dyDescent="0.25">
      <c r="A60" s="2"/>
      <c r="B60" s="4"/>
    </row>
    <row r="61" spans="1:2" x14ac:dyDescent="0.25">
      <c r="A61" s="2"/>
      <c r="B61" s="4"/>
    </row>
    <row r="62" spans="1:2" x14ac:dyDescent="0.25">
      <c r="A62" s="2"/>
      <c r="B62" s="4"/>
    </row>
    <row r="63" spans="1:2" x14ac:dyDescent="0.25">
      <c r="A63" s="2"/>
      <c r="B63" s="4"/>
    </row>
    <row r="64" spans="1:2" x14ac:dyDescent="0.25">
      <c r="A64" s="2"/>
      <c r="B64" s="4"/>
    </row>
    <row r="65" spans="1:2" x14ac:dyDescent="0.25">
      <c r="A65" s="2"/>
      <c r="B65" s="4"/>
    </row>
    <row r="66" spans="1:2" x14ac:dyDescent="0.25">
      <c r="A66" s="2"/>
      <c r="B66" s="4"/>
    </row>
    <row r="67" spans="1:2" x14ac:dyDescent="0.25">
      <c r="A67" s="2"/>
      <c r="B67" s="4"/>
    </row>
    <row r="68" spans="1:2" x14ac:dyDescent="0.25">
      <c r="A68" s="2"/>
      <c r="B68" s="4"/>
    </row>
    <row r="69" spans="1:2" x14ac:dyDescent="0.25">
      <c r="A69" s="2"/>
      <c r="B69" s="4"/>
    </row>
    <row r="70" spans="1:2" x14ac:dyDescent="0.25">
      <c r="A70" s="2"/>
      <c r="B70" s="4"/>
    </row>
    <row r="71" spans="1:2" x14ac:dyDescent="0.25">
      <c r="A71" s="2"/>
      <c r="B71" s="4"/>
    </row>
    <row r="72" spans="1:2" x14ac:dyDescent="0.25">
      <c r="A72" s="2"/>
      <c r="B72" s="4"/>
    </row>
    <row r="73" spans="1:2" x14ac:dyDescent="0.25">
      <c r="A73" s="2"/>
      <c r="B73" s="4"/>
    </row>
    <row r="74" spans="1:2" x14ac:dyDescent="0.25">
      <c r="A74" s="2"/>
      <c r="B74" s="4"/>
    </row>
    <row r="75" spans="1:2" x14ac:dyDescent="0.25">
      <c r="A75" s="2"/>
      <c r="B75" s="4"/>
    </row>
    <row r="76" spans="1:2" x14ac:dyDescent="0.25">
      <c r="A76" s="2"/>
      <c r="B76" s="4"/>
    </row>
    <row r="77" spans="1:2" x14ac:dyDescent="0.25">
      <c r="A77" s="2"/>
      <c r="B77" s="4"/>
    </row>
    <row r="78" spans="1:2" x14ac:dyDescent="0.25">
      <c r="A78" s="2"/>
      <c r="B78" s="4"/>
    </row>
    <row r="79" spans="1:2" x14ac:dyDescent="0.25">
      <c r="A79" s="2"/>
      <c r="B79" s="4"/>
    </row>
    <row r="80" spans="1:2" x14ac:dyDescent="0.25">
      <c r="A80" s="2"/>
      <c r="B80" s="4"/>
    </row>
    <row r="81" spans="1:2" x14ac:dyDescent="0.25">
      <c r="A81" s="2"/>
      <c r="B81" s="4"/>
    </row>
    <row r="82" spans="1:2" x14ac:dyDescent="0.25">
      <c r="A82" s="2"/>
      <c r="B82" s="4"/>
    </row>
    <row r="83" spans="1:2" x14ac:dyDescent="0.25">
      <c r="A83" s="2"/>
      <c r="B83" s="4"/>
    </row>
    <row r="84" spans="1:2" x14ac:dyDescent="0.25">
      <c r="A84" s="2"/>
      <c r="B84" s="4"/>
    </row>
    <row r="85" spans="1:2" x14ac:dyDescent="0.25">
      <c r="A85" s="2"/>
      <c r="B85" s="4"/>
    </row>
    <row r="86" spans="1:2" x14ac:dyDescent="0.25">
      <c r="A86" s="2"/>
      <c r="B86" s="4"/>
    </row>
    <row r="87" spans="1:2" x14ac:dyDescent="0.25">
      <c r="A87" s="2"/>
      <c r="B87" s="4"/>
    </row>
    <row r="88" spans="1:2" x14ac:dyDescent="0.25">
      <c r="A88" s="2"/>
      <c r="B88" s="4"/>
    </row>
    <row r="89" spans="1:2" x14ac:dyDescent="0.25">
      <c r="A89" s="2"/>
      <c r="B89" s="4"/>
    </row>
    <row r="90" spans="1:2" x14ac:dyDescent="0.25">
      <c r="A90" s="2"/>
      <c r="B90" s="4"/>
    </row>
    <row r="91" spans="1:2" x14ac:dyDescent="0.25">
      <c r="A91" s="2"/>
      <c r="B91" s="4"/>
    </row>
    <row r="92" spans="1:2" x14ac:dyDescent="0.25">
      <c r="A92" s="2"/>
      <c r="B92" s="4"/>
    </row>
    <row r="93" spans="1:2" x14ac:dyDescent="0.25">
      <c r="A93" s="2"/>
      <c r="B93" s="4"/>
    </row>
    <row r="94" spans="1:2" x14ac:dyDescent="0.25">
      <c r="A94" s="2"/>
      <c r="B94" s="4"/>
    </row>
    <row r="95" spans="1:2" x14ac:dyDescent="0.25">
      <c r="A95" s="2"/>
      <c r="B95" s="4"/>
    </row>
    <row r="96" spans="1:2" x14ac:dyDescent="0.25">
      <c r="A96" s="2"/>
      <c r="B96" s="4"/>
    </row>
    <row r="97" spans="1:2" x14ac:dyDescent="0.25">
      <c r="A97" s="2"/>
      <c r="B97" s="4"/>
    </row>
    <row r="98" spans="1:2" x14ac:dyDescent="0.25">
      <c r="A98" s="2"/>
      <c r="B98" s="4"/>
    </row>
    <row r="99" spans="1:2" x14ac:dyDescent="0.25">
      <c r="A99" s="2"/>
      <c r="B99" s="4"/>
    </row>
    <row r="100" spans="1:2" x14ac:dyDescent="0.25">
      <c r="A100" s="2"/>
      <c r="B100" s="4"/>
    </row>
    <row r="101" spans="1:2" x14ac:dyDescent="0.25">
      <c r="A101" s="2"/>
      <c r="B101" s="4"/>
    </row>
    <row r="102" spans="1:2" x14ac:dyDescent="0.25">
      <c r="A102" s="2"/>
      <c r="B102" s="4"/>
    </row>
    <row r="103" spans="1:2" x14ac:dyDescent="0.25">
      <c r="A103" s="2"/>
      <c r="B103" s="4"/>
    </row>
    <row r="104" spans="1:2" x14ac:dyDescent="0.25">
      <c r="A104" s="2"/>
      <c r="B104" s="4"/>
    </row>
    <row r="105" spans="1:2" x14ac:dyDescent="0.25">
      <c r="A105" s="2"/>
      <c r="B105" s="4"/>
    </row>
    <row r="106" spans="1:2" x14ac:dyDescent="0.25">
      <c r="A106" s="2"/>
      <c r="B106" s="4"/>
    </row>
    <row r="107" spans="1:2" x14ac:dyDescent="0.25">
      <c r="A107" s="2"/>
      <c r="B107" s="4"/>
    </row>
    <row r="108" spans="1:2" x14ac:dyDescent="0.25">
      <c r="A108" s="2"/>
      <c r="B108" s="4"/>
    </row>
    <row r="109" spans="1:2" x14ac:dyDescent="0.25">
      <c r="A109" s="2"/>
      <c r="B109" s="4"/>
    </row>
    <row r="110" spans="1:2" x14ac:dyDescent="0.25">
      <c r="A110" s="2"/>
      <c r="B110" s="4"/>
    </row>
    <row r="111" spans="1:2" x14ac:dyDescent="0.25">
      <c r="A111" s="2"/>
      <c r="B111" s="4"/>
    </row>
    <row r="112" spans="1:2" x14ac:dyDescent="0.25">
      <c r="A112" s="2"/>
      <c r="B112" s="4"/>
    </row>
    <row r="113" spans="1:2" x14ac:dyDescent="0.25">
      <c r="A113" s="2"/>
      <c r="B113" s="4"/>
    </row>
    <row r="114" spans="1:2" x14ac:dyDescent="0.25">
      <c r="A114" s="2"/>
      <c r="B114" s="4"/>
    </row>
    <row r="115" spans="1:2" x14ac:dyDescent="0.25">
      <c r="A115" s="2"/>
      <c r="B115" s="4"/>
    </row>
    <row r="116" spans="1:2" x14ac:dyDescent="0.25">
      <c r="A116" s="2"/>
      <c r="B116" s="4"/>
    </row>
    <row r="117" spans="1:2" x14ac:dyDescent="0.25">
      <c r="A117" s="2"/>
      <c r="B117" s="4"/>
    </row>
    <row r="118" spans="1:2" x14ac:dyDescent="0.25">
      <c r="A118" s="2"/>
      <c r="B118" s="4"/>
    </row>
    <row r="119" spans="1:2" x14ac:dyDescent="0.25">
      <c r="A119" s="2"/>
      <c r="B119" s="4"/>
    </row>
    <row r="120" spans="1:2" x14ac:dyDescent="0.25">
      <c r="A120" s="2"/>
      <c r="B120" s="4"/>
    </row>
    <row r="121" spans="1:2" x14ac:dyDescent="0.25">
      <c r="A121" s="2"/>
      <c r="B121" s="4"/>
    </row>
    <row r="122" spans="1:2" x14ac:dyDescent="0.25">
      <c r="A122" s="2"/>
      <c r="B122" s="4"/>
    </row>
    <row r="123" spans="1:2" x14ac:dyDescent="0.25">
      <c r="A123" s="2"/>
      <c r="B123" s="4"/>
    </row>
    <row r="124" spans="1:2" x14ac:dyDescent="0.25">
      <c r="A124" s="2"/>
      <c r="B124" s="4"/>
    </row>
    <row r="125" spans="1:2" x14ac:dyDescent="0.25">
      <c r="A125" s="2"/>
      <c r="B125" s="4"/>
    </row>
    <row r="126" spans="1:2" x14ac:dyDescent="0.25">
      <c r="A126" s="2"/>
      <c r="B126" s="4"/>
    </row>
    <row r="127" spans="1:2" x14ac:dyDescent="0.25">
      <c r="A127" s="2"/>
      <c r="B127" s="4"/>
    </row>
    <row r="128" spans="1:2" x14ac:dyDescent="0.25">
      <c r="A128" s="2"/>
      <c r="B128" s="4"/>
    </row>
    <row r="129" spans="1:2" x14ac:dyDescent="0.25">
      <c r="A129" s="2"/>
      <c r="B129" s="4"/>
    </row>
    <row r="130" spans="1:2" x14ac:dyDescent="0.25">
      <c r="A130" s="2"/>
      <c r="B130" s="4"/>
    </row>
    <row r="131" spans="1:2" x14ac:dyDescent="0.25">
      <c r="A131" s="2"/>
      <c r="B131" s="4"/>
    </row>
    <row r="132" spans="1:2" x14ac:dyDescent="0.25">
      <c r="A132" s="2"/>
      <c r="B132" s="4"/>
    </row>
    <row r="133" spans="1:2" x14ac:dyDescent="0.25">
      <c r="A133" s="2"/>
      <c r="B133" s="4"/>
    </row>
    <row r="134" spans="1:2" x14ac:dyDescent="0.25">
      <c r="A134" s="2"/>
      <c r="B134" s="4"/>
    </row>
    <row r="135" spans="1:2" x14ac:dyDescent="0.25">
      <c r="A135" s="2"/>
      <c r="B135" s="4"/>
    </row>
    <row r="136" spans="1:2" x14ac:dyDescent="0.25">
      <c r="A136" s="2"/>
      <c r="B136" s="4"/>
    </row>
    <row r="137" spans="1:2" x14ac:dyDescent="0.25">
      <c r="A137" s="2"/>
      <c r="B137" s="4"/>
    </row>
    <row r="138" spans="1:2" x14ac:dyDescent="0.25">
      <c r="A138" s="2"/>
      <c r="B138" s="4"/>
    </row>
    <row r="139" spans="1:2" x14ac:dyDescent="0.25">
      <c r="A139" s="2"/>
      <c r="B139" s="4"/>
    </row>
    <row r="140" spans="1:2" x14ac:dyDescent="0.25">
      <c r="A140" s="2"/>
      <c r="B140" s="4"/>
    </row>
    <row r="141" spans="1:2" x14ac:dyDescent="0.25">
      <c r="A141" s="2"/>
      <c r="B141" s="4"/>
    </row>
    <row r="142" spans="1:2" x14ac:dyDescent="0.25">
      <c r="A142" s="2"/>
      <c r="B142" s="4"/>
    </row>
    <row r="143" spans="1:2" x14ac:dyDescent="0.25">
      <c r="A143" s="2"/>
      <c r="B143" s="4"/>
    </row>
    <row r="144" spans="1:2" x14ac:dyDescent="0.25">
      <c r="A144" s="2"/>
      <c r="B144" s="4"/>
    </row>
    <row r="145" spans="1:2" x14ac:dyDescent="0.25">
      <c r="A145" s="2"/>
      <c r="B145" s="4"/>
    </row>
    <row r="146" spans="1:2" x14ac:dyDescent="0.25">
      <c r="A146" s="2"/>
      <c r="B146" s="4"/>
    </row>
    <row r="147" spans="1:2" x14ac:dyDescent="0.25">
      <c r="A147" s="2"/>
      <c r="B147" s="4"/>
    </row>
    <row r="148" spans="1:2" x14ac:dyDescent="0.25">
      <c r="A148" s="2"/>
      <c r="B148" s="4"/>
    </row>
    <row r="149" spans="1:2" x14ac:dyDescent="0.25">
      <c r="A149" s="2"/>
      <c r="B149" s="4"/>
    </row>
    <row r="150" spans="1:2" x14ac:dyDescent="0.25">
      <c r="A150" s="2"/>
      <c r="B150" s="4"/>
    </row>
    <row r="151" spans="1:2" x14ac:dyDescent="0.25">
      <c r="A151" s="2"/>
      <c r="B151" s="4"/>
    </row>
    <row r="152" spans="1:2" x14ac:dyDescent="0.25">
      <c r="A152" s="2"/>
      <c r="B152" s="4"/>
    </row>
    <row r="153" spans="1:2" x14ac:dyDescent="0.25">
      <c r="A153" s="2"/>
      <c r="B153" s="4"/>
    </row>
    <row r="154" spans="1:2" x14ac:dyDescent="0.25">
      <c r="A154" s="2"/>
      <c r="B154" s="4"/>
    </row>
    <row r="155" spans="1:2" x14ac:dyDescent="0.25">
      <c r="A155" s="2"/>
      <c r="B155" s="4"/>
    </row>
    <row r="156" spans="1:2" x14ac:dyDescent="0.25">
      <c r="A156" s="2"/>
      <c r="B156" s="4"/>
    </row>
    <row r="157" spans="1:2" x14ac:dyDescent="0.25">
      <c r="A157" s="2"/>
      <c r="B157" s="4"/>
    </row>
    <row r="158" spans="1:2" x14ac:dyDescent="0.25">
      <c r="A158" s="2"/>
      <c r="B158" s="4"/>
    </row>
    <row r="159" spans="1:2" x14ac:dyDescent="0.25">
      <c r="A159" s="2"/>
      <c r="B159" s="4"/>
    </row>
    <row r="160" spans="1:2" x14ac:dyDescent="0.25">
      <c r="A160" s="2"/>
      <c r="B160" s="4"/>
    </row>
    <row r="161" spans="1:2" x14ac:dyDescent="0.25">
      <c r="A161" s="2"/>
      <c r="B161" s="4"/>
    </row>
    <row r="162" spans="1:2" x14ac:dyDescent="0.25">
      <c r="A162" s="2"/>
      <c r="B162" s="4"/>
    </row>
    <row r="163" spans="1:2" x14ac:dyDescent="0.25">
      <c r="A163" s="2"/>
      <c r="B163" s="4"/>
    </row>
    <row r="164" spans="1:2" x14ac:dyDescent="0.25">
      <c r="A164" s="2"/>
      <c r="B164" s="4"/>
    </row>
    <row r="165" spans="1:2" x14ac:dyDescent="0.25">
      <c r="A165" s="2"/>
      <c r="B165" s="4"/>
    </row>
    <row r="166" spans="1:2" x14ac:dyDescent="0.25">
      <c r="A166" s="2"/>
      <c r="B166" s="4"/>
    </row>
    <row r="167" spans="1:2" x14ac:dyDescent="0.25">
      <c r="A167" s="2"/>
      <c r="B167" s="4"/>
    </row>
    <row r="168" spans="1:2" x14ac:dyDescent="0.25">
      <c r="A168" s="2"/>
      <c r="B168" s="4"/>
    </row>
    <row r="169" spans="1:2" x14ac:dyDescent="0.25">
      <c r="A169" s="2"/>
      <c r="B169" s="4"/>
    </row>
    <row r="170" spans="1:2" x14ac:dyDescent="0.25">
      <c r="A170" s="2"/>
      <c r="B170" s="4"/>
    </row>
    <row r="171" spans="1:2" x14ac:dyDescent="0.25">
      <c r="A171" s="2"/>
      <c r="B171" s="4"/>
    </row>
    <row r="172" spans="1:2" x14ac:dyDescent="0.25">
      <c r="A172" s="2"/>
      <c r="B172" s="4"/>
    </row>
    <row r="173" spans="1:2" x14ac:dyDescent="0.25">
      <c r="A173" s="2"/>
      <c r="B173" s="4"/>
    </row>
    <row r="174" spans="1:2" x14ac:dyDescent="0.25">
      <c r="A174" s="2"/>
      <c r="B174" s="4"/>
    </row>
    <row r="175" spans="1:2" x14ac:dyDescent="0.25">
      <c r="A175" s="2"/>
      <c r="B175" s="4"/>
    </row>
    <row r="176" spans="1:2" x14ac:dyDescent="0.25">
      <c r="A176" s="2"/>
      <c r="B176" s="4"/>
    </row>
    <row r="177" spans="1:2" x14ac:dyDescent="0.25">
      <c r="A177" s="2"/>
      <c r="B177" s="4"/>
    </row>
    <row r="178" spans="1:2" x14ac:dyDescent="0.25">
      <c r="A178" s="2"/>
      <c r="B178" s="4"/>
    </row>
    <row r="179" spans="1:2" x14ac:dyDescent="0.25">
      <c r="A179" s="2"/>
      <c r="B179" s="4"/>
    </row>
    <row r="180" spans="1:2" x14ac:dyDescent="0.25">
      <c r="A180" s="2"/>
      <c r="B180" s="4"/>
    </row>
    <row r="181" spans="1:2" x14ac:dyDescent="0.25">
      <c r="A181" s="2"/>
      <c r="B181" s="4"/>
    </row>
    <row r="182" spans="1:2" x14ac:dyDescent="0.25">
      <c r="A182" s="2"/>
      <c r="B182" s="4"/>
    </row>
    <row r="183" spans="1:2" x14ac:dyDescent="0.25">
      <c r="A183" s="2"/>
      <c r="B183" s="4"/>
    </row>
    <row r="184" spans="1:2" x14ac:dyDescent="0.25">
      <c r="A184" s="2"/>
      <c r="B184" s="4"/>
    </row>
    <row r="185" spans="1:2" x14ac:dyDescent="0.25">
      <c r="A185" s="2"/>
      <c r="B185" s="4"/>
    </row>
    <row r="186" spans="1:2" x14ac:dyDescent="0.25">
      <c r="A186" s="2"/>
      <c r="B186" s="4"/>
    </row>
    <row r="187" spans="1:2" x14ac:dyDescent="0.25">
      <c r="A187" s="2"/>
      <c r="B187" s="4"/>
    </row>
    <row r="188" spans="1:2" x14ac:dyDescent="0.25">
      <c r="A188" s="2"/>
      <c r="B188" s="4"/>
    </row>
    <row r="189" spans="1:2" x14ac:dyDescent="0.25">
      <c r="A189" s="2"/>
      <c r="B189" s="4"/>
    </row>
    <row r="190" spans="1:2" x14ac:dyDescent="0.25">
      <c r="A190" s="2"/>
      <c r="B190" s="4"/>
    </row>
    <row r="191" spans="1:2" x14ac:dyDescent="0.25">
      <c r="A191" s="2"/>
      <c r="B191" s="4"/>
    </row>
    <row r="192" spans="1:2" x14ac:dyDescent="0.25">
      <c r="A192" s="2"/>
      <c r="B192" s="4"/>
    </row>
    <row r="193" spans="1:2" x14ac:dyDescent="0.25">
      <c r="A193" s="2"/>
      <c r="B193" s="4"/>
    </row>
    <row r="194" spans="1:2" x14ac:dyDescent="0.25">
      <c r="A194" s="2"/>
      <c r="B194" s="4"/>
    </row>
    <row r="195" spans="1:2" x14ac:dyDescent="0.25">
      <c r="A195" s="2"/>
      <c r="B195" s="4"/>
    </row>
    <row r="196" spans="1:2" x14ac:dyDescent="0.25">
      <c r="A196" s="2"/>
      <c r="B196" s="4"/>
    </row>
    <row r="197" spans="1:2" x14ac:dyDescent="0.25">
      <c r="A197" s="2"/>
      <c r="B197" s="4"/>
    </row>
    <row r="198" spans="1:2" x14ac:dyDescent="0.25">
      <c r="A198" s="2"/>
      <c r="B198" s="4"/>
    </row>
    <row r="199" spans="1:2" x14ac:dyDescent="0.25">
      <c r="A199" s="2"/>
      <c r="B199" s="4"/>
    </row>
    <row r="200" spans="1:2" x14ac:dyDescent="0.25">
      <c r="A200" s="2"/>
      <c r="B200" s="4"/>
    </row>
    <row r="201" spans="1:2" x14ac:dyDescent="0.25">
      <c r="A201" s="2"/>
      <c r="B201" s="4"/>
    </row>
    <row r="202" spans="1:2" x14ac:dyDescent="0.25">
      <c r="A202" s="2"/>
      <c r="B202" s="4"/>
    </row>
    <row r="203" spans="1:2" x14ac:dyDescent="0.25">
      <c r="A203" s="2"/>
      <c r="B203" s="4"/>
    </row>
    <row r="204" spans="1:2" x14ac:dyDescent="0.25">
      <c r="A204" s="2"/>
      <c r="B204" s="4"/>
    </row>
    <row r="205" spans="1:2" x14ac:dyDescent="0.25">
      <c r="A205" s="2"/>
      <c r="B205" s="4"/>
    </row>
    <row r="206" spans="1:2" x14ac:dyDescent="0.25">
      <c r="A206" s="2"/>
      <c r="B206" s="4"/>
    </row>
    <row r="207" spans="1:2" x14ac:dyDescent="0.25">
      <c r="A207" s="2"/>
      <c r="B207" s="4"/>
    </row>
    <row r="208" spans="1:2" x14ac:dyDescent="0.25">
      <c r="A208" s="2"/>
      <c r="B208" s="4"/>
    </row>
    <row r="209" spans="1:2" x14ac:dyDescent="0.25">
      <c r="A209" s="2"/>
      <c r="B209" s="4"/>
    </row>
    <row r="210" spans="1:2" x14ac:dyDescent="0.25">
      <c r="A210" s="2"/>
      <c r="B210" s="4"/>
    </row>
    <row r="211" spans="1:2" x14ac:dyDescent="0.25">
      <c r="A211" s="2"/>
      <c r="B211" s="4"/>
    </row>
    <row r="212" spans="1:2" x14ac:dyDescent="0.25">
      <c r="A212" s="2"/>
      <c r="B212" s="4"/>
    </row>
    <row r="213" spans="1:2" x14ac:dyDescent="0.25">
      <c r="A213" s="2"/>
      <c r="B213" s="4"/>
    </row>
    <row r="214" spans="1:2" x14ac:dyDescent="0.25">
      <c r="A214" s="2"/>
      <c r="B214" s="4"/>
    </row>
    <row r="215" spans="1:2" x14ac:dyDescent="0.25">
      <c r="A215" s="2"/>
      <c r="B215" s="4"/>
    </row>
    <row r="216" spans="1:2" x14ac:dyDescent="0.25">
      <c r="A216" s="2"/>
      <c r="B216" s="4"/>
    </row>
    <row r="217" spans="1:2" x14ac:dyDescent="0.25">
      <c r="A217" s="2"/>
      <c r="B217" s="4"/>
    </row>
    <row r="218" spans="1:2" x14ac:dyDescent="0.25">
      <c r="A218" s="2"/>
      <c r="B218" s="4"/>
    </row>
    <row r="219" spans="1:2" x14ac:dyDescent="0.25">
      <c r="A219" s="2"/>
      <c r="B219" s="4"/>
    </row>
    <row r="220" spans="1:2" x14ac:dyDescent="0.25">
      <c r="A220" s="2"/>
      <c r="B220" s="4"/>
    </row>
    <row r="221" spans="1:2" x14ac:dyDescent="0.25">
      <c r="A221" s="2"/>
      <c r="B221" s="4"/>
    </row>
    <row r="222" spans="1:2" x14ac:dyDescent="0.25">
      <c r="A222" s="2"/>
      <c r="B222" s="4"/>
    </row>
    <row r="223" spans="1:2" x14ac:dyDescent="0.25">
      <c r="A223" s="2"/>
      <c r="B223" s="4"/>
    </row>
    <row r="224" spans="1:2" x14ac:dyDescent="0.25">
      <c r="A224" s="2"/>
      <c r="B224" s="4"/>
    </row>
    <row r="225" spans="1:2" x14ac:dyDescent="0.25">
      <c r="A225" s="2"/>
      <c r="B225" s="4"/>
    </row>
    <row r="226" spans="1:2" x14ac:dyDescent="0.25">
      <c r="A226" s="2"/>
      <c r="B226" s="4"/>
    </row>
    <row r="227" spans="1:2" x14ac:dyDescent="0.25">
      <c r="A227" s="2"/>
      <c r="B227" s="4"/>
    </row>
    <row r="228" spans="1:2" x14ac:dyDescent="0.25">
      <c r="A228" s="2"/>
      <c r="B228" s="4"/>
    </row>
    <row r="229" spans="1:2" x14ac:dyDescent="0.25">
      <c r="A229" s="2"/>
      <c r="B229" s="4"/>
    </row>
    <row r="230" spans="1:2" x14ac:dyDescent="0.25">
      <c r="A230" s="2"/>
      <c r="B230" s="4"/>
    </row>
    <row r="231" spans="1:2" x14ac:dyDescent="0.25">
      <c r="A231" s="2"/>
      <c r="B231" s="4"/>
    </row>
    <row r="232" spans="1:2" x14ac:dyDescent="0.25">
      <c r="A232" s="2"/>
      <c r="B232" s="4"/>
    </row>
    <row r="233" spans="1:2" x14ac:dyDescent="0.25">
      <c r="A233" s="2"/>
      <c r="B233" s="4"/>
    </row>
    <row r="234" spans="1:2" x14ac:dyDescent="0.25">
      <c r="A234" s="2"/>
      <c r="B234" s="4"/>
    </row>
    <row r="235" spans="1:2" x14ac:dyDescent="0.25">
      <c r="A235" s="2"/>
      <c r="B235" s="4"/>
    </row>
    <row r="236" spans="1:2" x14ac:dyDescent="0.25">
      <c r="A236" s="2"/>
      <c r="B236" s="4"/>
    </row>
    <row r="237" spans="1:2" x14ac:dyDescent="0.25">
      <c r="A237" s="2"/>
      <c r="B237" s="4"/>
    </row>
    <row r="238" spans="1:2" x14ac:dyDescent="0.25">
      <c r="A238" s="2"/>
      <c r="B238" s="4"/>
    </row>
    <row r="239" spans="1:2" x14ac:dyDescent="0.25">
      <c r="A239" s="2"/>
      <c r="B239" s="4"/>
    </row>
    <row r="240" spans="1:2" x14ac:dyDescent="0.25">
      <c r="A240" s="2"/>
      <c r="B240" s="4"/>
    </row>
    <row r="241" spans="1:2" x14ac:dyDescent="0.25">
      <c r="A241" s="2"/>
      <c r="B241" s="4"/>
    </row>
    <row r="242" spans="1:2" x14ac:dyDescent="0.25">
      <c r="A242" s="2"/>
      <c r="B242" s="4"/>
    </row>
    <row r="243" spans="1:2" x14ac:dyDescent="0.25">
      <c r="A243" s="2"/>
      <c r="B243" s="4"/>
    </row>
    <row r="244" spans="1:2" x14ac:dyDescent="0.25">
      <c r="A244" s="2"/>
      <c r="B244" s="4"/>
    </row>
    <row r="245" spans="1:2" x14ac:dyDescent="0.25">
      <c r="A245" s="2"/>
      <c r="B245" s="4"/>
    </row>
    <row r="246" spans="1:2" x14ac:dyDescent="0.25">
      <c r="A246" s="2"/>
      <c r="B246" s="4"/>
    </row>
    <row r="247" spans="1:2" x14ac:dyDescent="0.25">
      <c r="A247" s="2"/>
      <c r="B247" s="4"/>
    </row>
    <row r="248" spans="1:2" x14ac:dyDescent="0.25">
      <c r="A248" s="2"/>
      <c r="B248" s="4"/>
    </row>
    <row r="249" spans="1:2" x14ac:dyDescent="0.25">
      <c r="A249" s="2"/>
      <c r="B249" s="4"/>
    </row>
    <row r="250" spans="1:2" x14ac:dyDescent="0.25">
      <c r="A250" s="2"/>
      <c r="B250" s="4"/>
    </row>
    <row r="251" spans="1:2" x14ac:dyDescent="0.25">
      <c r="A251" s="2"/>
      <c r="B251" s="4"/>
    </row>
    <row r="252" spans="1:2" x14ac:dyDescent="0.25">
      <c r="A252" s="2"/>
      <c r="B252" s="4"/>
    </row>
    <row r="253" spans="1:2" x14ac:dyDescent="0.25">
      <c r="A253" s="2"/>
      <c r="B253" s="4"/>
    </row>
    <row r="254" spans="1:2" x14ac:dyDescent="0.25">
      <c r="A254" s="2"/>
      <c r="B254" s="4"/>
    </row>
    <row r="255" spans="1:2" x14ac:dyDescent="0.25">
      <c r="A255" s="2"/>
      <c r="B255" s="4"/>
    </row>
    <row r="256" spans="1:2" x14ac:dyDescent="0.25">
      <c r="A256" s="2"/>
      <c r="B256" s="4"/>
    </row>
    <row r="257" spans="1:2" x14ac:dyDescent="0.25">
      <c r="A257" s="2"/>
      <c r="B257" s="4"/>
    </row>
    <row r="258" spans="1:2" x14ac:dyDescent="0.25">
      <c r="A258" s="2"/>
      <c r="B258" s="4"/>
    </row>
    <row r="259" spans="1:2" x14ac:dyDescent="0.25">
      <c r="A259" s="2"/>
      <c r="B259" s="4"/>
    </row>
    <row r="260" spans="1:2" x14ac:dyDescent="0.25">
      <c r="A260" s="2"/>
      <c r="B260" s="4"/>
    </row>
    <row r="261" spans="1:2" x14ac:dyDescent="0.25">
      <c r="A261" s="2"/>
      <c r="B261" s="4"/>
    </row>
    <row r="262" spans="1:2" x14ac:dyDescent="0.25">
      <c r="A262" s="2"/>
      <c r="B262" s="4"/>
    </row>
    <row r="263" spans="1:2" x14ac:dyDescent="0.25">
      <c r="A263" s="2"/>
      <c r="B263" s="4"/>
    </row>
    <row r="264" spans="1:2" x14ac:dyDescent="0.25">
      <c r="A264" s="2"/>
      <c r="B264" s="4"/>
    </row>
    <row r="265" spans="1:2" x14ac:dyDescent="0.25">
      <c r="A265" s="2"/>
      <c r="B265" s="4"/>
    </row>
    <row r="266" spans="1:2" x14ac:dyDescent="0.25">
      <c r="A266" s="2"/>
      <c r="B266" s="4"/>
    </row>
    <row r="267" spans="1:2" x14ac:dyDescent="0.25">
      <c r="A267" s="2"/>
      <c r="B267" s="4"/>
    </row>
    <row r="268" spans="1:2" x14ac:dyDescent="0.25">
      <c r="A268" s="2"/>
      <c r="B268" s="4"/>
    </row>
    <row r="269" spans="1:2" x14ac:dyDescent="0.25">
      <c r="A269" s="2"/>
      <c r="B269" s="4"/>
    </row>
    <row r="270" spans="1:2" x14ac:dyDescent="0.25">
      <c r="A270" s="2"/>
      <c r="B270" s="4"/>
    </row>
    <row r="271" spans="1:2" x14ac:dyDescent="0.25">
      <c r="A271" s="2"/>
      <c r="B271" s="4"/>
    </row>
    <row r="272" spans="1:2" x14ac:dyDescent="0.25">
      <c r="A272" s="2"/>
      <c r="B272" s="4"/>
    </row>
    <row r="273" spans="1:2" x14ac:dyDescent="0.25">
      <c r="A273" s="2"/>
      <c r="B273" s="4"/>
    </row>
    <row r="274" spans="1:2" x14ac:dyDescent="0.25">
      <c r="A274" s="2"/>
      <c r="B274" s="4"/>
    </row>
    <row r="275" spans="1:2" x14ac:dyDescent="0.25">
      <c r="A275" s="2"/>
      <c r="B275" s="4"/>
    </row>
    <row r="276" spans="1:2" x14ac:dyDescent="0.25">
      <c r="A276" s="2"/>
      <c r="B276" s="4"/>
    </row>
    <row r="277" spans="1:2" x14ac:dyDescent="0.25">
      <c r="A277" s="2"/>
      <c r="B277" s="4"/>
    </row>
    <row r="278" spans="1:2" x14ac:dyDescent="0.25">
      <c r="A278" s="2"/>
      <c r="B278" s="4"/>
    </row>
    <row r="279" spans="1:2" x14ac:dyDescent="0.25">
      <c r="A279" s="2"/>
      <c r="B279" s="4"/>
    </row>
    <row r="280" spans="1:2" x14ac:dyDescent="0.25">
      <c r="A280" s="2"/>
      <c r="B280" s="4"/>
    </row>
    <row r="281" spans="1:2" x14ac:dyDescent="0.25">
      <c r="A281" s="2"/>
      <c r="B281" s="4"/>
    </row>
    <row r="282" spans="1:2" x14ac:dyDescent="0.25">
      <c r="A282" s="2"/>
      <c r="B282" s="4"/>
    </row>
    <row r="283" spans="1:2" x14ac:dyDescent="0.25">
      <c r="A283" s="2"/>
      <c r="B283" s="4"/>
    </row>
    <row r="284" spans="1:2" x14ac:dyDescent="0.25">
      <c r="A284" s="2"/>
      <c r="B284" s="4"/>
    </row>
    <row r="285" spans="1:2" x14ac:dyDescent="0.25">
      <c r="A285" s="2"/>
      <c r="B285" s="4"/>
    </row>
    <row r="286" spans="1:2" x14ac:dyDescent="0.25">
      <c r="A286" s="2"/>
      <c r="B286" s="4"/>
    </row>
    <row r="287" spans="1:2" x14ac:dyDescent="0.25">
      <c r="A287" s="2"/>
      <c r="B287" s="4"/>
    </row>
    <row r="288" spans="1:2" x14ac:dyDescent="0.25">
      <c r="A288" s="2"/>
      <c r="B288" s="4"/>
    </row>
    <row r="289" spans="1:2" x14ac:dyDescent="0.25">
      <c r="A289" s="2"/>
      <c r="B289" s="4"/>
    </row>
    <row r="290" spans="1:2" x14ac:dyDescent="0.25">
      <c r="A290" s="2"/>
      <c r="B290" s="4"/>
    </row>
    <row r="291" spans="1:2" x14ac:dyDescent="0.25">
      <c r="A291" s="2"/>
      <c r="B291" s="4"/>
    </row>
    <row r="292" spans="1:2" x14ac:dyDescent="0.25">
      <c r="A292" s="2"/>
      <c r="B292" s="4"/>
    </row>
    <row r="293" spans="1:2" x14ac:dyDescent="0.25">
      <c r="A293" s="2"/>
      <c r="B293" s="4"/>
    </row>
    <row r="294" spans="1:2" x14ac:dyDescent="0.25">
      <c r="A294" s="2"/>
      <c r="B294" s="4"/>
    </row>
    <row r="295" spans="1:2" x14ac:dyDescent="0.25">
      <c r="A295" s="2"/>
      <c r="B295" s="4"/>
    </row>
    <row r="296" spans="1:2" x14ac:dyDescent="0.25">
      <c r="A296" s="2"/>
      <c r="B296" s="4"/>
    </row>
    <row r="297" spans="1:2" x14ac:dyDescent="0.25">
      <c r="A297" s="2"/>
      <c r="B297" s="4"/>
    </row>
    <row r="298" spans="1:2" x14ac:dyDescent="0.25">
      <c r="A298" s="2"/>
      <c r="B298" s="4"/>
    </row>
    <row r="299" spans="1:2" x14ac:dyDescent="0.25">
      <c r="A299" s="2"/>
      <c r="B299" s="4"/>
    </row>
    <row r="300" spans="1:2" x14ac:dyDescent="0.25">
      <c r="A300" s="2"/>
      <c r="B300" s="4"/>
    </row>
    <row r="301" spans="1:2" x14ac:dyDescent="0.25">
      <c r="A301" s="2"/>
      <c r="B301" s="4"/>
    </row>
    <row r="302" spans="1:2" x14ac:dyDescent="0.25">
      <c r="A302" s="2"/>
      <c r="B302" s="4"/>
    </row>
    <row r="303" spans="1:2" x14ac:dyDescent="0.25">
      <c r="A303" s="2"/>
      <c r="B303" s="4"/>
    </row>
    <row r="304" spans="1:2" x14ac:dyDescent="0.25">
      <c r="A304" s="2"/>
      <c r="B304" s="4"/>
    </row>
    <row r="305" spans="1:2" x14ac:dyDescent="0.25">
      <c r="A305" s="2"/>
      <c r="B305" s="4"/>
    </row>
    <row r="306" spans="1:2" x14ac:dyDescent="0.25">
      <c r="A306" s="2"/>
      <c r="B306" s="4"/>
    </row>
    <row r="307" spans="1:2" x14ac:dyDescent="0.25">
      <c r="A307" s="2"/>
      <c r="B307" s="4"/>
    </row>
    <row r="308" spans="1:2" x14ac:dyDescent="0.25">
      <c r="A308" s="2"/>
      <c r="B308" s="4"/>
    </row>
    <row r="309" spans="1:2" x14ac:dyDescent="0.25">
      <c r="A309" s="2"/>
      <c r="B309" s="4"/>
    </row>
    <row r="310" spans="1:2" x14ac:dyDescent="0.25">
      <c r="A310" s="2"/>
      <c r="B310" s="4"/>
    </row>
    <row r="311" spans="1:2" x14ac:dyDescent="0.25">
      <c r="A311" s="2"/>
      <c r="B311" s="4"/>
    </row>
    <row r="312" spans="1:2" x14ac:dyDescent="0.25">
      <c r="A312" s="2"/>
      <c r="B312" s="4"/>
    </row>
    <row r="313" spans="1:2" x14ac:dyDescent="0.25">
      <c r="A313" s="2"/>
      <c r="B313" s="4"/>
    </row>
    <row r="314" spans="1:2" x14ac:dyDescent="0.25">
      <c r="A314" s="2"/>
      <c r="B314" s="4"/>
    </row>
    <row r="315" spans="1:2" x14ac:dyDescent="0.25">
      <c r="A315" s="2"/>
      <c r="B315" s="4"/>
    </row>
    <row r="316" spans="1:2" x14ac:dyDescent="0.25">
      <c r="A316" s="2"/>
      <c r="B316" s="4"/>
    </row>
    <row r="317" spans="1:2" x14ac:dyDescent="0.25">
      <c r="A317" s="2"/>
      <c r="B317" s="4"/>
    </row>
    <row r="318" spans="1:2" x14ac:dyDescent="0.25">
      <c r="A318" s="2"/>
      <c r="B318" s="4"/>
    </row>
    <row r="319" spans="1:2" x14ac:dyDescent="0.25">
      <c r="A319" s="2"/>
      <c r="B319" s="4"/>
    </row>
    <row r="320" spans="1:2" x14ac:dyDescent="0.25">
      <c r="A320" s="2"/>
      <c r="B320" s="4"/>
    </row>
    <row r="321" spans="1:2" x14ac:dyDescent="0.25">
      <c r="A321" s="2"/>
      <c r="B321" s="4"/>
    </row>
    <row r="322" spans="1:2" x14ac:dyDescent="0.25">
      <c r="A322" s="2"/>
      <c r="B322" s="4"/>
    </row>
    <row r="323" spans="1:2" x14ac:dyDescent="0.25">
      <c r="A323" s="2"/>
      <c r="B323" s="4"/>
    </row>
    <row r="324" spans="1:2" x14ac:dyDescent="0.25">
      <c r="A324" s="2"/>
      <c r="B324" s="4"/>
    </row>
    <row r="325" spans="1:2" x14ac:dyDescent="0.25">
      <c r="A325" s="2"/>
      <c r="B325" s="4"/>
    </row>
    <row r="326" spans="1:2" x14ac:dyDescent="0.25">
      <c r="A326" s="2"/>
      <c r="B326" s="4"/>
    </row>
    <row r="327" spans="1:2" x14ac:dyDescent="0.25">
      <c r="A327" s="2"/>
      <c r="B327" s="4"/>
    </row>
    <row r="328" spans="1:2" x14ac:dyDescent="0.25">
      <c r="A328" s="2"/>
      <c r="B328" s="4"/>
    </row>
    <row r="329" spans="1:2" x14ac:dyDescent="0.25">
      <c r="A329" s="2"/>
      <c r="B329" s="4"/>
    </row>
    <row r="330" spans="1:2" x14ac:dyDescent="0.25">
      <c r="A330" s="2"/>
      <c r="B330" s="4"/>
    </row>
    <row r="331" spans="1:2" x14ac:dyDescent="0.25">
      <c r="A331" s="2"/>
      <c r="B331" s="4"/>
    </row>
    <row r="332" spans="1:2" x14ac:dyDescent="0.25">
      <c r="A332" s="2"/>
      <c r="B332" s="4"/>
    </row>
    <row r="333" spans="1:2" x14ac:dyDescent="0.25">
      <c r="A333" s="2"/>
      <c r="B333" s="4"/>
    </row>
    <row r="334" spans="1:2" x14ac:dyDescent="0.25">
      <c r="A334" s="2"/>
      <c r="B334" s="4"/>
    </row>
    <row r="335" spans="1:2" x14ac:dyDescent="0.25">
      <c r="A335" s="2"/>
      <c r="B335" s="4"/>
    </row>
    <row r="336" spans="1:2" x14ac:dyDescent="0.25">
      <c r="A336" s="2"/>
      <c r="B336" s="4"/>
    </row>
    <row r="337" spans="1:2" x14ac:dyDescent="0.25">
      <c r="A337" s="2"/>
      <c r="B337" s="4"/>
    </row>
    <row r="338" spans="1:2" x14ac:dyDescent="0.25">
      <c r="A338" s="2"/>
      <c r="B338" s="4"/>
    </row>
    <row r="339" spans="1:2" x14ac:dyDescent="0.25">
      <c r="A339" s="2"/>
      <c r="B339" s="4"/>
    </row>
    <row r="340" spans="1:2" x14ac:dyDescent="0.25">
      <c r="A340" s="2"/>
      <c r="B340" s="4"/>
    </row>
    <row r="341" spans="1:2" x14ac:dyDescent="0.25">
      <c r="A341" s="2"/>
      <c r="B341" s="4"/>
    </row>
    <row r="342" spans="1:2" x14ac:dyDescent="0.25">
      <c r="A342" s="2"/>
      <c r="B342" s="4"/>
    </row>
    <row r="343" spans="1:2" x14ac:dyDescent="0.25">
      <c r="A343" s="2"/>
      <c r="B343" s="4"/>
    </row>
    <row r="344" spans="1:2" x14ac:dyDescent="0.25">
      <c r="A344" s="2"/>
      <c r="B344" s="4"/>
    </row>
    <row r="345" spans="1:2" x14ac:dyDescent="0.25">
      <c r="A345" s="2"/>
      <c r="B345" s="4"/>
    </row>
    <row r="346" spans="1:2" x14ac:dyDescent="0.25">
      <c r="A346" s="2"/>
      <c r="B346" s="4"/>
    </row>
    <row r="347" spans="1:2" x14ac:dyDescent="0.25">
      <c r="A347" s="2"/>
      <c r="B347" s="4"/>
    </row>
    <row r="348" spans="1:2" x14ac:dyDescent="0.25">
      <c r="A348" s="2"/>
      <c r="B348" s="4"/>
    </row>
    <row r="349" spans="1:2" x14ac:dyDescent="0.25">
      <c r="A349" s="2"/>
      <c r="B349" s="4"/>
    </row>
    <row r="350" spans="1:2" x14ac:dyDescent="0.25">
      <c r="A350" s="2"/>
      <c r="B350" s="4"/>
    </row>
    <row r="351" spans="1:2" x14ac:dyDescent="0.25">
      <c r="A351" s="2"/>
      <c r="B351" s="4"/>
    </row>
    <row r="352" spans="1:2" x14ac:dyDescent="0.25">
      <c r="A352" s="2"/>
      <c r="B352" s="4"/>
    </row>
    <row r="353" spans="1:2" x14ac:dyDescent="0.25">
      <c r="A353" s="2"/>
      <c r="B353" s="4"/>
    </row>
    <row r="354" spans="1:2" x14ac:dyDescent="0.25">
      <c r="A354" s="2"/>
      <c r="B354" s="4"/>
    </row>
    <row r="355" spans="1:2" x14ac:dyDescent="0.25">
      <c r="A355" s="2"/>
      <c r="B355" s="4"/>
    </row>
    <row r="356" spans="1:2" x14ac:dyDescent="0.25">
      <c r="A356" s="2"/>
      <c r="B356" s="4"/>
    </row>
    <row r="357" spans="1:2" x14ac:dyDescent="0.25">
      <c r="A357" s="2"/>
      <c r="B357" s="4"/>
    </row>
    <row r="358" spans="1:2" x14ac:dyDescent="0.25">
      <c r="A358" s="2"/>
      <c r="B358" s="4"/>
    </row>
    <row r="359" spans="1:2" x14ac:dyDescent="0.25">
      <c r="A359" s="2"/>
      <c r="B359" s="4"/>
    </row>
    <row r="360" spans="1:2" x14ac:dyDescent="0.25">
      <c r="A360" s="2"/>
      <c r="B360" s="4"/>
    </row>
    <row r="361" spans="1:2" x14ac:dyDescent="0.25">
      <c r="A361" s="2"/>
      <c r="B361" s="4"/>
    </row>
    <row r="362" spans="1:2" x14ac:dyDescent="0.25">
      <c r="A362" s="2"/>
      <c r="B362" s="4"/>
    </row>
    <row r="363" spans="1:2" x14ac:dyDescent="0.25">
      <c r="A363" s="2"/>
      <c r="B363" s="4"/>
    </row>
    <row r="364" spans="1:2" x14ac:dyDescent="0.25">
      <c r="A364" s="2"/>
      <c r="B364" s="4"/>
    </row>
    <row r="365" spans="1:2" x14ac:dyDescent="0.25">
      <c r="A365" s="2"/>
      <c r="B365" s="4"/>
    </row>
    <row r="366" spans="1:2" x14ac:dyDescent="0.25">
      <c r="A366" s="2"/>
      <c r="B366" s="4"/>
    </row>
    <row r="367" spans="1:2" x14ac:dyDescent="0.25">
      <c r="A367" s="2"/>
      <c r="B367" s="4"/>
    </row>
    <row r="368" spans="1:2" x14ac:dyDescent="0.25">
      <c r="A368" s="2"/>
      <c r="B368" s="4"/>
    </row>
    <row r="369" spans="1:2" x14ac:dyDescent="0.25">
      <c r="A369" s="2"/>
      <c r="B369" s="4"/>
    </row>
    <row r="370" spans="1:2" x14ac:dyDescent="0.25">
      <c r="A370" s="2"/>
      <c r="B370" s="4"/>
    </row>
    <row r="371" spans="1:2" x14ac:dyDescent="0.25">
      <c r="A371" s="2"/>
      <c r="B371" s="4"/>
    </row>
    <row r="372" spans="1:2" x14ac:dyDescent="0.25">
      <c r="A372" s="2"/>
      <c r="B372" s="4"/>
    </row>
    <row r="373" spans="1:2" x14ac:dyDescent="0.25">
      <c r="A373" s="2"/>
      <c r="B373" s="4"/>
    </row>
    <row r="374" spans="1:2" x14ac:dyDescent="0.25">
      <c r="A374" s="2"/>
      <c r="B374" s="4"/>
    </row>
    <row r="375" spans="1:2" x14ac:dyDescent="0.25">
      <c r="A375" s="2"/>
      <c r="B375" s="4"/>
    </row>
    <row r="376" spans="1:2" x14ac:dyDescent="0.25">
      <c r="A376" s="2"/>
      <c r="B376" s="4"/>
    </row>
    <row r="377" spans="1:2" x14ac:dyDescent="0.25">
      <c r="A377" s="2"/>
      <c r="B377" s="4"/>
    </row>
    <row r="378" spans="1:2" x14ac:dyDescent="0.25">
      <c r="A378" s="2"/>
      <c r="B378" s="4"/>
    </row>
    <row r="379" spans="1:2" x14ac:dyDescent="0.25">
      <c r="A379" s="2"/>
      <c r="B379" s="4"/>
    </row>
    <row r="380" spans="1:2" x14ac:dyDescent="0.25">
      <c r="A380" s="2"/>
      <c r="B380" s="4"/>
    </row>
    <row r="381" spans="1:2" x14ac:dyDescent="0.25">
      <c r="A381" s="2"/>
      <c r="B381" s="4"/>
    </row>
    <row r="382" spans="1:2" x14ac:dyDescent="0.25">
      <c r="A382" s="2"/>
      <c r="B382" s="4"/>
    </row>
    <row r="383" spans="1:2" x14ac:dyDescent="0.25">
      <c r="A383" s="2"/>
      <c r="B383" s="4"/>
    </row>
    <row r="384" spans="1:2" x14ac:dyDescent="0.25">
      <c r="A384" s="2"/>
      <c r="B384" s="4"/>
    </row>
    <row r="385" spans="1:2" x14ac:dyDescent="0.25">
      <c r="A385" s="2"/>
      <c r="B385" s="4"/>
    </row>
    <row r="386" spans="1:2" x14ac:dyDescent="0.25">
      <c r="A386" s="2"/>
      <c r="B386" s="4"/>
    </row>
    <row r="387" spans="1:2" x14ac:dyDescent="0.25">
      <c r="A387" s="2"/>
      <c r="B387" s="4"/>
    </row>
    <row r="388" spans="1:2" x14ac:dyDescent="0.25">
      <c r="A388" s="2"/>
      <c r="B388" s="4"/>
    </row>
    <row r="389" spans="1:2" x14ac:dyDescent="0.25">
      <c r="A389" s="2"/>
      <c r="B389" s="4"/>
    </row>
    <row r="390" spans="1:2" x14ac:dyDescent="0.25">
      <c r="A390" s="2"/>
      <c r="B390" s="4"/>
    </row>
    <row r="391" spans="1:2" x14ac:dyDescent="0.25">
      <c r="A391" s="2"/>
      <c r="B391" s="4"/>
    </row>
    <row r="392" spans="1:2" x14ac:dyDescent="0.25">
      <c r="A392" s="2"/>
      <c r="B392" s="4"/>
    </row>
    <row r="393" spans="1:2" x14ac:dyDescent="0.25">
      <c r="A393" s="2"/>
      <c r="B393" s="4"/>
    </row>
    <row r="394" spans="1:2" x14ac:dyDescent="0.25">
      <c r="A394" s="2"/>
      <c r="B394" s="4"/>
    </row>
    <row r="395" spans="1:2" x14ac:dyDescent="0.25">
      <c r="A395" s="2"/>
      <c r="B395" s="4"/>
    </row>
    <row r="396" spans="1:2" x14ac:dyDescent="0.25">
      <c r="A396" s="2"/>
      <c r="B396" s="4"/>
    </row>
    <row r="397" spans="1:2" x14ac:dyDescent="0.25">
      <c r="A397" s="2"/>
      <c r="B397" s="4"/>
    </row>
    <row r="398" spans="1:2" x14ac:dyDescent="0.25">
      <c r="A398" s="2"/>
      <c r="B398" s="4"/>
    </row>
    <row r="399" spans="1:2" x14ac:dyDescent="0.25">
      <c r="A399" s="2"/>
      <c r="B399" s="4"/>
    </row>
    <row r="400" spans="1:2" x14ac:dyDescent="0.25">
      <c r="A400" s="2"/>
      <c r="B400" s="4"/>
    </row>
    <row r="401" spans="1:2" x14ac:dyDescent="0.25">
      <c r="A401" s="2"/>
      <c r="B401" s="4"/>
    </row>
    <row r="402" spans="1:2" x14ac:dyDescent="0.25">
      <c r="A402" s="2"/>
      <c r="B402" s="4"/>
    </row>
    <row r="403" spans="1:2" x14ac:dyDescent="0.25">
      <c r="A403" s="2"/>
      <c r="B403" s="4"/>
    </row>
    <row r="404" spans="1:2" x14ac:dyDescent="0.25">
      <c r="A404" s="2"/>
      <c r="B404" s="4"/>
    </row>
    <row r="405" spans="1:2" x14ac:dyDescent="0.25">
      <c r="A405" s="2"/>
      <c r="B405" s="4"/>
    </row>
    <row r="406" spans="1:2" x14ac:dyDescent="0.25">
      <c r="A406" s="2"/>
      <c r="B406" s="4"/>
    </row>
    <row r="407" spans="1:2" x14ac:dyDescent="0.25">
      <c r="A407" s="2"/>
      <c r="B407" s="4"/>
    </row>
    <row r="408" spans="1:2" x14ac:dyDescent="0.25">
      <c r="A408" s="2"/>
      <c r="B408" s="4"/>
    </row>
    <row r="409" spans="1:2" x14ac:dyDescent="0.25">
      <c r="A409" s="2"/>
      <c r="B409" s="4"/>
    </row>
    <row r="410" spans="1:2" x14ac:dyDescent="0.25">
      <c r="A410" s="2"/>
      <c r="B410" s="4"/>
    </row>
    <row r="411" spans="1:2" x14ac:dyDescent="0.25">
      <c r="A411" s="2"/>
      <c r="B411" s="4"/>
    </row>
    <row r="412" spans="1:2" x14ac:dyDescent="0.25">
      <c r="A412" s="2"/>
      <c r="B412" s="4"/>
    </row>
    <row r="413" spans="1:2" x14ac:dyDescent="0.25">
      <c r="A413" s="2"/>
      <c r="B413" s="4"/>
    </row>
    <row r="414" spans="1:2" x14ac:dyDescent="0.25">
      <c r="A414" s="2"/>
      <c r="B414" s="4"/>
    </row>
    <row r="415" spans="1:2" x14ac:dyDescent="0.25">
      <c r="A415" s="2"/>
      <c r="B415" s="4"/>
    </row>
    <row r="416" spans="1:2" x14ac:dyDescent="0.25">
      <c r="A416" s="2"/>
      <c r="B416" s="4"/>
    </row>
    <row r="417" spans="1:2" x14ac:dyDescent="0.25">
      <c r="A417" s="2"/>
      <c r="B417" s="4"/>
    </row>
    <row r="418" spans="1:2" x14ac:dyDescent="0.25">
      <c r="A418" s="2"/>
      <c r="B418" s="4"/>
    </row>
    <row r="419" spans="1:2" x14ac:dyDescent="0.25">
      <c r="A419" s="2"/>
      <c r="B419" s="4"/>
    </row>
    <row r="420" spans="1:2" x14ac:dyDescent="0.25">
      <c r="A420" s="2"/>
      <c r="B420" s="4"/>
    </row>
    <row r="421" spans="1:2" x14ac:dyDescent="0.25">
      <c r="A421" s="2"/>
      <c r="B421" s="4"/>
    </row>
    <row r="422" spans="1:2" x14ac:dyDescent="0.25">
      <c r="A422" s="2"/>
      <c r="B422" s="4"/>
    </row>
    <row r="423" spans="1:2" x14ac:dyDescent="0.25">
      <c r="A423" s="2"/>
      <c r="B423" s="4"/>
    </row>
    <row r="424" spans="1:2" x14ac:dyDescent="0.25">
      <c r="A424" s="2"/>
      <c r="B424" s="4"/>
    </row>
    <row r="425" spans="1:2" x14ac:dyDescent="0.25">
      <c r="A425" s="2"/>
      <c r="B425" s="4"/>
    </row>
    <row r="426" spans="1:2" x14ac:dyDescent="0.25">
      <c r="A426" s="2"/>
      <c r="B426" s="4"/>
    </row>
    <row r="427" spans="1:2" x14ac:dyDescent="0.25">
      <c r="A427" s="2"/>
      <c r="B427" s="4"/>
    </row>
    <row r="428" spans="1:2" x14ac:dyDescent="0.25">
      <c r="A428" s="2"/>
      <c r="B428" s="4"/>
    </row>
    <row r="429" spans="1:2" x14ac:dyDescent="0.25">
      <c r="A429" s="2"/>
      <c r="B429" s="4"/>
    </row>
    <row r="430" spans="1:2" x14ac:dyDescent="0.25">
      <c r="A430" s="2"/>
      <c r="B430" s="4"/>
    </row>
    <row r="431" spans="1:2" x14ac:dyDescent="0.25">
      <c r="A431" s="2"/>
      <c r="B431" s="4"/>
    </row>
    <row r="432" spans="1:2" x14ac:dyDescent="0.25">
      <c r="A432" s="2"/>
      <c r="B432" s="4"/>
    </row>
    <row r="433" spans="1:2" x14ac:dyDescent="0.25">
      <c r="A433" s="2"/>
      <c r="B433" s="4"/>
    </row>
    <row r="434" spans="1:2" x14ac:dyDescent="0.25">
      <c r="A434" s="2"/>
      <c r="B434" s="4"/>
    </row>
    <row r="435" spans="1:2" x14ac:dyDescent="0.25">
      <c r="A435" s="2"/>
      <c r="B435" s="4"/>
    </row>
    <row r="436" spans="1:2" x14ac:dyDescent="0.25">
      <c r="A436" s="2"/>
      <c r="B436" s="4"/>
    </row>
    <row r="437" spans="1:2" x14ac:dyDescent="0.25">
      <c r="A437" s="2"/>
      <c r="B437" s="4"/>
    </row>
    <row r="438" spans="1:2" x14ac:dyDescent="0.25">
      <c r="A438" s="2"/>
      <c r="B438" s="4"/>
    </row>
    <row r="439" spans="1:2" x14ac:dyDescent="0.25">
      <c r="A439" s="2"/>
      <c r="B439" s="4"/>
    </row>
    <row r="440" spans="1:2" x14ac:dyDescent="0.25">
      <c r="A440" s="2"/>
      <c r="B440" s="4"/>
    </row>
    <row r="441" spans="1:2" x14ac:dyDescent="0.25">
      <c r="A441" s="2"/>
      <c r="B441" s="4"/>
    </row>
    <row r="442" spans="1:2" x14ac:dyDescent="0.25">
      <c r="A442" s="2"/>
      <c r="B442" s="4"/>
    </row>
    <row r="443" spans="1:2" x14ac:dyDescent="0.25">
      <c r="A443" s="2"/>
      <c r="B443" s="4"/>
    </row>
    <row r="444" spans="1:2" x14ac:dyDescent="0.25">
      <c r="A444" s="2"/>
      <c r="B444" s="4"/>
    </row>
    <row r="445" spans="1:2" x14ac:dyDescent="0.25">
      <c r="A445" s="2"/>
      <c r="B445" s="4"/>
    </row>
    <row r="446" spans="1:2" x14ac:dyDescent="0.25">
      <c r="A446" s="2"/>
      <c r="B446" s="4"/>
    </row>
    <row r="447" spans="1:2" x14ac:dyDescent="0.25">
      <c r="A447" s="2"/>
      <c r="B447" s="4"/>
    </row>
    <row r="448" spans="1:2" x14ac:dyDescent="0.25">
      <c r="A448" s="2"/>
      <c r="B448" s="4"/>
    </row>
    <row r="449" spans="1:2" x14ac:dyDescent="0.25">
      <c r="A449" s="2"/>
      <c r="B449" s="4"/>
    </row>
    <row r="450" spans="1:2" x14ac:dyDescent="0.25">
      <c r="A450" s="2"/>
      <c r="B450" s="4"/>
    </row>
    <row r="451" spans="1:2" x14ac:dyDescent="0.25">
      <c r="A451" s="2"/>
      <c r="B451" s="4"/>
    </row>
    <row r="452" spans="1:2" x14ac:dyDescent="0.25">
      <c r="A452" s="2"/>
      <c r="B452" s="4"/>
    </row>
    <row r="453" spans="1:2" x14ac:dyDescent="0.25">
      <c r="A453" s="2"/>
      <c r="B453" s="4"/>
    </row>
    <row r="454" spans="1:2" x14ac:dyDescent="0.25">
      <c r="A454" s="2"/>
      <c r="B454" s="4"/>
    </row>
    <row r="455" spans="1:2" x14ac:dyDescent="0.25">
      <c r="A455" s="2"/>
      <c r="B455" s="4"/>
    </row>
    <row r="456" spans="1:2" x14ac:dyDescent="0.25">
      <c r="A456" s="2"/>
      <c r="B456" s="4"/>
    </row>
    <row r="457" spans="1:2" x14ac:dyDescent="0.25">
      <c r="A457" s="2"/>
      <c r="B457" s="4"/>
    </row>
    <row r="458" spans="1:2" x14ac:dyDescent="0.25">
      <c r="A458" s="2"/>
      <c r="B458" s="4"/>
    </row>
    <row r="459" spans="1:2" x14ac:dyDescent="0.25">
      <c r="A459" s="2"/>
      <c r="B459" s="4"/>
    </row>
    <row r="460" spans="1:2" x14ac:dyDescent="0.25">
      <c r="A460" s="2"/>
      <c r="B460" s="4"/>
    </row>
    <row r="461" spans="1:2" x14ac:dyDescent="0.25">
      <c r="A461" s="2"/>
      <c r="B461" s="4"/>
    </row>
    <row r="462" spans="1:2" x14ac:dyDescent="0.25">
      <c r="A462" s="2"/>
      <c r="B462" s="4"/>
    </row>
    <row r="463" spans="1:2" x14ac:dyDescent="0.25">
      <c r="A463" s="2"/>
      <c r="B463" s="4"/>
    </row>
    <row r="464" spans="1:2" x14ac:dyDescent="0.25">
      <c r="A464" s="2"/>
      <c r="B464" s="4"/>
    </row>
    <row r="465" spans="1:2" x14ac:dyDescent="0.25">
      <c r="A465" s="2"/>
      <c r="B465" s="4"/>
    </row>
    <row r="466" spans="1:2" x14ac:dyDescent="0.25">
      <c r="A466" s="2"/>
      <c r="B466" s="4"/>
    </row>
    <row r="467" spans="1:2" x14ac:dyDescent="0.25">
      <c r="A467" s="2"/>
      <c r="B467" s="4"/>
    </row>
    <row r="468" spans="1:2" x14ac:dyDescent="0.25">
      <c r="A468" s="2"/>
      <c r="B468" s="4"/>
    </row>
    <row r="469" spans="1:2" x14ac:dyDescent="0.25">
      <c r="A469" s="2"/>
      <c r="B469" s="4"/>
    </row>
    <row r="470" spans="1:2" x14ac:dyDescent="0.25">
      <c r="A470" s="2"/>
      <c r="B470" s="4"/>
    </row>
    <row r="471" spans="1:2" x14ac:dyDescent="0.25">
      <c r="A471" s="2"/>
      <c r="B471" s="4"/>
    </row>
    <row r="472" spans="1:2" x14ac:dyDescent="0.25">
      <c r="A472" s="2"/>
      <c r="B472" s="4"/>
    </row>
    <row r="473" spans="1:2" x14ac:dyDescent="0.25">
      <c r="A473" s="2"/>
      <c r="B473" s="4"/>
    </row>
    <row r="474" spans="1:2" x14ac:dyDescent="0.25">
      <c r="A474" s="2"/>
      <c r="B474" s="4"/>
    </row>
    <row r="475" spans="1:2" x14ac:dyDescent="0.25">
      <c r="A475" s="2"/>
      <c r="B475" s="4"/>
    </row>
    <row r="476" spans="1:2" x14ac:dyDescent="0.25">
      <c r="A476" s="2"/>
      <c r="B476" s="4"/>
    </row>
    <row r="477" spans="1:2" x14ac:dyDescent="0.25">
      <c r="A477" s="2"/>
      <c r="B477" s="4"/>
    </row>
    <row r="478" spans="1:2" x14ac:dyDescent="0.25">
      <c r="A478" s="2"/>
      <c r="B478" s="4"/>
    </row>
    <row r="479" spans="1:2" x14ac:dyDescent="0.25">
      <c r="A479" s="2"/>
      <c r="B479" s="4"/>
    </row>
    <row r="480" spans="1:2" x14ac:dyDescent="0.25">
      <c r="A480" s="2"/>
      <c r="B480" s="4"/>
    </row>
    <row r="481" spans="1:2" x14ac:dyDescent="0.25">
      <c r="A481" s="2"/>
      <c r="B481" s="4"/>
    </row>
    <row r="482" spans="1:2" x14ac:dyDescent="0.25">
      <c r="A482" s="2"/>
      <c r="B482" s="4"/>
    </row>
    <row r="483" spans="1:2" x14ac:dyDescent="0.25">
      <c r="A483" s="2"/>
      <c r="B483" s="4"/>
    </row>
    <row r="484" spans="1:2" x14ac:dyDescent="0.25">
      <c r="A484" s="2"/>
      <c r="B484" s="4"/>
    </row>
    <row r="485" spans="1:2" x14ac:dyDescent="0.25">
      <c r="A485" s="2"/>
      <c r="B485" s="4"/>
    </row>
    <row r="486" spans="1:2" x14ac:dyDescent="0.25">
      <c r="A486" s="2"/>
      <c r="B486" s="4"/>
    </row>
    <row r="487" spans="1:2" x14ac:dyDescent="0.25">
      <c r="A487" s="2"/>
      <c r="B487" s="4"/>
    </row>
    <row r="488" spans="1:2" x14ac:dyDescent="0.25">
      <c r="A488" s="2"/>
      <c r="B488" s="4"/>
    </row>
    <row r="489" spans="1:2" x14ac:dyDescent="0.25">
      <c r="A489" s="2"/>
      <c r="B489" s="4"/>
    </row>
    <row r="490" spans="1:2" x14ac:dyDescent="0.25">
      <c r="A490" s="2"/>
      <c r="B490" s="4"/>
    </row>
    <row r="491" spans="1:2" x14ac:dyDescent="0.25">
      <c r="A491" s="2"/>
      <c r="B491" s="4"/>
    </row>
    <row r="492" spans="1:2" x14ac:dyDescent="0.25">
      <c r="A492" s="2"/>
      <c r="B492" s="4"/>
    </row>
    <row r="493" spans="1:2" x14ac:dyDescent="0.25">
      <c r="A493" s="2"/>
      <c r="B493" s="4"/>
    </row>
    <row r="494" spans="1:2" x14ac:dyDescent="0.25">
      <c r="A494" s="2"/>
      <c r="B494" s="4"/>
    </row>
    <row r="495" spans="1:2" x14ac:dyDescent="0.25">
      <c r="A495" s="2"/>
      <c r="B495" s="4"/>
    </row>
    <row r="496" spans="1:2" x14ac:dyDescent="0.25">
      <c r="A496" s="2"/>
      <c r="B496" s="4"/>
    </row>
    <row r="497" spans="1:2" x14ac:dyDescent="0.25">
      <c r="A497" s="2"/>
      <c r="B497" s="4"/>
    </row>
    <row r="498" spans="1:2" x14ac:dyDescent="0.25">
      <c r="A498" s="2"/>
      <c r="B498" s="4"/>
    </row>
    <row r="499" spans="1:2" x14ac:dyDescent="0.25">
      <c r="A499" s="2"/>
      <c r="B499" s="4"/>
    </row>
    <row r="500" spans="1:2" x14ac:dyDescent="0.25">
      <c r="A500" s="2"/>
      <c r="B500" s="4"/>
    </row>
    <row r="501" spans="1:2" x14ac:dyDescent="0.25">
      <c r="A501" s="2"/>
      <c r="B501" s="4"/>
    </row>
    <row r="502" spans="1:2" x14ac:dyDescent="0.25">
      <c r="A502" s="2"/>
      <c r="B502" s="4"/>
    </row>
    <row r="503" spans="1:2" x14ac:dyDescent="0.25">
      <c r="A503" s="2"/>
      <c r="B503" s="4"/>
    </row>
    <row r="504" spans="1:2" x14ac:dyDescent="0.25">
      <c r="A504" s="2"/>
      <c r="B504" s="4"/>
    </row>
    <row r="505" spans="1:2" x14ac:dyDescent="0.25">
      <c r="A505" s="2"/>
      <c r="B505" s="4"/>
    </row>
    <row r="506" spans="1:2" x14ac:dyDescent="0.25">
      <c r="A506" s="2"/>
      <c r="B506" s="4"/>
    </row>
    <row r="507" spans="1:2" x14ac:dyDescent="0.25">
      <c r="A507" s="2"/>
      <c r="B507" s="4"/>
    </row>
    <row r="508" spans="1:2" x14ac:dyDescent="0.25">
      <c r="A508" s="2"/>
      <c r="B508" s="4"/>
    </row>
    <row r="509" spans="1:2" x14ac:dyDescent="0.25">
      <c r="A509" s="2"/>
      <c r="B509" s="4"/>
    </row>
    <row r="510" spans="1:2" x14ac:dyDescent="0.25">
      <c r="A510" s="2"/>
      <c r="B510" s="4"/>
    </row>
    <row r="511" spans="1:2" x14ac:dyDescent="0.25">
      <c r="A511" s="2"/>
      <c r="B511" s="4"/>
    </row>
    <row r="512" spans="1:2" x14ac:dyDescent="0.25">
      <c r="A512" s="2"/>
      <c r="B512" s="4"/>
    </row>
    <row r="513" spans="1:2" x14ac:dyDescent="0.25">
      <c r="A513" s="2"/>
      <c r="B513" s="4"/>
    </row>
    <row r="514" spans="1:2" x14ac:dyDescent="0.25">
      <c r="A514" s="2"/>
      <c r="B514" s="4"/>
    </row>
    <row r="515" spans="1:2" x14ac:dyDescent="0.25">
      <c r="A515" s="2"/>
      <c r="B515" s="4"/>
    </row>
    <row r="516" spans="1:2" x14ac:dyDescent="0.25">
      <c r="A516" s="2"/>
      <c r="B516" s="4"/>
    </row>
    <row r="517" spans="1:2" x14ac:dyDescent="0.25">
      <c r="A517" s="2"/>
      <c r="B517" s="4"/>
    </row>
    <row r="518" spans="1:2" x14ac:dyDescent="0.25">
      <c r="A518" s="2"/>
      <c r="B518" s="4"/>
    </row>
    <row r="519" spans="1:2" x14ac:dyDescent="0.25">
      <c r="A519" s="2"/>
      <c r="B519" s="4"/>
    </row>
    <row r="520" spans="1:2" x14ac:dyDescent="0.25">
      <c r="A520" s="2"/>
      <c r="B520" s="4"/>
    </row>
    <row r="521" spans="1:2" x14ac:dyDescent="0.25">
      <c r="A521" s="2"/>
      <c r="B521" s="4"/>
    </row>
    <row r="522" spans="1:2" x14ac:dyDescent="0.25">
      <c r="A522" s="2"/>
      <c r="B522" s="4"/>
    </row>
    <row r="523" spans="1:2" x14ac:dyDescent="0.25">
      <c r="A523" s="2"/>
      <c r="B523" s="4"/>
    </row>
    <row r="524" spans="1:2" x14ac:dyDescent="0.25">
      <c r="A524" s="2"/>
      <c r="B524" s="4"/>
    </row>
    <row r="525" spans="1:2" x14ac:dyDescent="0.25">
      <c r="A525" s="2"/>
      <c r="B525" s="4"/>
    </row>
    <row r="526" spans="1:2" x14ac:dyDescent="0.25">
      <c r="A526" s="2"/>
      <c r="B526" s="4"/>
    </row>
    <row r="527" spans="1:2" x14ac:dyDescent="0.25">
      <c r="A527" s="2"/>
      <c r="B527" s="4"/>
    </row>
    <row r="528" spans="1:2" x14ac:dyDescent="0.25">
      <c r="A528" s="2"/>
      <c r="B528" s="4"/>
    </row>
    <row r="529" spans="1:2" x14ac:dyDescent="0.25">
      <c r="A529" s="2"/>
      <c r="B529" s="4"/>
    </row>
    <row r="530" spans="1:2" x14ac:dyDescent="0.25">
      <c r="A530" s="2"/>
      <c r="B530" s="4"/>
    </row>
    <row r="531" spans="1:2" x14ac:dyDescent="0.25">
      <c r="A531" s="2"/>
      <c r="B531" s="4"/>
    </row>
    <row r="532" spans="1:2" x14ac:dyDescent="0.25">
      <c r="A532" s="2"/>
      <c r="B532" s="4"/>
    </row>
    <row r="533" spans="1:2" x14ac:dyDescent="0.25">
      <c r="A533" s="2"/>
      <c r="B533" s="4"/>
    </row>
    <row r="534" spans="1:2" x14ac:dyDescent="0.25">
      <c r="A534" s="2"/>
      <c r="B534" s="4"/>
    </row>
    <row r="535" spans="1:2" x14ac:dyDescent="0.25">
      <c r="A535" s="2"/>
      <c r="B535" s="4"/>
    </row>
    <row r="536" spans="1:2" x14ac:dyDescent="0.25">
      <c r="A536" s="2"/>
      <c r="B536" s="4"/>
    </row>
    <row r="537" spans="1:2" x14ac:dyDescent="0.25">
      <c r="A537" s="2"/>
      <c r="B537" s="4"/>
    </row>
    <row r="538" spans="1:2" x14ac:dyDescent="0.25">
      <c r="A538" s="2"/>
      <c r="B538" s="4"/>
    </row>
    <row r="539" spans="1:2" x14ac:dyDescent="0.25">
      <c r="A539" s="2"/>
      <c r="B539" s="4"/>
    </row>
    <row r="540" spans="1:2" x14ac:dyDescent="0.25">
      <c r="A540" s="2"/>
      <c r="B540" s="4"/>
    </row>
    <row r="541" spans="1:2" x14ac:dyDescent="0.25">
      <c r="A541" s="2"/>
      <c r="B541" s="4"/>
    </row>
    <row r="542" spans="1:2" x14ac:dyDescent="0.25">
      <c r="A542" s="2"/>
      <c r="B542" s="4"/>
    </row>
    <row r="543" spans="1:2" x14ac:dyDescent="0.25">
      <c r="A543" s="2"/>
      <c r="B543" s="4"/>
    </row>
    <row r="544" spans="1:2" x14ac:dyDescent="0.25">
      <c r="A544" s="2"/>
      <c r="B544" s="4"/>
    </row>
    <row r="545" spans="1:2" x14ac:dyDescent="0.25">
      <c r="A545" s="2"/>
      <c r="B545" s="4"/>
    </row>
    <row r="546" spans="1:2" x14ac:dyDescent="0.25">
      <c r="A546" s="2"/>
      <c r="B546" s="4"/>
    </row>
    <row r="547" spans="1:2" x14ac:dyDescent="0.25">
      <c r="A547" s="2"/>
      <c r="B547" s="4"/>
    </row>
    <row r="548" spans="1:2" x14ac:dyDescent="0.25">
      <c r="A548" s="2"/>
      <c r="B548" s="4"/>
    </row>
    <row r="549" spans="1:2" x14ac:dyDescent="0.25">
      <c r="A549" s="2"/>
      <c r="B549" s="4"/>
    </row>
    <row r="550" spans="1:2" x14ac:dyDescent="0.25">
      <c r="A550" s="2"/>
      <c r="B550" s="4"/>
    </row>
    <row r="551" spans="1:2" x14ac:dyDescent="0.25">
      <c r="A551" s="2"/>
      <c r="B551" s="4"/>
    </row>
    <row r="552" spans="1:2" x14ac:dyDescent="0.25">
      <c r="A552" s="2"/>
      <c r="B552" s="4"/>
    </row>
    <row r="553" spans="1:2" x14ac:dyDescent="0.25">
      <c r="A553" s="2"/>
      <c r="B553" s="4"/>
    </row>
    <row r="554" spans="1:2" x14ac:dyDescent="0.25">
      <c r="A554" s="2"/>
      <c r="B554" s="4"/>
    </row>
    <row r="555" spans="1:2" x14ac:dyDescent="0.25">
      <c r="A555" s="2"/>
      <c r="B555" s="4"/>
    </row>
    <row r="556" spans="1:2" x14ac:dyDescent="0.25">
      <c r="A556" s="2"/>
      <c r="B556" s="4"/>
    </row>
    <row r="557" spans="1:2" x14ac:dyDescent="0.25">
      <c r="A557" s="2"/>
      <c r="B557" s="4"/>
    </row>
    <row r="558" spans="1:2" x14ac:dyDescent="0.25">
      <c r="A558" s="2"/>
      <c r="B558" s="4"/>
    </row>
    <row r="559" spans="1:2" x14ac:dyDescent="0.25">
      <c r="A559" s="2"/>
      <c r="B559" s="4"/>
    </row>
    <row r="560" spans="1:2" x14ac:dyDescent="0.25">
      <c r="A560" s="2"/>
      <c r="B560" s="4"/>
    </row>
    <row r="561" spans="1:2" x14ac:dyDescent="0.25">
      <c r="A561" s="2"/>
      <c r="B561" s="4"/>
    </row>
    <row r="562" spans="1:2" x14ac:dyDescent="0.25">
      <c r="A562" s="2"/>
      <c r="B562" s="4"/>
    </row>
    <row r="563" spans="1:2" x14ac:dyDescent="0.25">
      <c r="A563" s="2"/>
      <c r="B563" s="4"/>
    </row>
    <row r="564" spans="1:2" x14ac:dyDescent="0.25">
      <c r="A564" s="2"/>
      <c r="B564" s="4"/>
    </row>
    <row r="565" spans="1:2" x14ac:dyDescent="0.25">
      <c r="A565" s="2"/>
      <c r="B565" s="4"/>
    </row>
    <row r="566" spans="1:2" x14ac:dyDescent="0.25">
      <c r="A566" s="2"/>
      <c r="B566" s="4"/>
    </row>
    <row r="567" spans="1:2" x14ac:dyDescent="0.25">
      <c r="A567" s="2"/>
      <c r="B567" s="4"/>
    </row>
    <row r="568" spans="1:2" x14ac:dyDescent="0.25">
      <c r="A568" s="2"/>
      <c r="B568" s="4"/>
    </row>
    <row r="569" spans="1:2" x14ac:dyDescent="0.25">
      <c r="A569" s="2"/>
      <c r="B569" s="4"/>
    </row>
    <row r="570" spans="1:2" x14ac:dyDescent="0.25">
      <c r="A570" s="2"/>
      <c r="B570" s="4"/>
    </row>
    <row r="571" spans="1:2" x14ac:dyDescent="0.25">
      <c r="A571" s="2"/>
      <c r="B571" s="4"/>
    </row>
    <row r="572" spans="1:2" x14ac:dyDescent="0.25">
      <c r="A572" s="2"/>
      <c r="B572" s="4"/>
    </row>
    <row r="573" spans="1:2" x14ac:dyDescent="0.25">
      <c r="A573" s="2"/>
      <c r="B573" s="4"/>
    </row>
    <row r="574" spans="1:2" x14ac:dyDescent="0.25">
      <c r="A574" s="2"/>
      <c r="B574" s="4"/>
    </row>
    <row r="575" spans="1:2" x14ac:dyDescent="0.25">
      <c r="A575" s="2"/>
      <c r="B575" s="4"/>
    </row>
    <row r="576" spans="1:2" x14ac:dyDescent="0.25">
      <c r="A576" s="2"/>
      <c r="B576" s="4"/>
    </row>
    <row r="577" spans="1:2" x14ac:dyDescent="0.25">
      <c r="A577" s="2"/>
      <c r="B577" s="4"/>
    </row>
    <row r="578" spans="1:2" x14ac:dyDescent="0.25">
      <c r="A578" s="2"/>
      <c r="B578" s="4"/>
    </row>
    <row r="579" spans="1:2" x14ac:dyDescent="0.25">
      <c r="A579" s="2"/>
      <c r="B579" s="4"/>
    </row>
    <row r="580" spans="1:2" x14ac:dyDescent="0.25">
      <c r="A580" s="2"/>
      <c r="B580" s="4"/>
    </row>
    <row r="581" spans="1:2" x14ac:dyDescent="0.25">
      <c r="A581" s="2"/>
      <c r="B581" s="4"/>
    </row>
    <row r="582" spans="1:2" x14ac:dyDescent="0.25">
      <c r="A582" s="2"/>
      <c r="B582" s="4"/>
    </row>
    <row r="583" spans="1:2" x14ac:dyDescent="0.25">
      <c r="A583" s="2"/>
      <c r="B583" s="4"/>
    </row>
    <row r="584" spans="1:2" x14ac:dyDescent="0.25">
      <c r="A584" s="2"/>
      <c r="B584" s="4"/>
    </row>
    <row r="585" spans="1:2" x14ac:dyDescent="0.25">
      <c r="A585" s="2"/>
      <c r="B585" s="4"/>
    </row>
    <row r="586" spans="1:2" x14ac:dyDescent="0.25">
      <c r="A586" s="2"/>
      <c r="B586" s="4"/>
    </row>
    <row r="587" spans="1:2" x14ac:dyDescent="0.25">
      <c r="A587" s="2"/>
      <c r="B587" s="4"/>
    </row>
    <row r="588" spans="1:2" x14ac:dyDescent="0.25">
      <c r="A588" s="2"/>
      <c r="B588" s="4"/>
    </row>
    <row r="589" spans="1:2" x14ac:dyDescent="0.25">
      <c r="A589" s="2"/>
      <c r="B589" s="4"/>
    </row>
    <row r="590" spans="1:2" x14ac:dyDescent="0.25">
      <c r="A590" s="2"/>
      <c r="B590" s="4"/>
    </row>
    <row r="591" spans="1:2" x14ac:dyDescent="0.25">
      <c r="A591" s="2"/>
      <c r="B591" s="4"/>
    </row>
    <row r="592" spans="1:2" x14ac:dyDescent="0.25">
      <c r="A592" s="2"/>
      <c r="B592" s="4"/>
    </row>
    <row r="593" spans="1:2" x14ac:dyDescent="0.25">
      <c r="A593" s="2"/>
      <c r="B593" s="4"/>
    </row>
    <row r="594" spans="1:2" x14ac:dyDescent="0.25">
      <c r="A594" s="2"/>
      <c r="B594" s="4"/>
    </row>
    <row r="595" spans="1:2" x14ac:dyDescent="0.25">
      <c r="A595" s="2"/>
      <c r="B595" s="4"/>
    </row>
    <row r="596" spans="1:2" x14ac:dyDescent="0.25">
      <c r="A596" s="2"/>
      <c r="B596" s="4"/>
    </row>
    <row r="597" spans="1:2" x14ac:dyDescent="0.25">
      <c r="A597" s="2"/>
      <c r="B597" s="4"/>
    </row>
    <row r="598" spans="1:2" x14ac:dyDescent="0.25">
      <c r="A598" s="2"/>
      <c r="B598" s="4"/>
    </row>
    <row r="599" spans="1:2" x14ac:dyDescent="0.25">
      <c r="A599" s="2"/>
      <c r="B599" s="4"/>
    </row>
    <row r="600" spans="1:2" x14ac:dyDescent="0.25">
      <c r="A600" s="2"/>
      <c r="B600" s="4"/>
    </row>
    <row r="601" spans="1:2" x14ac:dyDescent="0.25">
      <c r="A601" s="2"/>
      <c r="B601" s="4"/>
    </row>
    <row r="602" spans="1:2" x14ac:dyDescent="0.25">
      <c r="A602" s="2"/>
      <c r="B602" s="4"/>
    </row>
    <row r="603" spans="1:2" x14ac:dyDescent="0.25">
      <c r="A603" s="2"/>
      <c r="B603" s="4"/>
    </row>
    <row r="604" spans="1:2" x14ac:dyDescent="0.25">
      <c r="A604" s="2"/>
      <c r="B604" s="4"/>
    </row>
    <row r="605" spans="1:2" x14ac:dyDescent="0.25">
      <c r="A605" s="2"/>
      <c r="B605" s="4"/>
    </row>
    <row r="606" spans="1:2" x14ac:dyDescent="0.25">
      <c r="A606" s="2"/>
      <c r="B606" s="4"/>
    </row>
    <row r="607" spans="1:2" x14ac:dyDescent="0.25">
      <c r="A607" s="2"/>
      <c r="B607" s="4"/>
    </row>
    <row r="608" spans="1:2" x14ac:dyDescent="0.25">
      <c r="A608" s="2"/>
      <c r="B608" s="4"/>
    </row>
    <row r="609" spans="1:2" x14ac:dyDescent="0.25">
      <c r="A609" s="2"/>
      <c r="B609" s="4"/>
    </row>
    <row r="610" spans="1:2" x14ac:dyDescent="0.25">
      <c r="A610" s="2"/>
      <c r="B610" s="4"/>
    </row>
    <row r="611" spans="1:2" x14ac:dyDescent="0.25">
      <c r="A611" s="2"/>
      <c r="B611" s="4"/>
    </row>
    <row r="612" spans="1:2" x14ac:dyDescent="0.25">
      <c r="A612" s="2"/>
      <c r="B612" s="4"/>
    </row>
    <row r="613" spans="1:2" x14ac:dyDescent="0.25">
      <c r="A613" s="2"/>
      <c r="B613" s="4"/>
    </row>
    <row r="614" spans="1:2" x14ac:dyDescent="0.25">
      <c r="A614" s="2"/>
      <c r="B614" s="4"/>
    </row>
    <row r="615" spans="1:2" x14ac:dyDescent="0.25">
      <c r="A615" s="2"/>
      <c r="B615" s="4"/>
    </row>
    <row r="616" spans="1:2" x14ac:dyDescent="0.25">
      <c r="A616" s="2"/>
      <c r="B616" s="4"/>
    </row>
    <row r="617" spans="1:2" x14ac:dyDescent="0.25">
      <c r="A617" s="2"/>
      <c r="B617" s="4"/>
    </row>
    <row r="618" spans="1:2" x14ac:dyDescent="0.25">
      <c r="A618" s="2"/>
      <c r="B618" s="4"/>
    </row>
    <row r="619" spans="1:2" x14ac:dyDescent="0.25">
      <c r="A619" s="2"/>
      <c r="B619" s="4"/>
    </row>
    <row r="620" spans="1:2" x14ac:dyDescent="0.25">
      <c r="A620" s="2"/>
      <c r="B620" s="4"/>
    </row>
    <row r="621" spans="1:2" x14ac:dyDescent="0.25">
      <c r="A621" s="2"/>
      <c r="B621" s="4"/>
    </row>
    <row r="622" spans="1:2" x14ac:dyDescent="0.25">
      <c r="A622" s="2"/>
      <c r="B622" s="4"/>
    </row>
    <row r="623" spans="1:2" x14ac:dyDescent="0.25">
      <c r="A623" s="2"/>
      <c r="B623" s="4"/>
    </row>
    <row r="624" spans="1:2" x14ac:dyDescent="0.25">
      <c r="A624" s="2"/>
      <c r="B624" s="4"/>
    </row>
    <row r="625" spans="1:2" x14ac:dyDescent="0.25">
      <c r="A625" s="2"/>
      <c r="B625" s="4"/>
    </row>
    <row r="626" spans="1:2" x14ac:dyDescent="0.25">
      <c r="A626" s="2"/>
      <c r="B626" s="4"/>
    </row>
    <row r="627" spans="1:2" x14ac:dyDescent="0.25">
      <c r="A627" s="2"/>
      <c r="B627" s="4"/>
    </row>
    <row r="628" spans="1:2" x14ac:dyDescent="0.25">
      <c r="A628" s="2"/>
      <c r="B628" s="4"/>
    </row>
    <row r="629" spans="1:2" x14ac:dyDescent="0.25">
      <c r="A629" s="2"/>
      <c r="B629" s="4"/>
    </row>
    <row r="630" spans="1:2" x14ac:dyDescent="0.25">
      <c r="A630" s="2"/>
      <c r="B630" s="4"/>
    </row>
    <row r="631" spans="1:2" x14ac:dyDescent="0.25">
      <c r="A631" s="2"/>
      <c r="B631" s="4"/>
    </row>
    <row r="632" spans="1:2" x14ac:dyDescent="0.25">
      <c r="A632" s="2"/>
      <c r="B632" s="4"/>
    </row>
    <row r="633" spans="1:2" x14ac:dyDescent="0.25">
      <c r="A633" s="2"/>
      <c r="B633" s="4"/>
    </row>
    <row r="634" spans="1:2" x14ac:dyDescent="0.25">
      <c r="A634" s="2"/>
      <c r="B634" s="4"/>
    </row>
    <row r="635" spans="1:2" x14ac:dyDescent="0.25">
      <c r="A635" s="2"/>
      <c r="B635" s="4"/>
    </row>
    <row r="636" spans="1:2" x14ac:dyDescent="0.25">
      <c r="A636" s="2"/>
      <c r="B636" s="4"/>
    </row>
    <row r="637" spans="1:2" x14ac:dyDescent="0.25">
      <c r="A637" s="2"/>
      <c r="B637" s="4"/>
    </row>
    <row r="638" spans="1:2" x14ac:dyDescent="0.25">
      <c r="A638" s="2"/>
      <c r="B638" s="4"/>
    </row>
    <row r="639" spans="1:2" x14ac:dyDescent="0.25">
      <c r="A639" s="2"/>
      <c r="B639" s="4"/>
    </row>
    <row r="640" spans="1:2" x14ac:dyDescent="0.25">
      <c r="A640" s="2"/>
      <c r="B640" s="4"/>
    </row>
    <row r="641" spans="1:2" x14ac:dyDescent="0.25">
      <c r="A641" s="2"/>
      <c r="B641" s="4"/>
    </row>
    <row r="642" spans="1:2" x14ac:dyDescent="0.25">
      <c r="A642" s="2"/>
      <c r="B642" s="4"/>
    </row>
    <row r="643" spans="1:2" x14ac:dyDescent="0.25">
      <c r="A643" s="2"/>
      <c r="B643" s="4"/>
    </row>
    <row r="644" spans="1:2" x14ac:dyDescent="0.25">
      <c r="A644" s="2"/>
      <c r="B644" s="4"/>
    </row>
    <row r="645" spans="1:2" x14ac:dyDescent="0.25">
      <c r="A645" s="2"/>
      <c r="B645" s="4"/>
    </row>
    <row r="646" spans="1:2" x14ac:dyDescent="0.25">
      <c r="A646" s="2"/>
      <c r="B646" s="4"/>
    </row>
    <row r="647" spans="1:2" x14ac:dyDescent="0.25">
      <c r="A647" s="2"/>
      <c r="B647" s="4"/>
    </row>
    <row r="648" spans="1:2" x14ac:dyDescent="0.25">
      <c r="A648" s="2"/>
      <c r="B648" s="4"/>
    </row>
    <row r="649" spans="1:2" x14ac:dyDescent="0.25">
      <c r="A649" s="2"/>
      <c r="B649" s="4"/>
    </row>
    <row r="650" spans="1:2" x14ac:dyDescent="0.25">
      <c r="A650" s="2"/>
      <c r="B650" s="4"/>
    </row>
    <row r="651" spans="1:2" x14ac:dyDescent="0.25">
      <c r="A651" s="2"/>
      <c r="B651" s="4"/>
    </row>
    <row r="652" spans="1:2" x14ac:dyDescent="0.25">
      <c r="A652" s="2"/>
      <c r="B652" s="4"/>
    </row>
    <row r="653" spans="1:2" x14ac:dyDescent="0.25">
      <c r="A653" s="2"/>
      <c r="B653" s="4"/>
    </row>
    <row r="654" spans="1:2" x14ac:dyDescent="0.25">
      <c r="A654" s="2"/>
      <c r="B654" s="4"/>
    </row>
    <row r="655" spans="1:2" x14ac:dyDescent="0.25">
      <c r="A655" s="2"/>
      <c r="B655" s="4"/>
    </row>
    <row r="656" spans="1:2" x14ac:dyDescent="0.25">
      <c r="A656" s="2"/>
      <c r="B656" s="4"/>
    </row>
    <row r="657" spans="1:2" x14ac:dyDescent="0.25">
      <c r="A657" s="2"/>
      <c r="B657" s="4"/>
    </row>
    <row r="658" spans="1:2" x14ac:dyDescent="0.25">
      <c r="A658" s="2"/>
      <c r="B658" s="4"/>
    </row>
    <row r="659" spans="1:2" x14ac:dyDescent="0.25">
      <c r="A659" s="2"/>
      <c r="B659" s="4"/>
    </row>
    <row r="660" spans="1:2" x14ac:dyDescent="0.25">
      <c r="A660" s="2"/>
      <c r="B660" s="4"/>
    </row>
    <row r="661" spans="1:2" x14ac:dyDescent="0.25">
      <c r="A661" s="2"/>
      <c r="B661" s="4"/>
    </row>
    <row r="662" spans="1:2" x14ac:dyDescent="0.25">
      <c r="A662" s="2"/>
      <c r="B662" s="4"/>
    </row>
    <row r="663" spans="1:2" x14ac:dyDescent="0.25">
      <c r="A663" s="2"/>
      <c r="B663" s="4"/>
    </row>
    <row r="664" spans="1:2" x14ac:dyDescent="0.25">
      <c r="A664" s="2"/>
      <c r="B664" s="4"/>
    </row>
    <row r="665" spans="1:2" x14ac:dyDescent="0.25">
      <c r="A665" s="2"/>
      <c r="B665" s="4"/>
    </row>
    <row r="666" spans="1:2" x14ac:dyDescent="0.25">
      <c r="A666" s="2"/>
      <c r="B666" s="4"/>
    </row>
    <row r="667" spans="1:2" x14ac:dyDescent="0.25">
      <c r="A667" s="2"/>
      <c r="B667" s="4"/>
    </row>
    <row r="668" spans="1:2" x14ac:dyDescent="0.25">
      <c r="A668" s="2"/>
      <c r="B668" s="4"/>
    </row>
    <row r="669" spans="1:2" x14ac:dyDescent="0.25">
      <c r="A669" s="2"/>
      <c r="B669" s="4"/>
    </row>
    <row r="670" spans="1:2" x14ac:dyDescent="0.25">
      <c r="A670" s="2"/>
      <c r="B670" s="4"/>
    </row>
    <row r="671" spans="1:2" x14ac:dyDescent="0.25">
      <c r="A671" s="2"/>
      <c r="B671" s="4"/>
    </row>
    <row r="672" spans="1:2" x14ac:dyDescent="0.25">
      <c r="A672" s="2"/>
      <c r="B672" s="4"/>
    </row>
    <row r="673" spans="1:2" x14ac:dyDescent="0.25">
      <c r="A673" s="2"/>
      <c r="B673" s="4"/>
    </row>
    <row r="674" spans="1:2" x14ac:dyDescent="0.25">
      <c r="A674" s="2"/>
      <c r="B674" s="4"/>
    </row>
    <row r="675" spans="1:2" x14ac:dyDescent="0.25">
      <c r="A675" s="2"/>
      <c r="B675" s="4"/>
    </row>
    <row r="676" spans="1:2" x14ac:dyDescent="0.25">
      <c r="A676" s="2"/>
      <c r="B676" s="4"/>
    </row>
    <row r="677" spans="1:2" x14ac:dyDescent="0.25">
      <c r="A677" s="2"/>
      <c r="B677" s="4"/>
    </row>
    <row r="678" spans="1:2" x14ac:dyDescent="0.25">
      <c r="A678" s="2"/>
      <c r="B678" s="4"/>
    </row>
    <row r="679" spans="1:2" x14ac:dyDescent="0.25">
      <c r="A679" s="2"/>
      <c r="B679" s="4"/>
    </row>
    <row r="680" spans="1:2" x14ac:dyDescent="0.25">
      <c r="A680" s="2"/>
      <c r="B680" s="4"/>
    </row>
    <row r="681" spans="1:2" x14ac:dyDescent="0.25">
      <c r="A681" s="2"/>
      <c r="B681" s="4"/>
    </row>
    <row r="682" spans="1:2" x14ac:dyDescent="0.25">
      <c r="A682" s="2"/>
      <c r="B682" s="4"/>
    </row>
    <row r="683" spans="1:2" x14ac:dyDescent="0.25">
      <c r="A683" s="2"/>
      <c r="B683" s="4"/>
    </row>
    <row r="684" spans="1:2" x14ac:dyDescent="0.25">
      <c r="A684" s="2"/>
      <c r="B684" s="4"/>
    </row>
    <row r="685" spans="1:2" x14ac:dyDescent="0.25">
      <c r="A685" s="2"/>
      <c r="B685" s="4"/>
    </row>
    <row r="686" spans="1:2" x14ac:dyDescent="0.25">
      <c r="A686" s="2"/>
      <c r="B686" s="4"/>
    </row>
    <row r="687" spans="1:2" x14ac:dyDescent="0.25">
      <c r="A687" s="2"/>
      <c r="B687" s="4"/>
    </row>
    <row r="688" spans="1:2" x14ac:dyDescent="0.25">
      <c r="A688" s="2"/>
      <c r="B688" s="4"/>
    </row>
    <row r="689" spans="1:2" x14ac:dyDescent="0.25">
      <c r="A689" s="2"/>
      <c r="B689" s="4"/>
    </row>
    <row r="690" spans="1:2" x14ac:dyDescent="0.25">
      <c r="A690" s="2"/>
      <c r="B690" s="4"/>
    </row>
    <row r="691" spans="1:2" x14ac:dyDescent="0.25">
      <c r="A691" s="2"/>
      <c r="B691" s="4"/>
    </row>
    <row r="692" spans="1:2" x14ac:dyDescent="0.25">
      <c r="A692" s="2"/>
      <c r="B692" s="4"/>
    </row>
    <row r="693" spans="1:2" x14ac:dyDescent="0.25">
      <c r="A693" s="2"/>
      <c r="B693" s="4"/>
    </row>
    <row r="694" spans="1:2" x14ac:dyDescent="0.25">
      <c r="A694" s="2"/>
      <c r="B694" s="4"/>
    </row>
    <row r="695" spans="1:2" x14ac:dyDescent="0.25">
      <c r="A695" s="2"/>
      <c r="B695" s="4"/>
    </row>
    <row r="696" spans="1:2" x14ac:dyDescent="0.25">
      <c r="A696" s="2"/>
      <c r="B696" s="4"/>
    </row>
    <row r="697" spans="1:2" x14ac:dyDescent="0.25">
      <c r="A697" s="2"/>
      <c r="B697" s="4"/>
    </row>
    <row r="698" spans="1:2" x14ac:dyDescent="0.25">
      <c r="A698" s="2"/>
      <c r="B698" s="4"/>
    </row>
    <row r="699" spans="1:2" x14ac:dyDescent="0.25">
      <c r="A699" s="2"/>
      <c r="B699" s="4"/>
    </row>
    <row r="700" spans="1:2" x14ac:dyDescent="0.25">
      <c r="A700" s="2"/>
      <c r="B700" s="4"/>
    </row>
    <row r="701" spans="1:2" x14ac:dyDescent="0.25">
      <c r="A701" s="2"/>
      <c r="B701" s="4"/>
    </row>
    <row r="702" spans="1:2" x14ac:dyDescent="0.25">
      <c r="A702" s="2"/>
      <c r="B702" s="4"/>
    </row>
    <row r="703" spans="1:2" x14ac:dyDescent="0.25">
      <c r="A703" s="2"/>
      <c r="B703" s="4"/>
    </row>
    <row r="704" spans="1:2" x14ac:dyDescent="0.25">
      <c r="A704" s="2"/>
      <c r="B704" s="4"/>
    </row>
    <row r="705" spans="1:2" x14ac:dyDescent="0.25">
      <c r="A705" s="2"/>
      <c r="B705" s="4"/>
    </row>
    <row r="706" spans="1:2" x14ac:dyDescent="0.25">
      <c r="A706" s="2"/>
      <c r="B706" s="4"/>
    </row>
    <row r="707" spans="1:2" x14ac:dyDescent="0.25">
      <c r="A707" s="2"/>
      <c r="B707" s="4"/>
    </row>
    <row r="708" spans="1:2" x14ac:dyDescent="0.25">
      <c r="A708" s="2"/>
      <c r="B708" s="4"/>
    </row>
    <row r="709" spans="1:2" x14ac:dyDescent="0.25">
      <c r="A709" s="2"/>
      <c r="B709" s="4"/>
    </row>
    <row r="710" spans="1:2" x14ac:dyDescent="0.25">
      <c r="A710" s="2"/>
      <c r="B710" s="4"/>
    </row>
    <row r="711" spans="1:2" x14ac:dyDescent="0.25">
      <c r="A711" s="2"/>
      <c r="B711" s="4"/>
    </row>
    <row r="712" spans="1:2" x14ac:dyDescent="0.25">
      <c r="A712" s="2"/>
      <c r="B712" s="4"/>
    </row>
    <row r="713" spans="1:2" x14ac:dyDescent="0.25">
      <c r="A713" s="2"/>
      <c r="B713" s="4"/>
    </row>
    <row r="714" spans="1:2" x14ac:dyDescent="0.25">
      <c r="A714" s="2"/>
      <c r="B714" s="4"/>
    </row>
    <row r="715" spans="1:2" x14ac:dyDescent="0.25">
      <c r="A715" s="2"/>
      <c r="B715" s="4"/>
    </row>
    <row r="716" spans="1:2" x14ac:dyDescent="0.25">
      <c r="A716" s="2"/>
      <c r="B716" s="4"/>
    </row>
    <row r="717" spans="1:2" x14ac:dyDescent="0.25">
      <c r="A717" s="2"/>
      <c r="B717" s="4"/>
    </row>
    <row r="718" spans="1:2" x14ac:dyDescent="0.25">
      <c r="A718" s="2"/>
      <c r="B718" s="4"/>
    </row>
    <row r="719" spans="1:2" x14ac:dyDescent="0.25">
      <c r="A719" s="2"/>
      <c r="B719" s="4"/>
    </row>
    <row r="720" spans="1:2" x14ac:dyDescent="0.25">
      <c r="A720" s="2"/>
      <c r="B720" s="4"/>
    </row>
    <row r="721" spans="1:2" x14ac:dyDescent="0.25">
      <c r="A721" s="2"/>
      <c r="B721" s="4"/>
    </row>
    <row r="722" spans="1:2" x14ac:dyDescent="0.25">
      <c r="A722" s="2"/>
      <c r="B722" s="4"/>
    </row>
    <row r="723" spans="1:2" x14ac:dyDescent="0.25">
      <c r="A723" s="2"/>
      <c r="B723" s="4"/>
    </row>
    <row r="724" spans="1:2" x14ac:dyDescent="0.25">
      <c r="A724" s="2"/>
      <c r="B724" s="4"/>
    </row>
    <row r="725" spans="1:2" x14ac:dyDescent="0.25">
      <c r="A725" s="2"/>
      <c r="B725" s="4"/>
    </row>
    <row r="726" spans="1:2" x14ac:dyDescent="0.25">
      <c r="A726" s="2"/>
      <c r="B726" s="4"/>
    </row>
    <row r="727" spans="1:2" x14ac:dyDescent="0.25">
      <c r="A727" s="2"/>
      <c r="B727" s="4"/>
    </row>
    <row r="728" spans="1:2" x14ac:dyDescent="0.25">
      <c r="A728" s="2"/>
      <c r="B728" s="4"/>
    </row>
    <row r="729" spans="1:2" x14ac:dyDescent="0.25">
      <c r="A729" s="2"/>
      <c r="B729" s="4"/>
    </row>
    <row r="730" spans="1:2" x14ac:dyDescent="0.25">
      <c r="A730" s="2"/>
      <c r="B730" s="4"/>
    </row>
    <row r="731" spans="1:2" x14ac:dyDescent="0.25">
      <c r="A731" s="2"/>
      <c r="B731" s="4"/>
    </row>
    <row r="732" spans="1:2" x14ac:dyDescent="0.25">
      <c r="A732" s="2"/>
      <c r="B732" s="4"/>
    </row>
    <row r="733" spans="1:2" x14ac:dyDescent="0.25">
      <c r="A733" s="2"/>
      <c r="B733" s="4"/>
    </row>
    <row r="734" spans="1:2" x14ac:dyDescent="0.25">
      <c r="A734" s="2"/>
      <c r="B734" s="4"/>
    </row>
    <row r="735" spans="1:2" x14ac:dyDescent="0.25">
      <c r="A735" s="2"/>
      <c r="B735" s="4"/>
    </row>
    <row r="736" spans="1:2" x14ac:dyDescent="0.25">
      <c r="A736" s="2"/>
      <c r="B736" s="4"/>
    </row>
    <row r="737" spans="1:2" x14ac:dyDescent="0.25">
      <c r="A737" s="2"/>
      <c r="B737" s="4"/>
    </row>
    <row r="738" spans="1:2" x14ac:dyDescent="0.25">
      <c r="A738" s="2"/>
      <c r="B738" s="4"/>
    </row>
    <row r="739" spans="1:2" x14ac:dyDescent="0.25">
      <c r="A739" s="2"/>
      <c r="B739" s="4"/>
    </row>
    <row r="740" spans="1:2" x14ac:dyDescent="0.25">
      <c r="A740" s="2"/>
      <c r="B740" s="4"/>
    </row>
    <row r="741" spans="1:2" x14ac:dyDescent="0.25">
      <c r="A741" s="2"/>
      <c r="B741" s="4"/>
    </row>
    <row r="742" spans="1:2" x14ac:dyDescent="0.25">
      <c r="A742" s="2"/>
      <c r="B742" s="4"/>
    </row>
    <row r="743" spans="1:2" x14ac:dyDescent="0.25">
      <c r="A743" s="2"/>
      <c r="B743" s="4"/>
    </row>
    <row r="744" spans="1:2" x14ac:dyDescent="0.25">
      <c r="A744" s="2"/>
      <c r="B744" s="4"/>
    </row>
    <row r="745" spans="1:2" x14ac:dyDescent="0.25">
      <c r="A745" s="2"/>
      <c r="B745" s="4"/>
    </row>
    <row r="746" spans="1:2" x14ac:dyDescent="0.25">
      <c r="A746" s="2"/>
      <c r="B746" s="4"/>
    </row>
    <row r="747" spans="1:2" x14ac:dyDescent="0.25">
      <c r="A747" s="2"/>
      <c r="B747" s="4"/>
    </row>
    <row r="748" spans="1:2" x14ac:dyDescent="0.25">
      <c r="A748" s="2"/>
      <c r="B748" s="4"/>
    </row>
    <row r="749" spans="1:2" x14ac:dyDescent="0.25">
      <c r="A749" s="2"/>
      <c r="B749" s="4"/>
    </row>
    <row r="750" spans="1:2" x14ac:dyDescent="0.25">
      <c r="A750" s="2"/>
      <c r="B750" s="4"/>
    </row>
    <row r="751" spans="1:2" x14ac:dyDescent="0.25">
      <c r="A751" s="2"/>
      <c r="B751" s="4"/>
    </row>
    <row r="752" spans="1:2" x14ac:dyDescent="0.25">
      <c r="A752" s="2"/>
      <c r="B752" s="4"/>
    </row>
    <row r="753" spans="1:2" x14ac:dyDescent="0.25">
      <c r="A753" s="2"/>
      <c r="B753" s="4"/>
    </row>
    <row r="754" spans="1:2" x14ac:dyDescent="0.25">
      <c r="A754" s="2"/>
      <c r="B754" s="4"/>
    </row>
    <row r="755" spans="1:2" x14ac:dyDescent="0.25">
      <c r="A755" s="2"/>
      <c r="B755" s="4"/>
    </row>
    <row r="756" spans="1:2" x14ac:dyDescent="0.25">
      <c r="A756" s="2"/>
      <c r="B756" s="4"/>
    </row>
    <row r="757" spans="1:2" x14ac:dyDescent="0.25">
      <c r="A757" s="2"/>
      <c r="B757" s="4"/>
    </row>
    <row r="758" spans="1:2" x14ac:dyDescent="0.25">
      <c r="A758" s="2"/>
      <c r="B758" s="4"/>
    </row>
    <row r="759" spans="1:2" x14ac:dyDescent="0.25">
      <c r="A759" s="2"/>
      <c r="B759" s="4"/>
    </row>
    <row r="760" spans="1:2" x14ac:dyDescent="0.25">
      <c r="A760" s="2"/>
      <c r="B760" s="4"/>
    </row>
    <row r="761" spans="1:2" x14ac:dyDescent="0.25">
      <c r="A761" s="2"/>
      <c r="B761" s="4"/>
    </row>
    <row r="762" spans="1:2" x14ac:dyDescent="0.25">
      <c r="A762" s="2"/>
      <c r="B762" s="4"/>
    </row>
    <row r="763" spans="1:2" x14ac:dyDescent="0.25">
      <c r="A763" s="2"/>
      <c r="B763" s="4"/>
    </row>
    <row r="764" spans="1:2" x14ac:dyDescent="0.25">
      <c r="A764" s="2"/>
      <c r="B764" s="4"/>
    </row>
    <row r="765" spans="1:2" x14ac:dyDescent="0.25">
      <c r="A765" s="2"/>
      <c r="B765" s="4"/>
    </row>
    <row r="766" spans="1:2" x14ac:dyDescent="0.25">
      <c r="A766" s="2"/>
      <c r="B766" s="4"/>
    </row>
    <row r="767" spans="1:2" x14ac:dyDescent="0.25">
      <c r="A767" s="2"/>
      <c r="B767" s="4"/>
    </row>
    <row r="768" spans="1:2" x14ac:dyDescent="0.25">
      <c r="A768" s="2"/>
      <c r="B768" s="4"/>
    </row>
    <row r="769" spans="1:2" x14ac:dyDescent="0.25">
      <c r="A769" s="2"/>
      <c r="B769" s="4"/>
    </row>
    <row r="770" spans="1:2" x14ac:dyDescent="0.25">
      <c r="A770" s="2"/>
      <c r="B770" s="4"/>
    </row>
    <row r="771" spans="1:2" x14ac:dyDescent="0.25">
      <c r="A771" s="2"/>
      <c r="B771" s="4"/>
    </row>
    <row r="772" spans="1:2" x14ac:dyDescent="0.25">
      <c r="A772" s="2"/>
      <c r="B772" s="4"/>
    </row>
    <row r="773" spans="1:2" x14ac:dyDescent="0.25">
      <c r="A773" s="2"/>
      <c r="B773" s="4"/>
    </row>
    <row r="774" spans="1:2" x14ac:dyDescent="0.25">
      <c r="A774" s="2"/>
      <c r="B774" s="4"/>
    </row>
    <row r="775" spans="1:2" x14ac:dyDescent="0.25">
      <c r="A775" s="2"/>
      <c r="B775" s="4"/>
    </row>
    <row r="776" spans="1:2" x14ac:dyDescent="0.25">
      <c r="A776" s="2"/>
      <c r="B776" s="4"/>
    </row>
    <row r="777" spans="1:2" x14ac:dyDescent="0.25">
      <c r="A777" s="2"/>
      <c r="B777" s="4"/>
    </row>
    <row r="778" spans="1:2" x14ac:dyDescent="0.25">
      <c r="A778" s="2"/>
      <c r="B778" s="4"/>
    </row>
    <row r="779" spans="1:2" x14ac:dyDescent="0.25">
      <c r="A779" s="2"/>
      <c r="B779" s="4"/>
    </row>
    <row r="780" spans="1:2" x14ac:dyDescent="0.25">
      <c r="A780" s="2"/>
      <c r="B780" s="4"/>
    </row>
    <row r="781" spans="1:2" x14ac:dyDescent="0.25">
      <c r="A781" s="2"/>
      <c r="B781" s="4"/>
    </row>
    <row r="782" spans="1:2" x14ac:dyDescent="0.25">
      <c r="A782" s="2"/>
      <c r="B782" s="4"/>
    </row>
    <row r="783" spans="1:2" x14ac:dyDescent="0.25">
      <c r="A783" s="2"/>
      <c r="B783" s="4"/>
    </row>
    <row r="784" spans="1:2" x14ac:dyDescent="0.25">
      <c r="A784" s="2"/>
      <c r="B784" s="4"/>
    </row>
    <row r="785" spans="1:2" x14ac:dyDescent="0.25">
      <c r="A785" s="2"/>
      <c r="B785" s="4"/>
    </row>
    <row r="786" spans="1:2" x14ac:dyDescent="0.25">
      <c r="A786" s="2"/>
      <c r="B786" s="4"/>
    </row>
    <row r="787" spans="1:2" x14ac:dyDescent="0.25">
      <c r="A787" s="2"/>
      <c r="B787" s="4"/>
    </row>
    <row r="788" spans="1:2" x14ac:dyDescent="0.25">
      <c r="A788" s="2"/>
      <c r="B788" s="4"/>
    </row>
    <row r="789" spans="1:2" x14ac:dyDescent="0.25">
      <c r="A789" s="2"/>
      <c r="B789" s="4"/>
    </row>
    <row r="790" spans="1:2" x14ac:dyDescent="0.25">
      <c r="A790" s="2"/>
      <c r="B790" s="4"/>
    </row>
    <row r="791" spans="1:2" x14ac:dyDescent="0.25">
      <c r="A791" s="2"/>
      <c r="B791" s="4"/>
    </row>
    <row r="792" spans="1:2" x14ac:dyDescent="0.25">
      <c r="A792" s="2"/>
      <c r="B792" s="4"/>
    </row>
    <row r="793" spans="1:2" x14ac:dyDescent="0.25">
      <c r="A793" s="2"/>
      <c r="B793" s="4"/>
    </row>
    <row r="794" spans="1:2" x14ac:dyDescent="0.25">
      <c r="A794" s="2"/>
      <c r="B794" s="4"/>
    </row>
    <row r="795" spans="1:2" x14ac:dyDescent="0.25">
      <c r="A795" s="2"/>
      <c r="B795" s="4"/>
    </row>
    <row r="796" spans="1:2" x14ac:dyDescent="0.25">
      <c r="A796" s="2"/>
      <c r="B796" s="4"/>
    </row>
    <row r="797" spans="1:2" x14ac:dyDescent="0.25">
      <c r="A797" s="2"/>
      <c r="B797" s="4"/>
    </row>
    <row r="798" spans="1:2" x14ac:dyDescent="0.25">
      <c r="A798" s="2"/>
      <c r="B798" s="4"/>
    </row>
    <row r="799" spans="1:2" x14ac:dyDescent="0.25">
      <c r="A799" s="2"/>
      <c r="B799" s="4"/>
    </row>
    <row r="800" spans="1:2" x14ac:dyDescent="0.25">
      <c r="A800" s="2"/>
      <c r="B800" s="4"/>
    </row>
    <row r="801" spans="1:2" x14ac:dyDescent="0.25">
      <c r="A801" s="2"/>
      <c r="B801" s="4"/>
    </row>
    <row r="802" spans="1:2" x14ac:dyDescent="0.25">
      <c r="A802" s="2"/>
      <c r="B802" s="4"/>
    </row>
    <row r="803" spans="1:2" x14ac:dyDescent="0.25">
      <c r="A803" s="2"/>
      <c r="B803" s="4"/>
    </row>
    <row r="804" spans="1:2" x14ac:dyDescent="0.25">
      <c r="A804" s="2"/>
      <c r="B804" s="4"/>
    </row>
    <row r="805" spans="1:2" x14ac:dyDescent="0.25">
      <c r="A805" s="2"/>
      <c r="B805" s="4"/>
    </row>
    <row r="806" spans="1:2" x14ac:dyDescent="0.25">
      <c r="A806" s="2"/>
      <c r="B806" s="4"/>
    </row>
    <row r="807" spans="1:2" x14ac:dyDescent="0.25">
      <c r="A807" s="2"/>
      <c r="B807" s="4"/>
    </row>
    <row r="808" spans="1:2" x14ac:dyDescent="0.25">
      <c r="A808" s="2"/>
      <c r="B808" s="4"/>
    </row>
    <row r="809" spans="1:2" x14ac:dyDescent="0.25">
      <c r="A809" s="2"/>
      <c r="B809" s="4"/>
    </row>
    <row r="810" spans="1:2" x14ac:dyDescent="0.25">
      <c r="A810" s="2"/>
      <c r="B810" s="4"/>
    </row>
    <row r="811" spans="1:2" x14ac:dyDescent="0.25">
      <c r="A811" s="2"/>
      <c r="B811" s="4"/>
    </row>
    <row r="812" spans="1:2" x14ac:dyDescent="0.25">
      <c r="A812" s="2"/>
      <c r="B812" s="4"/>
    </row>
    <row r="813" spans="1:2" x14ac:dyDescent="0.25">
      <c r="A813" s="2"/>
      <c r="B813" s="4"/>
    </row>
    <row r="814" spans="1:2" x14ac:dyDescent="0.25">
      <c r="A814" s="2"/>
      <c r="B814" s="4"/>
    </row>
    <row r="815" spans="1:2" x14ac:dyDescent="0.25">
      <c r="A815" s="2"/>
      <c r="B815" s="4"/>
    </row>
    <row r="816" spans="1:2" x14ac:dyDescent="0.25">
      <c r="A816" s="2"/>
      <c r="B816" s="4"/>
    </row>
    <row r="817" spans="1:2" x14ac:dyDescent="0.25">
      <c r="A817" s="2"/>
      <c r="B817" s="4"/>
    </row>
    <row r="818" spans="1:2" x14ac:dyDescent="0.25">
      <c r="A818" s="2"/>
      <c r="B818" s="4"/>
    </row>
    <row r="819" spans="1:2" x14ac:dyDescent="0.25">
      <c r="A819" s="2"/>
      <c r="B819" s="4"/>
    </row>
    <row r="820" spans="1:2" x14ac:dyDescent="0.25">
      <c r="A820" s="2"/>
      <c r="B820" s="4"/>
    </row>
    <row r="821" spans="1:2" x14ac:dyDescent="0.25">
      <c r="A821" s="2"/>
      <c r="B821" s="4"/>
    </row>
    <row r="822" spans="1:2" x14ac:dyDescent="0.25">
      <c r="A822" s="2"/>
      <c r="B822" s="4"/>
    </row>
    <row r="823" spans="1:2" x14ac:dyDescent="0.25">
      <c r="A823" s="2"/>
      <c r="B823" s="4"/>
    </row>
    <row r="824" spans="1:2" x14ac:dyDescent="0.25">
      <c r="A824" s="2"/>
      <c r="B824" s="4"/>
    </row>
    <row r="825" spans="1:2" x14ac:dyDescent="0.25">
      <c r="A825" s="2"/>
      <c r="B825" s="4"/>
    </row>
    <row r="826" spans="1:2" x14ac:dyDescent="0.25">
      <c r="A826" s="2"/>
      <c r="B826" s="4"/>
    </row>
    <row r="827" spans="1:2" x14ac:dyDescent="0.25">
      <c r="A827" s="2"/>
      <c r="B827" s="4"/>
    </row>
    <row r="828" spans="1:2" x14ac:dyDescent="0.25">
      <c r="A828" s="2"/>
      <c r="B828" s="4"/>
    </row>
    <row r="829" spans="1:2" x14ac:dyDescent="0.25">
      <c r="A829" s="2"/>
      <c r="B829" s="4"/>
    </row>
    <row r="830" spans="1:2" x14ac:dyDescent="0.25">
      <c r="A830" s="2"/>
      <c r="B830" s="4"/>
    </row>
    <row r="831" spans="1:2" x14ac:dyDescent="0.25">
      <c r="A831" s="2"/>
      <c r="B831" s="4"/>
    </row>
    <row r="832" spans="1:2" x14ac:dyDescent="0.25">
      <c r="A832" s="2"/>
      <c r="B832" s="4"/>
    </row>
    <row r="833" spans="1:2" x14ac:dyDescent="0.25">
      <c r="A833" s="2"/>
      <c r="B833" s="4"/>
    </row>
    <row r="834" spans="1:2" x14ac:dyDescent="0.25">
      <c r="A834" s="2"/>
      <c r="B834" s="4"/>
    </row>
    <row r="835" spans="1:2" x14ac:dyDescent="0.25">
      <c r="A835" s="2"/>
      <c r="B835" s="4"/>
    </row>
    <row r="836" spans="1:2" x14ac:dyDescent="0.25">
      <c r="A836" s="2"/>
      <c r="B836" s="4"/>
    </row>
    <row r="837" spans="1:2" x14ac:dyDescent="0.25">
      <c r="A837" s="2"/>
      <c r="B837" s="4"/>
    </row>
    <row r="838" spans="1:2" x14ac:dyDescent="0.25">
      <c r="A838" s="2"/>
      <c r="B838" s="4"/>
    </row>
    <row r="839" spans="1:2" x14ac:dyDescent="0.25">
      <c r="A839" s="2"/>
      <c r="B839" s="4"/>
    </row>
    <row r="840" spans="1:2" x14ac:dyDescent="0.25">
      <c r="A840" s="2"/>
      <c r="B840" s="4"/>
    </row>
    <row r="841" spans="1:2" x14ac:dyDescent="0.25">
      <c r="A841" s="2"/>
      <c r="B841" s="4"/>
    </row>
    <row r="842" spans="1:2" x14ac:dyDescent="0.25">
      <c r="A842" s="2"/>
      <c r="B842" s="4"/>
    </row>
    <row r="843" spans="1:2" x14ac:dyDescent="0.25">
      <c r="A843" s="2"/>
      <c r="B843" s="4"/>
    </row>
    <row r="844" spans="1:2" x14ac:dyDescent="0.25">
      <c r="A844" s="2"/>
      <c r="B844" s="4"/>
    </row>
    <row r="845" spans="1:2" x14ac:dyDescent="0.25">
      <c r="A845" s="2"/>
      <c r="B845" s="4"/>
    </row>
    <row r="846" spans="1:2" x14ac:dyDescent="0.25">
      <c r="A846" s="2"/>
      <c r="B846" s="4"/>
    </row>
    <row r="847" spans="1:2" x14ac:dyDescent="0.25">
      <c r="A847" s="2"/>
      <c r="B847" s="4"/>
    </row>
    <row r="848" spans="1:2" x14ac:dyDescent="0.25">
      <c r="A848" s="2"/>
      <c r="B848" s="4"/>
    </row>
    <row r="849" spans="1:2" x14ac:dyDescent="0.25">
      <c r="A849" s="2"/>
      <c r="B849" s="4"/>
    </row>
    <row r="850" spans="1:2" x14ac:dyDescent="0.25">
      <c r="A850" s="2"/>
      <c r="B850" s="4"/>
    </row>
    <row r="851" spans="1:2" x14ac:dyDescent="0.25">
      <c r="A851" s="2"/>
      <c r="B851" s="4"/>
    </row>
    <row r="852" spans="1:2" x14ac:dyDescent="0.25">
      <c r="A852" s="2"/>
      <c r="B852" s="4"/>
    </row>
    <row r="853" spans="1:2" x14ac:dyDescent="0.25">
      <c r="A853" s="2"/>
      <c r="B853" s="4"/>
    </row>
    <row r="854" spans="1:2" x14ac:dyDescent="0.25">
      <c r="A854" s="2"/>
      <c r="B854" s="4"/>
    </row>
    <row r="855" spans="1:2" x14ac:dyDescent="0.25">
      <c r="A855" s="2"/>
      <c r="B855" s="4"/>
    </row>
    <row r="856" spans="1:2" x14ac:dyDescent="0.25">
      <c r="A856" s="2"/>
      <c r="B856" s="4"/>
    </row>
    <row r="857" spans="1:2" x14ac:dyDescent="0.25">
      <c r="A857" s="2"/>
      <c r="B857" s="4"/>
    </row>
    <row r="858" spans="1:2" x14ac:dyDescent="0.25">
      <c r="A858" s="2"/>
      <c r="B858" s="4"/>
    </row>
    <row r="859" spans="1:2" x14ac:dyDescent="0.25">
      <c r="A859" s="2"/>
      <c r="B859" s="4"/>
    </row>
    <row r="860" spans="1:2" x14ac:dyDescent="0.25">
      <c r="A860" s="2"/>
      <c r="B860" s="4"/>
    </row>
    <row r="861" spans="1:2" x14ac:dyDescent="0.25">
      <c r="A861" s="2"/>
      <c r="B861" s="4"/>
    </row>
    <row r="862" spans="1:2" x14ac:dyDescent="0.25">
      <c r="A862" s="2"/>
      <c r="B862" s="4"/>
    </row>
    <row r="863" spans="1:2" x14ac:dyDescent="0.25">
      <c r="A863" s="2"/>
      <c r="B863" s="4"/>
    </row>
    <row r="864" spans="1:2" x14ac:dyDescent="0.25">
      <c r="A864" s="2"/>
      <c r="B864" s="4"/>
    </row>
    <row r="865" spans="1:2" x14ac:dyDescent="0.25">
      <c r="A865" s="2"/>
      <c r="B865" s="4"/>
    </row>
    <row r="866" spans="1:2" x14ac:dyDescent="0.25">
      <c r="A866" s="2"/>
      <c r="B866" s="4"/>
    </row>
    <row r="867" spans="1:2" x14ac:dyDescent="0.25">
      <c r="A867" s="2"/>
      <c r="B867" s="4"/>
    </row>
    <row r="868" spans="1:2" x14ac:dyDescent="0.25">
      <c r="A868" s="2"/>
      <c r="B868" s="4"/>
    </row>
    <row r="869" spans="1:2" x14ac:dyDescent="0.25">
      <c r="A869" s="2"/>
      <c r="B869" s="4"/>
    </row>
    <row r="870" spans="1:2" x14ac:dyDescent="0.25">
      <c r="A870" s="2"/>
      <c r="B870" s="4"/>
    </row>
    <row r="871" spans="1:2" x14ac:dyDescent="0.25">
      <c r="A871" s="2"/>
      <c r="B871" s="4"/>
    </row>
    <row r="872" spans="1:2" x14ac:dyDescent="0.25">
      <c r="A872" s="2"/>
      <c r="B872" s="4"/>
    </row>
    <row r="873" spans="1:2" x14ac:dyDescent="0.25">
      <c r="A873" s="2"/>
      <c r="B873" s="4"/>
    </row>
    <row r="874" spans="1:2" x14ac:dyDescent="0.25">
      <c r="A874" s="2"/>
      <c r="B874" s="4"/>
    </row>
    <row r="875" spans="1:2" x14ac:dyDescent="0.25">
      <c r="A875" s="2"/>
      <c r="B875" s="4"/>
    </row>
    <row r="876" spans="1:2" x14ac:dyDescent="0.25">
      <c r="A876" s="2"/>
      <c r="B876" s="4"/>
    </row>
    <row r="877" spans="1:2" x14ac:dyDescent="0.25">
      <c r="A877" s="2"/>
      <c r="B877" s="4"/>
    </row>
    <row r="878" spans="1:2" x14ac:dyDescent="0.25">
      <c r="A878" s="2"/>
      <c r="B878" s="4"/>
    </row>
    <row r="879" spans="1:2" x14ac:dyDescent="0.25">
      <c r="A879" s="2"/>
      <c r="B879" s="4"/>
    </row>
    <row r="880" spans="1:2" x14ac:dyDescent="0.25">
      <c r="A880" s="2"/>
      <c r="B880" s="4"/>
    </row>
    <row r="881" spans="1:2" x14ac:dyDescent="0.25">
      <c r="A881" s="2"/>
      <c r="B881" s="4"/>
    </row>
    <row r="882" spans="1:2" x14ac:dyDescent="0.25">
      <c r="A882" s="2"/>
      <c r="B882" s="4"/>
    </row>
    <row r="883" spans="1:2" x14ac:dyDescent="0.25">
      <c r="A883" s="2"/>
      <c r="B883" s="4"/>
    </row>
    <row r="884" spans="1:2" x14ac:dyDescent="0.25">
      <c r="A884" s="2"/>
      <c r="B884" s="4"/>
    </row>
    <row r="885" spans="1:2" x14ac:dyDescent="0.25">
      <c r="A885" s="2"/>
      <c r="B885" s="4"/>
    </row>
    <row r="886" spans="1:2" x14ac:dyDescent="0.25">
      <c r="A886" s="2"/>
      <c r="B886" s="4"/>
    </row>
    <row r="887" spans="1:2" x14ac:dyDescent="0.25">
      <c r="A887" s="2"/>
      <c r="B887" s="4"/>
    </row>
    <row r="888" spans="1:2" x14ac:dyDescent="0.25">
      <c r="A888" s="2"/>
      <c r="B888" s="4"/>
    </row>
    <row r="889" spans="1:2" x14ac:dyDescent="0.25">
      <c r="A889" s="2"/>
      <c r="B889" s="4"/>
    </row>
    <row r="890" spans="1:2" x14ac:dyDescent="0.25">
      <c r="A890" s="2"/>
      <c r="B890" s="4"/>
    </row>
    <row r="891" spans="1:2" x14ac:dyDescent="0.25">
      <c r="A891" s="2"/>
      <c r="B891" s="4"/>
    </row>
    <row r="892" spans="1:2" x14ac:dyDescent="0.25">
      <c r="A892" s="2"/>
      <c r="B892" s="4"/>
    </row>
    <row r="893" spans="1:2" x14ac:dyDescent="0.25">
      <c r="A893" s="2"/>
      <c r="B893" s="4"/>
    </row>
    <row r="894" spans="1:2" x14ac:dyDescent="0.25">
      <c r="A894" s="2"/>
      <c r="B894" s="4"/>
    </row>
    <row r="895" spans="1:2" x14ac:dyDescent="0.25">
      <c r="A895" s="2"/>
      <c r="B895" s="4"/>
    </row>
    <row r="896" spans="1:2" x14ac:dyDescent="0.25">
      <c r="A896" s="2"/>
      <c r="B896" s="4"/>
    </row>
    <row r="897" spans="1:2" x14ac:dyDescent="0.25">
      <c r="A897" s="2"/>
      <c r="B897" s="4"/>
    </row>
    <row r="898" spans="1:2" x14ac:dyDescent="0.25">
      <c r="A898" s="2"/>
      <c r="B898" s="4"/>
    </row>
    <row r="899" spans="1:2" x14ac:dyDescent="0.25">
      <c r="A899" s="2"/>
      <c r="B899" s="4"/>
    </row>
    <row r="900" spans="1:2" x14ac:dyDescent="0.25">
      <c r="A900" s="2"/>
      <c r="B900" s="4"/>
    </row>
    <row r="901" spans="1:2" x14ac:dyDescent="0.25">
      <c r="A901" s="2"/>
      <c r="B901" s="4"/>
    </row>
    <row r="902" spans="1:2" x14ac:dyDescent="0.25">
      <c r="A902" s="2"/>
      <c r="B902" s="4"/>
    </row>
    <row r="903" spans="1:2" x14ac:dyDescent="0.25">
      <c r="A903" s="2"/>
      <c r="B903" s="4"/>
    </row>
    <row r="904" spans="1:2" x14ac:dyDescent="0.25">
      <c r="A904" s="2"/>
      <c r="B904" s="4"/>
    </row>
    <row r="905" spans="1:2" x14ac:dyDescent="0.25">
      <c r="A905" s="2"/>
      <c r="B905" s="4"/>
    </row>
    <row r="906" spans="1:2" x14ac:dyDescent="0.25">
      <c r="A906" s="2"/>
      <c r="B906" s="4"/>
    </row>
    <row r="907" spans="1:2" x14ac:dyDescent="0.25">
      <c r="A907" s="2"/>
      <c r="B907" s="4"/>
    </row>
    <row r="908" spans="1:2" x14ac:dyDescent="0.25">
      <c r="A908" s="2"/>
      <c r="B908" s="4"/>
    </row>
    <row r="909" spans="1:2" x14ac:dyDescent="0.25">
      <c r="A909" s="2"/>
      <c r="B909" s="4"/>
    </row>
    <row r="910" spans="1:2" x14ac:dyDescent="0.25">
      <c r="A910" s="2"/>
      <c r="B910" s="4"/>
    </row>
    <row r="911" spans="1:2" x14ac:dyDescent="0.25">
      <c r="A911" s="2"/>
      <c r="B911" s="4"/>
    </row>
    <row r="912" spans="1:2" x14ac:dyDescent="0.25">
      <c r="A912" s="2"/>
      <c r="B912" s="4"/>
    </row>
    <row r="913" spans="1:2" x14ac:dyDescent="0.25">
      <c r="A913" s="2"/>
      <c r="B913" s="4"/>
    </row>
    <row r="914" spans="1:2" x14ac:dyDescent="0.25">
      <c r="A914" s="2"/>
      <c r="B914" s="4"/>
    </row>
    <row r="915" spans="1:2" x14ac:dyDescent="0.25">
      <c r="A915" s="2"/>
      <c r="B915" s="4"/>
    </row>
    <row r="916" spans="1:2" x14ac:dyDescent="0.25">
      <c r="A916" s="2"/>
      <c r="B916" s="4"/>
    </row>
    <row r="917" spans="1:2" x14ac:dyDescent="0.25">
      <c r="A917" s="2"/>
      <c r="B917" s="4"/>
    </row>
    <row r="918" spans="1:2" x14ac:dyDescent="0.25">
      <c r="A918" s="2"/>
      <c r="B918" s="4"/>
    </row>
    <row r="919" spans="1:2" x14ac:dyDescent="0.25">
      <c r="A919" s="2"/>
      <c r="B919" s="4"/>
    </row>
    <row r="920" spans="1:2" x14ac:dyDescent="0.25">
      <c r="A920" s="2"/>
      <c r="B920" s="4"/>
    </row>
    <row r="921" spans="1:2" x14ac:dyDescent="0.25">
      <c r="A921" s="2"/>
      <c r="B921" s="4"/>
    </row>
    <row r="922" spans="1:2" x14ac:dyDescent="0.25">
      <c r="A922" s="2"/>
      <c r="B922" s="4"/>
    </row>
    <row r="923" spans="1:2" x14ac:dyDescent="0.25">
      <c r="A923" s="2"/>
      <c r="B923" s="4"/>
    </row>
    <row r="924" spans="1:2" x14ac:dyDescent="0.25">
      <c r="A924" s="2"/>
      <c r="B924" s="4"/>
    </row>
    <row r="925" spans="1:2" x14ac:dyDescent="0.25">
      <c r="A925" s="2"/>
      <c r="B925" s="4"/>
    </row>
    <row r="926" spans="1:2" x14ac:dyDescent="0.25">
      <c r="A926" s="2"/>
      <c r="B926" s="4"/>
    </row>
    <row r="927" spans="1:2" x14ac:dyDescent="0.25">
      <c r="A927" s="2"/>
      <c r="B927" s="4"/>
    </row>
    <row r="928" spans="1:2" x14ac:dyDescent="0.25">
      <c r="A928" s="2"/>
      <c r="B928" s="4"/>
    </row>
    <row r="929" spans="1:2" x14ac:dyDescent="0.25">
      <c r="A929" s="2"/>
      <c r="B929" s="4"/>
    </row>
    <row r="930" spans="1:2" x14ac:dyDescent="0.25">
      <c r="A930" s="2"/>
      <c r="B930" s="4"/>
    </row>
    <row r="931" spans="1:2" x14ac:dyDescent="0.25">
      <c r="A931" s="2"/>
      <c r="B931" s="4"/>
    </row>
    <row r="932" spans="1:2" x14ac:dyDescent="0.25">
      <c r="A932" s="2"/>
      <c r="B932" s="4"/>
    </row>
    <row r="933" spans="1:2" x14ac:dyDescent="0.25">
      <c r="A933" s="2"/>
      <c r="B933" s="4"/>
    </row>
    <row r="934" spans="1:2" x14ac:dyDescent="0.25">
      <c r="A934" s="2"/>
      <c r="B934" s="4"/>
    </row>
    <row r="935" spans="1:2" x14ac:dyDescent="0.25">
      <c r="A935" s="2"/>
      <c r="B935" s="4"/>
    </row>
    <row r="936" spans="1:2" x14ac:dyDescent="0.25">
      <c r="A936" s="2"/>
      <c r="B936" s="4"/>
    </row>
    <row r="937" spans="1:2" x14ac:dyDescent="0.25">
      <c r="A937" s="2"/>
      <c r="B937" s="4"/>
    </row>
    <row r="938" spans="1:2" x14ac:dyDescent="0.25">
      <c r="A938" s="2"/>
      <c r="B938" s="4"/>
    </row>
    <row r="939" spans="1:2" x14ac:dyDescent="0.25">
      <c r="A939" s="2"/>
      <c r="B939" s="4"/>
    </row>
    <row r="940" spans="1:2" x14ac:dyDescent="0.25">
      <c r="A940" s="2"/>
      <c r="B940" s="4"/>
    </row>
    <row r="941" spans="1:2" x14ac:dyDescent="0.25">
      <c r="A941" s="2"/>
      <c r="B941" s="4"/>
    </row>
    <row r="942" spans="1:2" x14ac:dyDescent="0.25">
      <c r="A942" s="2"/>
      <c r="B942" s="4"/>
    </row>
    <row r="943" spans="1:2" x14ac:dyDescent="0.25">
      <c r="A943" s="2"/>
      <c r="B943" s="4"/>
    </row>
    <row r="944" spans="1:2" x14ac:dyDescent="0.25">
      <c r="A944" s="2"/>
      <c r="B944" s="4"/>
    </row>
    <row r="945" spans="1:2" x14ac:dyDescent="0.25">
      <c r="A945" s="2"/>
      <c r="B945" s="4"/>
    </row>
    <row r="946" spans="1:2" x14ac:dyDescent="0.25">
      <c r="A946" s="2"/>
      <c r="B946" s="4"/>
    </row>
    <row r="947" spans="1:2" x14ac:dyDescent="0.25">
      <c r="A947" s="2"/>
      <c r="B947" s="4"/>
    </row>
    <row r="948" spans="1:2" x14ac:dyDescent="0.25">
      <c r="A948" s="2"/>
      <c r="B948" s="4"/>
    </row>
    <row r="949" spans="1:2" x14ac:dyDescent="0.25">
      <c r="A949" s="2"/>
      <c r="B949" s="4"/>
    </row>
    <row r="950" spans="1:2" x14ac:dyDescent="0.25">
      <c r="A950" s="2"/>
      <c r="B950" s="4"/>
    </row>
    <row r="951" spans="1:2" x14ac:dyDescent="0.25">
      <c r="A951" s="2"/>
      <c r="B951" s="4"/>
    </row>
    <row r="952" spans="1:2" x14ac:dyDescent="0.25">
      <c r="A952" s="2"/>
      <c r="B952" s="4"/>
    </row>
    <row r="953" spans="1:2" x14ac:dyDescent="0.25">
      <c r="A953" s="2"/>
      <c r="B953" s="4"/>
    </row>
    <row r="954" spans="1:2" x14ac:dyDescent="0.25">
      <c r="A954" s="2"/>
      <c r="B954" s="4"/>
    </row>
    <row r="955" spans="1:2" x14ac:dyDescent="0.25">
      <c r="A955" s="2"/>
      <c r="B955" s="4"/>
    </row>
    <row r="956" spans="1:2" x14ac:dyDescent="0.25">
      <c r="A956" s="2"/>
      <c r="B956" s="4"/>
    </row>
    <row r="957" spans="1:2" x14ac:dyDescent="0.25">
      <c r="A957" s="2"/>
      <c r="B957" s="4"/>
    </row>
    <row r="958" spans="1:2" x14ac:dyDescent="0.25">
      <c r="A958" s="2"/>
      <c r="B958" s="4"/>
    </row>
    <row r="959" spans="1:2" x14ac:dyDescent="0.25">
      <c r="A959" s="2"/>
      <c r="B959" s="4"/>
    </row>
    <row r="960" spans="1:2" x14ac:dyDescent="0.25">
      <c r="A960" s="2"/>
      <c r="B960" s="4"/>
    </row>
    <row r="961" spans="1:2" x14ac:dyDescent="0.25">
      <c r="A961" s="2"/>
      <c r="B961" s="4"/>
    </row>
    <row r="962" spans="1:2" x14ac:dyDescent="0.25">
      <c r="A962" s="2"/>
      <c r="B962" s="4"/>
    </row>
    <row r="963" spans="1:2" x14ac:dyDescent="0.25">
      <c r="A963" s="2"/>
      <c r="B963" s="4"/>
    </row>
    <row r="964" spans="1:2" x14ac:dyDescent="0.25">
      <c r="A964" s="2"/>
      <c r="B964" s="4"/>
    </row>
    <row r="965" spans="1:2" x14ac:dyDescent="0.25">
      <c r="A965" s="2"/>
      <c r="B965" s="4"/>
    </row>
    <row r="966" spans="1:2" x14ac:dyDescent="0.25">
      <c r="A966" s="2"/>
      <c r="B966" s="4"/>
    </row>
    <row r="967" spans="1:2" x14ac:dyDescent="0.25">
      <c r="A967" s="2"/>
      <c r="B967" s="4"/>
    </row>
    <row r="968" spans="1:2" x14ac:dyDescent="0.25">
      <c r="A968" s="2"/>
      <c r="B968" s="4"/>
    </row>
    <row r="969" spans="1:2" x14ac:dyDescent="0.25">
      <c r="A969" s="2"/>
      <c r="B969" s="4"/>
    </row>
    <row r="970" spans="1:2" x14ac:dyDescent="0.25">
      <c r="A970" s="2"/>
      <c r="B970" s="4"/>
    </row>
    <row r="971" spans="1:2" x14ac:dyDescent="0.25">
      <c r="A971" s="2"/>
      <c r="B971" s="4"/>
    </row>
    <row r="972" spans="1:2" x14ac:dyDescent="0.25">
      <c r="A972" s="2"/>
      <c r="B972" s="4"/>
    </row>
    <row r="973" spans="1:2" x14ac:dyDescent="0.25">
      <c r="A973" s="2"/>
      <c r="B973" s="4"/>
    </row>
    <row r="974" spans="1:2" x14ac:dyDescent="0.25">
      <c r="A974" s="2"/>
      <c r="B974" s="4"/>
    </row>
    <row r="975" spans="1:2" x14ac:dyDescent="0.25">
      <c r="A975" s="2"/>
      <c r="B975" s="4"/>
    </row>
    <row r="976" spans="1:2" x14ac:dyDescent="0.25">
      <c r="A976" s="2"/>
      <c r="B976" s="4"/>
    </row>
    <row r="977" spans="1:2" x14ac:dyDescent="0.25">
      <c r="A977" s="2"/>
      <c r="B977" s="4"/>
    </row>
    <row r="978" spans="1:2" x14ac:dyDescent="0.25">
      <c r="A978" s="2"/>
      <c r="B978" s="4"/>
    </row>
    <row r="979" spans="1:2" x14ac:dyDescent="0.25">
      <c r="A979" s="2"/>
      <c r="B979" s="4"/>
    </row>
    <row r="980" spans="1:2" x14ac:dyDescent="0.25">
      <c r="A980" s="2"/>
      <c r="B980" s="4"/>
    </row>
    <row r="981" spans="1:2" x14ac:dyDescent="0.25">
      <c r="A981" s="2"/>
      <c r="B981" s="4"/>
    </row>
    <row r="982" spans="1:2" x14ac:dyDescent="0.25">
      <c r="A982" s="2"/>
      <c r="B982" s="4"/>
    </row>
    <row r="983" spans="1:2" x14ac:dyDescent="0.25">
      <c r="A983" s="2"/>
      <c r="B983" s="4"/>
    </row>
    <row r="984" spans="1:2" x14ac:dyDescent="0.25">
      <c r="A984" s="2"/>
      <c r="B984" s="4"/>
    </row>
    <row r="985" spans="1:2" x14ac:dyDescent="0.25">
      <c r="A985" s="2"/>
      <c r="B985" s="4"/>
    </row>
    <row r="986" spans="1:2" x14ac:dyDescent="0.25">
      <c r="A986" s="2"/>
      <c r="B986" s="4"/>
    </row>
    <row r="987" spans="1:2" x14ac:dyDescent="0.25">
      <c r="A987" s="2"/>
      <c r="B987" s="4"/>
    </row>
    <row r="988" spans="1:2" x14ac:dyDescent="0.25">
      <c r="A988" s="2"/>
      <c r="B988" s="4"/>
    </row>
    <row r="989" spans="1:2" x14ac:dyDescent="0.25">
      <c r="A989" s="2"/>
      <c r="B989" s="4"/>
    </row>
    <row r="990" spans="1:2" x14ac:dyDescent="0.25">
      <c r="A990" s="2"/>
      <c r="B990" s="4"/>
    </row>
    <row r="991" spans="1:2" x14ac:dyDescent="0.25">
      <c r="A991" s="2"/>
      <c r="B991" s="4"/>
    </row>
    <row r="992" spans="1:2" x14ac:dyDescent="0.25">
      <c r="A992" s="2"/>
      <c r="B992" s="4"/>
    </row>
    <row r="993" spans="1:2" x14ac:dyDescent="0.25">
      <c r="A993" s="2"/>
      <c r="B993" s="4"/>
    </row>
    <row r="994" spans="1:2" x14ac:dyDescent="0.25">
      <c r="A994" s="2"/>
      <c r="B994" s="4"/>
    </row>
    <row r="995" spans="1:2" x14ac:dyDescent="0.25">
      <c r="A995" s="2"/>
      <c r="B995" s="4"/>
    </row>
    <row r="996" spans="1:2" x14ac:dyDescent="0.25">
      <c r="A996" s="2"/>
      <c r="B996" s="4"/>
    </row>
    <row r="997" spans="1:2" x14ac:dyDescent="0.25">
      <c r="A997" s="2"/>
      <c r="B997" s="4"/>
    </row>
    <row r="998" spans="1:2" x14ac:dyDescent="0.25">
      <c r="A998" s="2"/>
      <c r="B998" s="4"/>
    </row>
    <row r="999" spans="1:2" x14ac:dyDescent="0.25">
      <c r="A999" s="2"/>
      <c r="B999" s="4"/>
    </row>
    <row r="1000" spans="1:2" x14ac:dyDescent="0.25">
      <c r="A1000" s="2"/>
      <c r="B1000" s="4"/>
    </row>
    <row r="1001" spans="1:2" x14ac:dyDescent="0.25">
      <c r="A1001" s="2"/>
      <c r="B1001" s="4"/>
    </row>
    <row r="1002" spans="1:2" x14ac:dyDescent="0.25">
      <c r="A1002" s="2"/>
      <c r="B1002" s="4"/>
    </row>
    <row r="1003" spans="1:2" x14ac:dyDescent="0.25">
      <c r="A1003" s="2"/>
      <c r="B1003" s="4"/>
    </row>
    <row r="1004" spans="1:2" x14ac:dyDescent="0.25">
      <c r="A1004" s="2"/>
      <c r="B1004" s="4"/>
    </row>
    <row r="1005" spans="1:2" x14ac:dyDescent="0.25">
      <c r="A1005" s="2"/>
      <c r="B1005" s="4"/>
    </row>
    <row r="1006" spans="1:2" x14ac:dyDescent="0.25">
      <c r="A1006" s="2"/>
      <c r="B1006" s="4"/>
    </row>
    <row r="1007" spans="1:2" x14ac:dyDescent="0.25">
      <c r="A1007" s="2"/>
      <c r="B1007" s="4"/>
    </row>
    <row r="1008" spans="1:2" x14ac:dyDescent="0.25">
      <c r="A1008" s="2"/>
      <c r="B1008" s="4"/>
    </row>
    <row r="1009" spans="1:2" x14ac:dyDescent="0.25">
      <c r="A1009" s="2"/>
      <c r="B1009" s="4"/>
    </row>
    <row r="1010" spans="1:2" x14ac:dyDescent="0.25">
      <c r="A1010" s="2"/>
      <c r="B1010" s="4"/>
    </row>
    <row r="1011" spans="1:2" x14ac:dyDescent="0.25">
      <c r="A1011" s="2"/>
      <c r="B1011" s="4"/>
    </row>
    <row r="1012" spans="1:2" x14ac:dyDescent="0.25">
      <c r="A1012" s="2"/>
      <c r="B1012" s="4"/>
    </row>
    <row r="1013" spans="1:2" x14ac:dyDescent="0.25">
      <c r="A1013" s="2"/>
      <c r="B1013" s="4"/>
    </row>
    <row r="1014" spans="1:2" x14ac:dyDescent="0.25">
      <c r="A1014" s="2"/>
      <c r="B1014" s="4"/>
    </row>
    <row r="1015" spans="1:2" x14ac:dyDescent="0.25">
      <c r="A1015" s="2"/>
      <c r="B1015" s="4"/>
    </row>
    <row r="1016" spans="1:2" x14ac:dyDescent="0.25">
      <c r="A1016" s="2"/>
      <c r="B1016" s="4"/>
    </row>
    <row r="1017" spans="1:2" x14ac:dyDescent="0.25">
      <c r="A1017" s="2"/>
      <c r="B1017" s="4"/>
    </row>
    <row r="1018" spans="1:2" x14ac:dyDescent="0.25">
      <c r="A1018" s="2"/>
      <c r="B1018" s="4"/>
    </row>
    <row r="1019" spans="1:2" x14ac:dyDescent="0.25">
      <c r="A1019" s="2"/>
      <c r="B1019" s="4"/>
    </row>
    <row r="1020" spans="1:2" x14ac:dyDescent="0.25">
      <c r="A1020" s="2"/>
      <c r="B1020" s="4"/>
    </row>
    <row r="1021" spans="1:2" x14ac:dyDescent="0.25">
      <c r="A1021" s="2"/>
      <c r="B1021" s="4"/>
    </row>
    <row r="1022" spans="1:2" x14ac:dyDescent="0.25">
      <c r="A1022" s="2"/>
      <c r="B1022" s="4"/>
    </row>
    <row r="1023" spans="1:2" x14ac:dyDescent="0.25">
      <c r="A1023" s="2"/>
      <c r="B1023" s="4"/>
    </row>
    <row r="1024" spans="1:2" x14ac:dyDescent="0.25">
      <c r="A1024" s="2"/>
      <c r="B1024" s="4"/>
    </row>
    <row r="1025" spans="1:2" x14ac:dyDescent="0.25">
      <c r="A1025" s="2"/>
      <c r="B1025" s="4"/>
    </row>
    <row r="1026" spans="1:2" x14ac:dyDescent="0.25">
      <c r="A1026" s="2"/>
      <c r="B1026" s="4"/>
    </row>
    <row r="1027" spans="1:2" x14ac:dyDescent="0.25">
      <c r="A1027" s="2"/>
      <c r="B1027" s="4"/>
    </row>
    <row r="1028" spans="1:2" x14ac:dyDescent="0.25">
      <c r="A1028" s="2"/>
      <c r="B1028" s="4"/>
    </row>
    <row r="1029" spans="1:2" x14ac:dyDescent="0.25">
      <c r="A1029" s="2"/>
      <c r="B1029" s="4"/>
    </row>
    <row r="1030" spans="1:2" x14ac:dyDescent="0.25">
      <c r="A1030" s="2"/>
      <c r="B1030" s="4"/>
    </row>
    <row r="1031" spans="1:2" x14ac:dyDescent="0.25">
      <c r="A1031" s="2"/>
      <c r="B1031" s="4"/>
    </row>
    <row r="1032" spans="1:2" x14ac:dyDescent="0.25">
      <c r="A1032" s="2"/>
      <c r="B1032" s="4"/>
    </row>
    <row r="1033" spans="1:2" x14ac:dyDescent="0.25">
      <c r="A1033" s="2"/>
      <c r="B1033" s="4"/>
    </row>
    <row r="1034" spans="1:2" x14ac:dyDescent="0.25">
      <c r="A1034" s="2"/>
      <c r="B1034" s="4"/>
    </row>
    <row r="1035" spans="1:2" x14ac:dyDescent="0.25">
      <c r="A1035" s="2"/>
      <c r="B1035" s="4"/>
    </row>
    <row r="1036" spans="1:2" x14ac:dyDescent="0.25">
      <c r="A1036" s="2"/>
      <c r="B1036" s="4"/>
    </row>
    <row r="1037" spans="1:2" x14ac:dyDescent="0.25">
      <c r="A1037" s="2"/>
      <c r="B1037" s="4"/>
    </row>
    <row r="1038" spans="1:2" x14ac:dyDescent="0.25">
      <c r="A1038" s="2"/>
      <c r="B1038" s="4"/>
    </row>
    <row r="1039" spans="1:2" x14ac:dyDescent="0.25">
      <c r="A1039" s="2"/>
      <c r="B1039" s="4"/>
    </row>
    <row r="1040" spans="1:2" x14ac:dyDescent="0.25">
      <c r="A1040" s="2"/>
      <c r="B1040" s="4"/>
    </row>
    <row r="1041" spans="1:2" x14ac:dyDescent="0.25">
      <c r="A1041" s="2"/>
      <c r="B1041" s="4"/>
    </row>
    <row r="1042" spans="1:2" x14ac:dyDescent="0.25">
      <c r="A1042" s="2"/>
      <c r="B1042" s="4"/>
    </row>
    <row r="1043" spans="1:2" x14ac:dyDescent="0.25">
      <c r="A1043" s="2"/>
      <c r="B1043" s="4"/>
    </row>
    <row r="1044" spans="1:2" x14ac:dyDescent="0.25">
      <c r="A1044" s="2"/>
      <c r="B1044" s="4"/>
    </row>
    <row r="1045" spans="1:2" x14ac:dyDescent="0.25">
      <c r="A1045" s="2"/>
      <c r="B1045" s="4"/>
    </row>
    <row r="1046" spans="1:2" x14ac:dyDescent="0.25">
      <c r="A1046" s="2"/>
      <c r="B1046" s="4"/>
    </row>
    <row r="1047" spans="1:2" x14ac:dyDescent="0.25">
      <c r="A1047" s="2"/>
      <c r="B1047" s="4"/>
    </row>
    <row r="1048" spans="1:2" x14ac:dyDescent="0.25">
      <c r="A1048" s="2"/>
      <c r="B1048" s="4"/>
    </row>
    <row r="1049" spans="1:2" x14ac:dyDescent="0.25">
      <c r="A1049" s="2"/>
      <c r="B1049" s="4"/>
    </row>
    <row r="1050" spans="1:2" x14ac:dyDescent="0.25">
      <c r="A1050" s="2"/>
      <c r="B1050" s="4"/>
    </row>
    <row r="1051" spans="1:2" x14ac:dyDescent="0.25">
      <c r="A1051" s="2"/>
      <c r="B1051" s="4"/>
    </row>
    <row r="1052" spans="1:2" x14ac:dyDescent="0.25">
      <c r="A1052" s="2"/>
      <c r="B1052" s="4"/>
    </row>
    <row r="1053" spans="1:2" x14ac:dyDescent="0.25">
      <c r="A1053" s="2"/>
      <c r="B1053" s="4"/>
    </row>
    <row r="1054" spans="1:2" x14ac:dyDescent="0.25">
      <c r="A1054" s="2"/>
      <c r="B1054" s="4"/>
    </row>
    <row r="1055" spans="1:2" x14ac:dyDescent="0.25">
      <c r="A1055" s="2"/>
      <c r="B1055" s="4"/>
    </row>
    <row r="1056" spans="1:2" x14ac:dyDescent="0.25">
      <c r="A1056" s="2"/>
      <c r="B1056" s="4"/>
    </row>
    <row r="1057" spans="1:2" x14ac:dyDescent="0.25">
      <c r="A1057" s="2"/>
      <c r="B1057" s="4"/>
    </row>
    <row r="1058" spans="1:2" x14ac:dyDescent="0.25">
      <c r="A1058" s="2"/>
      <c r="B1058" s="4"/>
    </row>
    <row r="1059" spans="1:2" x14ac:dyDescent="0.25">
      <c r="A1059" s="2"/>
      <c r="B1059" s="4"/>
    </row>
    <row r="1060" spans="1:2" x14ac:dyDescent="0.25">
      <c r="A1060" s="2"/>
      <c r="B1060" s="4"/>
    </row>
    <row r="1061" spans="1:2" x14ac:dyDescent="0.25">
      <c r="A1061" s="2"/>
      <c r="B1061" s="4"/>
    </row>
    <row r="1062" spans="1:2" x14ac:dyDescent="0.25">
      <c r="A1062" s="2"/>
      <c r="B1062" s="4"/>
    </row>
    <row r="1063" spans="1:2" x14ac:dyDescent="0.25">
      <c r="A1063" s="2"/>
      <c r="B1063" s="4"/>
    </row>
    <row r="1064" spans="1:2" x14ac:dyDescent="0.25">
      <c r="A1064" s="2"/>
      <c r="B1064" s="4"/>
    </row>
    <row r="1065" spans="1:2" x14ac:dyDescent="0.25">
      <c r="A1065" s="2"/>
      <c r="B1065" s="4"/>
    </row>
    <row r="1066" spans="1:2" x14ac:dyDescent="0.25">
      <c r="A1066" s="2"/>
      <c r="B1066" s="4"/>
    </row>
    <row r="1067" spans="1:2" x14ac:dyDescent="0.25">
      <c r="A1067" s="2"/>
      <c r="B1067" s="4"/>
    </row>
    <row r="1068" spans="1:2" x14ac:dyDescent="0.25">
      <c r="A1068" s="2"/>
      <c r="B1068" s="4"/>
    </row>
    <row r="1069" spans="1:2" x14ac:dyDescent="0.25">
      <c r="A1069" s="2"/>
      <c r="B1069" s="4"/>
    </row>
    <row r="1070" spans="1:2" x14ac:dyDescent="0.25">
      <c r="A1070" s="2"/>
      <c r="B1070" s="4"/>
    </row>
    <row r="1071" spans="1:2" x14ac:dyDescent="0.25">
      <c r="A1071" s="2"/>
      <c r="B1071" s="4"/>
    </row>
    <row r="1072" spans="1:2" x14ac:dyDescent="0.25">
      <c r="A1072" s="2"/>
      <c r="B1072" s="4"/>
    </row>
    <row r="1073" spans="1:2" x14ac:dyDescent="0.25">
      <c r="A1073" s="2"/>
      <c r="B1073" s="4"/>
    </row>
    <row r="1074" spans="1:2" x14ac:dyDescent="0.25">
      <c r="A1074" s="2"/>
      <c r="B1074" s="4"/>
    </row>
    <row r="1075" spans="1:2" x14ac:dyDescent="0.25">
      <c r="A1075" s="2"/>
      <c r="B1075" s="4"/>
    </row>
    <row r="1076" spans="1:2" x14ac:dyDescent="0.25">
      <c r="A1076" s="2"/>
      <c r="B1076" s="4"/>
    </row>
    <row r="1077" spans="1:2" x14ac:dyDescent="0.25">
      <c r="A1077" s="2"/>
      <c r="B1077" s="4"/>
    </row>
    <row r="1078" spans="1:2" x14ac:dyDescent="0.25">
      <c r="A1078" s="2"/>
      <c r="B1078" s="4"/>
    </row>
    <row r="1079" spans="1:2" x14ac:dyDescent="0.25">
      <c r="A1079" s="2"/>
      <c r="B1079" s="4"/>
    </row>
    <row r="1080" spans="1:2" x14ac:dyDescent="0.25">
      <c r="A1080" s="2"/>
      <c r="B1080" s="4"/>
    </row>
    <row r="1081" spans="1:2" x14ac:dyDescent="0.25">
      <c r="A1081" s="2"/>
      <c r="B1081" s="4"/>
    </row>
    <row r="1082" spans="1:2" x14ac:dyDescent="0.25">
      <c r="A1082" s="2"/>
      <c r="B1082" s="4"/>
    </row>
    <row r="1083" spans="1:2" x14ac:dyDescent="0.25">
      <c r="A1083" s="2"/>
      <c r="B1083" s="4"/>
    </row>
    <row r="1084" spans="1:2" x14ac:dyDescent="0.25">
      <c r="A1084" s="2"/>
      <c r="B1084" s="4"/>
    </row>
    <row r="1085" spans="1:2" x14ac:dyDescent="0.25">
      <c r="A1085" s="2"/>
      <c r="B1085" s="4"/>
    </row>
    <row r="1086" spans="1:2" x14ac:dyDescent="0.25">
      <c r="A1086" s="2"/>
      <c r="B1086" s="4"/>
    </row>
    <row r="1087" spans="1:2" x14ac:dyDescent="0.25">
      <c r="A1087" s="2"/>
      <c r="B1087" s="4"/>
    </row>
    <row r="1088" spans="1:2" x14ac:dyDescent="0.25">
      <c r="A1088" s="2"/>
      <c r="B1088" s="4"/>
    </row>
    <row r="1089" spans="1:2" x14ac:dyDescent="0.25">
      <c r="A1089" s="2"/>
      <c r="B1089" s="4"/>
    </row>
    <row r="1090" spans="1:2" x14ac:dyDescent="0.25">
      <c r="A1090" s="2"/>
      <c r="B1090" s="4"/>
    </row>
    <row r="1091" spans="1:2" x14ac:dyDescent="0.25">
      <c r="A1091" s="2"/>
      <c r="B1091" s="4"/>
    </row>
    <row r="1092" spans="1:2" x14ac:dyDescent="0.25">
      <c r="A1092" s="2"/>
      <c r="B1092" s="4"/>
    </row>
    <row r="1093" spans="1:2" x14ac:dyDescent="0.25">
      <c r="A1093" s="2"/>
      <c r="B1093" s="4"/>
    </row>
    <row r="1094" spans="1:2" x14ac:dyDescent="0.25">
      <c r="A1094" s="2"/>
      <c r="B1094" s="4"/>
    </row>
    <row r="1095" spans="1:2" x14ac:dyDescent="0.25">
      <c r="A1095" s="2"/>
      <c r="B1095" s="4"/>
    </row>
    <row r="1096" spans="1:2" x14ac:dyDescent="0.25">
      <c r="A1096" s="2"/>
      <c r="B1096" s="4"/>
    </row>
    <row r="1097" spans="1:2" x14ac:dyDescent="0.25">
      <c r="A1097" s="2"/>
      <c r="B1097" s="4"/>
    </row>
    <row r="1098" spans="1:2" x14ac:dyDescent="0.25">
      <c r="A1098" s="2"/>
      <c r="B1098" s="4"/>
    </row>
    <row r="1099" spans="1:2" x14ac:dyDescent="0.25">
      <c r="A1099" s="2"/>
      <c r="B1099" s="4"/>
    </row>
    <row r="1100" spans="1:2" x14ac:dyDescent="0.25">
      <c r="A1100" s="2"/>
      <c r="B1100" s="4"/>
    </row>
    <row r="1101" spans="1:2" x14ac:dyDescent="0.25">
      <c r="A1101" s="2"/>
      <c r="B1101" s="4"/>
    </row>
    <row r="1102" spans="1:2" x14ac:dyDescent="0.25">
      <c r="A1102" s="2"/>
      <c r="B1102" s="4"/>
    </row>
    <row r="1103" spans="1:2" x14ac:dyDescent="0.25">
      <c r="A1103" s="2"/>
      <c r="B1103" s="4"/>
    </row>
    <row r="1104" spans="1:2" x14ac:dyDescent="0.25">
      <c r="A1104" s="2"/>
      <c r="B1104" s="4"/>
    </row>
    <row r="1105" spans="1:2" x14ac:dyDescent="0.25">
      <c r="A1105" s="2"/>
      <c r="B1105" s="4"/>
    </row>
    <row r="1106" spans="1:2" x14ac:dyDescent="0.25">
      <c r="A1106" s="2"/>
      <c r="B1106" s="4"/>
    </row>
    <row r="1107" spans="1:2" x14ac:dyDescent="0.25">
      <c r="A1107" s="2"/>
      <c r="B1107" s="4"/>
    </row>
    <row r="1108" spans="1:2" x14ac:dyDescent="0.25">
      <c r="A1108" s="2"/>
      <c r="B1108" s="4"/>
    </row>
    <row r="1109" spans="1:2" x14ac:dyDescent="0.25">
      <c r="A1109" s="2"/>
      <c r="B1109" s="4"/>
    </row>
    <row r="1110" spans="1:2" x14ac:dyDescent="0.25">
      <c r="A1110" s="2"/>
      <c r="B1110" s="4"/>
    </row>
    <row r="1111" spans="1:2" x14ac:dyDescent="0.25">
      <c r="A1111" s="2"/>
      <c r="B1111" s="4"/>
    </row>
    <row r="1112" spans="1:2" x14ac:dyDescent="0.25">
      <c r="A1112" s="2"/>
      <c r="B1112" s="4"/>
    </row>
    <row r="1113" spans="1:2" x14ac:dyDescent="0.25">
      <c r="A1113" s="2"/>
      <c r="B1113" s="4"/>
    </row>
    <row r="1114" spans="1:2" x14ac:dyDescent="0.25">
      <c r="A1114" s="2"/>
      <c r="B1114" s="4"/>
    </row>
    <row r="1115" spans="1:2" x14ac:dyDescent="0.25">
      <c r="A1115" s="2"/>
      <c r="B1115" s="4"/>
    </row>
    <row r="1116" spans="1:2" x14ac:dyDescent="0.25">
      <c r="A1116" s="2"/>
      <c r="B1116" s="4"/>
    </row>
    <row r="1117" spans="1:2" x14ac:dyDescent="0.25">
      <c r="A1117" s="2"/>
      <c r="B1117" s="4"/>
    </row>
    <row r="1118" spans="1:2" x14ac:dyDescent="0.25">
      <c r="A1118" s="2"/>
      <c r="B1118" s="4"/>
    </row>
    <row r="1119" spans="1:2" x14ac:dyDescent="0.25">
      <c r="A1119" s="2"/>
      <c r="B1119" s="4"/>
    </row>
    <row r="1120" spans="1:2" x14ac:dyDescent="0.25">
      <c r="A1120" s="2"/>
      <c r="B1120" s="4"/>
    </row>
    <row r="1121" spans="1:2" x14ac:dyDescent="0.25">
      <c r="A1121" s="2"/>
      <c r="B1121" s="4"/>
    </row>
    <row r="1122" spans="1:2" x14ac:dyDescent="0.25">
      <c r="A1122" s="2"/>
      <c r="B1122" s="4"/>
    </row>
    <row r="1123" spans="1:2" x14ac:dyDescent="0.25">
      <c r="A1123" s="2"/>
      <c r="B1123" s="4"/>
    </row>
    <row r="1124" spans="1:2" x14ac:dyDescent="0.25">
      <c r="A1124" s="2"/>
      <c r="B1124" s="4"/>
    </row>
    <row r="1125" spans="1:2" x14ac:dyDescent="0.25">
      <c r="A1125" s="2"/>
      <c r="B1125" s="4"/>
    </row>
    <row r="1126" spans="1:2" x14ac:dyDescent="0.25">
      <c r="A1126" s="2"/>
      <c r="B1126" s="4"/>
    </row>
    <row r="1127" spans="1:2" x14ac:dyDescent="0.25">
      <c r="A1127" s="2"/>
      <c r="B1127" s="4"/>
    </row>
    <row r="1128" spans="1:2" x14ac:dyDescent="0.25">
      <c r="A1128" s="2"/>
      <c r="B1128" s="4"/>
    </row>
    <row r="1129" spans="1:2" x14ac:dyDescent="0.25">
      <c r="A1129" s="2"/>
      <c r="B1129" s="4"/>
    </row>
    <row r="1130" spans="1:2" x14ac:dyDescent="0.25">
      <c r="A1130" s="2"/>
      <c r="B1130" s="4"/>
    </row>
    <row r="1131" spans="1:2" x14ac:dyDescent="0.25">
      <c r="A1131" s="2"/>
      <c r="B1131" s="4"/>
    </row>
    <row r="1132" spans="1:2" x14ac:dyDescent="0.25">
      <c r="A1132" s="2"/>
      <c r="B1132" s="4"/>
    </row>
    <row r="1133" spans="1:2" x14ac:dyDescent="0.25">
      <c r="A1133" s="2"/>
      <c r="B1133" s="4"/>
    </row>
    <row r="1134" spans="1:2" x14ac:dyDescent="0.25">
      <c r="A1134" s="2"/>
      <c r="B1134" s="4"/>
    </row>
    <row r="1135" spans="1:2" x14ac:dyDescent="0.25">
      <c r="A1135" s="2"/>
      <c r="B1135" s="4"/>
    </row>
    <row r="1136" spans="1:2" x14ac:dyDescent="0.25">
      <c r="A1136" s="2"/>
      <c r="B1136" s="4"/>
    </row>
    <row r="1137" spans="1:2" x14ac:dyDescent="0.25">
      <c r="A1137" s="2"/>
      <c r="B1137" s="4"/>
    </row>
    <row r="1138" spans="1:2" x14ac:dyDescent="0.25">
      <c r="A1138" s="2"/>
      <c r="B1138" s="4"/>
    </row>
    <row r="1139" spans="1:2" x14ac:dyDescent="0.25">
      <c r="A1139" s="2"/>
      <c r="B1139" s="4"/>
    </row>
    <row r="1140" spans="1:2" x14ac:dyDescent="0.25">
      <c r="A1140" s="2"/>
      <c r="B1140" s="4"/>
    </row>
    <row r="1141" spans="1:2" x14ac:dyDescent="0.25">
      <c r="A1141" s="2"/>
      <c r="B1141" s="4"/>
    </row>
    <row r="1142" spans="1:2" x14ac:dyDescent="0.25">
      <c r="A1142" s="2"/>
      <c r="B1142" s="4"/>
    </row>
    <row r="1143" spans="1:2" x14ac:dyDescent="0.25">
      <c r="A1143" s="2"/>
      <c r="B1143" s="4"/>
    </row>
    <row r="1144" spans="1:2" x14ac:dyDescent="0.25">
      <c r="A1144" s="2"/>
      <c r="B1144" s="4"/>
    </row>
    <row r="1145" spans="1:2" x14ac:dyDescent="0.25">
      <c r="A1145" s="2"/>
      <c r="B1145" s="4"/>
    </row>
    <row r="1146" spans="1:2" x14ac:dyDescent="0.25">
      <c r="A1146" s="2"/>
      <c r="B1146" s="4"/>
    </row>
    <row r="1147" spans="1:2" x14ac:dyDescent="0.25">
      <c r="A1147" s="2"/>
      <c r="B1147" s="4"/>
    </row>
    <row r="1148" spans="1:2" x14ac:dyDescent="0.25">
      <c r="A1148" s="2"/>
      <c r="B1148" s="4"/>
    </row>
    <row r="1149" spans="1:2" x14ac:dyDescent="0.25">
      <c r="A1149" s="2"/>
      <c r="B1149" s="4"/>
    </row>
    <row r="1150" spans="1:2" x14ac:dyDescent="0.25">
      <c r="A1150" s="2"/>
      <c r="B1150" s="4"/>
    </row>
    <row r="1151" spans="1:2" x14ac:dyDescent="0.25">
      <c r="A1151" s="2"/>
      <c r="B1151" s="4"/>
    </row>
    <row r="1152" spans="1:2" x14ac:dyDescent="0.25">
      <c r="A1152" s="2"/>
      <c r="B1152" s="4"/>
    </row>
    <row r="1153" spans="1:2" x14ac:dyDescent="0.25">
      <c r="A1153" s="2"/>
      <c r="B1153" s="4"/>
    </row>
    <row r="1154" spans="1:2" x14ac:dyDescent="0.25">
      <c r="A1154" s="2"/>
      <c r="B1154" s="4"/>
    </row>
    <row r="1155" spans="1:2" x14ac:dyDescent="0.25">
      <c r="A1155" s="2"/>
      <c r="B1155" s="4"/>
    </row>
    <row r="1156" spans="1:2" x14ac:dyDescent="0.25">
      <c r="A1156" s="2"/>
      <c r="B1156" s="4"/>
    </row>
    <row r="1157" spans="1:2" x14ac:dyDescent="0.25">
      <c r="A1157" s="2"/>
      <c r="B1157" s="4"/>
    </row>
    <row r="1158" spans="1:2" x14ac:dyDescent="0.25">
      <c r="A1158" s="2"/>
      <c r="B1158" s="4"/>
    </row>
    <row r="1159" spans="1:2" x14ac:dyDescent="0.25">
      <c r="A1159" s="2"/>
      <c r="B1159" s="4"/>
    </row>
    <row r="1160" spans="1:2" x14ac:dyDescent="0.25">
      <c r="A1160" s="2"/>
      <c r="B1160" s="4"/>
    </row>
    <row r="1161" spans="1:2" x14ac:dyDescent="0.25">
      <c r="A1161" s="2"/>
      <c r="B1161" s="4"/>
    </row>
    <row r="1162" spans="1:2" x14ac:dyDescent="0.25">
      <c r="A1162" s="2"/>
      <c r="B1162" s="4"/>
    </row>
    <row r="1163" spans="1:2" x14ac:dyDescent="0.25">
      <c r="A1163" s="2"/>
      <c r="B1163" s="4"/>
    </row>
    <row r="1164" spans="1:2" x14ac:dyDescent="0.25">
      <c r="A1164" s="2"/>
      <c r="B1164" s="4"/>
    </row>
    <row r="1165" spans="1:2" x14ac:dyDescent="0.25">
      <c r="A1165" s="2"/>
      <c r="B1165" s="4"/>
    </row>
    <row r="1166" spans="1:2" x14ac:dyDescent="0.25">
      <c r="A1166" s="2"/>
      <c r="B1166" s="4"/>
    </row>
    <row r="1167" spans="1:2" x14ac:dyDescent="0.25">
      <c r="A1167" s="2"/>
      <c r="B1167" s="4"/>
    </row>
    <row r="1168" spans="1:2" x14ac:dyDescent="0.25">
      <c r="A1168" s="2"/>
      <c r="B1168" s="4"/>
    </row>
    <row r="1169" spans="1:2" x14ac:dyDescent="0.25">
      <c r="A1169" s="2"/>
      <c r="B1169" s="4"/>
    </row>
    <row r="1170" spans="1:2" x14ac:dyDescent="0.25">
      <c r="A1170" s="2"/>
      <c r="B1170" s="4"/>
    </row>
    <row r="1171" spans="1:2" x14ac:dyDescent="0.25">
      <c r="A1171" s="2"/>
      <c r="B1171" s="4"/>
    </row>
    <row r="1172" spans="1:2" x14ac:dyDescent="0.25">
      <c r="A1172" s="2"/>
      <c r="B1172" s="4"/>
    </row>
    <row r="1173" spans="1:2" x14ac:dyDescent="0.25">
      <c r="A1173" s="2"/>
      <c r="B1173" s="4"/>
    </row>
    <row r="1174" spans="1:2" x14ac:dyDescent="0.25">
      <c r="A1174" s="2"/>
      <c r="B1174" s="4"/>
    </row>
    <row r="1175" spans="1:2" x14ac:dyDescent="0.25">
      <c r="A1175" s="2"/>
      <c r="B1175" s="4"/>
    </row>
    <row r="1176" spans="1:2" x14ac:dyDescent="0.25">
      <c r="A1176" s="2"/>
      <c r="B1176" s="4"/>
    </row>
    <row r="1177" spans="1:2" x14ac:dyDescent="0.25">
      <c r="A1177" s="2"/>
      <c r="B1177" s="4"/>
    </row>
    <row r="1178" spans="1:2" x14ac:dyDescent="0.25">
      <c r="A1178" s="2"/>
      <c r="B1178" s="4"/>
    </row>
    <row r="1179" spans="1:2" x14ac:dyDescent="0.25">
      <c r="A1179" s="2"/>
      <c r="B1179" s="4"/>
    </row>
    <row r="1180" spans="1:2" x14ac:dyDescent="0.25">
      <c r="A1180" s="2"/>
      <c r="B1180" s="4"/>
    </row>
    <row r="1181" spans="1:2" x14ac:dyDescent="0.25">
      <c r="A1181" s="2"/>
      <c r="B1181" s="4"/>
    </row>
    <row r="1182" spans="1:2" x14ac:dyDescent="0.25">
      <c r="A1182" s="2"/>
      <c r="B1182" s="4"/>
    </row>
    <row r="1183" spans="1:2" x14ac:dyDescent="0.25">
      <c r="A1183" s="2"/>
      <c r="B1183" s="4"/>
    </row>
    <row r="1184" spans="1:2" x14ac:dyDescent="0.25">
      <c r="A1184" s="2"/>
      <c r="B1184" s="4"/>
    </row>
    <row r="1185" spans="1:2" x14ac:dyDescent="0.25">
      <c r="A1185" s="2"/>
      <c r="B1185" s="4"/>
    </row>
    <row r="1186" spans="1:2" x14ac:dyDescent="0.25">
      <c r="A1186" s="2"/>
      <c r="B1186" s="4"/>
    </row>
    <row r="1187" spans="1:2" x14ac:dyDescent="0.25">
      <c r="A1187" s="2"/>
      <c r="B1187" s="4"/>
    </row>
    <row r="1188" spans="1:2" x14ac:dyDescent="0.25">
      <c r="A1188" s="2"/>
      <c r="B1188" s="4"/>
    </row>
    <row r="1189" spans="1:2" x14ac:dyDescent="0.25">
      <c r="A1189" s="2"/>
      <c r="B1189" s="4"/>
    </row>
    <row r="1190" spans="1:2" x14ac:dyDescent="0.25">
      <c r="A1190" s="2"/>
      <c r="B1190" s="4"/>
    </row>
    <row r="1191" spans="1:2" x14ac:dyDescent="0.25">
      <c r="A1191" s="2"/>
      <c r="B1191" s="4"/>
    </row>
    <row r="1192" spans="1:2" x14ac:dyDescent="0.25">
      <c r="A1192" s="2"/>
      <c r="B1192" s="4"/>
    </row>
    <row r="1193" spans="1:2" x14ac:dyDescent="0.25">
      <c r="A1193" s="2"/>
      <c r="B1193" s="4"/>
    </row>
    <row r="1194" spans="1:2" x14ac:dyDescent="0.25">
      <c r="A1194" s="2"/>
      <c r="B1194" s="4"/>
    </row>
    <row r="1195" spans="1:2" x14ac:dyDescent="0.25">
      <c r="A1195" s="2"/>
      <c r="B1195" s="4"/>
    </row>
    <row r="1196" spans="1:2" x14ac:dyDescent="0.25">
      <c r="A1196" s="2"/>
      <c r="B1196" s="4"/>
    </row>
    <row r="1197" spans="1:2" x14ac:dyDescent="0.25">
      <c r="A1197" s="2"/>
      <c r="B1197" s="4"/>
    </row>
    <row r="1198" spans="1:2" x14ac:dyDescent="0.25">
      <c r="A1198" s="2"/>
      <c r="B1198" s="4"/>
    </row>
    <row r="1199" spans="1:2" x14ac:dyDescent="0.25">
      <c r="A1199" s="2"/>
      <c r="B1199" s="4"/>
    </row>
    <row r="1200" spans="1:2" x14ac:dyDescent="0.25">
      <c r="A1200" s="2"/>
      <c r="B1200" s="4"/>
    </row>
    <row r="1201" spans="1:2" x14ac:dyDescent="0.25">
      <c r="A1201" s="2"/>
      <c r="B1201" s="4"/>
    </row>
    <row r="1202" spans="1:2" x14ac:dyDescent="0.25">
      <c r="A1202" s="2"/>
      <c r="B1202" s="4"/>
    </row>
    <row r="1203" spans="1:2" x14ac:dyDescent="0.25">
      <c r="A1203" s="2"/>
      <c r="B1203" s="4"/>
    </row>
    <row r="1204" spans="1:2" x14ac:dyDescent="0.25">
      <c r="A1204" s="2"/>
      <c r="B1204" s="4"/>
    </row>
    <row r="1205" spans="1:2" x14ac:dyDescent="0.25">
      <c r="A1205" s="2"/>
      <c r="B1205" s="4"/>
    </row>
    <row r="1206" spans="1:2" x14ac:dyDescent="0.25">
      <c r="A1206" s="2"/>
      <c r="B1206" s="4"/>
    </row>
    <row r="1207" spans="1:2" x14ac:dyDescent="0.25">
      <c r="A1207" s="2"/>
      <c r="B1207" s="4"/>
    </row>
    <row r="1208" spans="1:2" x14ac:dyDescent="0.25">
      <c r="A1208" s="2"/>
      <c r="B1208" s="4"/>
    </row>
    <row r="1209" spans="1:2" x14ac:dyDescent="0.25">
      <c r="A1209" s="2"/>
      <c r="B1209" s="4"/>
    </row>
    <row r="1210" spans="1:2" x14ac:dyDescent="0.25">
      <c r="A1210" s="2"/>
      <c r="B1210" s="4"/>
    </row>
    <row r="1211" spans="1:2" x14ac:dyDescent="0.25">
      <c r="A1211" s="2"/>
      <c r="B1211" s="4"/>
    </row>
    <row r="1212" spans="1:2" x14ac:dyDescent="0.25">
      <c r="A1212" s="2"/>
      <c r="B1212" s="4"/>
    </row>
    <row r="1213" spans="1:2" x14ac:dyDescent="0.25">
      <c r="A1213" s="2"/>
      <c r="B1213" s="4"/>
    </row>
    <row r="1214" spans="1:2" x14ac:dyDescent="0.25">
      <c r="A1214" s="2"/>
      <c r="B1214" s="4"/>
    </row>
    <row r="1215" spans="1:2" x14ac:dyDescent="0.25">
      <c r="A1215" s="2"/>
      <c r="B1215" s="4"/>
    </row>
    <row r="1216" spans="1:2" x14ac:dyDescent="0.25">
      <c r="A1216" s="2"/>
      <c r="B1216" s="4"/>
    </row>
    <row r="1217" spans="1:2" x14ac:dyDescent="0.25">
      <c r="A1217" s="2"/>
      <c r="B1217" s="4"/>
    </row>
    <row r="1218" spans="1:2" x14ac:dyDescent="0.25">
      <c r="A1218" s="2"/>
      <c r="B1218" s="4"/>
    </row>
    <row r="1219" spans="1:2" x14ac:dyDescent="0.25">
      <c r="A1219" s="2"/>
      <c r="B1219" s="4"/>
    </row>
    <row r="1220" spans="1:2" x14ac:dyDescent="0.25">
      <c r="A1220" s="2"/>
      <c r="B1220" s="4"/>
    </row>
    <row r="1221" spans="1:2" x14ac:dyDescent="0.25">
      <c r="A1221" s="2"/>
      <c r="B1221" s="4"/>
    </row>
    <row r="1222" spans="1:2" x14ac:dyDescent="0.25">
      <c r="A1222" s="2"/>
      <c r="B1222" s="4"/>
    </row>
    <row r="1223" spans="1:2" x14ac:dyDescent="0.25">
      <c r="A1223" s="2"/>
      <c r="B1223" s="4"/>
    </row>
    <row r="1224" spans="1:2" x14ac:dyDescent="0.25">
      <c r="A1224" s="2"/>
      <c r="B1224" s="4"/>
    </row>
    <row r="1225" spans="1:2" x14ac:dyDescent="0.25">
      <c r="A1225" s="2"/>
      <c r="B1225" s="4"/>
    </row>
    <row r="1226" spans="1:2" x14ac:dyDescent="0.25">
      <c r="A1226" s="2"/>
      <c r="B1226" s="4"/>
    </row>
    <row r="1227" spans="1:2" x14ac:dyDescent="0.25">
      <c r="A1227" s="2"/>
      <c r="B1227" s="4"/>
    </row>
    <row r="1228" spans="1:2" x14ac:dyDescent="0.25">
      <c r="A1228" s="2"/>
      <c r="B1228" s="4"/>
    </row>
    <row r="1229" spans="1:2" x14ac:dyDescent="0.25">
      <c r="A1229" s="2"/>
      <c r="B1229" s="4"/>
    </row>
    <row r="1230" spans="1:2" x14ac:dyDescent="0.25">
      <c r="A1230" s="2"/>
      <c r="B1230" s="4"/>
    </row>
    <row r="1231" spans="1:2" x14ac:dyDescent="0.25">
      <c r="A1231" s="2"/>
      <c r="B1231" s="4"/>
    </row>
    <row r="1232" spans="1:2" x14ac:dyDescent="0.25">
      <c r="A1232" s="2"/>
      <c r="B1232" s="4"/>
    </row>
    <row r="1233" spans="1:2" x14ac:dyDescent="0.25">
      <c r="A1233" s="2"/>
      <c r="B1233" s="4"/>
    </row>
    <row r="1234" spans="1:2" x14ac:dyDescent="0.25">
      <c r="A1234" s="2"/>
      <c r="B1234" s="4"/>
    </row>
    <row r="1235" spans="1:2" x14ac:dyDescent="0.25">
      <c r="A1235" s="2"/>
      <c r="B1235" s="4"/>
    </row>
    <row r="1236" spans="1:2" x14ac:dyDescent="0.25">
      <c r="A1236" s="2"/>
      <c r="B1236" s="4"/>
    </row>
    <row r="1237" spans="1:2" x14ac:dyDescent="0.25">
      <c r="A1237" s="2"/>
      <c r="B1237" s="4"/>
    </row>
    <row r="1238" spans="1:2" x14ac:dyDescent="0.25">
      <c r="A1238" s="2"/>
      <c r="B1238" s="4"/>
    </row>
    <row r="1239" spans="1:2" x14ac:dyDescent="0.25">
      <c r="A1239" s="2"/>
      <c r="B1239" s="4"/>
    </row>
    <row r="1240" spans="1:2" x14ac:dyDescent="0.25">
      <c r="A1240" s="2"/>
      <c r="B1240" s="4"/>
    </row>
    <row r="1241" spans="1:2" x14ac:dyDescent="0.25">
      <c r="A1241" s="2"/>
      <c r="B1241" s="4"/>
    </row>
    <row r="1242" spans="1:2" x14ac:dyDescent="0.25">
      <c r="A1242" s="2"/>
      <c r="B1242" s="4"/>
    </row>
    <row r="1243" spans="1:2" x14ac:dyDescent="0.25">
      <c r="A1243" s="2"/>
      <c r="B1243" s="4"/>
    </row>
    <row r="1244" spans="1:2" x14ac:dyDescent="0.25">
      <c r="A1244" s="2"/>
      <c r="B1244" s="4"/>
    </row>
    <row r="1245" spans="1:2" x14ac:dyDescent="0.25">
      <c r="A1245" s="2"/>
      <c r="B1245" s="4"/>
    </row>
    <row r="1246" spans="1:2" x14ac:dyDescent="0.25">
      <c r="A1246" s="2"/>
      <c r="B1246" s="4"/>
    </row>
    <row r="1247" spans="1:2" x14ac:dyDescent="0.25">
      <c r="A1247" s="2"/>
      <c r="B1247" s="4"/>
    </row>
    <row r="1248" spans="1:2" x14ac:dyDescent="0.25">
      <c r="A1248" s="2"/>
      <c r="B1248" s="4"/>
    </row>
    <row r="1249" spans="1:2" x14ac:dyDescent="0.25">
      <c r="A1249" s="2"/>
      <c r="B1249" s="4"/>
    </row>
    <row r="1250" spans="1:2" x14ac:dyDescent="0.25">
      <c r="A1250" s="2"/>
      <c r="B1250" s="4"/>
    </row>
    <row r="1251" spans="1:2" x14ac:dyDescent="0.25">
      <c r="A1251" s="2"/>
      <c r="B1251" s="4"/>
    </row>
    <row r="1252" spans="1:2" x14ac:dyDescent="0.25">
      <c r="A1252" s="2"/>
      <c r="B1252" s="4"/>
    </row>
    <row r="1253" spans="1:2" x14ac:dyDescent="0.25">
      <c r="A1253" s="2"/>
      <c r="B1253" s="4"/>
    </row>
    <row r="1254" spans="1:2" x14ac:dyDescent="0.25">
      <c r="A1254" s="2"/>
      <c r="B1254" s="4"/>
    </row>
    <row r="1255" spans="1:2" x14ac:dyDescent="0.25">
      <c r="A1255" s="2"/>
      <c r="B1255" s="4"/>
    </row>
    <row r="1256" spans="1:2" x14ac:dyDescent="0.25">
      <c r="A1256" s="2"/>
      <c r="B1256" s="4"/>
    </row>
    <row r="1257" spans="1:2" x14ac:dyDescent="0.25">
      <c r="A1257" s="2"/>
      <c r="B1257" s="4"/>
    </row>
    <row r="1258" spans="1:2" x14ac:dyDescent="0.25">
      <c r="A1258" s="2"/>
      <c r="B1258" s="4"/>
    </row>
    <row r="1259" spans="1:2" x14ac:dyDescent="0.25">
      <c r="A1259" s="2"/>
      <c r="B1259" s="4"/>
    </row>
    <row r="1260" spans="1:2" x14ac:dyDescent="0.25">
      <c r="A1260" s="2"/>
      <c r="B1260" s="4"/>
    </row>
    <row r="1261" spans="1:2" x14ac:dyDescent="0.25">
      <c r="A1261" s="2"/>
      <c r="B1261" s="4"/>
    </row>
    <row r="1262" spans="1:2" x14ac:dyDescent="0.25">
      <c r="A1262" s="2"/>
      <c r="B1262" s="4"/>
    </row>
    <row r="1263" spans="1:2" x14ac:dyDescent="0.25">
      <c r="A1263" s="2"/>
      <c r="B1263" s="4"/>
    </row>
    <row r="1264" spans="1:2" x14ac:dyDescent="0.25">
      <c r="A1264" s="2"/>
      <c r="B1264" s="4"/>
    </row>
    <row r="1265" spans="1:2" x14ac:dyDescent="0.25">
      <c r="A1265" s="2"/>
      <c r="B1265" s="4"/>
    </row>
    <row r="1266" spans="1:2" x14ac:dyDescent="0.25">
      <c r="A1266" s="2"/>
      <c r="B1266" s="4"/>
    </row>
    <row r="1267" spans="1:2" x14ac:dyDescent="0.25">
      <c r="A1267" s="2"/>
      <c r="B1267" s="4"/>
    </row>
    <row r="1268" spans="1:2" x14ac:dyDescent="0.25">
      <c r="A1268" s="2"/>
      <c r="B1268" s="4"/>
    </row>
    <row r="1269" spans="1:2" x14ac:dyDescent="0.25">
      <c r="A1269" s="2"/>
      <c r="B1269" s="4"/>
    </row>
    <row r="1270" spans="1:2" x14ac:dyDescent="0.25">
      <c r="A1270" s="2"/>
      <c r="B1270" s="4"/>
    </row>
    <row r="1271" spans="1:2" x14ac:dyDescent="0.25">
      <c r="A1271" s="2"/>
      <c r="B1271" s="4"/>
    </row>
    <row r="1272" spans="1:2" x14ac:dyDescent="0.25">
      <c r="A1272" s="2"/>
      <c r="B1272" s="4"/>
    </row>
    <row r="1273" spans="1:2" x14ac:dyDescent="0.25">
      <c r="A1273" s="2"/>
      <c r="B1273" s="4"/>
    </row>
    <row r="1274" spans="1:2" x14ac:dyDescent="0.25">
      <c r="A1274" s="2"/>
      <c r="B1274" s="4"/>
    </row>
    <row r="1275" spans="1:2" x14ac:dyDescent="0.25">
      <c r="A1275" s="2"/>
      <c r="B1275" s="4"/>
    </row>
    <row r="1276" spans="1:2" x14ac:dyDescent="0.25">
      <c r="A1276" s="2"/>
      <c r="B1276" s="4"/>
    </row>
    <row r="1277" spans="1:2" x14ac:dyDescent="0.25">
      <c r="A1277" s="2"/>
      <c r="B1277" s="4"/>
    </row>
    <row r="1278" spans="1:2" x14ac:dyDescent="0.25">
      <c r="A1278" s="2"/>
      <c r="B1278" s="4"/>
    </row>
    <row r="1279" spans="1:2" x14ac:dyDescent="0.25">
      <c r="A1279" s="2"/>
      <c r="B1279" s="4"/>
    </row>
    <row r="1280" spans="1:2" x14ac:dyDescent="0.25">
      <c r="A1280" s="2"/>
      <c r="B1280" s="4"/>
    </row>
    <row r="1281" spans="1:2" x14ac:dyDescent="0.25">
      <c r="A1281" s="2"/>
      <c r="B1281" s="4"/>
    </row>
    <row r="1282" spans="1:2" x14ac:dyDescent="0.25">
      <c r="A1282" s="2"/>
      <c r="B1282" s="4"/>
    </row>
    <row r="1283" spans="1:2" x14ac:dyDescent="0.25">
      <c r="A1283" s="2"/>
      <c r="B1283" s="4"/>
    </row>
    <row r="1284" spans="1:2" x14ac:dyDescent="0.25">
      <c r="A1284" s="2"/>
      <c r="B1284" s="4"/>
    </row>
    <row r="1285" spans="1:2" x14ac:dyDescent="0.25">
      <c r="A1285" s="2"/>
      <c r="B1285" s="4"/>
    </row>
    <row r="1286" spans="1:2" x14ac:dyDescent="0.25">
      <c r="A1286" s="2"/>
      <c r="B1286" s="4"/>
    </row>
    <row r="1287" spans="1:2" x14ac:dyDescent="0.25">
      <c r="A1287" s="2"/>
      <c r="B1287" s="4"/>
    </row>
    <row r="1288" spans="1:2" x14ac:dyDescent="0.25">
      <c r="A1288" s="2"/>
      <c r="B1288" s="4"/>
    </row>
    <row r="1289" spans="1:2" x14ac:dyDescent="0.25">
      <c r="A1289" s="2"/>
      <c r="B1289" s="4"/>
    </row>
    <row r="1290" spans="1:2" x14ac:dyDescent="0.25">
      <c r="A1290" s="2"/>
      <c r="B1290" s="4"/>
    </row>
    <row r="1291" spans="1:2" x14ac:dyDescent="0.25">
      <c r="A1291" s="2"/>
      <c r="B1291" s="4"/>
    </row>
    <row r="1292" spans="1:2" x14ac:dyDescent="0.25">
      <c r="A1292" s="2"/>
      <c r="B1292" s="4"/>
    </row>
    <row r="1293" spans="1:2" x14ac:dyDescent="0.25">
      <c r="A1293" s="2"/>
      <c r="B1293" s="4"/>
    </row>
    <row r="1294" spans="1:2" x14ac:dyDescent="0.25">
      <c r="A1294" s="2"/>
      <c r="B1294" s="4"/>
    </row>
    <row r="1295" spans="1:2" x14ac:dyDescent="0.25">
      <c r="A1295" s="2"/>
      <c r="B1295" s="4"/>
    </row>
    <row r="1296" spans="1:2" x14ac:dyDescent="0.25">
      <c r="A1296" s="2"/>
      <c r="B1296" s="4"/>
    </row>
    <row r="1297" spans="1:2" x14ac:dyDescent="0.25">
      <c r="A1297" s="2"/>
      <c r="B1297" s="4"/>
    </row>
    <row r="1298" spans="1:2" x14ac:dyDescent="0.25">
      <c r="A1298" s="2"/>
      <c r="B1298" s="4"/>
    </row>
    <row r="1299" spans="1:2" x14ac:dyDescent="0.25">
      <c r="A1299" s="2"/>
      <c r="B1299" s="4"/>
    </row>
    <row r="1300" spans="1:2" x14ac:dyDescent="0.25">
      <c r="A1300" s="2"/>
      <c r="B1300" s="4"/>
    </row>
    <row r="1301" spans="1:2" x14ac:dyDescent="0.25">
      <c r="A1301" s="2"/>
      <c r="B1301" s="4"/>
    </row>
    <row r="1302" spans="1:2" x14ac:dyDescent="0.25">
      <c r="A1302" s="2"/>
      <c r="B1302" s="4"/>
    </row>
    <row r="1303" spans="1:2" x14ac:dyDescent="0.25">
      <c r="A1303" s="2"/>
      <c r="B1303" s="4"/>
    </row>
    <row r="1304" spans="1:2" x14ac:dyDescent="0.25">
      <c r="A1304" s="2"/>
      <c r="B1304" s="4"/>
    </row>
    <row r="1305" spans="1:2" x14ac:dyDescent="0.25">
      <c r="A1305" s="2"/>
      <c r="B1305" s="4"/>
    </row>
    <row r="1306" spans="1:2" x14ac:dyDescent="0.25">
      <c r="A1306" s="2"/>
      <c r="B1306" s="4"/>
    </row>
    <row r="1307" spans="1:2" x14ac:dyDescent="0.25">
      <c r="A1307" s="2"/>
      <c r="B1307" s="4"/>
    </row>
    <row r="1308" spans="1:2" x14ac:dyDescent="0.25">
      <c r="A1308" s="2"/>
      <c r="B1308" s="4"/>
    </row>
    <row r="1309" spans="1:2" x14ac:dyDescent="0.25">
      <c r="A1309" s="2"/>
      <c r="B1309" s="4"/>
    </row>
    <row r="1310" spans="1:2" x14ac:dyDescent="0.25">
      <c r="A1310" s="2"/>
      <c r="B1310" s="4"/>
    </row>
    <row r="1311" spans="1:2" x14ac:dyDescent="0.25">
      <c r="A1311" s="2"/>
      <c r="B1311" s="4"/>
    </row>
    <row r="1312" spans="1:2" x14ac:dyDescent="0.25">
      <c r="A1312" s="2"/>
      <c r="B1312" s="4"/>
    </row>
    <row r="1313" spans="1:2" x14ac:dyDescent="0.25">
      <c r="A1313" s="2"/>
      <c r="B1313" s="4"/>
    </row>
    <row r="1314" spans="1:2" x14ac:dyDescent="0.25">
      <c r="A1314" s="2"/>
      <c r="B1314" s="4"/>
    </row>
    <row r="1315" spans="1:2" x14ac:dyDescent="0.25">
      <c r="A1315" s="2"/>
      <c r="B1315" s="4"/>
    </row>
    <row r="1316" spans="1:2" x14ac:dyDescent="0.25">
      <c r="A1316" s="2"/>
      <c r="B1316" s="4"/>
    </row>
    <row r="1317" spans="1:2" x14ac:dyDescent="0.25">
      <c r="A1317" s="2"/>
      <c r="B1317" s="4"/>
    </row>
    <row r="1318" spans="1:2" x14ac:dyDescent="0.25">
      <c r="A1318" s="2"/>
      <c r="B1318" s="4"/>
    </row>
    <row r="1319" spans="1:2" x14ac:dyDescent="0.25">
      <c r="A1319" s="2"/>
      <c r="B1319" s="4"/>
    </row>
    <row r="1320" spans="1:2" x14ac:dyDescent="0.25">
      <c r="A1320" s="2"/>
      <c r="B1320" s="4"/>
    </row>
    <row r="1321" spans="1:2" x14ac:dyDescent="0.25">
      <c r="A1321" s="2"/>
      <c r="B1321" s="4"/>
    </row>
    <row r="1322" spans="1:2" x14ac:dyDescent="0.25">
      <c r="A1322" s="2"/>
      <c r="B1322" s="4"/>
    </row>
    <row r="1323" spans="1:2" x14ac:dyDescent="0.25">
      <c r="A1323" s="2"/>
      <c r="B1323" s="4"/>
    </row>
    <row r="1324" spans="1:2" x14ac:dyDescent="0.25">
      <c r="A1324" s="2"/>
      <c r="B1324" s="4"/>
    </row>
    <row r="1325" spans="1:2" x14ac:dyDescent="0.25">
      <c r="A1325" s="2"/>
      <c r="B1325" s="4"/>
    </row>
    <row r="1326" spans="1:2" x14ac:dyDescent="0.25">
      <c r="A1326" s="2"/>
      <c r="B1326" s="4"/>
    </row>
    <row r="1327" spans="1:2" x14ac:dyDescent="0.25">
      <c r="A1327" s="2"/>
      <c r="B1327" s="4"/>
    </row>
    <row r="1328" spans="1:2" x14ac:dyDescent="0.25">
      <c r="A1328" s="2"/>
      <c r="B1328" s="4"/>
    </row>
    <row r="1329" spans="1:2" x14ac:dyDescent="0.25">
      <c r="A1329" s="2"/>
      <c r="B1329" s="4"/>
    </row>
    <row r="1330" spans="1:2" x14ac:dyDescent="0.25">
      <c r="A1330" s="2"/>
      <c r="B1330" s="4"/>
    </row>
    <row r="1331" spans="1:2" x14ac:dyDescent="0.25">
      <c r="A1331" s="2"/>
      <c r="B1331" s="4"/>
    </row>
    <row r="1332" spans="1:2" x14ac:dyDescent="0.25">
      <c r="A1332" s="2"/>
      <c r="B1332" s="4"/>
    </row>
    <row r="1333" spans="1:2" x14ac:dyDescent="0.25">
      <c r="A1333" s="2"/>
      <c r="B1333" s="4"/>
    </row>
    <row r="1334" spans="1:2" x14ac:dyDescent="0.25">
      <c r="A1334" s="2"/>
      <c r="B1334" s="4"/>
    </row>
    <row r="1335" spans="1:2" x14ac:dyDescent="0.25">
      <c r="A1335" s="2"/>
      <c r="B1335" s="4"/>
    </row>
    <row r="1336" spans="1:2" x14ac:dyDescent="0.25">
      <c r="A1336" s="2"/>
      <c r="B1336" s="4"/>
    </row>
    <row r="1337" spans="1:2" x14ac:dyDescent="0.25">
      <c r="A1337" s="2"/>
      <c r="B1337" s="4"/>
    </row>
    <row r="1338" spans="1:2" x14ac:dyDescent="0.25">
      <c r="A1338" s="2"/>
      <c r="B1338" s="4"/>
    </row>
    <row r="1339" spans="1:2" x14ac:dyDescent="0.25">
      <c r="A1339" s="2"/>
      <c r="B1339" s="4"/>
    </row>
    <row r="1340" spans="1:2" x14ac:dyDescent="0.25">
      <c r="A1340" s="2"/>
      <c r="B1340" s="4"/>
    </row>
    <row r="1341" spans="1:2" x14ac:dyDescent="0.25">
      <c r="A1341" s="2"/>
      <c r="B1341" s="4"/>
    </row>
    <row r="1342" spans="1:2" x14ac:dyDescent="0.25">
      <c r="A1342" s="2"/>
      <c r="B1342" s="4"/>
    </row>
    <row r="1343" spans="1:2" x14ac:dyDescent="0.25">
      <c r="A1343" s="2"/>
      <c r="B1343" s="4"/>
    </row>
    <row r="1344" spans="1:2" x14ac:dyDescent="0.25">
      <c r="A1344" s="2"/>
      <c r="B1344" s="4"/>
    </row>
    <row r="1345" spans="1:2" x14ac:dyDescent="0.25">
      <c r="A1345" s="2"/>
      <c r="B1345" s="4"/>
    </row>
    <row r="1346" spans="1:2" x14ac:dyDescent="0.25">
      <c r="A1346" s="2"/>
      <c r="B1346" s="4"/>
    </row>
    <row r="1347" spans="1:2" x14ac:dyDescent="0.25">
      <c r="A1347" s="2"/>
      <c r="B1347" s="4"/>
    </row>
    <row r="1348" spans="1:2" x14ac:dyDescent="0.25">
      <c r="A1348" s="2"/>
      <c r="B1348" s="4"/>
    </row>
    <row r="1349" spans="1:2" x14ac:dyDescent="0.25">
      <c r="A1349" s="2"/>
      <c r="B1349" s="4"/>
    </row>
    <row r="1350" spans="1:2" x14ac:dyDescent="0.25">
      <c r="A1350" s="2"/>
      <c r="B1350" s="4"/>
    </row>
    <row r="1351" spans="1:2" x14ac:dyDescent="0.25">
      <c r="A1351" s="2"/>
      <c r="B1351" s="4"/>
    </row>
    <row r="1352" spans="1:2" x14ac:dyDescent="0.25">
      <c r="A1352" s="2"/>
      <c r="B1352" s="4"/>
    </row>
    <row r="1353" spans="1:2" x14ac:dyDescent="0.25">
      <c r="A1353" s="2"/>
      <c r="B1353" s="4"/>
    </row>
    <row r="1354" spans="1:2" x14ac:dyDescent="0.25">
      <c r="A1354" s="2"/>
      <c r="B1354" s="4"/>
    </row>
    <row r="1355" spans="1:2" x14ac:dyDescent="0.25">
      <c r="A1355" s="2"/>
      <c r="B1355" s="4"/>
    </row>
    <row r="1356" spans="1:2" x14ac:dyDescent="0.25">
      <c r="A1356" s="2"/>
      <c r="B1356" s="4"/>
    </row>
    <row r="1357" spans="1:2" x14ac:dyDescent="0.25">
      <c r="A1357" s="2"/>
      <c r="B1357" s="4"/>
    </row>
    <row r="1358" spans="1:2" x14ac:dyDescent="0.25">
      <c r="A1358" s="2"/>
      <c r="B1358" s="4"/>
    </row>
    <row r="1359" spans="1:2" x14ac:dyDescent="0.25">
      <c r="A1359" s="2"/>
      <c r="B1359" s="4"/>
    </row>
    <row r="1360" spans="1:2" x14ac:dyDescent="0.25">
      <c r="A1360" s="2"/>
      <c r="B1360" s="4"/>
    </row>
    <row r="1361" spans="1:2" x14ac:dyDescent="0.25">
      <c r="A1361" s="2"/>
      <c r="B1361" s="4"/>
    </row>
    <row r="1362" spans="1:2" x14ac:dyDescent="0.25">
      <c r="A1362" s="2"/>
      <c r="B1362" s="4"/>
    </row>
    <row r="1363" spans="1:2" x14ac:dyDescent="0.25">
      <c r="A1363" s="2"/>
      <c r="B1363" s="4"/>
    </row>
    <row r="1364" spans="1:2" x14ac:dyDescent="0.25">
      <c r="A1364" s="2"/>
      <c r="B1364" s="4"/>
    </row>
    <row r="1365" spans="1:2" x14ac:dyDescent="0.25">
      <c r="A1365" s="2"/>
      <c r="B1365" s="4"/>
    </row>
    <row r="1366" spans="1:2" x14ac:dyDescent="0.25">
      <c r="A1366" s="2"/>
      <c r="B1366" s="4"/>
    </row>
    <row r="1367" spans="1:2" x14ac:dyDescent="0.25">
      <c r="A1367" s="2"/>
      <c r="B1367" s="4"/>
    </row>
    <row r="1368" spans="1:2" x14ac:dyDescent="0.25">
      <c r="A1368" s="2"/>
      <c r="B1368" s="4"/>
    </row>
    <row r="1369" spans="1:2" x14ac:dyDescent="0.25">
      <c r="A1369" s="2"/>
      <c r="B1369" s="4"/>
    </row>
    <row r="1370" spans="1:2" x14ac:dyDescent="0.25">
      <c r="A1370" s="2"/>
      <c r="B1370" s="4"/>
    </row>
    <row r="1371" spans="1:2" x14ac:dyDescent="0.25">
      <c r="A1371" s="2"/>
      <c r="B1371" s="4"/>
    </row>
    <row r="1372" spans="1:2" x14ac:dyDescent="0.25">
      <c r="A1372" s="2"/>
      <c r="B1372" s="4"/>
    </row>
    <row r="1373" spans="1:2" x14ac:dyDescent="0.25">
      <c r="A1373" s="2"/>
      <c r="B1373" s="4"/>
    </row>
    <row r="1374" spans="1:2" x14ac:dyDescent="0.25">
      <c r="A1374" s="2"/>
      <c r="B1374" s="4"/>
    </row>
    <row r="1375" spans="1:2" x14ac:dyDescent="0.25">
      <c r="A1375" s="2"/>
      <c r="B1375" s="4"/>
    </row>
    <row r="1376" spans="1:2" x14ac:dyDescent="0.25">
      <c r="A1376" s="2"/>
      <c r="B1376" s="4"/>
    </row>
    <row r="1377" spans="1:2" x14ac:dyDescent="0.25">
      <c r="A1377" s="2"/>
      <c r="B1377" s="4"/>
    </row>
    <row r="1378" spans="1:2" x14ac:dyDescent="0.25">
      <c r="A1378" s="2"/>
      <c r="B1378" s="4"/>
    </row>
    <row r="1379" spans="1:2" x14ac:dyDescent="0.25">
      <c r="A1379" s="2"/>
      <c r="B1379" s="4"/>
    </row>
    <row r="1380" spans="1:2" x14ac:dyDescent="0.25">
      <c r="A1380" s="2"/>
      <c r="B1380" s="4"/>
    </row>
    <row r="1381" spans="1:2" x14ac:dyDescent="0.25">
      <c r="A1381" s="2"/>
      <c r="B1381" s="4"/>
    </row>
    <row r="1382" spans="1:2" x14ac:dyDescent="0.25">
      <c r="A1382" s="2"/>
      <c r="B1382" s="4"/>
    </row>
    <row r="1383" spans="1:2" x14ac:dyDescent="0.25">
      <c r="A1383" s="2"/>
      <c r="B1383" s="4"/>
    </row>
    <row r="1384" spans="1:2" x14ac:dyDescent="0.25">
      <c r="A1384" s="2"/>
      <c r="B1384" s="4"/>
    </row>
    <row r="1385" spans="1:2" x14ac:dyDescent="0.25">
      <c r="A1385" s="2"/>
      <c r="B1385" s="4"/>
    </row>
    <row r="1386" spans="1:2" x14ac:dyDescent="0.25">
      <c r="A1386" s="2"/>
      <c r="B1386" s="4"/>
    </row>
    <row r="1387" spans="1:2" x14ac:dyDescent="0.25">
      <c r="A1387" s="2"/>
      <c r="B1387" s="4"/>
    </row>
    <row r="1388" spans="1:2" x14ac:dyDescent="0.25">
      <c r="A1388" s="2"/>
      <c r="B1388" s="4"/>
    </row>
    <row r="1389" spans="1:2" x14ac:dyDescent="0.25">
      <c r="A1389" s="2"/>
      <c r="B1389" s="4"/>
    </row>
    <row r="1390" spans="1:2" x14ac:dyDescent="0.25">
      <c r="A1390" s="2"/>
      <c r="B1390" s="4"/>
    </row>
    <row r="1391" spans="1:2" x14ac:dyDescent="0.25">
      <c r="A1391" s="2"/>
      <c r="B1391" s="4"/>
    </row>
    <row r="1392" spans="1:2" x14ac:dyDescent="0.25">
      <c r="A1392" s="2"/>
      <c r="B1392" s="4"/>
    </row>
    <row r="1393" spans="1:2" x14ac:dyDescent="0.25">
      <c r="A1393" s="2"/>
      <c r="B1393" s="4"/>
    </row>
    <row r="1394" spans="1:2" x14ac:dyDescent="0.25">
      <c r="A1394" s="2"/>
      <c r="B1394" s="4"/>
    </row>
    <row r="1395" spans="1:2" x14ac:dyDescent="0.25">
      <c r="A1395" s="2"/>
      <c r="B1395" s="4"/>
    </row>
    <row r="1396" spans="1:2" x14ac:dyDescent="0.25">
      <c r="A1396" s="2"/>
      <c r="B1396" s="4"/>
    </row>
    <row r="1397" spans="1:2" x14ac:dyDescent="0.25">
      <c r="A1397" s="2"/>
      <c r="B1397" s="4"/>
    </row>
    <row r="1398" spans="1:2" x14ac:dyDescent="0.25">
      <c r="A1398" s="2"/>
      <c r="B1398" s="4"/>
    </row>
    <row r="1399" spans="1:2" x14ac:dyDescent="0.25">
      <c r="A1399" s="2"/>
      <c r="B1399" s="4"/>
    </row>
    <row r="1400" spans="1:2" x14ac:dyDescent="0.25">
      <c r="A1400" s="2"/>
      <c r="B1400" s="4"/>
    </row>
    <row r="1401" spans="1:2" x14ac:dyDescent="0.25">
      <c r="A1401" s="2"/>
      <c r="B1401" s="4"/>
    </row>
    <row r="1402" spans="1:2" x14ac:dyDescent="0.25">
      <c r="A1402" s="2"/>
      <c r="B1402" s="4"/>
    </row>
    <row r="1403" spans="1:2" x14ac:dyDescent="0.25">
      <c r="A1403" s="2"/>
      <c r="B1403" s="4"/>
    </row>
    <row r="1404" spans="1:2" x14ac:dyDescent="0.25">
      <c r="A1404" s="2"/>
      <c r="B1404" s="4"/>
    </row>
    <row r="1405" spans="1:2" x14ac:dyDescent="0.25">
      <c r="A1405" s="2"/>
      <c r="B1405" s="4"/>
    </row>
    <row r="1406" spans="1:2" x14ac:dyDescent="0.25">
      <c r="A1406" s="2"/>
      <c r="B1406" s="4"/>
    </row>
    <row r="1407" spans="1:2" x14ac:dyDescent="0.25">
      <c r="A1407" s="2"/>
      <c r="B1407" s="4"/>
    </row>
    <row r="1408" spans="1:2" x14ac:dyDescent="0.25">
      <c r="A1408" s="2"/>
      <c r="B1408" s="4"/>
    </row>
    <row r="1409" spans="1:2" x14ac:dyDescent="0.25">
      <c r="A1409" s="2"/>
      <c r="B1409" s="4"/>
    </row>
    <row r="1410" spans="1:2" x14ac:dyDescent="0.25">
      <c r="A1410" s="2"/>
      <c r="B1410" s="4"/>
    </row>
    <row r="1411" spans="1:2" x14ac:dyDescent="0.25">
      <c r="A1411" s="2"/>
      <c r="B1411" s="4"/>
    </row>
    <row r="1412" spans="1:2" x14ac:dyDescent="0.25">
      <c r="A1412" s="2"/>
      <c r="B1412" s="4"/>
    </row>
    <row r="1413" spans="1:2" x14ac:dyDescent="0.25">
      <c r="A1413" s="2"/>
      <c r="B1413" s="4"/>
    </row>
    <row r="1414" spans="1:2" x14ac:dyDescent="0.25">
      <c r="A1414" s="2"/>
      <c r="B1414" s="4"/>
    </row>
    <row r="1415" spans="1:2" x14ac:dyDescent="0.25">
      <c r="A1415" s="2"/>
      <c r="B1415" s="4"/>
    </row>
    <row r="1416" spans="1:2" x14ac:dyDescent="0.25">
      <c r="A1416" s="2"/>
      <c r="B1416" s="4"/>
    </row>
    <row r="1417" spans="1:2" x14ac:dyDescent="0.25">
      <c r="A1417" s="2"/>
      <c r="B1417" s="4"/>
    </row>
    <row r="1418" spans="1:2" x14ac:dyDescent="0.25">
      <c r="A1418" s="2"/>
      <c r="B1418" s="4"/>
    </row>
    <row r="1419" spans="1:2" x14ac:dyDescent="0.25">
      <c r="A1419" s="2"/>
      <c r="B1419" s="4"/>
    </row>
    <row r="1420" spans="1:2" x14ac:dyDescent="0.25">
      <c r="A1420" s="2"/>
      <c r="B1420" s="4"/>
    </row>
    <row r="1421" spans="1:2" x14ac:dyDescent="0.25">
      <c r="A1421" s="2"/>
      <c r="B1421" s="4"/>
    </row>
    <row r="1422" spans="1:2" x14ac:dyDescent="0.25">
      <c r="A1422" s="2"/>
      <c r="B1422" s="4"/>
    </row>
    <row r="1423" spans="1:2" x14ac:dyDescent="0.25">
      <c r="A1423" s="2"/>
      <c r="B1423" s="4"/>
    </row>
    <row r="1424" spans="1:2" x14ac:dyDescent="0.25">
      <c r="A1424" s="2"/>
      <c r="B1424" s="4"/>
    </row>
    <row r="1425" spans="1:2" x14ac:dyDescent="0.25">
      <c r="A1425" s="2"/>
      <c r="B1425" s="4"/>
    </row>
    <row r="1426" spans="1:2" x14ac:dyDescent="0.25">
      <c r="A1426" s="2"/>
      <c r="B1426" s="4"/>
    </row>
    <row r="1427" spans="1:2" x14ac:dyDescent="0.25">
      <c r="A1427" s="2"/>
      <c r="B1427" s="4"/>
    </row>
    <row r="1428" spans="1:2" x14ac:dyDescent="0.25">
      <c r="A1428" s="2"/>
      <c r="B1428" s="4"/>
    </row>
    <row r="1429" spans="1:2" x14ac:dyDescent="0.25">
      <c r="A1429" s="2"/>
      <c r="B1429" s="4"/>
    </row>
    <row r="1430" spans="1:2" x14ac:dyDescent="0.25">
      <c r="A1430" s="2"/>
      <c r="B1430" s="4"/>
    </row>
    <row r="1431" spans="1:2" x14ac:dyDescent="0.25">
      <c r="A1431" s="2"/>
      <c r="B1431" s="4"/>
    </row>
    <row r="1432" spans="1:2" x14ac:dyDescent="0.25">
      <c r="A1432" s="2"/>
      <c r="B1432" s="4"/>
    </row>
    <row r="1433" spans="1:2" x14ac:dyDescent="0.25">
      <c r="A1433" s="2"/>
      <c r="B1433" s="4"/>
    </row>
    <row r="1434" spans="1:2" x14ac:dyDescent="0.25">
      <c r="A1434" s="2"/>
      <c r="B1434" s="4"/>
    </row>
    <row r="1435" spans="1:2" x14ac:dyDescent="0.25">
      <c r="A1435" s="2"/>
      <c r="B1435" s="4"/>
    </row>
    <row r="1436" spans="1:2" x14ac:dyDescent="0.25">
      <c r="A1436" s="2"/>
      <c r="B1436" s="4"/>
    </row>
    <row r="1437" spans="1:2" x14ac:dyDescent="0.25">
      <c r="A1437" s="2"/>
      <c r="B1437" s="4"/>
    </row>
    <row r="1438" spans="1:2" x14ac:dyDescent="0.25">
      <c r="A1438" s="2"/>
      <c r="B1438" s="4"/>
    </row>
    <row r="1439" spans="1:2" x14ac:dyDescent="0.25">
      <c r="A1439" s="2"/>
      <c r="B1439" s="4"/>
    </row>
    <row r="1440" spans="1:2" x14ac:dyDescent="0.25">
      <c r="A1440" s="2"/>
      <c r="B1440" s="4"/>
    </row>
    <row r="1441" spans="1:2" x14ac:dyDescent="0.25">
      <c r="A1441" s="2"/>
      <c r="B1441" s="4"/>
    </row>
    <row r="1442" spans="1:2" x14ac:dyDescent="0.25">
      <c r="A1442" s="2"/>
      <c r="B1442" s="4"/>
    </row>
    <row r="1443" spans="1:2" x14ac:dyDescent="0.25">
      <c r="A1443" s="2"/>
      <c r="B1443" s="4"/>
    </row>
    <row r="1444" spans="1:2" x14ac:dyDescent="0.25">
      <c r="A1444" s="2"/>
      <c r="B1444" s="4"/>
    </row>
    <row r="1445" spans="1:2" x14ac:dyDescent="0.25">
      <c r="A1445" s="2"/>
      <c r="B1445" s="4"/>
    </row>
    <row r="1446" spans="1:2" x14ac:dyDescent="0.25">
      <c r="A1446" s="2"/>
      <c r="B1446" s="4"/>
    </row>
    <row r="1447" spans="1:2" x14ac:dyDescent="0.25">
      <c r="A1447" s="2"/>
      <c r="B1447" s="4"/>
    </row>
    <row r="1448" spans="1:2" x14ac:dyDescent="0.25">
      <c r="A1448" s="2"/>
      <c r="B1448" s="4"/>
    </row>
    <row r="1449" spans="1:2" x14ac:dyDescent="0.25">
      <c r="A1449" s="2"/>
      <c r="B1449" s="4"/>
    </row>
    <row r="1450" spans="1:2" x14ac:dyDescent="0.25">
      <c r="A1450" s="2"/>
      <c r="B1450" s="4"/>
    </row>
    <row r="1451" spans="1:2" x14ac:dyDescent="0.25">
      <c r="A1451" s="2"/>
      <c r="B1451" s="4"/>
    </row>
    <row r="1452" spans="1:2" x14ac:dyDescent="0.25">
      <c r="A1452" s="2"/>
      <c r="B1452" s="4"/>
    </row>
    <row r="1453" spans="1:2" x14ac:dyDescent="0.25">
      <c r="A1453" s="2"/>
      <c r="B1453" s="4"/>
    </row>
    <row r="1454" spans="1:2" x14ac:dyDescent="0.25">
      <c r="A1454" s="2"/>
      <c r="B1454" s="4"/>
    </row>
    <row r="1455" spans="1:2" x14ac:dyDescent="0.25">
      <c r="A1455" s="2"/>
      <c r="B1455" s="4"/>
    </row>
    <row r="1456" spans="1:2" x14ac:dyDescent="0.25">
      <c r="A1456" s="2"/>
      <c r="B1456" s="4"/>
    </row>
    <row r="1457" spans="1:2" x14ac:dyDescent="0.25">
      <c r="A1457" s="2"/>
      <c r="B1457" s="4"/>
    </row>
    <row r="1458" spans="1:2" x14ac:dyDescent="0.25">
      <c r="A1458" s="2"/>
      <c r="B1458" s="4"/>
    </row>
    <row r="1459" spans="1:2" x14ac:dyDescent="0.25">
      <c r="A1459" s="2"/>
      <c r="B1459" s="4"/>
    </row>
    <row r="1460" spans="1:2" x14ac:dyDescent="0.25">
      <c r="A1460" s="2"/>
      <c r="B1460" s="4"/>
    </row>
    <row r="1461" spans="1:2" x14ac:dyDescent="0.25">
      <c r="A1461" s="2"/>
      <c r="B1461" s="4"/>
    </row>
    <row r="1462" spans="1:2" x14ac:dyDescent="0.25">
      <c r="A1462" s="2"/>
      <c r="B1462" s="4"/>
    </row>
    <row r="1463" spans="1:2" x14ac:dyDescent="0.25">
      <c r="A1463" s="2"/>
      <c r="B1463" s="4"/>
    </row>
    <row r="1464" spans="1:2" x14ac:dyDescent="0.25">
      <c r="A1464" s="2"/>
      <c r="B1464" s="4"/>
    </row>
    <row r="1465" spans="1:2" x14ac:dyDescent="0.25">
      <c r="A1465" s="2"/>
      <c r="B1465" s="4"/>
    </row>
    <row r="1466" spans="1:2" x14ac:dyDescent="0.25">
      <c r="A1466" s="2"/>
      <c r="B1466" s="4"/>
    </row>
    <row r="1467" spans="1:2" x14ac:dyDescent="0.25">
      <c r="A1467" s="2"/>
      <c r="B1467" s="4"/>
    </row>
    <row r="1468" spans="1:2" x14ac:dyDescent="0.25">
      <c r="A1468" s="2"/>
      <c r="B1468" s="4"/>
    </row>
    <row r="1469" spans="1:2" x14ac:dyDescent="0.25">
      <c r="A1469" s="2"/>
      <c r="B1469" s="4"/>
    </row>
    <row r="1470" spans="1:2" x14ac:dyDescent="0.25">
      <c r="A1470" s="2"/>
      <c r="B1470" s="4"/>
    </row>
    <row r="1471" spans="1:2" x14ac:dyDescent="0.25">
      <c r="A1471" s="2"/>
      <c r="B1471" s="4"/>
    </row>
    <row r="1472" spans="1:2" x14ac:dyDescent="0.25">
      <c r="A1472" s="2"/>
      <c r="B1472" s="4"/>
    </row>
    <row r="1473" spans="1:2" x14ac:dyDescent="0.25">
      <c r="A1473" s="2"/>
      <c r="B1473" s="4"/>
    </row>
    <row r="1474" spans="1:2" x14ac:dyDescent="0.25">
      <c r="A1474" s="2"/>
      <c r="B1474" s="4"/>
    </row>
    <row r="1475" spans="1:2" x14ac:dyDescent="0.25">
      <c r="A1475" s="2"/>
      <c r="B1475" s="4"/>
    </row>
    <row r="1476" spans="1:2" x14ac:dyDescent="0.25">
      <c r="A1476" s="2"/>
      <c r="B1476" s="4"/>
    </row>
    <row r="1477" spans="1:2" x14ac:dyDescent="0.25">
      <c r="A1477" s="2"/>
      <c r="B1477" s="4"/>
    </row>
    <row r="1478" spans="1:2" x14ac:dyDescent="0.25">
      <c r="A1478" s="2"/>
      <c r="B1478" s="4"/>
    </row>
    <row r="1479" spans="1:2" x14ac:dyDescent="0.25">
      <c r="A1479" s="2"/>
      <c r="B1479" s="4"/>
    </row>
    <row r="1480" spans="1:2" x14ac:dyDescent="0.25">
      <c r="A1480" s="2"/>
      <c r="B1480" s="4"/>
    </row>
    <row r="1481" spans="1:2" x14ac:dyDescent="0.25">
      <c r="A1481" s="2"/>
      <c r="B1481" s="4"/>
    </row>
    <row r="1482" spans="1:2" x14ac:dyDescent="0.25">
      <c r="A1482" s="2"/>
      <c r="B1482" s="4"/>
    </row>
    <row r="1483" spans="1:2" x14ac:dyDescent="0.25">
      <c r="A1483" s="2"/>
      <c r="B1483" s="4"/>
    </row>
    <row r="1484" spans="1:2" x14ac:dyDescent="0.25">
      <c r="A1484" s="2"/>
      <c r="B1484" s="4"/>
    </row>
    <row r="1485" spans="1:2" x14ac:dyDescent="0.25">
      <c r="A1485" s="2"/>
      <c r="B1485" s="4"/>
    </row>
    <row r="1486" spans="1:2" x14ac:dyDescent="0.25">
      <c r="A1486" s="2"/>
      <c r="B1486" s="4"/>
    </row>
    <row r="1487" spans="1:2" x14ac:dyDescent="0.25">
      <c r="A1487" s="2"/>
      <c r="B1487" s="4"/>
    </row>
    <row r="1488" spans="1:2" x14ac:dyDescent="0.25">
      <c r="A1488" s="2"/>
      <c r="B1488" s="4"/>
    </row>
    <row r="1489" spans="1:2" x14ac:dyDescent="0.25">
      <c r="A1489" s="2"/>
      <c r="B1489" s="4"/>
    </row>
    <row r="1490" spans="1:2" x14ac:dyDescent="0.25">
      <c r="A1490" s="2"/>
      <c r="B1490" s="4"/>
    </row>
    <row r="1491" spans="1:2" x14ac:dyDescent="0.25">
      <c r="A1491" s="2"/>
      <c r="B1491" s="4"/>
    </row>
    <row r="1492" spans="1:2" x14ac:dyDescent="0.25">
      <c r="A1492" s="2"/>
      <c r="B1492" s="4"/>
    </row>
    <row r="1493" spans="1:2" x14ac:dyDescent="0.25">
      <c r="A1493" s="2"/>
      <c r="B1493" s="4"/>
    </row>
    <row r="1494" spans="1:2" x14ac:dyDescent="0.25">
      <c r="A1494" s="2"/>
      <c r="B1494" s="4"/>
    </row>
    <row r="1495" spans="1:2" x14ac:dyDescent="0.25">
      <c r="A1495" s="2"/>
      <c r="B1495" s="4"/>
    </row>
    <row r="1496" spans="1:2" x14ac:dyDescent="0.25">
      <c r="A1496" s="2"/>
      <c r="B1496" s="4"/>
    </row>
    <row r="1497" spans="1:2" x14ac:dyDescent="0.25">
      <c r="A1497" s="2"/>
      <c r="B1497" s="4"/>
    </row>
    <row r="1498" spans="1:2" x14ac:dyDescent="0.25">
      <c r="A1498" s="2"/>
      <c r="B1498" s="4"/>
    </row>
    <row r="1499" spans="1:2" x14ac:dyDescent="0.25">
      <c r="A1499" s="2"/>
      <c r="B1499" s="4"/>
    </row>
    <row r="1500" spans="1:2" x14ac:dyDescent="0.25">
      <c r="A1500" s="2"/>
      <c r="B1500" s="4"/>
    </row>
    <row r="1501" spans="1:2" x14ac:dyDescent="0.25">
      <c r="A1501" s="2"/>
      <c r="B1501" s="4"/>
    </row>
    <row r="1502" spans="1:2" x14ac:dyDescent="0.25">
      <c r="A1502" s="2"/>
      <c r="B1502" s="4"/>
    </row>
    <row r="1503" spans="1:2" x14ac:dyDescent="0.25">
      <c r="A1503" s="2"/>
      <c r="B1503" s="4"/>
    </row>
    <row r="1504" spans="1:2" x14ac:dyDescent="0.25">
      <c r="A1504" s="2"/>
      <c r="B1504" s="4"/>
    </row>
    <row r="1505" spans="1:2" x14ac:dyDescent="0.25">
      <c r="A1505" s="2"/>
      <c r="B1505" s="4"/>
    </row>
    <row r="1506" spans="1:2" x14ac:dyDescent="0.25">
      <c r="A1506" s="2"/>
      <c r="B1506" s="4"/>
    </row>
    <row r="1507" spans="1:2" x14ac:dyDescent="0.25">
      <c r="A1507" s="2"/>
      <c r="B1507" s="4"/>
    </row>
    <row r="1508" spans="1:2" x14ac:dyDescent="0.25">
      <c r="A1508" s="2"/>
      <c r="B1508" s="4"/>
    </row>
    <row r="1509" spans="1:2" x14ac:dyDescent="0.25">
      <c r="A1509" s="2"/>
      <c r="B1509" s="4"/>
    </row>
    <row r="1510" spans="1:2" x14ac:dyDescent="0.25">
      <c r="A1510" s="2"/>
      <c r="B1510" s="4"/>
    </row>
    <row r="1511" spans="1:2" x14ac:dyDescent="0.25">
      <c r="A1511" s="2"/>
      <c r="B1511" s="4"/>
    </row>
    <row r="1512" spans="1:2" x14ac:dyDescent="0.25">
      <c r="A1512" s="2"/>
      <c r="B1512" s="4"/>
    </row>
    <row r="1513" spans="1:2" x14ac:dyDescent="0.25">
      <c r="A1513" s="2"/>
      <c r="B1513" s="4"/>
    </row>
    <row r="1514" spans="1:2" x14ac:dyDescent="0.25">
      <c r="A1514" s="2"/>
      <c r="B1514" s="4"/>
    </row>
    <row r="1515" spans="1:2" x14ac:dyDescent="0.25">
      <c r="A1515" s="2"/>
      <c r="B1515" s="4"/>
    </row>
    <row r="1516" spans="1:2" x14ac:dyDescent="0.25">
      <c r="A1516" s="2"/>
      <c r="B1516" s="4"/>
    </row>
    <row r="1517" spans="1:2" x14ac:dyDescent="0.25">
      <c r="A1517" s="2"/>
      <c r="B1517" s="4"/>
    </row>
    <row r="1518" spans="1:2" x14ac:dyDescent="0.25">
      <c r="A1518" s="2"/>
      <c r="B1518" s="4"/>
    </row>
    <row r="1519" spans="1:2" x14ac:dyDescent="0.25">
      <c r="A1519" s="2"/>
      <c r="B1519" s="4"/>
    </row>
    <row r="1520" spans="1:2" x14ac:dyDescent="0.25">
      <c r="A1520" s="2"/>
      <c r="B1520" s="4"/>
    </row>
    <row r="1521" spans="1:2" x14ac:dyDescent="0.25">
      <c r="A1521" s="2"/>
      <c r="B1521" s="4"/>
    </row>
    <row r="1522" spans="1:2" x14ac:dyDescent="0.25">
      <c r="A1522" s="2"/>
      <c r="B1522" s="4"/>
    </row>
    <row r="1523" spans="1:2" x14ac:dyDescent="0.25">
      <c r="A1523" s="2"/>
      <c r="B1523" s="4"/>
    </row>
    <row r="1524" spans="1:2" x14ac:dyDescent="0.25">
      <c r="A1524" s="2"/>
      <c r="B1524" s="4"/>
    </row>
    <row r="1525" spans="1:2" x14ac:dyDescent="0.25">
      <c r="A1525" s="2"/>
      <c r="B1525" s="4"/>
    </row>
    <row r="1526" spans="1:2" x14ac:dyDescent="0.25">
      <c r="A1526" s="2"/>
      <c r="B1526" s="4"/>
    </row>
    <row r="1527" spans="1:2" x14ac:dyDescent="0.25">
      <c r="A1527" s="2"/>
      <c r="B1527" s="4"/>
    </row>
    <row r="1528" spans="1:2" x14ac:dyDescent="0.25">
      <c r="A1528" s="2"/>
      <c r="B1528" s="4"/>
    </row>
    <row r="1529" spans="1:2" x14ac:dyDescent="0.25">
      <c r="A1529" s="2"/>
      <c r="B1529" s="4"/>
    </row>
    <row r="1530" spans="1:2" x14ac:dyDescent="0.25">
      <c r="A1530" s="2"/>
      <c r="B1530" s="4"/>
    </row>
    <row r="1531" spans="1:2" x14ac:dyDescent="0.25">
      <c r="A1531" s="2"/>
      <c r="B1531" s="4"/>
    </row>
    <row r="1532" spans="1:2" x14ac:dyDescent="0.25">
      <c r="A1532" s="2"/>
      <c r="B1532" s="4"/>
    </row>
    <row r="1533" spans="1:2" x14ac:dyDescent="0.25">
      <c r="A1533" s="2"/>
      <c r="B1533" s="4"/>
    </row>
    <row r="1534" spans="1:2" x14ac:dyDescent="0.25">
      <c r="A1534" s="2"/>
      <c r="B1534" s="4"/>
    </row>
    <row r="1535" spans="1:2" x14ac:dyDescent="0.25">
      <c r="A1535" s="2"/>
      <c r="B1535" s="4"/>
    </row>
    <row r="1536" spans="1:2" x14ac:dyDescent="0.25">
      <c r="A1536" s="2"/>
      <c r="B1536" s="4"/>
    </row>
    <row r="1537" spans="1:2" x14ac:dyDescent="0.25">
      <c r="A1537" s="2"/>
      <c r="B1537" s="4"/>
    </row>
    <row r="1538" spans="1:2" x14ac:dyDescent="0.25">
      <c r="A1538" s="2"/>
      <c r="B1538" s="4"/>
    </row>
    <row r="1539" spans="1:2" x14ac:dyDescent="0.25">
      <c r="A1539" s="2"/>
      <c r="B1539" s="4"/>
    </row>
    <row r="1540" spans="1:2" x14ac:dyDescent="0.25">
      <c r="A1540" s="2"/>
      <c r="B1540" s="4"/>
    </row>
    <row r="1541" spans="1:2" x14ac:dyDescent="0.25">
      <c r="A1541" s="2"/>
      <c r="B1541" s="4"/>
    </row>
    <row r="1542" spans="1:2" x14ac:dyDescent="0.25">
      <c r="A1542" s="2"/>
      <c r="B1542" s="4"/>
    </row>
    <row r="1543" spans="1:2" x14ac:dyDescent="0.25">
      <c r="A1543" s="2"/>
      <c r="B1543" s="4"/>
    </row>
    <row r="1544" spans="1:2" x14ac:dyDescent="0.25">
      <c r="A1544" s="2"/>
      <c r="B1544" s="4"/>
    </row>
    <row r="1545" spans="1:2" x14ac:dyDescent="0.25">
      <c r="A1545" s="2"/>
      <c r="B1545" s="4"/>
    </row>
    <row r="1546" spans="1:2" x14ac:dyDescent="0.25">
      <c r="A1546" s="2"/>
      <c r="B1546" s="4"/>
    </row>
    <row r="1547" spans="1:2" x14ac:dyDescent="0.25">
      <c r="A1547" s="2"/>
      <c r="B1547" s="4"/>
    </row>
    <row r="1548" spans="1:2" x14ac:dyDescent="0.25">
      <c r="A1548" s="2"/>
      <c r="B1548" s="4"/>
    </row>
    <row r="1549" spans="1:2" x14ac:dyDescent="0.25">
      <c r="A1549" s="2"/>
      <c r="B1549" s="4"/>
    </row>
    <row r="1550" spans="1:2" x14ac:dyDescent="0.25">
      <c r="A1550" s="2"/>
      <c r="B1550" s="4"/>
    </row>
    <row r="1551" spans="1:2" x14ac:dyDescent="0.25">
      <c r="A1551" s="2"/>
      <c r="B1551" s="4"/>
    </row>
    <row r="1552" spans="1:2" x14ac:dyDescent="0.25">
      <c r="A1552" s="2"/>
      <c r="B1552" s="4"/>
    </row>
    <row r="1553" spans="1:2" x14ac:dyDescent="0.25">
      <c r="A1553" s="2"/>
      <c r="B1553" s="4"/>
    </row>
    <row r="1554" spans="1:2" x14ac:dyDescent="0.25">
      <c r="A1554" s="2"/>
      <c r="B1554" s="4"/>
    </row>
    <row r="1555" spans="1:2" x14ac:dyDescent="0.25">
      <c r="A1555" s="2"/>
      <c r="B1555" s="4"/>
    </row>
    <row r="1556" spans="1:2" x14ac:dyDescent="0.25">
      <c r="A1556" s="2"/>
      <c r="B1556" s="4"/>
    </row>
    <row r="1557" spans="1:2" x14ac:dyDescent="0.25">
      <c r="A1557" s="2"/>
      <c r="B1557" s="4"/>
    </row>
    <row r="1558" spans="1:2" x14ac:dyDescent="0.25">
      <c r="A1558" s="2"/>
      <c r="B1558" s="4"/>
    </row>
    <row r="1559" spans="1:2" x14ac:dyDescent="0.25">
      <c r="A1559" s="2"/>
      <c r="B1559" s="4"/>
    </row>
    <row r="1560" spans="1:2" x14ac:dyDescent="0.25">
      <c r="A1560" s="2"/>
      <c r="B1560" s="4"/>
    </row>
    <row r="1561" spans="1:2" x14ac:dyDescent="0.25">
      <c r="A1561" s="2"/>
      <c r="B1561" s="4"/>
    </row>
    <row r="1562" spans="1:2" x14ac:dyDescent="0.25">
      <c r="A1562" s="2"/>
      <c r="B1562" s="4"/>
    </row>
    <row r="1563" spans="1:2" x14ac:dyDescent="0.25">
      <c r="A1563" s="2"/>
      <c r="B1563" s="4"/>
    </row>
    <row r="1564" spans="1:2" x14ac:dyDescent="0.25">
      <c r="A1564" s="2"/>
      <c r="B1564" s="4"/>
    </row>
    <row r="1565" spans="1:2" x14ac:dyDescent="0.25">
      <c r="A1565" s="2"/>
      <c r="B1565" s="4"/>
    </row>
    <row r="1566" spans="1:2" x14ac:dyDescent="0.25">
      <c r="A1566" s="2"/>
      <c r="B1566" s="4"/>
    </row>
    <row r="1567" spans="1:2" x14ac:dyDescent="0.25">
      <c r="A1567" s="2"/>
      <c r="B1567" s="4"/>
    </row>
    <row r="1568" spans="1:2" x14ac:dyDescent="0.25">
      <c r="A1568" s="2"/>
      <c r="B1568" s="4"/>
    </row>
    <row r="1569" spans="1:2" x14ac:dyDescent="0.25">
      <c r="A1569" s="2"/>
      <c r="B1569" s="4"/>
    </row>
    <row r="1570" spans="1:2" x14ac:dyDescent="0.25">
      <c r="A1570" s="2"/>
      <c r="B1570" s="4"/>
    </row>
    <row r="1571" spans="1:2" x14ac:dyDescent="0.25">
      <c r="A1571" s="2"/>
      <c r="B1571" s="4"/>
    </row>
    <row r="1572" spans="1:2" x14ac:dyDescent="0.25">
      <c r="A1572" s="2"/>
      <c r="B1572" s="4"/>
    </row>
    <row r="1573" spans="1:2" x14ac:dyDescent="0.25">
      <c r="A1573" s="2"/>
      <c r="B1573" s="4"/>
    </row>
    <row r="1574" spans="1:2" x14ac:dyDescent="0.25">
      <c r="A1574" s="2"/>
      <c r="B1574" s="4"/>
    </row>
    <row r="1575" spans="1:2" x14ac:dyDescent="0.25">
      <c r="A1575" s="2"/>
      <c r="B1575" s="4"/>
    </row>
    <row r="1576" spans="1:2" x14ac:dyDescent="0.25">
      <c r="A1576" s="2"/>
      <c r="B1576" s="4"/>
    </row>
    <row r="1577" spans="1:2" x14ac:dyDescent="0.25">
      <c r="A1577" s="2"/>
      <c r="B1577" s="4"/>
    </row>
    <row r="1578" spans="1:2" x14ac:dyDescent="0.25">
      <c r="A1578" s="2"/>
      <c r="B1578" s="4"/>
    </row>
    <row r="1579" spans="1:2" x14ac:dyDescent="0.25">
      <c r="A1579" s="2"/>
      <c r="B1579" s="4"/>
    </row>
    <row r="1580" spans="1:2" x14ac:dyDescent="0.25">
      <c r="A1580" s="2"/>
      <c r="B1580" s="4"/>
    </row>
    <row r="1581" spans="1:2" x14ac:dyDescent="0.25">
      <c r="A1581" s="2"/>
      <c r="B1581" s="4"/>
    </row>
    <row r="1582" spans="1:2" x14ac:dyDescent="0.25">
      <c r="A1582" s="2"/>
      <c r="B1582" s="4"/>
    </row>
    <row r="1583" spans="1:2" x14ac:dyDescent="0.25">
      <c r="A1583" s="2"/>
      <c r="B1583" s="4"/>
    </row>
    <row r="1584" spans="1:2" x14ac:dyDescent="0.25">
      <c r="A1584" s="2"/>
      <c r="B1584" s="4"/>
    </row>
    <row r="1585" spans="1:2" x14ac:dyDescent="0.25">
      <c r="A1585" s="2"/>
      <c r="B1585" s="4"/>
    </row>
    <row r="1586" spans="1:2" x14ac:dyDescent="0.25">
      <c r="A1586" s="2"/>
      <c r="B1586" s="4"/>
    </row>
    <row r="1587" spans="1:2" x14ac:dyDescent="0.25">
      <c r="A1587" s="2"/>
      <c r="B1587" s="4"/>
    </row>
    <row r="1588" spans="1:2" x14ac:dyDescent="0.25">
      <c r="A1588" s="2"/>
      <c r="B1588" s="4"/>
    </row>
    <row r="1589" spans="1:2" x14ac:dyDescent="0.25">
      <c r="A1589" s="2"/>
      <c r="B1589" s="4"/>
    </row>
    <row r="1590" spans="1:2" x14ac:dyDescent="0.25">
      <c r="A1590" s="2"/>
      <c r="B1590" s="4"/>
    </row>
    <row r="1591" spans="1:2" x14ac:dyDescent="0.25">
      <c r="A1591" s="2"/>
      <c r="B1591" s="4"/>
    </row>
    <row r="1592" spans="1:2" x14ac:dyDescent="0.25">
      <c r="A1592" s="2"/>
      <c r="B1592" s="4"/>
    </row>
    <row r="1593" spans="1:2" x14ac:dyDescent="0.25">
      <c r="A1593" s="2"/>
      <c r="B1593" s="4"/>
    </row>
    <row r="1594" spans="1:2" x14ac:dyDescent="0.25">
      <c r="A1594" s="2"/>
      <c r="B1594" s="4"/>
    </row>
    <row r="1595" spans="1:2" x14ac:dyDescent="0.25">
      <c r="A1595" s="2"/>
      <c r="B1595" s="4"/>
    </row>
    <row r="1596" spans="1:2" x14ac:dyDescent="0.25">
      <c r="A1596" s="2"/>
      <c r="B1596" s="4"/>
    </row>
    <row r="1597" spans="1:2" x14ac:dyDescent="0.25">
      <c r="A1597" s="2"/>
      <c r="B1597" s="4"/>
    </row>
    <row r="1598" spans="1:2" x14ac:dyDescent="0.25">
      <c r="A1598" s="2"/>
      <c r="B1598" s="4"/>
    </row>
    <row r="1599" spans="1:2" x14ac:dyDescent="0.25">
      <c r="A1599" s="2"/>
      <c r="B1599" s="4"/>
    </row>
    <row r="1600" spans="1:2" x14ac:dyDescent="0.25">
      <c r="A1600" s="2"/>
      <c r="B1600" s="4"/>
    </row>
    <row r="1601" spans="1:2" x14ac:dyDescent="0.25">
      <c r="A1601" s="2"/>
      <c r="B1601" s="4"/>
    </row>
    <row r="1602" spans="1:2" x14ac:dyDescent="0.25">
      <c r="A1602" s="2"/>
      <c r="B1602" s="4"/>
    </row>
    <row r="1603" spans="1:2" x14ac:dyDescent="0.25">
      <c r="A1603" s="2"/>
      <c r="B1603" s="4"/>
    </row>
    <row r="1604" spans="1:2" x14ac:dyDescent="0.25">
      <c r="A1604" s="2"/>
      <c r="B1604" s="4"/>
    </row>
    <row r="1605" spans="1:2" x14ac:dyDescent="0.25">
      <c r="A1605" s="2"/>
      <c r="B1605" s="4"/>
    </row>
    <row r="1606" spans="1:2" x14ac:dyDescent="0.25">
      <c r="A1606" s="2"/>
      <c r="B1606" s="4"/>
    </row>
    <row r="1607" spans="1:2" x14ac:dyDescent="0.25">
      <c r="A1607" s="2"/>
      <c r="B1607" s="4"/>
    </row>
    <row r="1608" spans="1:2" x14ac:dyDescent="0.25">
      <c r="A1608" s="2"/>
      <c r="B1608" s="4"/>
    </row>
    <row r="1609" spans="1:2" x14ac:dyDescent="0.25">
      <c r="A1609" s="2"/>
      <c r="B1609" s="4"/>
    </row>
    <row r="1610" spans="1:2" x14ac:dyDescent="0.25">
      <c r="A1610" s="2"/>
      <c r="B1610" s="4"/>
    </row>
    <row r="1611" spans="1:2" x14ac:dyDescent="0.25">
      <c r="A1611" s="2"/>
      <c r="B1611" s="4"/>
    </row>
    <row r="1612" spans="1:2" x14ac:dyDescent="0.25">
      <c r="A1612" s="2"/>
      <c r="B1612" s="4"/>
    </row>
    <row r="1613" spans="1:2" x14ac:dyDescent="0.25">
      <c r="A1613" s="2"/>
      <c r="B1613" s="4"/>
    </row>
    <row r="1614" spans="1:2" x14ac:dyDescent="0.25">
      <c r="A1614" s="2"/>
      <c r="B1614" s="4"/>
    </row>
    <row r="1615" spans="1:2" x14ac:dyDescent="0.25">
      <c r="A1615" s="2"/>
      <c r="B1615" s="4"/>
    </row>
    <row r="1616" spans="1:2" x14ac:dyDescent="0.25">
      <c r="A1616" s="2"/>
      <c r="B1616" s="4"/>
    </row>
    <row r="1617" spans="1:2" x14ac:dyDescent="0.25">
      <c r="A1617" s="2"/>
      <c r="B1617" s="4"/>
    </row>
    <row r="1618" spans="1:2" x14ac:dyDescent="0.25">
      <c r="A1618" s="2"/>
      <c r="B1618" s="4"/>
    </row>
    <row r="1619" spans="1:2" x14ac:dyDescent="0.25">
      <c r="A1619" s="2"/>
      <c r="B1619" s="4"/>
    </row>
    <row r="1620" spans="1:2" x14ac:dyDescent="0.25">
      <c r="A1620" s="2"/>
      <c r="B1620" s="4"/>
    </row>
    <row r="1621" spans="1:2" x14ac:dyDescent="0.25">
      <c r="A1621" s="2"/>
      <c r="B1621" s="4"/>
    </row>
    <row r="1622" spans="1:2" x14ac:dyDescent="0.25">
      <c r="A1622" s="2"/>
      <c r="B1622" s="4"/>
    </row>
    <row r="1623" spans="1:2" x14ac:dyDescent="0.25">
      <c r="A1623" s="2"/>
      <c r="B1623" s="4"/>
    </row>
    <row r="1624" spans="1:2" x14ac:dyDescent="0.25">
      <c r="A1624" s="2"/>
      <c r="B1624" s="4"/>
    </row>
    <row r="1625" spans="1:2" x14ac:dyDescent="0.25">
      <c r="A1625" s="2"/>
      <c r="B1625" s="4"/>
    </row>
    <row r="1626" spans="1:2" x14ac:dyDescent="0.25">
      <c r="A1626" s="2"/>
      <c r="B1626" s="4"/>
    </row>
    <row r="1627" spans="1:2" x14ac:dyDescent="0.25">
      <c r="A1627" s="2"/>
      <c r="B1627" s="4"/>
    </row>
    <row r="1628" spans="1:2" x14ac:dyDescent="0.25">
      <c r="A1628" s="2"/>
      <c r="B1628" s="4"/>
    </row>
    <row r="1629" spans="1:2" x14ac:dyDescent="0.25">
      <c r="A1629" s="2"/>
      <c r="B1629" s="4"/>
    </row>
    <row r="1630" spans="1:2" x14ac:dyDescent="0.25">
      <c r="A1630" s="2"/>
      <c r="B1630" s="4"/>
    </row>
    <row r="1631" spans="1:2" x14ac:dyDescent="0.25">
      <c r="A1631" s="2"/>
      <c r="B1631" s="4"/>
    </row>
    <row r="1632" spans="1:2" x14ac:dyDescent="0.25">
      <c r="A1632" s="2"/>
      <c r="B1632" s="4"/>
    </row>
    <row r="1633" spans="1:2" x14ac:dyDescent="0.25">
      <c r="A1633" s="2"/>
      <c r="B1633" s="4"/>
    </row>
    <row r="1634" spans="1:2" x14ac:dyDescent="0.25">
      <c r="A1634" s="2"/>
      <c r="B1634" s="4"/>
    </row>
    <row r="1635" spans="1:2" x14ac:dyDescent="0.25">
      <c r="A1635" s="2"/>
      <c r="B1635" s="4"/>
    </row>
    <row r="1636" spans="1:2" x14ac:dyDescent="0.25">
      <c r="A1636" s="2"/>
      <c r="B1636" s="4"/>
    </row>
    <row r="1637" spans="1:2" x14ac:dyDescent="0.25">
      <c r="A1637" s="2"/>
      <c r="B1637" s="4"/>
    </row>
    <row r="1638" spans="1:2" x14ac:dyDescent="0.25">
      <c r="A1638" s="2"/>
      <c r="B1638" s="4"/>
    </row>
    <row r="1639" spans="1:2" x14ac:dyDescent="0.25">
      <c r="A1639" s="2"/>
      <c r="B1639" s="4"/>
    </row>
    <row r="1640" spans="1:2" x14ac:dyDescent="0.25">
      <c r="A1640" s="2"/>
      <c r="B1640" s="4"/>
    </row>
    <row r="1641" spans="1:2" x14ac:dyDescent="0.25">
      <c r="A1641" s="2"/>
      <c r="B1641" s="4"/>
    </row>
    <row r="1642" spans="1:2" x14ac:dyDescent="0.25">
      <c r="A1642" s="2"/>
      <c r="B1642" s="4"/>
    </row>
    <row r="1643" spans="1:2" x14ac:dyDescent="0.25">
      <c r="A1643" s="2"/>
      <c r="B1643" s="4"/>
    </row>
    <row r="1644" spans="1:2" x14ac:dyDescent="0.25">
      <c r="A1644" s="2"/>
      <c r="B1644" s="4"/>
    </row>
    <row r="1645" spans="1:2" x14ac:dyDescent="0.25">
      <c r="A1645" s="2"/>
      <c r="B1645" s="4"/>
    </row>
    <row r="1646" spans="1:2" x14ac:dyDescent="0.25">
      <c r="A1646" s="2"/>
      <c r="B1646" s="4"/>
    </row>
    <row r="1647" spans="1:2" x14ac:dyDescent="0.25">
      <c r="A1647" s="2"/>
      <c r="B1647" s="4"/>
    </row>
    <row r="1648" spans="1:2" x14ac:dyDescent="0.25">
      <c r="A1648" s="2"/>
      <c r="B1648" s="4"/>
    </row>
    <row r="1649" spans="1:2" x14ac:dyDescent="0.25">
      <c r="A1649" s="2"/>
      <c r="B1649" s="4"/>
    </row>
    <row r="1650" spans="1:2" x14ac:dyDescent="0.25">
      <c r="A1650" s="2"/>
      <c r="B1650" s="4"/>
    </row>
    <row r="1651" spans="1:2" x14ac:dyDescent="0.25">
      <c r="A1651" s="2"/>
      <c r="B1651" s="4"/>
    </row>
    <row r="1652" spans="1:2" x14ac:dyDescent="0.25">
      <c r="A1652" s="2"/>
      <c r="B1652" s="4"/>
    </row>
    <row r="1653" spans="1:2" x14ac:dyDescent="0.25">
      <c r="A1653" s="2"/>
      <c r="B1653" s="4"/>
    </row>
    <row r="1654" spans="1:2" x14ac:dyDescent="0.25">
      <c r="A1654" s="2"/>
      <c r="B1654" s="4"/>
    </row>
    <row r="1655" spans="1:2" x14ac:dyDescent="0.25">
      <c r="A1655" s="2"/>
      <c r="B1655" s="4"/>
    </row>
    <row r="1656" spans="1:2" x14ac:dyDescent="0.25">
      <c r="A1656" s="2"/>
      <c r="B1656" s="4"/>
    </row>
    <row r="1657" spans="1:2" x14ac:dyDescent="0.25">
      <c r="A1657" s="2"/>
      <c r="B1657" s="4"/>
    </row>
    <row r="1658" spans="1:2" x14ac:dyDescent="0.25">
      <c r="A1658" s="2"/>
      <c r="B1658" s="4"/>
    </row>
    <row r="1659" spans="1:2" x14ac:dyDescent="0.25">
      <c r="A1659" s="2"/>
      <c r="B1659" s="4"/>
    </row>
    <row r="1660" spans="1:2" x14ac:dyDescent="0.25">
      <c r="A1660" s="2"/>
      <c r="B1660" s="4"/>
    </row>
    <row r="1661" spans="1:2" x14ac:dyDescent="0.25">
      <c r="A1661" s="2"/>
      <c r="B1661" s="4"/>
    </row>
    <row r="1662" spans="1:2" x14ac:dyDescent="0.25">
      <c r="A1662" s="2"/>
      <c r="B1662" s="4"/>
    </row>
    <row r="1663" spans="1:2" x14ac:dyDescent="0.25">
      <c r="A1663" s="2"/>
      <c r="B1663" s="4"/>
    </row>
    <row r="1664" spans="1:2" x14ac:dyDescent="0.25">
      <c r="A1664" s="2"/>
      <c r="B1664" s="4"/>
    </row>
    <row r="1665" spans="1:2" x14ac:dyDescent="0.25">
      <c r="A1665" s="2"/>
      <c r="B1665" s="4"/>
    </row>
    <row r="1666" spans="1:2" x14ac:dyDescent="0.25">
      <c r="A1666" s="2"/>
      <c r="B1666" s="4"/>
    </row>
    <row r="1667" spans="1:2" x14ac:dyDescent="0.25">
      <c r="A1667" s="2"/>
      <c r="B1667" s="4"/>
    </row>
    <row r="1668" spans="1:2" x14ac:dyDescent="0.25">
      <c r="A1668" s="2"/>
      <c r="B1668" s="4"/>
    </row>
    <row r="1669" spans="1:2" x14ac:dyDescent="0.25">
      <c r="A1669" s="2"/>
      <c r="B1669" s="4"/>
    </row>
    <row r="1670" spans="1:2" x14ac:dyDescent="0.25">
      <c r="A1670" s="2"/>
      <c r="B1670" s="4"/>
    </row>
    <row r="1671" spans="1:2" x14ac:dyDescent="0.25">
      <c r="A1671" s="2"/>
      <c r="B1671" s="4"/>
    </row>
    <row r="1672" spans="1:2" x14ac:dyDescent="0.25">
      <c r="A1672" s="2"/>
      <c r="B1672" s="4"/>
    </row>
    <row r="1673" spans="1:2" x14ac:dyDescent="0.25">
      <c r="A1673" s="2"/>
      <c r="B1673" s="4"/>
    </row>
    <row r="1674" spans="1:2" x14ac:dyDescent="0.25">
      <c r="A1674" s="2"/>
      <c r="B1674" s="4"/>
    </row>
    <row r="1675" spans="1:2" x14ac:dyDescent="0.25">
      <c r="A1675" s="2"/>
      <c r="B1675" s="4"/>
    </row>
    <row r="1676" spans="1:2" x14ac:dyDescent="0.25">
      <c r="A1676" s="2"/>
      <c r="B1676" s="4"/>
    </row>
    <row r="1677" spans="1:2" x14ac:dyDescent="0.25">
      <c r="A1677" s="2"/>
      <c r="B1677" s="4"/>
    </row>
    <row r="1678" spans="1:2" x14ac:dyDescent="0.25">
      <c r="A1678" s="2"/>
      <c r="B1678" s="4"/>
    </row>
    <row r="1679" spans="1:2" x14ac:dyDescent="0.25">
      <c r="A1679" s="2"/>
      <c r="B1679" s="4"/>
    </row>
    <row r="1680" spans="1:2" x14ac:dyDescent="0.25">
      <c r="A1680" s="2"/>
      <c r="B1680" s="4"/>
    </row>
    <row r="1681" spans="1:2" x14ac:dyDescent="0.25">
      <c r="A1681" s="2"/>
      <c r="B1681" s="4"/>
    </row>
    <row r="1682" spans="1:2" x14ac:dyDescent="0.25">
      <c r="A1682" s="2"/>
      <c r="B1682" s="4"/>
    </row>
    <row r="1683" spans="1:2" x14ac:dyDescent="0.25">
      <c r="A1683" s="2"/>
      <c r="B1683" s="4"/>
    </row>
    <row r="1684" spans="1:2" x14ac:dyDescent="0.25">
      <c r="A1684" s="2"/>
      <c r="B1684" s="4"/>
    </row>
    <row r="1685" spans="1:2" x14ac:dyDescent="0.25">
      <c r="A1685" s="2"/>
      <c r="B1685" s="4"/>
    </row>
    <row r="1686" spans="1:2" x14ac:dyDescent="0.25">
      <c r="A1686" s="2"/>
      <c r="B1686" s="4"/>
    </row>
    <row r="1687" spans="1:2" x14ac:dyDescent="0.25">
      <c r="A1687" s="2"/>
      <c r="B1687" s="4"/>
    </row>
    <row r="1688" spans="1:2" x14ac:dyDescent="0.25">
      <c r="A1688" s="2"/>
      <c r="B1688" s="4"/>
    </row>
    <row r="1689" spans="1:2" x14ac:dyDescent="0.25">
      <c r="A1689" s="2"/>
      <c r="B1689" s="4"/>
    </row>
    <row r="1690" spans="1:2" x14ac:dyDescent="0.25">
      <c r="A1690" s="2"/>
      <c r="B1690" s="4"/>
    </row>
    <row r="1691" spans="1:2" x14ac:dyDescent="0.25">
      <c r="A1691" s="2"/>
      <c r="B1691" s="4"/>
    </row>
    <row r="1692" spans="1:2" x14ac:dyDescent="0.25">
      <c r="A1692" s="2"/>
      <c r="B1692" s="4"/>
    </row>
    <row r="1693" spans="1:2" x14ac:dyDescent="0.25">
      <c r="A1693" s="2"/>
      <c r="B1693" s="4"/>
    </row>
    <row r="1694" spans="1:2" x14ac:dyDescent="0.25">
      <c r="A1694" s="2"/>
      <c r="B1694" s="4"/>
    </row>
    <row r="1695" spans="1:2" x14ac:dyDescent="0.25">
      <c r="A1695" s="2"/>
      <c r="B1695" s="4"/>
    </row>
    <row r="1696" spans="1:2" x14ac:dyDescent="0.25">
      <c r="A1696" s="2"/>
      <c r="B1696" s="4"/>
    </row>
    <row r="1697" spans="1:2" x14ac:dyDescent="0.25">
      <c r="A1697" s="2"/>
      <c r="B1697" s="4"/>
    </row>
    <row r="1698" spans="1:2" x14ac:dyDescent="0.25">
      <c r="A1698" s="2"/>
      <c r="B1698" s="4"/>
    </row>
    <row r="1699" spans="1:2" x14ac:dyDescent="0.25">
      <c r="A1699" s="2"/>
      <c r="B1699" s="4"/>
    </row>
    <row r="1700" spans="1:2" x14ac:dyDescent="0.25">
      <c r="A1700" s="2"/>
      <c r="B1700" s="4"/>
    </row>
    <row r="1701" spans="1:2" x14ac:dyDescent="0.25">
      <c r="A1701" s="2"/>
      <c r="B1701" s="4"/>
    </row>
    <row r="1702" spans="1:2" x14ac:dyDescent="0.25">
      <c r="A1702" s="2"/>
      <c r="B1702" s="4"/>
    </row>
    <row r="1703" spans="1:2" x14ac:dyDescent="0.25">
      <c r="A1703" s="2"/>
      <c r="B1703" s="4"/>
    </row>
    <row r="1704" spans="1:2" x14ac:dyDescent="0.25">
      <c r="A1704" s="2"/>
      <c r="B1704" s="4"/>
    </row>
    <row r="1705" spans="1:2" x14ac:dyDescent="0.25">
      <c r="A1705" s="2"/>
      <c r="B1705" s="4"/>
    </row>
    <row r="1706" spans="1:2" x14ac:dyDescent="0.25">
      <c r="A1706" s="2"/>
      <c r="B1706" s="4"/>
    </row>
    <row r="1707" spans="1:2" x14ac:dyDescent="0.25">
      <c r="A1707" s="2"/>
      <c r="B1707" s="4"/>
    </row>
    <row r="1708" spans="1:2" x14ac:dyDescent="0.25">
      <c r="A1708" s="2"/>
      <c r="B1708" s="4"/>
    </row>
    <row r="1709" spans="1:2" x14ac:dyDescent="0.25">
      <c r="A1709" s="2"/>
      <c r="B1709" s="4"/>
    </row>
    <row r="1710" spans="1:2" x14ac:dyDescent="0.25">
      <c r="A1710" s="2"/>
      <c r="B1710" s="4"/>
    </row>
    <row r="1711" spans="1:2" x14ac:dyDescent="0.25">
      <c r="A1711" s="2"/>
      <c r="B1711" s="4"/>
    </row>
    <row r="1712" spans="1:2" x14ac:dyDescent="0.25">
      <c r="A1712" s="2"/>
      <c r="B1712" s="4"/>
    </row>
    <row r="1713" spans="1:2" x14ac:dyDescent="0.25">
      <c r="A1713" s="2"/>
      <c r="B1713" s="4"/>
    </row>
    <row r="1714" spans="1:2" x14ac:dyDescent="0.25">
      <c r="A1714" s="2"/>
      <c r="B1714" s="4"/>
    </row>
    <row r="1715" spans="1:2" x14ac:dyDescent="0.25">
      <c r="A1715" s="2"/>
      <c r="B1715" s="4"/>
    </row>
    <row r="1716" spans="1:2" x14ac:dyDescent="0.25">
      <c r="A1716" s="2"/>
      <c r="B1716" s="4"/>
    </row>
    <row r="1717" spans="1:2" x14ac:dyDescent="0.25">
      <c r="A1717" s="2"/>
      <c r="B1717" s="4"/>
    </row>
    <row r="1718" spans="1:2" x14ac:dyDescent="0.25">
      <c r="A1718" s="2"/>
      <c r="B1718" s="4"/>
    </row>
    <row r="1719" spans="1:2" x14ac:dyDescent="0.25">
      <c r="A1719" s="2"/>
      <c r="B1719" s="4"/>
    </row>
    <row r="1720" spans="1:2" x14ac:dyDescent="0.25">
      <c r="A1720" s="2"/>
      <c r="B1720" s="4"/>
    </row>
    <row r="1721" spans="1:2" x14ac:dyDescent="0.25">
      <c r="A1721" s="2"/>
      <c r="B1721" s="4"/>
    </row>
    <row r="1722" spans="1:2" x14ac:dyDescent="0.25">
      <c r="A1722" s="2"/>
      <c r="B1722" s="4"/>
    </row>
    <row r="1723" spans="1:2" x14ac:dyDescent="0.25">
      <c r="A1723" s="2"/>
      <c r="B1723" s="4"/>
    </row>
    <row r="1724" spans="1:2" x14ac:dyDescent="0.25">
      <c r="A1724" s="2"/>
      <c r="B1724" s="4"/>
    </row>
    <row r="1725" spans="1:2" x14ac:dyDescent="0.25">
      <c r="A1725" s="2"/>
      <c r="B1725" s="4"/>
    </row>
    <row r="1726" spans="1:2" x14ac:dyDescent="0.25">
      <c r="A1726" s="2"/>
      <c r="B1726" s="4"/>
    </row>
    <row r="1727" spans="1:2" x14ac:dyDescent="0.25">
      <c r="A1727" s="2"/>
      <c r="B1727" s="4"/>
    </row>
    <row r="1728" spans="1:2" x14ac:dyDescent="0.25">
      <c r="A1728" s="2"/>
      <c r="B1728" s="4"/>
    </row>
    <row r="1729" spans="1:2" x14ac:dyDescent="0.25">
      <c r="A1729" s="2"/>
      <c r="B1729" s="4"/>
    </row>
    <row r="1730" spans="1:2" x14ac:dyDescent="0.25">
      <c r="A1730" s="2"/>
      <c r="B1730" s="4"/>
    </row>
    <row r="1731" spans="1:2" x14ac:dyDescent="0.25">
      <c r="A1731" s="2"/>
      <c r="B1731" s="4"/>
    </row>
    <row r="1732" spans="1:2" x14ac:dyDescent="0.25">
      <c r="A1732" s="2"/>
      <c r="B1732" s="4"/>
    </row>
    <row r="1733" spans="1:2" x14ac:dyDescent="0.25">
      <c r="A1733" s="2"/>
      <c r="B1733" s="4"/>
    </row>
    <row r="1734" spans="1:2" x14ac:dyDescent="0.25">
      <c r="A1734" s="2"/>
      <c r="B1734" s="4"/>
    </row>
    <row r="1735" spans="1:2" x14ac:dyDescent="0.25">
      <c r="A1735" s="2"/>
      <c r="B1735" s="4"/>
    </row>
    <row r="1736" spans="1:2" x14ac:dyDescent="0.25">
      <c r="A1736" s="2"/>
      <c r="B1736" s="4"/>
    </row>
    <row r="1737" spans="1:2" x14ac:dyDescent="0.25">
      <c r="A1737" s="2"/>
      <c r="B1737" s="4"/>
    </row>
    <row r="1738" spans="1:2" x14ac:dyDescent="0.25">
      <c r="A1738" s="2"/>
      <c r="B1738" s="4"/>
    </row>
    <row r="1739" spans="1:2" x14ac:dyDescent="0.25">
      <c r="A1739" s="2"/>
      <c r="B1739" s="4"/>
    </row>
    <row r="1740" spans="1:2" x14ac:dyDescent="0.25">
      <c r="A1740" s="2"/>
      <c r="B1740" s="4"/>
    </row>
    <row r="1741" spans="1:2" x14ac:dyDescent="0.25">
      <c r="A1741" s="2"/>
      <c r="B1741" s="4"/>
    </row>
    <row r="1742" spans="1:2" x14ac:dyDescent="0.25">
      <c r="A1742" s="2"/>
      <c r="B1742" s="4"/>
    </row>
    <row r="1743" spans="1:2" x14ac:dyDescent="0.25">
      <c r="A1743" s="2"/>
      <c r="B1743" s="4"/>
    </row>
    <row r="1744" spans="1:2" x14ac:dyDescent="0.25">
      <c r="A1744" s="2"/>
      <c r="B1744" s="4"/>
    </row>
    <row r="1745" spans="1:2" x14ac:dyDescent="0.25">
      <c r="A1745" s="2"/>
      <c r="B1745" s="4"/>
    </row>
    <row r="1746" spans="1:2" x14ac:dyDescent="0.25">
      <c r="A1746" s="2"/>
      <c r="B1746" s="4"/>
    </row>
    <row r="1747" spans="1:2" x14ac:dyDescent="0.25">
      <c r="A1747" s="2"/>
      <c r="B1747" s="4"/>
    </row>
    <row r="1748" spans="1:2" x14ac:dyDescent="0.25">
      <c r="A1748" s="2"/>
      <c r="B1748" s="4"/>
    </row>
    <row r="1749" spans="1:2" x14ac:dyDescent="0.25">
      <c r="A1749" s="2"/>
      <c r="B1749" s="4"/>
    </row>
    <row r="1750" spans="1:2" x14ac:dyDescent="0.25">
      <c r="A1750" s="2"/>
      <c r="B1750" s="4"/>
    </row>
    <row r="1751" spans="1:2" x14ac:dyDescent="0.25">
      <c r="A1751" s="2"/>
      <c r="B1751" s="4"/>
    </row>
    <row r="1752" spans="1:2" x14ac:dyDescent="0.25">
      <c r="A1752" s="2"/>
      <c r="B1752" s="4"/>
    </row>
    <row r="1753" spans="1:2" x14ac:dyDescent="0.25">
      <c r="A1753" s="2"/>
      <c r="B1753" s="4"/>
    </row>
    <row r="1754" spans="1:2" x14ac:dyDescent="0.25">
      <c r="A1754" s="2"/>
      <c r="B1754" s="4"/>
    </row>
    <row r="1755" spans="1:2" x14ac:dyDescent="0.25">
      <c r="A1755" s="2"/>
      <c r="B1755" s="4"/>
    </row>
    <row r="1756" spans="1:2" x14ac:dyDescent="0.25">
      <c r="A1756" s="2"/>
      <c r="B1756" s="4"/>
    </row>
    <row r="1757" spans="1:2" x14ac:dyDescent="0.25">
      <c r="A1757" s="2"/>
      <c r="B1757" s="4"/>
    </row>
    <row r="1758" spans="1:2" x14ac:dyDescent="0.25">
      <c r="A1758" s="2"/>
      <c r="B1758" s="4"/>
    </row>
    <row r="1759" spans="1:2" x14ac:dyDescent="0.25">
      <c r="A1759" s="2"/>
      <c r="B1759" s="4"/>
    </row>
    <row r="1760" spans="1:2" x14ac:dyDescent="0.25">
      <c r="A1760" s="2"/>
      <c r="B1760" s="4"/>
    </row>
    <row r="1761" spans="1:2" x14ac:dyDescent="0.25">
      <c r="A1761" s="2"/>
      <c r="B1761" s="4"/>
    </row>
    <row r="1762" spans="1:2" x14ac:dyDescent="0.25">
      <c r="A1762" s="2"/>
      <c r="B1762" s="4"/>
    </row>
    <row r="1763" spans="1:2" x14ac:dyDescent="0.25">
      <c r="A1763" s="2"/>
      <c r="B1763" s="4"/>
    </row>
    <row r="1764" spans="1:2" x14ac:dyDescent="0.25">
      <c r="A1764" s="2"/>
      <c r="B1764" s="4"/>
    </row>
    <row r="1765" spans="1:2" x14ac:dyDescent="0.25">
      <c r="A1765" s="2"/>
      <c r="B1765" s="4"/>
    </row>
    <row r="1766" spans="1:2" x14ac:dyDescent="0.25">
      <c r="A1766" s="2"/>
      <c r="B1766" s="4"/>
    </row>
    <row r="1767" spans="1:2" x14ac:dyDescent="0.25">
      <c r="A1767" s="2"/>
      <c r="B1767" s="4"/>
    </row>
    <row r="1768" spans="1:2" x14ac:dyDescent="0.25">
      <c r="A1768" s="2"/>
      <c r="B1768" s="4"/>
    </row>
    <row r="1769" spans="1:2" x14ac:dyDescent="0.25">
      <c r="A1769" s="2"/>
      <c r="B1769" s="4"/>
    </row>
    <row r="1770" spans="1:2" x14ac:dyDescent="0.25">
      <c r="A1770" s="2"/>
      <c r="B1770" s="4"/>
    </row>
    <row r="1771" spans="1:2" x14ac:dyDescent="0.25">
      <c r="A1771" s="2"/>
      <c r="B1771" s="4"/>
    </row>
    <row r="1772" spans="1:2" x14ac:dyDescent="0.25">
      <c r="A1772" s="2"/>
      <c r="B1772" s="4"/>
    </row>
    <row r="1773" spans="1:2" x14ac:dyDescent="0.25">
      <c r="A1773" s="2"/>
      <c r="B1773" s="4"/>
    </row>
    <row r="1774" spans="1:2" x14ac:dyDescent="0.25">
      <c r="A1774" s="2"/>
      <c r="B1774" s="4"/>
    </row>
    <row r="1775" spans="1:2" x14ac:dyDescent="0.25">
      <c r="A1775" s="2"/>
      <c r="B1775" s="4"/>
    </row>
    <row r="1776" spans="1:2" x14ac:dyDescent="0.25">
      <c r="A1776" s="2"/>
      <c r="B1776" s="4"/>
    </row>
    <row r="1777" spans="1:2" x14ac:dyDescent="0.25">
      <c r="A1777" s="2"/>
      <c r="B1777" s="4"/>
    </row>
    <row r="1778" spans="1:2" x14ac:dyDescent="0.25">
      <c r="A1778" s="2"/>
      <c r="B1778" s="4"/>
    </row>
    <row r="1779" spans="1:2" x14ac:dyDescent="0.25">
      <c r="A1779" s="2"/>
      <c r="B1779" s="4"/>
    </row>
    <row r="1780" spans="1:2" x14ac:dyDescent="0.25">
      <c r="A1780" s="2"/>
      <c r="B1780" s="4"/>
    </row>
    <row r="1781" spans="1:2" x14ac:dyDescent="0.25">
      <c r="A1781" s="2"/>
      <c r="B1781" s="4"/>
    </row>
    <row r="1782" spans="1:2" x14ac:dyDescent="0.25">
      <c r="A1782" s="2"/>
      <c r="B1782" s="4"/>
    </row>
    <row r="1783" spans="1:2" x14ac:dyDescent="0.25">
      <c r="A1783" s="2"/>
      <c r="B1783" s="4"/>
    </row>
    <row r="1784" spans="1:2" x14ac:dyDescent="0.25">
      <c r="A1784" s="2"/>
      <c r="B1784" s="4"/>
    </row>
    <row r="1785" spans="1:2" x14ac:dyDescent="0.25">
      <c r="A1785" s="2"/>
      <c r="B1785" s="4"/>
    </row>
    <row r="1786" spans="1:2" x14ac:dyDescent="0.25">
      <c r="A1786" s="2"/>
      <c r="B1786" s="4"/>
    </row>
    <row r="1787" spans="1:2" x14ac:dyDescent="0.25">
      <c r="A1787" s="2"/>
      <c r="B1787" s="4"/>
    </row>
    <row r="1788" spans="1:2" x14ac:dyDescent="0.25">
      <c r="A1788" s="2"/>
      <c r="B1788" s="4"/>
    </row>
    <row r="1789" spans="1:2" x14ac:dyDescent="0.25">
      <c r="A1789" s="2"/>
      <c r="B1789" s="4"/>
    </row>
    <row r="1790" spans="1:2" x14ac:dyDescent="0.25">
      <c r="A1790" s="2"/>
      <c r="B1790" s="4"/>
    </row>
    <row r="1791" spans="1:2" x14ac:dyDescent="0.25">
      <c r="A1791" s="2"/>
      <c r="B1791" s="4"/>
    </row>
    <row r="1792" spans="1:2" x14ac:dyDescent="0.25">
      <c r="A1792" s="2"/>
      <c r="B1792" s="4"/>
    </row>
    <row r="1793" spans="1:2" x14ac:dyDescent="0.25">
      <c r="A1793" s="2"/>
      <c r="B1793" s="4"/>
    </row>
    <row r="1794" spans="1:2" x14ac:dyDescent="0.25">
      <c r="A1794" s="2"/>
      <c r="B1794" s="4"/>
    </row>
    <row r="1795" spans="1:2" x14ac:dyDescent="0.25">
      <c r="A1795" s="2"/>
      <c r="B1795" s="4"/>
    </row>
    <row r="1796" spans="1:2" x14ac:dyDescent="0.25">
      <c r="A1796" s="2"/>
      <c r="B1796" s="4"/>
    </row>
    <row r="1797" spans="1:2" x14ac:dyDescent="0.25">
      <c r="A1797" s="2"/>
      <c r="B1797" s="4"/>
    </row>
    <row r="1798" spans="1:2" x14ac:dyDescent="0.25">
      <c r="A1798" s="2"/>
      <c r="B1798" s="4"/>
    </row>
    <row r="1799" spans="1:2" x14ac:dyDescent="0.25">
      <c r="A1799" s="2"/>
      <c r="B1799" s="4"/>
    </row>
    <row r="1800" spans="1:2" x14ac:dyDescent="0.25">
      <c r="A1800" s="2"/>
      <c r="B1800" s="4"/>
    </row>
    <row r="1801" spans="1:2" x14ac:dyDescent="0.25">
      <c r="A1801" s="2"/>
      <c r="B1801" s="4"/>
    </row>
    <row r="1802" spans="1:2" x14ac:dyDescent="0.25">
      <c r="A1802" s="2"/>
      <c r="B1802" s="4"/>
    </row>
    <row r="1803" spans="1:2" x14ac:dyDescent="0.25">
      <c r="A1803" s="2"/>
      <c r="B1803" s="4"/>
    </row>
    <row r="1804" spans="1:2" x14ac:dyDescent="0.25">
      <c r="A1804" s="2"/>
      <c r="B1804" s="4"/>
    </row>
    <row r="1805" spans="1:2" x14ac:dyDescent="0.25">
      <c r="A1805" s="2"/>
      <c r="B1805" s="4"/>
    </row>
    <row r="1806" spans="1:2" x14ac:dyDescent="0.25">
      <c r="A1806" s="2"/>
      <c r="B1806" s="4"/>
    </row>
    <row r="1807" spans="1:2" x14ac:dyDescent="0.25">
      <c r="A1807" s="2"/>
      <c r="B1807" s="4"/>
    </row>
    <row r="1808" spans="1:2" x14ac:dyDescent="0.25">
      <c r="A1808" s="2"/>
      <c r="B1808" s="4"/>
    </row>
    <row r="1809" spans="1:2" x14ac:dyDescent="0.25">
      <c r="A1809" s="2"/>
      <c r="B1809" s="4"/>
    </row>
    <row r="1810" spans="1:2" x14ac:dyDescent="0.25">
      <c r="A1810" s="2"/>
      <c r="B1810" s="4"/>
    </row>
    <row r="1811" spans="1:2" x14ac:dyDescent="0.25">
      <c r="A1811" s="2"/>
      <c r="B1811" s="4"/>
    </row>
    <row r="1812" spans="1:2" x14ac:dyDescent="0.25">
      <c r="A1812" s="2"/>
      <c r="B1812" s="4"/>
    </row>
    <row r="1813" spans="1:2" x14ac:dyDescent="0.25">
      <c r="A1813" s="2"/>
      <c r="B1813" s="4"/>
    </row>
    <row r="1814" spans="1:2" x14ac:dyDescent="0.25">
      <c r="A1814" s="2"/>
      <c r="B1814" s="4"/>
    </row>
    <row r="1815" spans="1:2" x14ac:dyDescent="0.25">
      <c r="A1815" s="2"/>
      <c r="B1815" s="4"/>
    </row>
    <row r="1816" spans="1:2" x14ac:dyDescent="0.25">
      <c r="A1816" s="2"/>
      <c r="B1816" s="4"/>
    </row>
    <row r="1817" spans="1:2" x14ac:dyDescent="0.25">
      <c r="A1817" s="2"/>
      <c r="B1817" s="4"/>
    </row>
    <row r="1818" spans="1:2" x14ac:dyDescent="0.25">
      <c r="A1818" s="2"/>
      <c r="B1818" s="4"/>
    </row>
    <row r="1819" spans="1:2" x14ac:dyDescent="0.25">
      <c r="A1819" s="2"/>
      <c r="B1819" s="4"/>
    </row>
    <row r="1820" spans="1:2" x14ac:dyDescent="0.25">
      <c r="A1820" s="2"/>
      <c r="B1820" s="4"/>
    </row>
    <row r="1821" spans="1:2" x14ac:dyDescent="0.25">
      <c r="A1821" s="2"/>
      <c r="B1821" s="4"/>
    </row>
    <row r="1822" spans="1:2" x14ac:dyDescent="0.25">
      <c r="A1822" s="2"/>
      <c r="B1822" s="4"/>
    </row>
    <row r="1823" spans="1:2" x14ac:dyDescent="0.25">
      <c r="A1823" s="2"/>
      <c r="B1823" s="4"/>
    </row>
    <row r="1824" spans="1:2" x14ac:dyDescent="0.25">
      <c r="A1824" s="2"/>
      <c r="B1824" s="4"/>
    </row>
    <row r="1825" spans="1:2" x14ac:dyDescent="0.25">
      <c r="A1825" s="2"/>
      <c r="B1825" s="4"/>
    </row>
    <row r="1826" spans="1:2" x14ac:dyDescent="0.25">
      <c r="A1826" s="2"/>
      <c r="B1826" s="4"/>
    </row>
    <row r="1827" spans="1:2" x14ac:dyDescent="0.25">
      <c r="A1827" s="2"/>
      <c r="B1827" s="4"/>
    </row>
    <row r="1828" spans="1:2" x14ac:dyDescent="0.25">
      <c r="A1828" s="2"/>
      <c r="B1828" s="4"/>
    </row>
    <row r="1829" spans="1:2" x14ac:dyDescent="0.25">
      <c r="A1829" s="2"/>
      <c r="B1829" s="4"/>
    </row>
    <row r="1830" spans="1:2" x14ac:dyDescent="0.25">
      <c r="A1830" s="2"/>
      <c r="B1830" s="4"/>
    </row>
    <row r="1831" spans="1:2" x14ac:dyDescent="0.25">
      <c r="A1831" s="2"/>
      <c r="B1831" s="4"/>
    </row>
    <row r="1832" spans="1:2" x14ac:dyDescent="0.25">
      <c r="A1832" s="2"/>
      <c r="B1832" s="4"/>
    </row>
    <row r="1833" spans="1:2" x14ac:dyDescent="0.25">
      <c r="A1833" s="2"/>
      <c r="B1833" s="4"/>
    </row>
    <row r="1834" spans="1:2" x14ac:dyDescent="0.25">
      <c r="A1834" s="2"/>
      <c r="B1834" s="4"/>
    </row>
    <row r="1835" spans="1:2" x14ac:dyDescent="0.25">
      <c r="A1835" s="2"/>
      <c r="B1835" s="4"/>
    </row>
    <row r="1836" spans="1:2" x14ac:dyDescent="0.25">
      <c r="A1836" s="2"/>
      <c r="B1836" s="4"/>
    </row>
    <row r="1837" spans="1:2" x14ac:dyDescent="0.25">
      <c r="A1837" s="2"/>
      <c r="B1837" s="4"/>
    </row>
    <row r="1838" spans="1:2" x14ac:dyDescent="0.25">
      <c r="A1838" s="2"/>
      <c r="B1838" s="4"/>
    </row>
    <row r="1839" spans="1:2" x14ac:dyDescent="0.25">
      <c r="A1839" s="2"/>
      <c r="B1839" s="4"/>
    </row>
    <row r="1840" spans="1:2" x14ac:dyDescent="0.25">
      <c r="A1840" s="2"/>
      <c r="B1840" s="4"/>
    </row>
    <row r="1841" spans="1:2" x14ac:dyDescent="0.25">
      <c r="A1841" s="2"/>
      <c r="B1841" s="4"/>
    </row>
    <row r="1842" spans="1:2" x14ac:dyDescent="0.25">
      <c r="A1842" s="2"/>
      <c r="B1842" s="4"/>
    </row>
    <row r="1843" spans="1:2" x14ac:dyDescent="0.25">
      <c r="A1843" s="2"/>
      <c r="B1843" s="4"/>
    </row>
    <row r="1844" spans="1:2" x14ac:dyDescent="0.25">
      <c r="A1844" s="2"/>
      <c r="B1844" s="4"/>
    </row>
    <row r="1845" spans="1:2" x14ac:dyDescent="0.25">
      <c r="A1845" s="2"/>
      <c r="B1845" s="4"/>
    </row>
    <row r="1846" spans="1:2" x14ac:dyDescent="0.25">
      <c r="A1846" s="2"/>
      <c r="B1846" s="4"/>
    </row>
    <row r="1847" spans="1:2" x14ac:dyDescent="0.25">
      <c r="A1847" s="2"/>
      <c r="B1847" s="4"/>
    </row>
    <row r="1848" spans="1:2" x14ac:dyDescent="0.25">
      <c r="A1848" s="2"/>
      <c r="B1848" s="4"/>
    </row>
    <row r="1849" spans="1:2" x14ac:dyDescent="0.25">
      <c r="A1849" s="2"/>
      <c r="B1849" s="4"/>
    </row>
    <row r="1850" spans="1:2" x14ac:dyDescent="0.25">
      <c r="A1850" s="2"/>
      <c r="B1850" s="4"/>
    </row>
    <row r="1851" spans="1:2" x14ac:dyDescent="0.25">
      <c r="A1851" s="2"/>
      <c r="B1851" s="4"/>
    </row>
    <row r="1852" spans="1:2" x14ac:dyDescent="0.25">
      <c r="A1852" s="2"/>
      <c r="B1852" s="4"/>
    </row>
    <row r="1853" spans="1:2" x14ac:dyDescent="0.25">
      <c r="A1853" s="2"/>
      <c r="B1853" s="4"/>
    </row>
    <row r="1854" spans="1:2" x14ac:dyDescent="0.25">
      <c r="A1854" s="2"/>
      <c r="B1854" s="4"/>
    </row>
    <row r="1855" spans="1:2" x14ac:dyDescent="0.25">
      <c r="A1855" s="2"/>
      <c r="B1855" s="4"/>
    </row>
    <row r="1856" spans="1:2" x14ac:dyDescent="0.25">
      <c r="A1856" s="2"/>
      <c r="B1856" s="4"/>
    </row>
    <row r="1857" spans="1:2" x14ac:dyDescent="0.25">
      <c r="A1857" s="2"/>
      <c r="B1857" s="4"/>
    </row>
    <row r="1858" spans="1:2" x14ac:dyDescent="0.25">
      <c r="A1858" s="2"/>
      <c r="B1858" s="4"/>
    </row>
    <row r="1859" spans="1:2" x14ac:dyDescent="0.25">
      <c r="A1859" s="2"/>
      <c r="B1859" s="4"/>
    </row>
    <row r="1860" spans="1:2" x14ac:dyDescent="0.25">
      <c r="A1860" s="2"/>
      <c r="B1860" s="4"/>
    </row>
    <row r="1861" spans="1:2" x14ac:dyDescent="0.25">
      <c r="A1861" s="2"/>
      <c r="B1861" s="4"/>
    </row>
    <row r="1862" spans="1:2" x14ac:dyDescent="0.25">
      <c r="A1862" s="2"/>
      <c r="B1862" s="4"/>
    </row>
    <row r="1863" spans="1:2" x14ac:dyDescent="0.25">
      <c r="A1863" s="2"/>
      <c r="B1863" s="4"/>
    </row>
    <row r="1864" spans="1:2" x14ac:dyDescent="0.25">
      <c r="A1864" s="2"/>
      <c r="B1864" s="4"/>
    </row>
    <row r="1865" spans="1:2" x14ac:dyDescent="0.25">
      <c r="A1865" s="2"/>
      <c r="B1865" s="4"/>
    </row>
    <row r="1866" spans="1:2" x14ac:dyDescent="0.25">
      <c r="A1866" s="2"/>
      <c r="B1866" s="4"/>
    </row>
    <row r="1867" spans="1:2" x14ac:dyDescent="0.25">
      <c r="A1867" s="2"/>
      <c r="B1867" s="4"/>
    </row>
    <row r="1868" spans="1:2" x14ac:dyDescent="0.25">
      <c r="A1868" s="2"/>
      <c r="B1868" s="4"/>
    </row>
    <row r="1869" spans="1:2" x14ac:dyDescent="0.25">
      <c r="A1869" s="2"/>
      <c r="B1869" s="4"/>
    </row>
    <row r="1870" spans="1:2" x14ac:dyDescent="0.25">
      <c r="A1870" s="2"/>
      <c r="B1870" s="4"/>
    </row>
    <row r="1871" spans="1:2" x14ac:dyDescent="0.25">
      <c r="A1871" s="2"/>
      <c r="B1871" s="4"/>
    </row>
    <row r="1872" spans="1:2" x14ac:dyDescent="0.25">
      <c r="A1872" s="2"/>
      <c r="B1872" s="4"/>
    </row>
    <row r="1873" spans="1:2" x14ac:dyDescent="0.25">
      <c r="A1873" s="2"/>
      <c r="B1873" s="4"/>
    </row>
    <row r="1874" spans="1:2" x14ac:dyDescent="0.25">
      <c r="A1874" s="2"/>
      <c r="B1874" s="4"/>
    </row>
    <row r="1875" spans="1:2" x14ac:dyDescent="0.25">
      <c r="A1875" s="2"/>
      <c r="B1875" s="4"/>
    </row>
    <row r="1876" spans="1:2" x14ac:dyDescent="0.25">
      <c r="A1876" s="2"/>
      <c r="B1876" s="4"/>
    </row>
    <row r="1877" spans="1:2" x14ac:dyDescent="0.25">
      <c r="A1877" s="2"/>
      <c r="B1877" s="4"/>
    </row>
    <row r="1878" spans="1:2" x14ac:dyDescent="0.25">
      <c r="A1878" s="2"/>
      <c r="B1878" s="4"/>
    </row>
    <row r="1879" spans="1:2" x14ac:dyDescent="0.25">
      <c r="A1879" s="2"/>
      <c r="B1879" s="4"/>
    </row>
    <row r="1880" spans="1:2" x14ac:dyDescent="0.25">
      <c r="A1880" s="2"/>
      <c r="B1880" s="4"/>
    </row>
    <row r="1881" spans="1:2" x14ac:dyDescent="0.25">
      <c r="A1881" s="2"/>
      <c r="B1881" s="4"/>
    </row>
    <row r="1882" spans="1:2" x14ac:dyDescent="0.25">
      <c r="A1882" s="2"/>
      <c r="B1882" s="4"/>
    </row>
    <row r="1883" spans="1:2" x14ac:dyDescent="0.25">
      <c r="A1883" s="2"/>
      <c r="B1883" s="4"/>
    </row>
    <row r="1884" spans="1:2" x14ac:dyDescent="0.25">
      <c r="A1884" s="2"/>
      <c r="B1884" s="4"/>
    </row>
    <row r="1885" spans="1:2" x14ac:dyDescent="0.25">
      <c r="A1885" s="2"/>
      <c r="B1885" s="4"/>
    </row>
    <row r="1886" spans="1:2" x14ac:dyDescent="0.25">
      <c r="A1886" s="2"/>
      <c r="B1886" s="4"/>
    </row>
    <row r="1887" spans="1:2" x14ac:dyDescent="0.25">
      <c r="A1887" s="2"/>
      <c r="B1887" s="4"/>
    </row>
    <row r="1888" spans="1:2" x14ac:dyDescent="0.25">
      <c r="A1888" s="2"/>
      <c r="B1888" s="4"/>
    </row>
    <row r="1889" spans="1:2" x14ac:dyDescent="0.25">
      <c r="A1889" s="2"/>
      <c r="B1889" s="4"/>
    </row>
    <row r="1890" spans="1:2" x14ac:dyDescent="0.25">
      <c r="A1890" s="2"/>
      <c r="B1890" s="4"/>
    </row>
    <row r="1891" spans="1:2" x14ac:dyDescent="0.25">
      <c r="A1891" s="2"/>
      <c r="B1891" s="4"/>
    </row>
    <row r="1892" spans="1:2" x14ac:dyDescent="0.25">
      <c r="A1892" s="2"/>
      <c r="B1892" s="4"/>
    </row>
    <row r="1893" spans="1:2" x14ac:dyDescent="0.25">
      <c r="A1893" s="2"/>
      <c r="B1893" s="4"/>
    </row>
    <row r="1894" spans="1:2" x14ac:dyDescent="0.25">
      <c r="A1894" s="2"/>
      <c r="B1894" s="4"/>
    </row>
    <row r="1895" spans="1:2" x14ac:dyDescent="0.25">
      <c r="A1895" s="2"/>
      <c r="B1895" s="4"/>
    </row>
    <row r="1896" spans="1:2" x14ac:dyDescent="0.25">
      <c r="A1896" s="2"/>
      <c r="B1896" s="4"/>
    </row>
    <row r="1897" spans="1:2" x14ac:dyDescent="0.25">
      <c r="A1897" s="2"/>
      <c r="B1897" s="4"/>
    </row>
    <row r="1898" spans="1:2" x14ac:dyDescent="0.25">
      <c r="A1898" s="2"/>
      <c r="B1898" s="4"/>
    </row>
    <row r="1899" spans="1:2" x14ac:dyDescent="0.25">
      <c r="A1899" s="2"/>
      <c r="B1899" s="4"/>
    </row>
    <row r="1900" spans="1:2" x14ac:dyDescent="0.25">
      <c r="A1900" s="2"/>
      <c r="B1900" s="4"/>
    </row>
    <row r="1901" spans="1:2" x14ac:dyDescent="0.25">
      <c r="A1901" s="2"/>
      <c r="B1901" s="4"/>
    </row>
    <row r="1902" spans="1:2" x14ac:dyDescent="0.25">
      <c r="A1902" s="2"/>
      <c r="B1902" s="4"/>
    </row>
    <row r="1903" spans="1:2" x14ac:dyDescent="0.25">
      <c r="A1903" s="2"/>
      <c r="B1903" s="4"/>
    </row>
    <row r="1904" spans="1:2" x14ac:dyDescent="0.25">
      <c r="A1904" s="2"/>
      <c r="B1904" s="4"/>
    </row>
    <row r="1905" spans="1:2" x14ac:dyDescent="0.25">
      <c r="A1905" s="2"/>
      <c r="B1905" s="4"/>
    </row>
    <row r="1906" spans="1:2" x14ac:dyDescent="0.25">
      <c r="A1906" s="2"/>
      <c r="B1906" s="4"/>
    </row>
    <row r="1907" spans="1:2" x14ac:dyDescent="0.25">
      <c r="A1907" s="2"/>
      <c r="B1907" s="4"/>
    </row>
    <row r="1908" spans="1:2" x14ac:dyDescent="0.25">
      <c r="A1908" s="2"/>
      <c r="B1908" s="4"/>
    </row>
    <row r="1909" spans="1:2" x14ac:dyDescent="0.25">
      <c r="A1909" s="2"/>
      <c r="B1909" s="4"/>
    </row>
    <row r="1910" spans="1:2" x14ac:dyDescent="0.25">
      <c r="A1910" s="2"/>
      <c r="B1910" s="4"/>
    </row>
    <row r="1911" spans="1:2" x14ac:dyDescent="0.25">
      <c r="A1911" s="2"/>
      <c r="B1911" s="4"/>
    </row>
    <row r="1912" spans="1:2" x14ac:dyDescent="0.25">
      <c r="A1912" s="2"/>
      <c r="B1912" s="4"/>
    </row>
    <row r="1913" spans="1:2" x14ac:dyDescent="0.25">
      <c r="A1913" s="2"/>
      <c r="B1913" s="4"/>
    </row>
    <row r="1914" spans="1:2" x14ac:dyDescent="0.25">
      <c r="A1914" s="2"/>
      <c r="B1914" s="4"/>
    </row>
    <row r="1915" spans="1:2" x14ac:dyDescent="0.25">
      <c r="A1915" s="2"/>
      <c r="B1915" s="4"/>
    </row>
    <row r="1916" spans="1:2" x14ac:dyDescent="0.25">
      <c r="A1916" s="2"/>
      <c r="B1916" s="4"/>
    </row>
    <row r="1917" spans="1:2" x14ac:dyDescent="0.25">
      <c r="A1917" s="2"/>
      <c r="B1917" s="4"/>
    </row>
    <row r="1918" spans="1:2" x14ac:dyDescent="0.25">
      <c r="A1918" s="2"/>
      <c r="B1918" s="4"/>
    </row>
    <row r="1919" spans="1:2" x14ac:dyDescent="0.25">
      <c r="A1919" s="2"/>
      <c r="B1919" s="4"/>
    </row>
    <row r="1920" spans="1:2" x14ac:dyDescent="0.25">
      <c r="A1920" s="2"/>
      <c r="B1920" s="4"/>
    </row>
    <row r="1921" spans="1:2" x14ac:dyDescent="0.25">
      <c r="A1921" s="2"/>
      <c r="B1921" s="4"/>
    </row>
    <row r="1922" spans="1:2" x14ac:dyDescent="0.25">
      <c r="A1922" s="2"/>
      <c r="B1922" s="4"/>
    </row>
    <row r="1923" spans="1:2" x14ac:dyDescent="0.25">
      <c r="A1923" s="2"/>
      <c r="B1923" s="4"/>
    </row>
    <row r="1924" spans="1:2" x14ac:dyDescent="0.25">
      <c r="A1924" s="2"/>
      <c r="B1924" s="4"/>
    </row>
    <row r="1925" spans="1:2" x14ac:dyDescent="0.25">
      <c r="A1925" s="2"/>
      <c r="B1925" s="4"/>
    </row>
    <row r="1926" spans="1:2" x14ac:dyDescent="0.25">
      <c r="A1926" s="2"/>
      <c r="B1926" s="4"/>
    </row>
    <row r="1927" spans="1:2" x14ac:dyDescent="0.25">
      <c r="A1927" s="2"/>
      <c r="B1927" s="4"/>
    </row>
    <row r="1928" spans="1:2" x14ac:dyDescent="0.25">
      <c r="A1928" s="2"/>
      <c r="B1928" s="4"/>
    </row>
    <row r="1929" spans="1:2" x14ac:dyDescent="0.25">
      <c r="A1929" s="2"/>
      <c r="B1929" s="4"/>
    </row>
    <row r="1930" spans="1:2" x14ac:dyDescent="0.25">
      <c r="A1930" s="2"/>
      <c r="B1930" s="4"/>
    </row>
    <row r="1931" spans="1:2" x14ac:dyDescent="0.25">
      <c r="A1931" s="2"/>
      <c r="B1931" s="4"/>
    </row>
    <row r="1932" spans="1:2" x14ac:dyDescent="0.25">
      <c r="A1932" s="2"/>
      <c r="B1932" s="4"/>
    </row>
    <row r="1933" spans="1:2" x14ac:dyDescent="0.25">
      <c r="A1933" s="2"/>
      <c r="B1933" s="4"/>
    </row>
    <row r="1934" spans="1:2" x14ac:dyDescent="0.25">
      <c r="A1934" s="2"/>
      <c r="B1934" s="4"/>
    </row>
    <row r="1935" spans="1:2" x14ac:dyDescent="0.25">
      <c r="A1935" s="2"/>
      <c r="B1935" s="4"/>
    </row>
    <row r="1936" spans="1:2" x14ac:dyDescent="0.25">
      <c r="A1936" s="2"/>
      <c r="B1936" s="4"/>
    </row>
    <row r="1937" spans="1:2" x14ac:dyDescent="0.25">
      <c r="A1937" s="2"/>
      <c r="B1937" s="4"/>
    </row>
    <row r="1938" spans="1:2" x14ac:dyDescent="0.25">
      <c r="A1938" s="2"/>
      <c r="B1938" s="4"/>
    </row>
    <row r="1939" spans="1:2" x14ac:dyDescent="0.25">
      <c r="A1939" s="2"/>
      <c r="B1939" s="4"/>
    </row>
    <row r="1940" spans="1:2" x14ac:dyDescent="0.25">
      <c r="A1940" s="2"/>
      <c r="B1940" s="4"/>
    </row>
    <row r="1941" spans="1:2" x14ac:dyDescent="0.25">
      <c r="A1941" s="2"/>
      <c r="B1941" s="4"/>
    </row>
    <row r="1942" spans="1:2" x14ac:dyDescent="0.25">
      <c r="A1942" s="2"/>
      <c r="B1942" s="4"/>
    </row>
    <row r="1943" spans="1:2" x14ac:dyDescent="0.25">
      <c r="A1943" s="2"/>
      <c r="B1943" s="4"/>
    </row>
    <row r="1944" spans="1:2" x14ac:dyDescent="0.25">
      <c r="A1944" s="2"/>
      <c r="B1944" s="4"/>
    </row>
    <row r="1945" spans="1:2" x14ac:dyDescent="0.25">
      <c r="A1945" s="2"/>
      <c r="B1945" s="4"/>
    </row>
    <row r="1946" spans="1:2" x14ac:dyDescent="0.25">
      <c r="A1946" s="2"/>
      <c r="B1946" s="4"/>
    </row>
    <row r="1947" spans="1:2" x14ac:dyDescent="0.25">
      <c r="A1947" s="2"/>
      <c r="B1947" s="4"/>
    </row>
    <row r="1948" spans="1:2" x14ac:dyDescent="0.25">
      <c r="A1948" s="2"/>
      <c r="B1948" s="4"/>
    </row>
    <row r="1949" spans="1:2" x14ac:dyDescent="0.25">
      <c r="A1949" s="2"/>
      <c r="B1949" s="4"/>
    </row>
    <row r="1950" spans="1:2" x14ac:dyDescent="0.25">
      <c r="A1950" s="2"/>
      <c r="B1950" s="4"/>
    </row>
    <row r="1951" spans="1:2" x14ac:dyDescent="0.25">
      <c r="A1951" s="2"/>
      <c r="B1951" s="4"/>
    </row>
    <row r="1952" spans="1:2" x14ac:dyDescent="0.25">
      <c r="A1952" s="2"/>
      <c r="B1952" s="4"/>
    </row>
    <row r="1953" spans="1:2" x14ac:dyDescent="0.25">
      <c r="A1953" s="2"/>
      <c r="B1953" s="4"/>
    </row>
    <row r="1954" spans="1:2" x14ac:dyDescent="0.25">
      <c r="A1954" s="2"/>
      <c r="B1954" s="4"/>
    </row>
    <row r="1955" spans="1:2" x14ac:dyDescent="0.25">
      <c r="A1955" s="2"/>
      <c r="B1955" s="4"/>
    </row>
    <row r="1956" spans="1:2" x14ac:dyDescent="0.25">
      <c r="A1956" s="2"/>
      <c r="B1956" s="4"/>
    </row>
    <row r="1957" spans="1:2" x14ac:dyDescent="0.25">
      <c r="A1957" s="2"/>
      <c r="B1957" s="4"/>
    </row>
    <row r="1958" spans="1:2" x14ac:dyDescent="0.25">
      <c r="A1958" s="2"/>
      <c r="B1958" s="4"/>
    </row>
    <row r="1959" spans="1:2" x14ac:dyDescent="0.25">
      <c r="A1959" s="2"/>
      <c r="B1959" s="4"/>
    </row>
    <row r="1960" spans="1:2" x14ac:dyDescent="0.25">
      <c r="A1960" s="2"/>
      <c r="B1960" s="4"/>
    </row>
    <row r="1961" spans="1:2" x14ac:dyDescent="0.25">
      <c r="A1961" s="2"/>
      <c r="B1961" s="4"/>
    </row>
    <row r="1962" spans="1:2" x14ac:dyDescent="0.25">
      <c r="A1962" s="2"/>
      <c r="B1962" s="4"/>
    </row>
    <row r="1963" spans="1:2" x14ac:dyDescent="0.25">
      <c r="A1963" s="2"/>
      <c r="B1963" s="4"/>
    </row>
    <row r="1964" spans="1:2" x14ac:dyDescent="0.25">
      <c r="A1964" s="2"/>
      <c r="B1964" s="4"/>
    </row>
    <row r="1965" spans="1:2" x14ac:dyDescent="0.25">
      <c r="A1965" s="2"/>
      <c r="B1965" s="4"/>
    </row>
    <row r="1966" spans="1:2" x14ac:dyDescent="0.25">
      <c r="A1966" s="2"/>
      <c r="B1966" s="4"/>
    </row>
    <row r="1967" spans="1:2" x14ac:dyDescent="0.25">
      <c r="A1967" s="2"/>
      <c r="B1967" s="4"/>
    </row>
    <row r="1968" spans="1:2" x14ac:dyDescent="0.25">
      <c r="A1968" s="2"/>
      <c r="B1968" s="4"/>
    </row>
    <row r="1969" spans="1:2" x14ac:dyDescent="0.25">
      <c r="A1969" s="2"/>
      <c r="B1969" s="4"/>
    </row>
    <row r="1970" spans="1:2" x14ac:dyDescent="0.25">
      <c r="A1970" s="2"/>
      <c r="B1970" s="4"/>
    </row>
    <row r="1971" spans="1:2" x14ac:dyDescent="0.25">
      <c r="A1971" s="2"/>
      <c r="B1971" s="4"/>
    </row>
    <row r="1972" spans="1:2" x14ac:dyDescent="0.25">
      <c r="A1972" s="2"/>
      <c r="B1972" s="4"/>
    </row>
    <row r="1973" spans="1:2" x14ac:dyDescent="0.25">
      <c r="A1973" s="2"/>
      <c r="B1973" s="4"/>
    </row>
    <row r="1974" spans="1:2" x14ac:dyDescent="0.25">
      <c r="A1974" s="2"/>
      <c r="B1974" s="4"/>
    </row>
    <row r="1975" spans="1:2" x14ac:dyDescent="0.25">
      <c r="A1975" s="2"/>
      <c r="B1975" s="4"/>
    </row>
    <row r="1976" spans="1:2" x14ac:dyDescent="0.25">
      <c r="A1976" s="2"/>
      <c r="B1976" s="4"/>
    </row>
    <row r="1977" spans="1:2" x14ac:dyDescent="0.25">
      <c r="A1977" s="2"/>
      <c r="B1977" s="4"/>
    </row>
    <row r="1978" spans="1:2" x14ac:dyDescent="0.25">
      <c r="A1978" s="2"/>
      <c r="B1978" s="4"/>
    </row>
    <row r="1979" spans="1:2" x14ac:dyDescent="0.25">
      <c r="A1979" s="2"/>
      <c r="B1979" s="4"/>
    </row>
    <row r="1980" spans="1:2" x14ac:dyDescent="0.25">
      <c r="A1980" s="2"/>
      <c r="B1980" s="4"/>
    </row>
    <row r="1981" spans="1:2" x14ac:dyDescent="0.25">
      <c r="A1981" s="2"/>
      <c r="B1981" s="4"/>
    </row>
    <row r="1982" spans="1:2" x14ac:dyDescent="0.25">
      <c r="A1982" s="2"/>
      <c r="B1982" s="4"/>
    </row>
    <row r="1983" spans="1:2" x14ac:dyDescent="0.25">
      <c r="A1983" s="2"/>
      <c r="B1983" s="4"/>
    </row>
    <row r="1984" spans="1:2" x14ac:dyDescent="0.25">
      <c r="A1984" s="2"/>
      <c r="B1984" s="4"/>
    </row>
    <row r="1985" spans="1:2" x14ac:dyDescent="0.25">
      <c r="A1985" s="2"/>
      <c r="B1985" s="4"/>
    </row>
    <row r="1986" spans="1:2" x14ac:dyDescent="0.25">
      <c r="A1986" s="2"/>
      <c r="B1986" s="4"/>
    </row>
    <row r="1987" spans="1:2" x14ac:dyDescent="0.25">
      <c r="A1987" s="2"/>
      <c r="B1987" s="4"/>
    </row>
    <row r="1988" spans="1:2" x14ac:dyDescent="0.25">
      <c r="A1988" s="2"/>
      <c r="B1988" s="4"/>
    </row>
    <row r="1989" spans="1:2" x14ac:dyDescent="0.25">
      <c r="A1989" s="2"/>
      <c r="B1989" s="4"/>
    </row>
    <row r="1990" spans="1:2" x14ac:dyDescent="0.25">
      <c r="A1990" s="2"/>
      <c r="B1990" s="4"/>
    </row>
    <row r="1991" spans="1:2" x14ac:dyDescent="0.25">
      <c r="A1991" s="2"/>
      <c r="B1991" s="4"/>
    </row>
    <row r="1992" spans="1:2" x14ac:dyDescent="0.25">
      <c r="A1992" s="2"/>
      <c r="B1992" s="4"/>
    </row>
    <row r="1993" spans="1:2" x14ac:dyDescent="0.25">
      <c r="A1993" s="2"/>
      <c r="B1993" s="4"/>
    </row>
    <row r="1994" spans="1:2" x14ac:dyDescent="0.25">
      <c r="A1994" s="2"/>
      <c r="B1994" s="4"/>
    </row>
    <row r="1995" spans="1:2" x14ac:dyDescent="0.25">
      <c r="A1995" s="2"/>
      <c r="B1995" s="4"/>
    </row>
    <row r="1996" spans="1:2" x14ac:dyDescent="0.25">
      <c r="A1996" s="2"/>
      <c r="B1996" s="4"/>
    </row>
    <row r="1997" spans="1:2" x14ac:dyDescent="0.25">
      <c r="A1997" s="2"/>
      <c r="B1997" s="4"/>
    </row>
    <row r="1998" spans="1:2" x14ac:dyDescent="0.25">
      <c r="A1998" s="2"/>
      <c r="B1998" s="4"/>
    </row>
    <row r="1999" spans="1:2" x14ac:dyDescent="0.25">
      <c r="A1999" s="2"/>
      <c r="B1999" s="4"/>
    </row>
    <row r="2000" spans="1:2" x14ac:dyDescent="0.25">
      <c r="A2000" s="2"/>
      <c r="B2000" s="4"/>
    </row>
  </sheetData>
  <sortState ref="A1:A2000">
    <sortCondition ref="A1"/>
  </sortState>
  <dataConsolidate function="stdDev">
    <dataRefs count="1">
      <dataRef ref="A1:A2000" sheet="Sheet2"/>
    </dataRefs>
  </dataConsolid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:B8"/>
    </sheetView>
  </sheetViews>
  <sheetFormatPr defaultRowHeight="15" x14ac:dyDescent="0.25"/>
  <cols>
    <col min="1" max="1" width="29.28515625" bestFit="1" customWidth="1"/>
    <col min="2" max="2" width="17.85546875" bestFit="1" customWidth="1"/>
    <col min="3" max="6" width="7.140625" customWidth="1"/>
    <col min="7" max="7" width="11.28515625" customWidth="1"/>
    <col min="8" max="8" width="4" customWidth="1"/>
    <col min="9" max="9" width="3" customWidth="1"/>
    <col min="10" max="10" width="7" customWidth="1"/>
    <col min="11" max="11" width="4.140625" customWidth="1"/>
    <col min="12" max="12" width="3" customWidth="1"/>
    <col min="13" max="13" width="7.140625" customWidth="1"/>
    <col min="14" max="14" width="3.85546875" customWidth="1"/>
    <col min="15" max="15" width="3" customWidth="1"/>
    <col min="16" max="16" width="6.85546875" customWidth="1"/>
    <col min="17" max="17" width="11.28515625" bestFit="1" customWidth="1"/>
  </cols>
  <sheetData>
    <row r="1" spans="1:2" x14ac:dyDescent="0.25">
      <c r="A1" s="6" t="s">
        <v>588</v>
      </c>
      <c r="B1" s="7">
        <v>2</v>
      </c>
    </row>
    <row r="2" spans="1:2" x14ac:dyDescent="0.25">
      <c r="A2" s="6" t="s">
        <v>12</v>
      </c>
      <c r="B2" t="s">
        <v>33</v>
      </c>
    </row>
    <row r="3" spans="1:2" x14ac:dyDescent="0.25">
      <c r="A3" s="6" t="s">
        <v>19</v>
      </c>
      <c r="B3" t="s">
        <v>596</v>
      </c>
    </row>
    <row r="5" spans="1:2" x14ac:dyDescent="0.25">
      <c r="A5" s="6" t="s">
        <v>591</v>
      </c>
      <c r="B5" t="s">
        <v>590</v>
      </c>
    </row>
    <row r="6" spans="1:2" x14ac:dyDescent="0.25">
      <c r="A6" s="7" t="s">
        <v>40</v>
      </c>
      <c r="B6" s="9">
        <v>11</v>
      </c>
    </row>
    <row r="7" spans="1:2" x14ac:dyDescent="0.25">
      <c r="A7" s="7" t="s">
        <v>34</v>
      </c>
      <c r="B7" s="9">
        <v>9</v>
      </c>
    </row>
    <row r="8" spans="1:2" x14ac:dyDescent="0.25">
      <c r="A8" s="7" t="s">
        <v>97</v>
      </c>
      <c r="B8" s="9">
        <v>13</v>
      </c>
    </row>
    <row r="9" spans="1:2" x14ac:dyDescent="0.25">
      <c r="A9" s="7" t="s">
        <v>101</v>
      </c>
      <c r="B9" s="9">
        <v>6</v>
      </c>
    </row>
    <row r="10" spans="1:2" x14ac:dyDescent="0.25">
      <c r="A10" s="7" t="s">
        <v>589</v>
      </c>
      <c r="B10" s="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0.7109375" customWidth="1"/>
    <col min="2" max="2" width="4.28515625" customWidth="1"/>
  </cols>
  <sheetData>
    <row r="1" spans="1:2" x14ac:dyDescent="0.25">
      <c r="A1" s="6" t="s">
        <v>588</v>
      </c>
      <c r="B1" s="7">
        <v>2</v>
      </c>
    </row>
    <row r="3" spans="1:2" x14ac:dyDescent="0.25">
      <c r="A3" t="s">
        <v>641</v>
      </c>
    </row>
    <row r="4" spans="1:2" x14ac:dyDescent="0.25">
      <c r="A4" s="9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5"/>
  <sheetViews>
    <sheetView topLeftCell="N1" workbookViewId="0">
      <selection activeCell="N1" sqref="N1:AG272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26.28515625" bestFit="1" customWidth="1"/>
    <col min="4" max="4" width="22.28515625" bestFit="1" customWidth="1"/>
    <col min="5" max="5" width="19.7109375" bestFit="1" customWidth="1"/>
    <col min="6" max="6" width="15" bestFit="1" customWidth="1"/>
    <col min="7" max="7" width="16.28515625" bestFit="1" customWidth="1"/>
    <col min="8" max="8" width="21.28515625" bestFit="1" customWidth="1"/>
    <col min="9" max="9" width="31.5703125" bestFit="1" customWidth="1"/>
    <col min="10" max="10" width="19" bestFit="1" customWidth="1"/>
    <col min="11" max="12" width="17.140625" bestFit="1" customWidth="1"/>
    <col min="13" max="13" width="31.5703125" bestFit="1" customWidth="1"/>
    <col min="14" max="14" width="16.7109375" bestFit="1" customWidth="1"/>
    <col min="15" max="15" width="8.5703125" bestFit="1" customWidth="1"/>
    <col min="16" max="16" width="9.85546875" bestFit="1" customWidth="1"/>
    <col min="17" max="17" width="26.42578125" bestFit="1" customWidth="1"/>
    <col min="18" max="18" width="16.7109375" bestFit="1" customWidth="1"/>
    <col min="19" max="19" width="10.7109375" bestFit="1" customWidth="1"/>
    <col min="20" max="20" width="28.85546875" bestFit="1" customWidth="1"/>
    <col min="21" max="21" width="7.42578125" bestFit="1" customWidth="1"/>
    <col min="22" max="22" width="6.42578125" bestFit="1" customWidth="1"/>
    <col min="23" max="23" width="6.42578125" customWidth="1"/>
    <col min="24" max="24" width="9" bestFit="1" customWidth="1"/>
    <col min="25" max="25" width="8" bestFit="1" customWidth="1"/>
    <col min="26" max="26" width="8.5703125" bestFit="1" customWidth="1"/>
    <col min="27" max="27" width="7.5703125" bestFit="1" customWidth="1"/>
    <col min="28" max="28" width="7" bestFit="1" customWidth="1"/>
    <col min="29" max="29" width="12.42578125" bestFit="1" customWidth="1"/>
    <col min="30" max="30" width="18" bestFit="1" customWidth="1"/>
    <col min="31" max="31" width="19.28515625" bestFit="1" customWidth="1"/>
    <col min="32" max="32" width="38.5703125" bestFit="1" customWidth="1"/>
    <col min="33" max="33" width="7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588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 s="1">
        <v>41267.717476851853</v>
      </c>
      <c r="C2">
        <v>0</v>
      </c>
      <c r="D2" s="1">
        <v>41267.717476851853</v>
      </c>
      <c r="E2">
        <v>0</v>
      </c>
      <c r="F2">
        <v>0</v>
      </c>
      <c r="G2">
        <v>1</v>
      </c>
      <c r="H2" s="1">
        <v>41267.717476851853</v>
      </c>
      <c r="I2" s="1">
        <v>41267.717476851853</v>
      </c>
      <c r="J2">
        <v>1</v>
      </c>
      <c r="K2">
        <v>0</v>
      </c>
      <c r="L2">
        <v>0</v>
      </c>
      <c r="M2" t="s">
        <v>33</v>
      </c>
      <c r="N2">
        <v>0</v>
      </c>
      <c r="O2" t="s">
        <v>34</v>
      </c>
      <c r="P2">
        <v>0</v>
      </c>
      <c r="Q2">
        <v>60</v>
      </c>
      <c r="R2">
        <v>0</v>
      </c>
      <c r="S2">
        <v>107056</v>
      </c>
      <c r="T2" t="s">
        <v>33</v>
      </c>
      <c r="U2">
        <v>10</v>
      </c>
      <c r="V2">
        <v>7</v>
      </c>
      <c r="W2">
        <f>IF(V2&lt;50,1,2)</f>
        <v>1</v>
      </c>
      <c r="Y2">
        <v>21</v>
      </c>
      <c r="Z2">
        <v>0</v>
      </c>
      <c r="AA2">
        <v>56</v>
      </c>
      <c r="AB2">
        <v>107056</v>
      </c>
      <c r="AC2" t="s">
        <v>35</v>
      </c>
      <c r="AD2" t="s">
        <v>36</v>
      </c>
      <c r="AE2" t="s">
        <v>37</v>
      </c>
      <c r="AF2" t="s">
        <v>38</v>
      </c>
      <c r="AG2">
        <v>0</v>
      </c>
    </row>
    <row r="3" spans="1:33" x14ac:dyDescent="0.25">
      <c r="A3" t="s">
        <v>39</v>
      </c>
      <c r="B3" s="1">
        <v>41262.518622685187</v>
      </c>
      <c r="C3">
        <v>0</v>
      </c>
      <c r="D3" s="1">
        <v>41262.518622685187</v>
      </c>
      <c r="E3">
        <v>0</v>
      </c>
      <c r="F3">
        <v>0</v>
      </c>
      <c r="G3">
        <v>1</v>
      </c>
      <c r="H3" s="1">
        <v>41262.518622685187</v>
      </c>
      <c r="I3" s="1">
        <v>41262.518622685187</v>
      </c>
      <c r="J3">
        <v>7</v>
      </c>
      <c r="K3">
        <v>15</v>
      </c>
      <c r="L3">
        <v>89.576412655699997</v>
      </c>
      <c r="M3" t="s">
        <v>33</v>
      </c>
      <c r="N3">
        <v>23.610505100899999</v>
      </c>
      <c r="O3" t="s">
        <v>40</v>
      </c>
      <c r="P3">
        <v>0</v>
      </c>
      <c r="Q3">
        <v>60</v>
      </c>
      <c r="R3">
        <v>77</v>
      </c>
      <c r="S3">
        <v>109030</v>
      </c>
      <c r="T3" t="s">
        <v>33</v>
      </c>
      <c r="U3">
        <v>10</v>
      </c>
      <c r="V3">
        <v>9</v>
      </c>
      <c r="W3">
        <f t="shared" ref="W3:W66" si="0">IF(V3&lt;50,1,2)</f>
        <v>1</v>
      </c>
      <c r="Y3">
        <v>26</v>
      </c>
      <c r="Z3">
        <v>0</v>
      </c>
      <c r="AA3">
        <v>30</v>
      </c>
      <c r="AB3">
        <v>109030</v>
      </c>
      <c r="AC3" t="s">
        <v>41</v>
      </c>
      <c r="AD3" t="s">
        <v>42</v>
      </c>
      <c r="AE3" t="s">
        <v>43</v>
      </c>
      <c r="AF3" t="s">
        <v>44</v>
      </c>
      <c r="AG3">
        <v>1</v>
      </c>
    </row>
    <row r="4" spans="1:33" x14ac:dyDescent="0.25">
      <c r="A4" t="s">
        <v>45</v>
      </c>
      <c r="B4" s="1">
        <v>41269.700740740744</v>
      </c>
      <c r="C4">
        <v>0</v>
      </c>
      <c r="D4" s="1">
        <v>41269.700740740744</v>
      </c>
      <c r="E4">
        <v>0</v>
      </c>
      <c r="F4">
        <v>0</v>
      </c>
      <c r="G4">
        <v>1</v>
      </c>
      <c r="H4" s="1">
        <v>41269.700740740744</v>
      </c>
      <c r="I4" s="1">
        <v>41269.700740740744</v>
      </c>
      <c r="J4">
        <v>7</v>
      </c>
      <c r="K4">
        <v>3146</v>
      </c>
      <c r="L4">
        <v>89.484567900000002</v>
      </c>
      <c r="M4" t="s">
        <v>33</v>
      </c>
      <c r="N4">
        <v>25.0424124</v>
      </c>
      <c r="O4" t="s">
        <v>40</v>
      </c>
      <c r="P4">
        <v>0</v>
      </c>
      <c r="Q4">
        <v>50</v>
      </c>
      <c r="R4">
        <v>0</v>
      </c>
      <c r="S4">
        <v>125263</v>
      </c>
      <c r="T4" t="s">
        <v>33</v>
      </c>
      <c r="U4">
        <v>1</v>
      </c>
      <c r="V4">
        <v>25</v>
      </c>
      <c r="W4">
        <f t="shared" si="0"/>
        <v>1</v>
      </c>
      <c r="Y4">
        <v>71</v>
      </c>
      <c r="AA4">
        <v>263</v>
      </c>
      <c r="AB4">
        <v>125263</v>
      </c>
      <c r="AC4" t="s">
        <v>46</v>
      </c>
      <c r="AD4" t="s">
        <v>47</v>
      </c>
      <c r="AE4" t="s">
        <v>48</v>
      </c>
      <c r="AF4" t="s">
        <v>49</v>
      </c>
      <c r="AG4">
        <v>1</v>
      </c>
    </row>
    <row r="5" spans="1:33" x14ac:dyDescent="0.25">
      <c r="A5" t="s">
        <v>50</v>
      </c>
      <c r="B5" s="1">
        <v>41265.734201388892</v>
      </c>
      <c r="C5">
        <v>0</v>
      </c>
      <c r="D5" s="1">
        <v>41265.734201388892</v>
      </c>
      <c r="E5">
        <v>0</v>
      </c>
      <c r="F5">
        <v>0</v>
      </c>
      <c r="G5">
        <v>1</v>
      </c>
      <c r="H5" s="1">
        <v>41265.734201388892</v>
      </c>
      <c r="I5" s="1">
        <v>41265.734201388892</v>
      </c>
      <c r="J5">
        <v>12</v>
      </c>
      <c r="K5">
        <v>2188</v>
      </c>
      <c r="L5">
        <v>90.377732699999996</v>
      </c>
      <c r="M5" t="s">
        <v>51</v>
      </c>
      <c r="N5">
        <v>24.3826824</v>
      </c>
      <c r="O5" t="s">
        <v>40</v>
      </c>
      <c r="P5">
        <v>0</v>
      </c>
      <c r="Q5">
        <v>90</v>
      </c>
      <c r="R5">
        <v>0</v>
      </c>
      <c r="S5">
        <v>122386</v>
      </c>
      <c r="T5" t="s">
        <v>51</v>
      </c>
      <c r="U5">
        <v>1</v>
      </c>
      <c r="V5">
        <v>22</v>
      </c>
      <c r="W5">
        <f t="shared" si="0"/>
        <v>1</v>
      </c>
      <c r="Y5">
        <v>64</v>
      </c>
      <c r="AA5">
        <v>386</v>
      </c>
      <c r="AB5">
        <v>122386</v>
      </c>
      <c r="AC5" t="s">
        <v>52</v>
      </c>
      <c r="AD5" t="s">
        <v>53</v>
      </c>
      <c r="AE5" t="s">
        <v>54</v>
      </c>
      <c r="AF5" t="s">
        <v>55</v>
      </c>
      <c r="AG5">
        <v>0</v>
      </c>
    </row>
    <row r="6" spans="1:33" x14ac:dyDescent="0.25">
      <c r="A6" t="s">
        <v>50</v>
      </c>
      <c r="B6" s="1">
        <v>41267.624988425923</v>
      </c>
      <c r="C6">
        <v>0</v>
      </c>
      <c r="D6" s="1">
        <v>41267.624988425923</v>
      </c>
      <c r="E6">
        <v>0</v>
      </c>
      <c r="F6">
        <v>0</v>
      </c>
      <c r="G6">
        <v>1</v>
      </c>
      <c r="H6" s="1">
        <v>41267.624988425923</v>
      </c>
      <c r="I6" s="1">
        <v>41267.624988425923</v>
      </c>
      <c r="J6">
        <v>6</v>
      </c>
      <c r="K6">
        <v>2512</v>
      </c>
      <c r="L6">
        <v>90.375101799999996</v>
      </c>
      <c r="M6" t="s">
        <v>51</v>
      </c>
      <c r="N6">
        <v>24.3455814</v>
      </c>
      <c r="O6" t="s">
        <v>40</v>
      </c>
      <c r="P6">
        <v>0</v>
      </c>
      <c r="Q6">
        <v>100</v>
      </c>
      <c r="R6">
        <v>0</v>
      </c>
      <c r="S6">
        <v>122380</v>
      </c>
      <c r="T6" t="s">
        <v>51</v>
      </c>
      <c r="U6">
        <v>1</v>
      </c>
      <c r="V6">
        <v>22</v>
      </c>
      <c r="W6">
        <f t="shared" si="0"/>
        <v>1</v>
      </c>
      <c r="Y6">
        <v>64</v>
      </c>
      <c r="AA6">
        <v>380</v>
      </c>
      <c r="AB6">
        <v>122380</v>
      </c>
      <c r="AC6" t="s">
        <v>52</v>
      </c>
      <c r="AD6" t="s">
        <v>53</v>
      </c>
      <c r="AE6" t="s">
        <v>56</v>
      </c>
      <c r="AF6" t="s">
        <v>57</v>
      </c>
      <c r="AG6">
        <v>0</v>
      </c>
    </row>
    <row r="7" spans="1:33" x14ac:dyDescent="0.25">
      <c r="A7" t="s">
        <v>58</v>
      </c>
      <c r="B7" s="1">
        <v>41269.714375000003</v>
      </c>
      <c r="C7">
        <v>0</v>
      </c>
      <c r="D7" s="1">
        <v>41269.714375000003</v>
      </c>
      <c r="E7">
        <v>0</v>
      </c>
      <c r="F7">
        <v>0</v>
      </c>
      <c r="G7">
        <v>1</v>
      </c>
      <c r="H7" s="1">
        <v>41269.714375000003</v>
      </c>
      <c r="I7" s="1">
        <v>41269.714375000003</v>
      </c>
      <c r="J7">
        <v>15</v>
      </c>
      <c r="K7">
        <v>0</v>
      </c>
      <c r="L7">
        <v>0</v>
      </c>
      <c r="M7" t="s">
        <v>33</v>
      </c>
      <c r="N7">
        <v>0</v>
      </c>
      <c r="O7" t="s">
        <v>40</v>
      </c>
      <c r="P7">
        <v>0</v>
      </c>
      <c r="Q7">
        <v>180</v>
      </c>
      <c r="R7">
        <v>0</v>
      </c>
      <c r="S7">
        <v>133123</v>
      </c>
      <c r="T7" t="s">
        <v>33</v>
      </c>
      <c r="U7">
        <v>1</v>
      </c>
      <c r="V7">
        <v>33</v>
      </c>
      <c r="W7">
        <f t="shared" si="0"/>
        <v>1</v>
      </c>
      <c r="Y7">
        <v>98</v>
      </c>
      <c r="AA7">
        <v>123</v>
      </c>
      <c r="AB7">
        <v>133123</v>
      </c>
      <c r="AC7" t="s">
        <v>59</v>
      </c>
      <c r="AD7" t="s">
        <v>60</v>
      </c>
      <c r="AE7" t="s">
        <v>60</v>
      </c>
      <c r="AF7" t="s">
        <v>61</v>
      </c>
      <c r="AG7">
        <v>1</v>
      </c>
    </row>
    <row r="8" spans="1:33" x14ac:dyDescent="0.25">
      <c r="A8" t="s">
        <v>62</v>
      </c>
      <c r="B8" s="1">
        <v>41267.696701388886</v>
      </c>
      <c r="C8">
        <v>0</v>
      </c>
      <c r="D8" s="1">
        <v>41267.696701388886</v>
      </c>
      <c r="E8">
        <v>0</v>
      </c>
      <c r="F8">
        <v>0</v>
      </c>
      <c r="G8">
        <v>1</v>
      </c>
      <c r="H8" s="1">
        <v>41267.696701388886</v>
      </c>
      <c r="I8" s="1">
        <v>41267.696701388886</v>
      </c>
      <c r="J8">
        <v>13</v>
      </c>
      <c r="K8">
        <v>0</v>
      </c>
      <c r="L8">
        <v>0</v>
      </c>
      <c r="M8" t="s">
        <v>51</v>
      </c>
      <c r="N8">
        <v>0</v>
      </c>
      <c r="O8" t="s">
        <v>40</v>
      </c>
      <c r="P8">
        <v>0</v>
      </c>
      <c r="Q8">
        <v>80</v>
      </c>
      <c r="R8">
        <v>0</v>
      </c>
      <c r="S8">
        <v>106078</v>
      </c>
      <c r="T8" t="s">
        <v>51</v>
      </c>
      <c r="U8">
        <v>10</v>
      </c>
      <c r="V8">
        <v>6</v>
      </c>
      <c r="W8">
        <f t="shared" si="0"/>
        <v>1</v>
      </c>
      <c r="Y8">
        <v>18</v>
      </c>
      <c r="Z8">
        <v>0</v>
      </c>
      <c r="AA8">
        <v>78</v>
      </c>
      <c r="AB8">
        <v>106078</v>
      </c>
      <c r="AC8" t="s">
        <v>63</v>
      </c>
      <c r="AD8" t="s">
        <v>64</v>
      </c>
      <c r="AE8" t="s">
        <v>65</v>
      </c>
      <c r="AF8" t="s">
        <v>66</v>
      </c>
      <c r="AG8">
        <v>1</v>
      </c>
    </row>
    <row r="9" spans="1:33" x14ac:dyDescent="0.25">
      <c r="A9" t="s">
        <v>67</v>
      </c>
      <c r="B9" s="1">
        <v>41270.464895833335</v>
      </c>
      <c r="C9">
        <v>0</v>
      </c>
      <c r="D9" s="1">
        <v>41270.464895833335</v>
      </c>
      <c r="E9">
        <v>0</v>
      </c>
      <c r="F9">
        <v>0</v>
      </c>
      <c r="G9">
        <v>1</v>
      </c>
      <c r="H9" s="1">
        <v>41270.464895833335</v>
      </c>
      <c r="I9" s="1">
        <v>41270.464895833335</v>
      </c>
      <c r="J9">
        <v>5</v>
      </c>
      <c r="K9">
        <v>3295</v>
      </c>
      <c r="L9">
        <v>91.913145999999998</v>
      </c>
      <c r="M9" t="s">
        <v>33</v>
      </c>
      <c r="N9">
        <v>22.5703532</v>
      </c>
      <c r="O9" t="s">
        <v>34</v>
      </c>
      <c r="P9">
        <v>0</v>
      </c>
      <c r="Q9">
        <v>180</v>
      </c>
      <c r="R9">
        <v>0</v>
      </c>
      <c r="S9">
        <v>147093</v>
      </c>
      <c r="T9" t="s">
        <v>33</v>
      </c>
      <c r="U9">
        <v>1</v>
      </c>
      <c r="V9">
        <v>47</v>
      </c>
      <c r="W9">
        <f t="shared" si="0"/>
        <v>1</v>
      </c>
      <c r="Y9">
        <v>141</v>
      </c>
      <c r="Z9">
        <v>0</v>
      </c>
      <c r="AA9">
        <v>93</v>
      </c>
      <c r="AB9">
        <v>147093</v>
      </c>
      <c r="AC9" t="s">
        <v>68</v>
      </c>
      <c r="AD9" t="s">
        <v>69</v>
      </c>
      <c r="AE9" t="s">
        <v>70</v>
      </c>
      <c r="AF9" t="s">
        <v>71</v>
      </c>
      <c r="AG9">
        <v>1</v>
      </c>
    </row>
    <row r="10" spans="1:33" x14ac:dyDescent="0.25">
      <c r="A10" t="s">
        <v>72</v>
      </c>
      <c r="B10" s="1">
        <v>41266.651493055557</v>
      </c>
      <c r="C10">
        <v>0</v>
      </c>
      <c r="D10" s="1">
        <v>41266.651493055557</v>
      </c>
      <c r="E10">
        <v>0</v>
      </c>
      <c r="F10">
        <v>0</v>
      </c>
      <c r="G10">
        <v>1</v>
      </c>
      <c r="H10" s="1">
        <v>41266.651493055557</v>
      </c>
      <c r="I10" s="1">
        <v>41266.651493055557</v>
      </c>
      <c r="J10">
        <v>5</v>
      </c>
      <c r="K10">
        <v>2282</v>
      </c>
      <c r="L10">
        <v>89.100912399999999</v>
      </c>
      <c r="M10" t="s">
        <v>33</v>
      </c>
      <c r="N10">
        <v>23.840446</v>
      </c>
      <c r="O10" t="s">
        <v>34</v>
      </c>
      <c r="P10">
        <v>0</v>
      </c>
      <c r="Q10">
        <v>60</v>
      </c>
      <c r="R10">
        <v>0</v>
      </c>
      <c r="S10">
        <v>102018</v>
      </c>
      <c r="T10" t="s">
        <v>33</v>
      </c>
      <c r="U10">
        <v>10</v>
      </c>
      <c r="V10">
        <v>2</v>
      </c>
      <c r="W10">
        <f t="shared" si="0"/>
        <v>1</v>
      </c>
      <c r="Y10">
        <v>5</v>
      </c>
      <c r="Z10">
        <v>0</v>
      </c>
      <c r="AA10">
        <v>18</v>
      </c>
      <c r="AB10">
        <v>102018</v>
      </c>
      <c r="AC10" t="s">
        <v>73</v>
      </c>
      <c r="AD10" t="s">
        <v>74</v>
      </c>
      <c r="AE10" t="s">
        <v>75</v>
      </c>
      <c r="AF10" t="s">
        <v>76</v>
      </c>
      <c r="AG10">
        <v>1</v>
      </c>
    </row>
    <row r="11" spans="1:33" x14ac:dyDescent="0.25">
      <c r="A11" t="s">
        <v>77</v>
      </c>
      <c r="B11" s="1">
        <v>41267.418981481482</v>
      </c>
      <c r="C11">
        <v>0</v>
      </c>
      <c r="D11" s="1">
        <v>41267.418981481482</v>
      </c>
      <c r="E11">
        <v>0</v>
      </c>
      <c r="F11">
        <v>0</v>
      </c>
      <c r="G11">
        <v>1</v>
      </c>
      <c r="H11" s="1">
        <v>41267.418981481482</v>
      </c>
      <c r="I11" s="1">
        <v>41267.418981481482</v>
      </c>
      <c r="J11">
        <v>6</v>
      </c>
      <c r="K11">
        <v>15</v>
      </c>
      <c r="L11">
        <v>92.307318705200004</v>
      </c>
      <c r="M11" t="s">
        <v>33</v>
      </c>
      <c r="N11">
        <v>24.913502323900001</v>
      </c>
      <c r="O11" t="s">
        <v>34</v>
      </c>
      <c r="P11">
        <v>0</v>
      </c>
      <c r="Q11">
        <v>180</v>
      </c>
      <c r="R11">
        <v>28</v>
      </c>
      <c r="S11">
        <v>198451</v>
      </c>
      <c r="T11" t="s">
        <v>51</v>
      </c>
      <c r="U11">
        <v>1</v>
      </c>
      <c r="V11">
        <v>98</v>
      </c>
      <c r="W11">
        <f t="shared" si="0"/>
        <v>2</v>
      </c>
      <c r="Y11">
        <v>3</v>
      </c>
      <c r="AA11">
        <v>451</v>
      </c>
      <c r="AB11">
        <v>198451</v>
      </c>
      <c r="AC11" t="s">
        <v>78</v>
      </c>
      <c r="AD11" t="s">
        <v>79</v>
      </c>
      <c r="AE11" t="s">
        <v>80</v>
      </c>
      <c r="AF11" t="s">
        <v>81</v>
      </c>
      <c r="AG11">
        <v>0</v>
      </c>
    </row>
    <row r="12" spans="1:33" x14ac:dyDescent="0.25">
      <c r="A12" t="s">
        <v>82</v>
      </c>
      <c r="B12" s="1">
        <v>41266.691053240742</v>
      </c>
      <c r="C12">
        <v>0</v>
      </c>
      <c r="D12" s="1">
        <v>41266.691053240742</v>
      </c>
      <c r="E12">
        <v>0</v>
      </c>
      <c r="F12">
        <v>0</v>
      </c>
      <c r="G12">
        <v>1</v>
      </c>
      <c r="H12" s="1">
        <v>41266.691053240742</v>
      </c>
      <c r="I12" s="1">
        <v>41266.691053240742</v>
      </c>
      <c r="J12">
        <v>6</v>
      </c>
      <c r="K12">
        <v>0</v>
      </c>
      <c r="L12">
        <v>0</v>
      </c>
      <c r="M12" t="s">
        <v>33</v>
      </c>
      <c r="N12">
        <v>0</v>
      </c>
      <c r="O12" t="s">
        <v>83</v>
      </c>
      <c r="P12">
        <v>0</v>
      </c>
      <c r="Q12">
        <v>65</v>
      </c>
      <c r="R12">
        <v>0</v>
      </c>
      <c r="S12">
        <v>113147</v>
      </c>
      <c r="T12" t="s">
        <v>33</v>
      </c>
      <c r="U12">
        <v>1</v>
      </c>
      <c r="V12">
        <v>13</v>
      </c>
      <c r="W12">
        <f t="shared" si="0"/>
        <v>1</v>
      </c>
      <c r="Y12">
        <v>38</v>
      </c>
      <c r="AA12">
        <v>147</v>
      </c>
      <c r="AB12">
        <v>113147</v>
      </c>
      <c r="AC12" t="s">
        <v>84</v>
      </c>
      <c r="AD12" t="s">
        <v>85</v>
      </c>
      <c r="AE12" t="s">
        <v>86</v>
      </c>
      <c r="AF12" t="s">
        <v>87</v>
      </c>
      <c r="AG12">
        <v>1</v>
      </c>
    </row>
    <row r="13" spans="1:33" x14ac:dyDescent="0.25">
      <c r="A13" t="s">
        <v>88</v>
      </c>
      <c r="B13" s="1">
        <v>41265.530092592591</v>
      </c>
      <c r="C13">
        <v>0</v>
      </c>
      <c r="D13" s="1">
        <v>41265.530092592591</v>
      </c>
      <c r="E13">
        <v>0</v>
      </c>
      <c r="F13">
        <v>0</v>
      </c>
      <c r="G13">
        <v>1</v>
      </c>
      <c r="H13" s="1">
        <v>41265.530092592591</v>
      </c>
      <c r="I13" s="1">
        <v>41265.530092592591</v>
      </c>
      <c r="J13">
        <v>5</v>
      </c>
      <c r="K13">
        <v>2803</v>
      </c>
      <c r="L13">
        <v>90.597385000000003</v>
      </c>
      <c r="M13" t="s">
        <v>33</v>
      </c>
      <c r="N13">
        <v>24.914540299999999</v>
      </c>
      <c r="O13" t="s">
        <v>40</v>
      </c>
      <c r="P13">
        <v>0</v>
      </c>
      <c r="Q13">
        <v>90</v>
      </c>
      <c r="R13">
        <v>0</v>
      </c>
      <c r="S13">
        <v>197486</v>
      </c>
      <c r="T13" t="s">
        <v>33</v>
      </c>
      <c r="U13">
        <v>1</v>
      </c>
      <c r="V13">
        <v>97</v>
      </c>
      <c r="W13">
        <f t="shared" si="0"/>
        <v>2</v>
      </c>
      <c r="Y13">
        <v>15</v>
      </c>
      <c r="AA13">
        <v>486</v>
      </c>
      <c r="AB13">
        <v>197486</v>
      </c>
      <c r="AC13" t="s">
        <v>89</v>
      </c>
      <c r="AD13" t="s">
        <v>90</v>
      </c>
      <c r="AE13" t="s">
        <v>91</v>
      </c>
      <c r="AF13" t="s">
        <v>92</v>
      </c>
      <c r="AG13">
        <v>1</v>
      </c>
    </row>
    <row r="14" spans="1:33" x14ac:dyDescent="0.25">
      <c r="A14" t="s">
        <v>93</v>
      </c>
      <c r="B14" s="1">
        <v>41266.610335648147</v>
      </c>
      <c r="C14">
        <v>0</v>
      </c>
      <c r="D14" s="1">
        <v>41266.610335648147</v>
      </c>
      <c r="E14">
        <v>0</v>
      </c>
      <c r="F14">
        <v>0</v>
      </c>
      <c r="G14">
        <v>1</v>
      </c>
      <c r="H14" s="1">
        <v>41266.610335648147</v>
      </c>
      <c r="I14" s="1">
        <v>41266.610335648147</v>
      </c>
      <c r="J14">
        <v>6</v>
      </c>
      <c r="K14">
        <v>0</v>
      </c>
      <c r="L14">
        <v>0</v>
      </c>
      <c r="M14" t="s">
        <v>33</v>
      </c>
      <c r="N14">
        <v>0</v>
      </c>
      <c r="O14" t="s">
        <v>40</v>
      </c>
      <c r="P14">
        <v>0</v>
      </c>
      <c r="Q14">
        <v>90</v>
      </c>
      <c r="R14">
        <v>0</v>
      </c>
      <c r="S14">
        <v>138088</v>
      </c>
      <c r="T14" t="s">
        <v>33</v>
      </c>
      <c r="U14">
        <v>1</v>
      </c>
      <c r="V14">
        <v>38</v>
      </c>
      <c r="W14">
        <f t="shared" si="0"/>
        <v>1</v>
      </c>
      <c r="Y14">
        <v>112</v>
      </c>
      <c r="Z14">
        <v>0</v>
      </c>
      <c r="AA14">
        <v>88</v>
      </c>
      <c r="AB14">
        <v>138088</v>
      </c>
      <c r="AC14" t="s">
        <v>94</v>
      </c>
      <c r="AD14" t="s">
        <v>48</v>
      </c>
      <c r="AE14" t="s">
        <v>95</v>
      </c>
      <c r="AF14" t="s">
        <v>96</v>
      </c>
      <c r="AG14">
        <v>1</v>
      </c>
    </row>
    <row r="15" spans="1:33" x14ac:dyDescent="0.25">
      <c r="A15" t="s">
        <v>58</v>
      </c>
      <c r="B15" s="1">
        <v>41270.571863425925</v>
      </c>
      <c r="C15">
        <v>0</v>
      </c>
      <c r="D15" s="1">
        <v>41270.571863425925</v>
      </c>
      <c r="E15">
        <v>0</v>
      </c>
      <c r="F15">
        <v>0</v>
      </c>
      <c r="G15">
        <v>1</v>
      </c>
      <c r="H15" s="1">
        <v>41270.571863425925</v>
      </c>
      <c r="I15" s="1">
        <v>41270.571863425925</v>
      </c>
      <c r="J15">
        <v>0</v>
      </c>
      <c r="K15">
        <v>2346</v>
      </c>
      <c r="L15">
        <v>91.433848900000001</v>
      </c>
      <c r="M15" t="s">
        <v>33</v>
      </c>
      <c r="N15">
        <v>23.1137266</v>
      </c>
      <c r="O15" t="s">
        <v>97</v>
      </c>
      <c r="P15">
        <v>0</v>
      </c>
      <c r="Q15">
        <v>0</v>
      </c>
      <c r="R15">
        <v>0</v>
      </c>
      <c r="S15">
        <v>133124</v>
      </c>
      <c r="T15" t="s">
        <v>51</v>
      </c>
      <c r="U15">
        <v>1</v>
      </c>
      <c r="V15">
        <v>33</v>
      </c>
      <c r="W15">
        <f t="shared" si="0"/>
        <v>1</v>
      </c>
      <c r="Y15">
        <v>98</v>
      </c>
      <c r="AA15">
        <v>124</v>
      </c>
      <c r="AB15">
        <v>133124</v>
      </c>
      <c r="AC15" t="s">
        <v>59</v>
      </c>
      <c r="AD15" t="s">
        <v>60</v>
      </c>
      <c r="AE15" t="s">
        <v>60</v>
      </c>
      <c r="AF15" t="s">
        <v>98</v>
      </c>
      <c r="AG15">
        <v>0</v>
      </c>
    </row>
    <row r="16" spans="1:33" x14ac:dyDescent="0.25">
      <c r="A16" t="s">
        <v>50</v>
      </c>
      <c r="B16" s="1">
        <v>41263.72016203704</v>
      </c>
      <c r="C16">
        <v>0</v>
      </c>
      <c r="D16" s="1">
        <v>41263.72016203704</v>
      </c>
      <c r="E16">
        <v>0</v>
      </c>
      <c r="F16">
        <v>0</v>
      </c>
      <c r="G16">
        <v>1</v>
      </c>
      <c r="H16" s="1">
        <v>41263.72016203704</v>
      </c>
      <c r="I16" s="1">
        <v>41263.72016203704</v>
      </c>
      <c r="J16">
        <v>12</v>
      </c>
      <c r="K16">
        <v>2187</v>
      </c>
      <c r="L16">
        <v>90.377730999999997</v>
      </c>
      <c r="M16" t="s">
        <v>33</v>
      </c>
      <c r="N16">
        <v>24.382704</v>
      </c>
      <c r="O16" t="s">
        <v>40</v>
      </c>
      <c r="P16">
        <v>0</v>
      </c>
      <c r="Q16">
        <v>90</v>
      </c>
      <c r="R16">
        <v>0</v>
      </c>
      <c r="S16">
        <v>122385</v>
      </c>
      <c r="T16" t="s">
        <v>33</v>
      </c>
      <c r="U16">
        <v>1</v>
      </c>
      <c r="V16">
        <v>22</v>
      </c>
      <c r="W16">
        <f t="shared" si="0"/>
        <v>1</v>
      </c>
      <c r="Y16">
        <v>64</v>
      </c>
      <c r="AA16">
        <v>385</v>
      </c>
      <c r="AB16">
        <v>122385</v>
      </c>
      <c r="AC16" t="s">
        <v>52</v>
      </c>
      <c r="AD16" t="s">
        <v>53</v>
      </c>
      <c r="AE16" t="s">
        <v>54</v>
      </c>
      <c r="AF16" t="s">
        <v>99</v>
      </c>
      <c r="AG16">
        <v>1</v>
      </c>
    </row>
    <row r="17" spans="1:33" x14ac:dyDescent="0.25">
      <c r="A17" t="s">
        <v>32</v>
      </c>
      <c r="B17" s="1">
        <v>41266.632638888892</v>
      </c>
      <c r="C17">
        <v>0</v>
      </c>
      <c r="D17" s="1">
        <v>41266.632638888892</v>
      </c>
      <c r="E17">
        <v>0</v>
      </c>
      <c r="F17">
        <v>0</v>
      </c>
      <c r="G17">
        <v>1</v>
      </c>
      <c r="H17" s="1">
        <v>41266.632638888892</v>
      </c>
      <c r="I17" s="1">
        <v>41266.632638888892</v>
      </c>
      <c r="J17">
        <v>4</v>
      </c>
      <c r="K17">
        <v>0</v>
      </c>
      <c r="L17">
        <v>0</v>
      </c>
      <c r="M17" t="s">
        <v>33</v>
      </c>
      <c r="N17">
        <v>0</v>
      </c>
      <c r="O17" t="s">
        <v>40</v>
      </c>
      <c r="P17">
        <v>0</v>
      </c>
      <c r="Q17">
        <v>120</v>
      </c>
      <c r="R17">
        <v>0</v>
      </c>
      <c r="S17">
        <v>107055</v>
      </c>
      <c r="T17" t="s">
        <v>33</v>
      </c>
      <c r="U17">
        <v>10</v>
      </c>
      <c r="V17">
        <v>7</v>
      </c>
      <c r="W17">
        <f t="shared" si="0"/>
        <v>1</v>
      </c>
      <c r="Y17">
        <v>21</v>
      </c>
      <c r="Z17">
        <v>0</v>
      </c>
      <c r="AA17">
        <v>55</v>
      </c>
      <c r="AB17">
        <v>107055</v>
      </c>
      <c r="AC17" t="s">
        <v>35</v>
      </c>
      <c r="AD17" t="s">
        <v>36</v>
      </c>
      <c r="AE17" t="s">
        <v>37</v>
      </c>
      <c r="AF17" t="s">
        <v>104</v>
      </c>
      <c r="AG17">
        <v>1</v>
      </c>
    </row>
    <row r="18" spans="1:33" x14ac:dyDescent="0.25">
      <c r="A18" t="s">
        <v>82</v>
      </c>
      <c r="B18" s="1">
        <v>41267.717638888891</v>
      </c>
      <c r="C18">
        <v>0</v>
      </c>
      <c r="D18" s="1">
        <v>41267.717638888891</v>
      </c>
      <c r="E18">
        <v>0</v>
      </c>
      <c r="F18">
        <v>0</v>
      </c>
      <c r="G18">
        <v>1</v>
      </c>
      <c r="H18" s="1">
        <v>41267.717638888891</v>
      </c>
      <c r="I18" s="1">
        <v>41267.717638888891</v>
      </c>
      <c r="J18">
        <v>12</v>
      </c>
      <c r="K18">
        <v>3415</v>
      </c>
      <c r="L18">
        <v>91.129153099999996</v>
      </c>
      <c r="M18" t="s">
        <v>33</v>
      </c>
      <c r="N18">
        <v>23.541381699999999</v>
      </c>
      <c r="O18" t="s">
        <v>83</v>
      </c>
      <c r="P18">
        <v>0</v>
      </c>
      <c r="Q18">
        <v>135</v>
      </c>
      <c r="R18">
        <v>0</v>
      </c>
      <c r="S18">
        <v>113144</v>
      </c>
      <c r="T18" t="s">
        <v>33</v>
      </c>
      <c r="U18">
        <v>1</v>
      </c>
      <c r="V18">
        <v>13</v>
      </c>
      <c r="W18">
        <f t="shared" si="0"/>
        <v>1</v>
      </c>
      <c r="Y18">
        <v>38</v>
      </c>
      <c r="AA18">
        <v>144</v>
      </c>
      <c r="AB18">
        <v>113144</v>
      </c>
      <c r="AC18" t="s">
        <v>84</v>
      </c>
      <c r="AD18" t="s">
        <v>85</v>
      </c>
      <c r="AE18" t="s">
        <v>85</v>
      </c>
      <c r="AF18" t="s">
        <v>105</v>
      </c>
      <c r="AG18">
        <v>1</v>
      </c>
    </row>
    <row r="19" spans="1:33" x14ac:dyDescent="0.25">
      <c r="A19" t="s">
        <v>82</v>
      </c>
      <c r="B19" s="1">
        <v>41266.697962962964</v>
      </c>
      <c r="C19">
        <v>0</v>
      </c>
      <c r="D19" s="1">
        <v>41266.697962962964</v>
      </c>
      <c r="E19">
        <v>0</v>
      </c>
      <c r="F19">
        <v>0</v>
      </c>
      <c r="G19">
        <v>1</v>
      </c>
      <c r="H19" s="1">
        <v>41266.697962962964</v>
      </c>
      <c r="I19" s="1">
        <v>41266.697962962964</v>
      </c>
      <c r="J19">
        <v>6</v>
      </c>
      <c r="K19">
        <v>0</v>
      </c>
      <c r="L19">
        <v>0</v>
      </c>
      <c r="M19" t="s">
        <v>51</v>
      </c>
      <c r="N19">
        <v>0</v>
      </c>
      <c r="O19" t="s">
        <v>83</v>
      </c>
      <c r="P19">
        <v>0</v>
      </c>
      <c r="Q19">
        <v>65</v>
      </c>
      <c r="R19">
        <v>0</v>
      </c>
      <c r="S19">
        <v>113148</v>
      </c>
      <c r="T19" t="s">
        <v>51</v>
      </c>
      <c r="U19">
        <v>1</v>
      </c>
      <c r="V19">
        <v>13</v>
      </c>
      <c r="W19">
        <f t="shared" si="0"/>
        <v>1</v>
      </c>
      <c r="Y19">
        <v>38</v>
      </c>
      <c r="AA19">
        <v>148</v>
      </c>
      <c r="AB19">
        <v>113148</v>
      </c>
      <c r="AC19" t="s">
        <v>84</v>
      </c>
      <c r="AD19" t="s">
        <v>85</v>
      </c>
      <c r="AE19" t="s">
        <v>86</v>
      </c>
      <c r="AF19" t="s">
        <v>106</v>
      </c>
      <c r="AG19">
        <v>0</v>
      </c>
    </row>
    <row r="20" spans="1:33" x14ac:dyDescent="0.25">
      <c r="A20" t="s">
        <v>72</v>
      </c>
      <c r="B20" s="1">
        <v>41263.679606481484</v>
      </c>
      <c r="C20">
        <v>0</v>
      </c>
      <c r="D20" s="1">
        <v>41263.679606481484</v>
      </c>
      <c r="E20">
        <v>0</v>
      </c>
      <c r="F20">
        <v>0</v>
      </c>
      <c r="G20">
        <v>1</v>
      </c>
      <c r="H20" s="1">
        <v>41263.679606481484</v>
      </c>
      <c r="I20" s="1">
        <v>41263.679606481484</v>
      </c>
      <c r="J20">
        <v>6</v>
      </c>
      <c r="K20">
        <v>0</v>
      </c>
      <c r="L20">
        <v>0</v>
      </c>
      <c r="M20" t="s">
        <v>33</v>
      </c>
      <c r="N20">
        <v>0</v>
      </c>
      <c r="O20" t="s">
        <v>40</v>
      </c>
      <c r="P20">
        <v>0</v>
      </c>
      <c r="Q20">
        <v>40</v>
      </c>
      <c r="R20">
        <v>0</v>
      </c>
      <c r="S20">
        <v>102011</v>
      </c>
      <c r="T20" t="s">
        <v>33</v>
      </c>
      <c r="U20">
        <v>10</v>
      </c>
      <c r="V20">
        <v>2</v>
      </c>
      <c r="W20">
        <f t="shared" si="0"/>
        <v>1</v>
      </c>
      <c r="Y20">
        <v>5</v>
      </c>
      <c r="Z20">
        <v>0</v>
      </c>
      <c r="AA20">
        <v>11</v>
      </c>
      <c r="AB20">
        <v>102011</v>
      </c>
      <c r="AC20" t="s">
        <v>73</v>
      </c>
      <c r="AD20" t="s">
        <v>74</v>
      </c>
      <c r="AE20" t="s">
        <v>107</v>
      </c>
      <c r="AF20" t="s">
        <v>108</v>
      </c>
      <c r="AG20">
        <v>1</v>
      </c>
    </row>
    <row r="21" spans="1:33" x14ac:dyDescent="0.25">
      <c r="A21" t="s">
        <v>50</v>
      </c>
      <c r="B21" s="1">
        <v>41265.734201388892</v>
      </c>
      <c r="C21">
        <v>0</v>
      </c>
      <c r="D21" s="1">
        <v>41265.734201388892</v>
      </c>
      <c r="E21">
        <v>0</v>
      </c>
      <c r="F21">
        <v>0</v>
      </c>
      <c r="G21">
        <v>1</v>
      </c>
      <c r="H21" s="1">
        <v>41265.734201388892</v>
      </c>
      <c r="I21" s="1">
        <v>41265.734201388892</v>
      </c>
      <c r="J21">
        <v>12</v>
      </c>
      <c r="K21">
        <v>2188</v>
      </c>
      <c r="L21">
        <v>90.377732699999996</v>
      </c>
      <c r="M21" t="s">
        <v>51</v>
      </c>
      <c r="N21">
        <v>24.3826824</v>
      </c>
      <c r="O21" t="s">
        <v>40</v>
      </c>
      <c r="P21">
        <v>0</v>
      </c>
      <c r="Q21">
        <v>90</v>
      </c>
      <c r="R21">
        <v>0</v>
      </c>
      <c r="S21">
        <v>122387</v>
      </c>
      <c r="T21" t="s">
        <v>51</v>
      </c>
      <c r="U21">
        <v>1</v>
      </c>
      <c r="V21">
        <v>22</v>
      </c>
      <c r="W21">
        <f t="shared" si="0"/>
        <v>1</v>
      </c>
      <c r="Y21">
        <v>64</v>
      </c>
      <c r="AA21">
        <v>387</v>
      </c>
      <c r="AB21">
        <v>122387</v>
      </c>
      <c r="AC21" t="s">
        <v>52</v>
      </c>
      <c r="AD21" t="s">
        <v>53</v>
      </c>
      <c r="AE21" t="s">
        <v>54</v>
      </c>
      <c r="AF21" t="s">
        <v>109</v>
      </c>
      <c r="AG21">
        <v>0</v>
      </c>
    </row>
    <row r="22" spans="1:33" x14ac:dyDescent="0.25">
      <c r="A22" t="s">
        <v>82</v>
      </c>
      <c r="B22" s="1">
        <v>41266.699687499997</v>
      </c>
      <c r="C22">
        <v>0</v>
      </c>
      <c r="D22" s="1">
        <v>41266.699687499997</v>
      </c>
      <c r="E22">
        <v>0</v>
      </c>
      <c r="F22">
        <v>0</v>
      </c>
      <c r="G22">
        <v>1</v>
      </c>
      <c r="H22" s="1">
        <v>41266.699687499997</v>
      </c>
      <c r="I22" s="1">
        <v>41266.699687499997</v>
      </c>
      <c r="J22">
        <v>5</v>
      </c>
      <c r="K22">
        <v>2277</v>
      </c>
      <c r="L22">
        <v>91.058469799999997</v>
      </c>
      <c r="M22" t="s">
        <v>51</v>
      </c>
      <c r="N22">
        <v>23.5595435</v>
      </c>
      <c r="O22" t="s">
        <v>97</v>
      </c>
      <c r="P22">
        <v>0</v>
      </c>
      <c r="Q22">
        <v>40</v>
      </c>
      <c r="R22">
        <v>0</v>
      </c>
      <c r="S22">
        <v>113152</v>
      </c>
      <c r="T22" t="s">
        <v>33</v>
      </c>
      <c r="U22">
        <v>1</v>
      </c>
      <c r="V22">
        <v>13</v>
      </c>
      <c r="W22">
        <f t="shared" si="0"/>
        <v>1</v>
      </c>
      <c r="Y22">
        <v>38</v>
      </c>
      <c r="AA22">
        <v>152</v>
      </c>
      <c r="AB22">
        <v>113152</v>
      </c>
      <c r="AC22" t="s">
        <v>84</v>
      </c>
      <c r="AD22" t="s">
        <v>85</v>
      </c>
      <c r="AE22" t="s">
        <v>110</v>
      </c>
      <c r="AF22" t="s">
        <v>111</v>
      </c>
      <c r="AG22">
        <v>0</v>
      </c>
    </row>
    <row r="23" spans="1:33" x14ac:dyDescent="0.25">
      <c r="A23" t="s">
        <v>32</v>
      </c>
      <c r="B23" s="1">
        <v>41262.774837962963</v>
      </c>
      <c r="C23">
        <v>0</v>
      </c>
      <c r="D23" s="1">
        <v>41262.774837962963</v>
      </c>
      <c r="E23">
        <v>0</v>
      </c>
      <c r="F23">
        <v>0</v>
      </c>
      <c r="G23">
        <v>1</v>
      </c>
      <c r="H23" s="1">
        <v>41262.774837962963</v>
      </c>
      <c r="I23" s="1">
        <v>41262.774837962963</v>
      </c>
      <c r="J23">
        <v>5</v>
      </c>
      <c r="K23">
        <v>0</v>
      </c>
      <c r="L23">
        <v>0</v>
      </c>
      <c r="M23" t="s">
        <v>33</v>
      </c>
      <c r="N23">
        <v>0</v>
      </c>
      <c r="O23" t="s">
        <v>40</v>
      </c>
      <c r="P23">
        <v>0</v>
      </c>
      <c r="Q23">
        <v>120</v>
      </c>
      <c r="R23">
        <v>0</v>
      </c>
      <c r="S23">
        <v>107061</v>
      </c>
      <c r="T23" t="s">
        <v>33</v>
      </c>
      <c r="U23">
        <v>10</v>
      </c>
      <c r="V23">
        <v>7</v>
      </c>
      <c r="W23">
        <f t="shared" si="0"/>
        <v>1</v>
      </c>
      <c r="Y23">
        <v>21</v>
      </c>
      <c r="Z23">
        <v>0</v>
      </c>
      <c r="AA23">
        <v>61</v>
      </c>
      <c r="AB23">
        <v>107061</v>
      </c>
      <c r="AC23" t="s">
        <v>35</v>
      </c>
      <c r="AD23" t="s">
        <v>36</v>
      </c>
      <c r="AE23" t="s">
        <v>36</v>
      </c>
      <c r="AF23" t="s">
        <v>112</v>
      </c>
      <c r="AG23">
        <v>0</v>
      </c>
    </row>
    <row r="24" spans="1:33" x14ac:dyDescent="0.25">
      <c r="A24" t="s">
        <v>45</v>
      </c>
      <c r="B24" s="1">
        <v>41266.735474537039</v>
      </c>
      <c r="C24">
        <v>0</v>
      </c>
      <c r="D24" s="1">
        <v>41266.735474537039</v>
      </c>
      <c r="E24">
        <v>0</v>
      </c>
      <c r="F24">
        <v>0</v>
      </c>
      <c r="G24">
        <v>1</v>
      </c>
      <c r="H24" s="1">
        <v>41266.735474537039</v>
      </c>
      <c r="I24" s="1">
        <v>41266.735474537039</v>
      </c>
      <c r="J24">
        <v>8</v>
      </c>
      <c r="K24">
        <v>4140</v>
      </c>
      <c r="L24">
        <v>89.501322000000002</v>
      </c>
      <c r="M24" t="s">
        <v>33</v>
      </c>
      <c r="N24">
        <v>25.051565799999999</v>
      </c>
      <c r="O24" t="s">
        <v>40</v>
      </c>
      <c r="P24">
        <v>0</v>
      </c>
      <c r="Q24">
        <v>60</v>
      </c>
      <c r="R24">
        <v>0</v>
      </c>
      <c r="S24">
        <v>125266</v>
      </c>
      <c r="T24" t="s">
        <v>33</v>
      </c>
      <c r="U24">
        <v>1</v>
      </c>
      <c r="V24">
        <v>25</v>
      </c>
      <c r="W24">
        <f t="shared" si="0"/>
        <v>1</v>
      </c>
      <c r="Y24">
        <v>71</v>
      </c>
      <c r="AA24">
        <v>266</v>
      </c>
      <c r="AB24">
        <v>125266</v>
      </c>
      <c r="AC24" t="s">
        <v>46</v>
      </c>
      <c r="AD24" t="s">
        <v>47</v>
      </c>
      <c r="AE24" t="s">
        <v>113</v>
      </c>
      <c r="AF24" t="s">
        <v>114</v>
      </c>
      <c r="AG24">
        <v>1</v>
      </c>
    </row>
    <row r="25" spans="1:33" x14ac:dyDescent="0.25">
      <c r="A25" t="s">
        <v>50</v>
      </c>
      <c r="B25" s="1">
        <v>41267.624976851854</v>
      </c>
      <c r="C25">
        <v>0</v>
      </c>
      <c r="D25" s="1">
        <v>41267.624976851854</v>
      </c>
      <c r="E25">
        <v>0</v>
      </c>
      <c r="F25">
        <v>0</v>
      </c>
      <c r="G25">
        <v>1</v>
      </c>
      <c r="H25" s="1">
        <v>41267.624976851854</v>
      </c>
      <c r="I25" s="1">
        <v>41267.624976851854</v>
      </c>
      <c r="J25">
        <v>7</v>
      </c>
      <c r="K25">
        <v>2512</v>
      </c>
      <c r="L25">
        <v>90.375101799999996</v>
      </c>
      <c r="M25" t="s">
        <v>33</v>
      </c>
      <c r="N25">
        <v>24.3455814</v>
      </c>
      <c r="O25" t="s">
        <v>40</v>
      </c>
      <c r="P25">
        <v>0</v>
      </c>
      <c r="Q25">
        <v>120</v>
      </c>
      <c r="R25">
        <v>0</v>
      </c>
      <c r="S25">
        <v>122379</v>
      </c>
      <c r="T25" t="s">
        <v>33</v>
      </c>
      <c r="U25">
        <v>1</v>
      </c>
      <c r="V25">
        <v>22</v>
      </c>
      <c r="W25">
        <f t="shared" si="0"/>
        <v>1</v>
      </c>
      <c r="Y25">
        <v>64</v>
      </c>
      <c r="AA25">
        <v>379</v>
      </c>
      <c r="AB25">
        <v>122379</v>
      </c>
      <c r="AC25" t="s">
        <v>52</v>
      </c>
      <c r="AD25" t="s">
        <v>53</v>
      </c>
      <c r="AE25" t="s">
        <v>56</v>
      </c>
      <c r="AF25" t="s">
        <v>115</v>
      </c>
      <c r="AG25">
        <v>1</v>
      </c>
    </row>
    <row r="26" spans="1:33" x14ac:dyDescent="0.25">
      <c r="A26" t="s">
        <v>62</v>
      </c>
      <c r="B26" s="1">
        <v>41266.717962962961</v>
      </c>
      <c r="C26">
        <v>0</v>
      </c>
      <c r="D26" s="1">
        <v>41266.717962962961</v>
      </c>
      <c r="E26">
        <v>0</v>
      </c>
      <c r="F26">
        <v>0</v>
      </c>
      <c r="G26">
        <v>1</v>
      </c>
      <c r="H26" s="1">
        <v>41266.717962962961</v>
      </c>
      <c r="I26" s="1">
        <v>41266.717962962961</v>
      </c>
      <c r="J26">
        <v>9</v>
      </c>
      <c r="K26">
        <v>0</v>
      </c>
      <c r="L26">
        <v>0</v>
      </c>
      <c r="M26" t="s">
        <v>33</v>
      </c>
      <c r="N26">
        <v>0</v>
      </c>
      <c r="O26" t="s">
        <v>40</v>
      </c>
      <c r="P26">
        <v>0</v>
      </c>
      <c r="Q26">
        <v>60</v>
      </c>
      <c r="R26">
        <v>0</v>
      </c>
      <c r="S26">
        <v>106077</v>
      </c>
      <c r="T26">
        <v>0</v>
      </c>
      <c r="U26">
        <v>10</v>
      </c>
      <c r="V26">
        <v>6</v>
      </c>
      <c r="W26">
        <f t="shared" si="0"/>
        <v>1</v>
      </c>
      <c r="Y26">
        <v>18</v>
      </c>
      <c r="Z26">
        <v>0</v>
      </c>
      <c r="AA26">
        <v>77</v>
      </c>
      <c r="AB26">
        <v>106077</v>
      </c>
      <c r="AC26" t="s">
        <v>63</v>
      </c>
      <c r="AD26" t="s">
        <v>64</v>
      </c>
      <c r="AE26" t="s">
        <v>65</v>
      </c>
      <c r="AF26" t="s">
        <v>116</v>
      </c>
      <c r="AG26">
        <v>1</v>
      </c>
    </row>
    <row r="27" spans="1:33" x14ac:dyDescent="0.25">
      <c r="A27" t="s">
        <v>82</v>
      </c>
      <c r="B27" s="1">
        <v>41265.701701388891</v>
      </c>
      <c r="C27">
        <v>0</v>
      </c>
      <c r="D27" s="1">
        <v>41265.701701388891</v>
      </c>
      <c r="E27">
        <v>0</v>
      </c>
      <c r="F27">
        <v>0</v>
      </c>
      <c r="G27">
        <v>1</v>
      </c>
      <c r="H27" s="1">
        <v>41265.701701388891</v>
      </c>
      <c r="I27" s="1">
        <v>41265.701701388891</v>
      </c>
      <c r="J27">
        <v>6</v>
      </c>
      <c r="K27">
        <v>2304</v>
      </c>
      <c r="L27">
        <v>91.1137339</v>
      </c>
      <c r="M27" t="s">
        <v>33</v>
      </c>
      <c r="N27">
        <v>23.524970700000001</v>
      </c>
      <c r="O27" t="s">
        <v>83</v>
      </c>
      <c r="P27">
        <v>0</v>
      </c>
      <c r="Q27">
        <v>60</v>
      </c>
      <c r="R27">
        <v>0</v>
      </c>
      <c r="S27">
        <v>113151</v>
      </c>
      <c r="T27" t="s">
        <v>33</v>
      </c>
      <c r="U27">
        <v>1</v>
      </c>
      <c r="V27">
        <v>13</v>
      </c>
      <c r="W27">
        <f t="shared" si="0"/>
        <v>1</v>
      </c>
      <c r="Y27">
        <v>38</v>
      </c>
      <c r="AA27">
        <v>151</v>
      </c>
      <c r="AB27">
        <v>113151</v>
      </c>
      <c r="AC27" t="s">
        <v>84</v>
      </c>
      <c r="AD27" t="s">
        <v>85</v>
      </c>
      <c r="AE27" t="s">
        <v>110</v>
      </c>
      <c r="AF27" t="s">
        <v>117</v>
      </c>
      <c r="AG27">
        <v>1</v>
      </c>
    </row>
    <row r="28" spans="1:33" x14ac:dyDescent="0.25">
      <c r="A28" t="s">
        <v>118</v>
      </c>
      <c r="B28" s="1">
        <v>41272.438333333332</v>
      </c>
      <c r="C28">
        <v>0</v>
      </c>
      <c r="D28" s="1">
        <v>41272.438333333332</v>
      </c>
      <c r="E28">
        <v>0</v>
      </c>
      <c r="F28">
        <v>0</v>
      </c>
      <c r="G28">
        <v>1</v>
      </c>
      <c r="H28" s="1">
        <v>41272.438333333332</v>
      </c>
      <c r="I28" s="1">
        <v>41272.438333333332</v>
      </c>
      <c r="J28">
        <v>10</v>
      </c>
      <c r="K28">
        <v>5000</v>
      </c>
      <c r="L28">
        <v>90.6757937</v>
      </c>
      <c r="M28" t="s">
        <v>33</v>
      </c>
      <c r="N28">
        <v>23.533621499999999</v>
      </c>
      <c r="O28" t="s">
        <v>40</v>
      </c>
      <c r="P28">
        <v>0</v>
      </c>
      <c r="Q28">
        <v>120</v>
      </c>
      <c r="R28">
        <v>0</v>
      </c>
      <c r="S28">
        <v>146165</v>
      </c>
      <c r="T28" t="s">
        <v>33</v>
      </c>
      <c r="U28">
        <v>1</v>
      </c>
      <c r="V28">
        <v>46</v>
      </c>
      <c r="W28">
        <f t="shared" si="0"/>
        <v>1</v>
      </c>
      <c r="Y28">
        <v>138</v>
      </c>
      <c r="AA28">
        <v>165</v>
      </c>
      <c r="AB28">
        <v>146165</v>
      </c>
      <c r="AC28" t="s">
        <v>119</v>
      </c>
      <c r="AD28" t="s">
        <v>120</v>
      </c>
      <c r="AE28" t="s">
        <v>121</v>
      </c>
      <c r="AF28" t="s">
        <v>122</v>
      </c>
      <c r="AG28">
        <v>1</v>
      </c>
    </row>
    <row r="29" spans="1:33" x14ac:dyDescent="0.25">
      <c r="A29" t="s">
        <v>58</v>
      </c>
      <c r="B29" s="1">
        <v>41272.630555555559</v>
      </c>
      <c r="C29">
        <v>0</v>
      </c>
      <c r="D29" s="1">
        <v>41272.630555555559</v>
      </c>
      <c r="E29">
        <v>0</v>
      </c>
      <c r="F29">
        <v>0</v>
      </c>
      <c r="G29">
        <v>1</v>
      </c>
      <c r="H29" s="1">
        <v>41272.630555555559</v>
      </c>
      <c r="I29" s="1">
        <v>41272.630555555559</v>
      </c>
      <c r="J29">
        <v>8</v>
      </c>
      <c r="K29">
        <v>2346</v>
      </c>
      <c r="L29">
        <v>91.433848900000001</v>
      </c>
      <c r="M29" t="s">
        <v>33</v>
      </c>
      <c r="N29">
        <v>23.1137266</v>
      </c>
      <c r="O29" t="s">
        <v>34</v>
      </c>
      <c r="P29">
        <v>0</v>
      </c>
      <c r="Q29">
        <v>120</v>
      </c>
      <c r="R29">
        <v>0</v>
      </c>
      <c r="S29">
        <v>133125</v>
      </c>
      <c r="T29" t="s">
        <v>33</v>
      </c>
      <c r="U29">
        <v>1</v>
      </c>
      <c r="V29">
        <v>33</v>
      </c>
      <c r="W29">
        <f t="shared" si="0"/>
        <v>1</v>
      </c>
      <c r="Y29">
        <v>98</v>
      </c>
      <c r="AA29">
        <v>125</v>
      </c>
      <c r="AB29">
        <v>133125</v>
      </c>
      <c r="AC29" t="s">
        <v>59</v>
      </c>
      <c r="AD29" t="s">
        <v>60</v>
      </c>
      <c r="AE29" t="s">
        <v>123</v>
      </c>
      <c r="AF29" t="s">
        <v>124</v>
      </c>
      <c r="AG29">
        <v>1</v>
      </c>
    </row>
    <row r="30" spans="1:33" x14ac:dyDescent="0.25">
      <c r="A30" t="s">
        <v>125</v>
      </c>
      <c r="B30" s="1">
        <v>41273.426712962966</v>
      </c>
      <c r="C30">
        <v>0</v>
      </c>
      <c r="D30" s="1">
        <v>41273.426712962966</v>
      </c>
      <c r="E30">
        <v>0</v>
      </c>
      <c r="F30">
        <v>0</v>
      </c>
      <c r="G30">
        <v>1</v>
      </c>
      <c r="H30" s="1">
        <v>41273.426712962966</v>
      </c>
      <c r="I30" s="1">
        <v>41273.426712962966</v>
      </c>
      <c r="J30">
        <v>3</v>
      </c>
      <c r="K30">
        <v>3201</v>
      </c>
      <c r="L30">
        <v>90.812657799999997</v>
      </c>
      <c r="M30" t="s">
        <v>33</v>
      </c>
      <c r="N30">
        <v>24.2816242</v>
      </c>
      <c r="O30" t="s">
        <v>40</v>
      </c>
      <c r="P30">
        <v>0</v>
      </c>
      <c r="Q30">
        <v>120</v>
      </c>
      <c r="R30">
        <v>0</v>
      </c>
      <c r="S30">
        <v>161493</v>
      </c>
      <c r="T30" t="s">
        <v>51</v>
      </c>
      <c r="U30">
        <v>1</v>
      </c>
      <c r="V30">
        <v>61</v>
      </c>
      <c r="W30">
        <f t="shared" si="0"/>
        <v>2</v>
      </c>
      <c r="Y30">
        <v>12</v>
      </c>
      <c r="AA30">
        <v>493</v>
      </c>
      <c r="AB30">
        <v>161493</v>
      </c>
      <c r="AC30" t="s">
        <v>126</v>
      </c>
      <c r="AD30" t="s">
        <v>127</v>
      </c>
      <c r="AE30" t="s">
        <v>128</v>
      </c>
      <c r="AF30" t="s">
        <v>129</v>
      </c>
      <c r="AG30">
        <v>0</v>
      </c>
    </row>
    <row r="31" spans="1:33" x14ac:dyDescent="0.25">
      <c r="A31" t="s">
        <v>130</v>
      </c>
      <c r="B31" s="1">
        <v>41272.569525462961</v>
      </c>
      <c r="C31">
        <v>0</v>
      </c>
      <c r="D31" s="1">
        <v>41272.569525462961</v>
      </c>
      <c r="E31">
        <v>0</v>
      </c>
      <c r="F31">
        <v>0</v>
      </c>
      <c r="G31">
        <v>1</v>
      </c>
      <c r="H31" s="1">
        <v>41272.569525462961</v>
      </c>
      <c r="I31" s="1">
        <v>41272.569525462961</v>
      </c>
      <c r="J31">
        <v>9</v>
      </c>
      <c r="K31">
        <v>4964</v>
      </c>
      <c r="L31">
        <v>91.501577900000001</v>
      </c>
      <c r="M31" t="s">
        <v>33</v>
      </c>
      <c r="N31">
        <v>24.827202</v>
      </c>
      <c r="O31" t="s">
        <v>40</v>
      </c>
      <c r="P31">
        <v>0</v>
      </c>
      <c r="Q31">
        <v>180</v>
      </c>
      <c r="R31">
        <v>0</v>
      </c>
      <c r="S31">
        <v>116183</v>
      </c>
      <c r="T31" t="s">
        <v>33</v>
      </c>
      <c r="U31">
        <v>1</v>
      </c>
      <c r="V31">
        <v>16</v>
      </c>
      <c r="W31">
        <f t="shared" si="0"/>
        <v>1</v>
      </c>
      <c r="Y31">
        <v>49</v>
      </c>
      <c r="AA31">
        <v>183</v>
      </c>
      <c r="AB31">
        <v>116183</v>
      </c>
      <c r="AC31" t="s">
        <v>131</v>
      </c>
      <c r="AD31" t="s">
        <v>132</v>
      </c>
      <c r="AE31" t="s">
        <v>133</v>
      </c>
      <c r="AF31" t="s">
        <v>134</v>
      </c>
      <c r="AG31">
        <v>1</v>
      </c>
    </row>
    <row r="32" spans="1:33" x14ac:dyDescent="0.25">
      <c r="A32" t="s">
        <v>118</v>
      </c>
      <c r="B32" s="1">
        <v>41272.427303240744</v>
      </c>
      <c r="C32">
        <v>0</v>
      </c>
      <c r="D32" s="1">
        <v>41272.427303240744</v>
      </c>
      <c r="E32">
        <v>0</v>
      </c>
      <c r="F32">
        <v>0</v>
      </c>
      <c r="G32">
        <v>1</v>
      </c>
      <c r="H32" s="1">
        <v>41272.427303240744</v>
      </c>
      <c r="I32" s="1">
        <v>41272.427303240744</v>
      </c>
      <c r="J32">
        <v>10</v>
      </c>
      <c r="K32">
        <v>3653</v>
      </c>
      <c r="L32">
        <v>90.6419499</v>
      </c>
      <c r="M32" t="s">
        <v>33</v>
      </c>
      <c r="N32">
        <v>23.485459899999999</v>
      </c>
      <c r="O32" t="s">
        <v>40</v>
      </c>
      <c r="P32">
        <v>0</v>
      </c>
      <c r="Q32">
        <v>120</v>
      </c>
      <c r="R32">
        <v>0</v>
      </c>
      <c r="S32">
        <v>146166</v>
      </c>
      <c r="T32" t="s">
        <v>33</v>
      </c>
      <c r="U32">
        <v>1</v>
      </c>
      <c r="V32">
        <v>46</v>
      </c>
      <c r="W32">
        <f t="shared" si="0"/>
        <v>1</v>
      </c>
      <c r="Y32">
        <v>138</v>
      </c>
      <c r="AA32">
        <v>166</v>
      </c>
      <c r="AB32">
        <v>146166</v>
      </c>
      <c r="AC32" t="s">
        <v>119</v>
      </c>
      <c r="AD32" t="s">
        <v>120</v>
      </c>
      <c r="AE32" t="s">
        <v>121</v>
      </c>
      <c r="AF32" t="s">
        <v>135</v>
      </c>
      <c r="AG32">
        <v>1</v>
      </c>
    </row>
    <row r="33" spans="1:33" x14ac:dyDescent="0.25">
      <c r="A33" t="s">
        <v>62</v>
      </c>
      <c r="B33" s="1">
        <v>41273.784814814811</v>
      </c>
      <c r="C33">
        <v>0</v>
      </c>
      <c r="D33" s="1">
        <v>41273.784814814811</v>
      </c>
      <c r="E33">
        <v>0</v>
      </c>
      <c r="F33">
        <v>0</v>
      </c>
      <c r="G33">
        <v>1</v>
      </c>
      <c r="H33" s="1">
        <v>41273.784814814811</v>
      </c>
      <c r="I33" s="1">
        <v>41273.784814814811</v>
      </c>
      <c r="J33">
        <v>4</v>
      </c>
      <c r="K33">
        <v>0</v>
      </c>
      <c r="L33">
        <v>0</v>
      </c>
      <c r="M33" t="s">
        <v>51</v>
      </c>
      <c r="N33">
        <v>0</v>
      </c>
      <c r="O33" t="s">
        <v>40</v>
      </c>
      <c r="P33">
        <v>0</v>
      </c>
      <c r="Q33">
        <v>40</v>
      </c>
      <c r="R33">
        <v>0</v>
      </c>
      <c r="S33">
        <v>106075</v>
      </c>
      <c r="T33" t="s">
        <v>33</v>
      </c>
      <c r="U33">
        <v>10</v>
      </c>
      <c r="V33">
        <v>6</v>
      </c>
      <c r="W33">
        <f t="shared" si="0"/>
        <v>1</v>
      </c>
      <c r="Y33">
        <v>18</v>
      </c>
      <c r="Z33">
        <v>0</v>
      </c>
      <c r="AA33">
        <v>75</v>
      </c>
      <c r="AB33">
        <v>106075</v>
      </c>
      <c r="AC33" t="s">
        <v>63</v>
      </c>
      <c r="AD33" t="s">
        <v>64</v>
      </c>
      <c r="AE33" t="s">
        <v>136</v>
      </c>
      <c r="AF33" t="s">
        <v>137</v>
      </c>
      <c r="AG33">
        <v>1</v>
      </c>
    </row>
    <row r="34" spans="1:33" x14ac:dyDescent="0.25">
      <c r="A34" t="s">
        <v>138</v>
      </c>
      <c r="B34" s="1">
        <v>41272.715416666666</v>
      </c>
      <c r="C34">
        <v>0</v>
      </c>
      <c r="D34" s="1">
        <v>41272.715416666666</v>
      </c>
      <c r="E34">
        <v>0</v>
      </c>
      <c r="F34">
        <v>0</v>
      </c>
      <c r="G34">
        <v>1</v>
      </c>
      <c r="H34" s="1">
        <v>41272.715416666666</v>
      </c>
      <c r="I34" s="1">
        <v>41272.715416666666</v>
      </c>
      <c r="J34">
        <v>2</v>
      </c>
      <c r="K34">
        <v>30</v>
      </c>
      <c r="L34">
        <v>90.682510815300006</v>
      </c>
      <c r="M34" t="s">
        <v>33</v>
      </c>
      <c r="N34">
        <v>24.318275645</v>
      </c>
      <c r="O34" t="s">
        <v>83</v>
      </c>
      <c r="P34">
        <v>0</v>
      </c>
      <c r="Q34">
        <v>90</v>
      </c>
      <c r="R34">
        <v>112</v>
      </c>
      <c r="S34">
        <v>136366</v>
      </c>
      <c r="T34" t="s">
        <v>33</v>
      </c>
      <c r="U34">
        <v>1</v>
      </c>
      <c r="V34">
        <v>36</v>
      </c>
      <c r="W34">
        <f t="shared" si="0"/>
        <v>1</v>
      </c>
      <c r="Y34">
        <v>108</v>
      </c>
      <c r="AA34">
        <v>366</v>
      </c>
      <c r="AB34">
        <v>136366</v>
      </c>
      <c r="AC34" t="s">
        <v>126</v>
      </c>
      <c r="AD34" t="s">
        <v>139</v>
      </c>
      <c r="AE34" t="s">
        <v>139</v>
      </c>
      <c r="AF34" t="s">
        <v>140</v>
      </c>
      <c r="AG34">
        <v>1</v>
      </c>
    </row>
    <row r="35" spans="1:33" x14ac:dyDescent="0.25">
      <c r="A35" t="s">
        <v>77</v>
      </c>
      <c r="B35" s="1">
        <v>41323.946006944447</v>
      </c>
      <c r="C35">
        <v>0</v>
      </c>
      <c r="D35" s="1">
        <v>41323.946006944447</v>
      </c>
      <c r="E35">
        <v>0</v>
      </c>
      <c r="F35">
        <v>0</v>
      </c>
      <c r="G35">
        <v>1</v>
      </c>
      <c r="H35" s="1">
        <v>41323.946006944447</v>
      </c>
      <c r="I35" s="1">
        <v>41323.946006944447</v>
      </c>
      <c r="J35">
        <v>0</v>
      </c>
      <c r="K35">
        <v>2551</v>
      </c>
      <c r="L35">
        <v>92.168557199999995</v>
      </c>
      <c r="M35" t="s">
        <v>33</v>
      </c>
      <c r="N35">
        <v>24.831315</v>
      </c>
      <c r="O35" t="s">
        <v>101</v>
      </c>
      <c r="P35">
        <v>0</v>
      </c>
      <c r="Q35">
        <v>0</v>
      </c>
      <c r="R35">
        <v>0</v>
      </c>
      <c r="S35">
        <v>115172</v>
      </c>
      <c r="T35" t="s">
        <v>51</v>
      </c>
      <c r="U35">
        <v>1</v>
      </c>
      <c r="V35">
        <v>15</v>
      </c>
      <c r="W35">
        <f t="shared" si="0"/>
        <v>1</v>
      </c>
      <c r="Y35">
        <v>45</v>
      </c>
      <c r="AA35">
        <v>172</v>
      </c>
      <c r="AB35">
        <v>115172</v>
      </c>
      <c r="AC35" t="s">
        <v>78</v>
      </c>
      <c r="AD35" t="s">
        <v>144</v>
      </c>
      <c r="AE35" t="s">
        <v>145</v>
      </c>
      <c r="AF35" t="s">
        <v>146</v>
      </c>
      <c r="AG35">
        <v>0</v>
      </c>
    </row>
    <row r="36" spans="1:33" x14ac:dyDescent="0.25">
      <c r="A36" t="s">
        <v>118</v>
      </c>
      <c r="B36" s="1">
        <v>41273.635300925926</v>
      </c>
      <c r="C36">
        <v>0</v>
      </c>
      <c r="D36" s="1">
        <v>41273.635300925926</v>
      </c>
      <c r="E36">
        <v>0</v>
      </c>
      <c r="F36">
        <v>0</v>
      </c>
      <c r="G36">
        <v>1</v>
      </c>
      <c r="H36" s="1">
        <v>41273.635300925926</v>
      </c>
      <c r="I36" s="1">
        <v>41273.635300925926</v>
      </c>
      <c r="J36">
        <v>10</v>
      </c>
      <c r="K36">
        <v>35</v>
      </c>
      <c r="L36">
        <v>90.604010810399998</v>
      </c>
      <c r="M36" t="s">
        <v>33</v>
      </c>
      <c r="N36">
        <v>23.396493613699999</v>
      </c>
      <c r="O36" t="s">
        <v>40</v>
      </c>
      <c r="P36">
        <v>0</v>
      </c>
      <c r="Q36">
        <v>60</v>
      </c>
      <c r="R36">
        <v>-71</v>
      </c>
      <c r="S36">
        <v>146168</v>
      </c>
      <c r="T36" t="s">
        <v>33</v>
      </c>
      <c r="U36">
        <v>1</v>
      </c>
      <c r="V36">
        <v>46</v>
      </c>
      <c r="W36">
        <f t="shared" si="0"/>
        <v>1</v>
      </c>
      <c r="Y36">
        <v>138</v>
      </c>
      <c r="AA36">
        <v>168</v>
      </c>
      <c r="AB36">
        <v>146168</v>
      </c>
      <c r="AC36" t="s">
        <v>119</v>
      </c>
      <c r="AD36" t="s">
        <v>120</v>
      </c>
      <c r="AE36" t="s">
        <v>147</v>
      </c>
      <c r="AF36" t="s">
        <v>148</v>
      </c>
      <c r="AG36">
        <v>1</v>
      </c>
    </row>
    <row r="37" spans="1:33" x14ac:dyDescent="0.25">
      <c r="A37" t="s">
        <v>138</v>
      </c>
      <c r="B37" s="1">
        <v>41274.687835648147</v>
      </c>
      <c r="C37">
        <v>0</v>
      </c>
      <c r="D37" s="1">
        <v>41274.687835648147</v>
      </c>
      <c r="E37">
        <v>0</v>
      </c>
      <c r="F37">
        <v>0</v>
      </c>
      <c r="G37">
        <v>1</v>
      </c>
      <c r="H37" s="1">
        <v>41274.687835648147</v>
      </c>
      <c r="I37" s="1">
        <v>41274.687835648147</v>
      </c>
      <c r="J37">
        <v>0</v>
      </c>
      <c r="K37">
        <v>70</v>
      </c>
      <c r="L37">
        <v>90.680597219399999</v>
      </c>
      <c r="M37" t="s">
        <v>33</v>
      </c>
      <c r="N37">
        <v>24.321641023200002</v>
      </c>
      <c r="O37" t="s">
        <v>101</v>
      </c>
      <c r="P37">
        <v>0</v>
      </c>
      <c r="Q37">
        <v>0</v>
      </c>
      <c r="R37">
        <v>-101</v>
      </c>
      <c r="S37">
        <v>136369</v>
      </c>
      <c r="T37" t="s">
        <v>33</v>
      </c>
      <c r="U37">
        <v>1</v>
      </c>
      <c r="V37">
        <v>36</v>
      </c>
      <c r="W37">
        <f t="shared" si="0"/>
        <v>1</v>
      </c>
      <c r="Y37">
        <v>108</v>
      </c>
      <c r="AA37">
        <v>369</v>
      </c>
      <c r="AB37">
        <v>136369</v>
      </c>
      <c r="AC37" t="s">
        <v>126</v>
      </c>
      <c r="AD37" t="s">
        <v>139</v>
      </c>
      <c r="AE37" t="s">
        <v>139</v>
      </c>
      <c r="AF37" t="s">
        <v>149</v>
      </c>
      <c r="AG37">
        <v>1</v>
      </c>
    </row>
    <row r="38" spans="1:33" x14ac:dyDescent="0.25">
      <c r="A38" t="s">
        <v>62</v>
      </c>
      <c r="B38" s="1">
        <v>41275.606226851851</v>
      </c>
      <c r="C38">
        <v>0</v>
      </c>
      <c r="D38" s="1">
        <v>41275.606226851851</v>
      </c>
      <c r="E38">
        <v>0</v>
      </c>
      <c r="F38">
        <v>0</v>
      </c>
      <c r="G38">
        <v>1</v>
      </c>
      <c r="H38" s="1">
        <v>41275.606226851851</v>
      </c>
      <c r="I38" s="1">
        <v>41275.606226851851</v>
      </c>
      <c r="J38">
        <v>0</v>
      </c>
      <c r="K38">
        <v>0</v>
      </c>
      <c r="L38">
        <v>0</v>
      </c>
      <c r="M38" t="s">
        <v>33</v>
      </c>
      <c r="N38">
        <v>0</v>
      </c>
      <c r="O38" t="s">
        <v>101</v>
      </c>
      <c r="P38">
        <v>0</v>
      </c>
      <c r="Q38">
        <v>0</v>
      </c>
      <c r="R38">
        <v>0</v>
      </c>
      <c r="S38">
        <v>106074</v>
      </c>
      <c r="T38" t="s">
        <v>33</v>
      </c>
      <c r="U38">
        <v>10</v>
      </c>
      <c r="V38">
        <v>6</v>
      </c>
      <c r="W38">
        <f t="shared" si="0"/>
        <v>1</v>
      </c>
      <c r="Y38">
        <v>18</v>
      </c>
      <c r="Z38">
        <v>0</v>
      </c>
      <c r="AA38">
        <v>74</v>
      </c>
      <c r="AB38">
        <v>106074</v>
      </c>
      <c r="AC38" t="s">
        <v>63</v>
      </c>
      <c r="AD38" t="s">
        <v>64</v>
      </c>
      <c r="AE38" t="s">
        <v>150</v>
      </c>
      <c r="AF38" t="s">
        <v>151</v>
      </c>
      <c r="AG38">
        <v>1</v>
      </c>
    </row>
    <row r="39" spans="1:33" x14ac:dyDescent="0.25">
      <c r="A39" t="s">
        <v>100</v>
      </c>
      <c r="B39" s="1">
        <v>41272.664467592593</v>
      </c>
      <c r="C39">
        <v>0</v>
      </c>
      <c r="D39" s="1">
        <v>41272.664467592593</v>
      </c>
      <c r="E39">
        <v>0</v>
      </c>
      <c r="F39">
        <v>0</v>
      </c>
      <c r="G39">
        <v>1</v>
      </c>
      <c r="H39" s="1">
        <v>41272.664467592593</v>
      </c>
      <c r="I39" s="1">
        <v>41272.664467592593</v>
      </c>
      <c r="J39">
        <v>8</v>
      </c>
      <c r="K39">
        <v>3832</v>
      </c>
      <c r="L39">
        <v>89.938754000000003</v>
      </c>
      <c r="M39" t="s">
        <v>33</v>
      </c>
      <c r="N39">
        <v>22.8681646</v>
      </c>
      <c r="O39" t="s">
        <v>40</v>
      </c>
      <c r="P39">
        <v>0</v>
      </c>
      <c r="Q39">
        <v>55</v>
      </c>
      <c r="R39">
        <v>0</v>
      </c>
      <c r="S39">
        <v>139394</v>
      </c>
      <c r="T39" t="s">
        <v>33</v>
      </c>
      <c r="U39">
        <v>1</v>
      </c>
      <c r="V39">
        <v>39</v>
      </c>
      <c r="W39">
        <f t="shared" si="0"/>
        <v>1</v>
      </c>
      <c r="Y39">
        <v>117</v>
      </c>
      <c r="AA39">
        <v>394</v>
      </c>
      <c r="AB39">
        <v>139394</v>
      </c>
      <c r="AC39" t="s">
        <v>102</v>
      </c>
      <c r="AD39" t="s">
        <v>103</v>
      </c>
      <c r="AE39" t="s">
        <v>152</v>
      </c>
      <c r="AF39" t="s">
        <v>153</v>
      </c>
      <c r="AG39">
        <v>1</v>
      </c>
    </row>
    <row r="40" spans="1:33" x14ac:dyDescent="0.25">
      <c r="A40" t="s">
        <v>93</v>
      </c>
      <c r="B40" s="1">
        <v>41273.792384259257</v>
      </c>
      <c r="C40">
        <v>0</v>
      </c>
      <c r="D40" s="1">
        <v>41273.792384259257</v>
      </c>
      <c r="E40">
        <v>0</v>
      </c>
      <c r="F40">
        <v>0</v>
      </c>
      <c r="G40">
        <v>1</v>
      </c>
      <c r="H40" s="1">
        <v>41273.792384259257</v>
      </c>
      <c r="I40" s="1">
        <v>41273.792384259257</v>
      </c>
      <c r="J40">
        <v>20</v>
      </c>
      <c r="K40">
        <v>0</v>
      </c>
      <c r="L40">
        <v>0</v>
      </c>
      <c r="M40" t="s">
        <v>33</v>
      </c>
      <c r="N40">
        <v>0</v>
      </c>
      <c r="O40" t="s">
        <v>40</v>
      </c>
      <c r="P40">
        <v>0</v>
      </c>
      <c r="Q40">
        <v>140</v>
      </c>
      <c r="R40">
        <v>0</v>
      </c>
      <c r="S40">
        <v>137084</v>
      </c>
      <c r="T40" t="s">
        <v>33</v>
      </c>
      <c r="U40">
        <v>1</v>
      </c>
      <c r="V40">
        <v>37</v>
      </c>
      <c r="W40">
        <f t="shared" si="0"/>
        <v>1</v>
      </c>
      <c r="Y40">
        <v>110</v>
      </c>
      <c r="Z40">
        <v>0</v>
      </c>
      <c r="AA40">
        <v>84</v>
      </c>
      <c r="AB40">
        <v>137084</v>
      </c>
      <c r="AC40" t="s">
        <v>94</v>
      </c>
      <c r="AD40" t="s">
        <v>154</v>
      </c>
      <c r="AE40" t="s">
        <v>155</v>
      </c>
      <c r="AF40" t="s">
        <v>156</v>
      </c>
      <c r="AG40">
        <v>1</v>
      </c>
    </row>
    <row r="41" spans="1:33" x14ac:dyDescent="0.25">
      <c r="A41" t="s">
        <v>125</v>
      </c>
      <c r="B41" s="1">
        <v>41273.471145833333</v>
      </c>
      <c r="C41">
        <v>0</v>
      </c>
      <c r="D41" s="1">
        <v>41273.471145833333</v>
      </c>
      <c r="E41">
        <v>0</v>
      </c>
      <c r="F41">
        <v>0</v>
      </c>
      <c r="G41">
        <v>1</v>
      </c>
      <c r="H41" s="1">
        <v>41273.471145833333</v>
      </c>
      <c r="I41" s="1">
        <v>41273.471145833333</v>
      </c>
      <c r="J41">
        <v>5</v>
      </c>
      <c r="K41">
        <v>3201</v>
      </c>
      <c r="L41">
        <v>90.812657799999997</v>
      </c>
      <c r="M41" t="s">
        <v>33</v>
      </c>
      <c r="N41">
        <v>24.2816242</v>
      </c>
      <c r="O41" t="s">
        <v>34</v>
      </c>
      <c r="P41">
        <v>0</v>
      </c>
      <c r="Q41">
        <v>180</v>
      </c>
      <c r="R41">
        <v>0</v>
      </c>
      <c r="S41">
        <v>161492</v>
      </c>
      <c r="T41" t="s">
        <v>33</v>
      </c>
      <c r="U41">
        <v>1</v>
      </c>
      <c r="V41">
        <v>61</v>
      </c>
      <c r="W41">
        <f t="shared" si="0"/>
        <v>2</v>
      </c>
      <c r="Y41">
        <v>12</v>
      </c>
      <c r="AA41">
        <v>492</v>
      </c>
      <c r="AB41">
        <v>161492</v>
      </c>
      <c r="AC41" t="s">
        <v>126</v>
      </c>
      <c r="AD41" t="s">
        <v>127</v>
      </c>
      <c r="AE41" t="s">
        <v>128</v>
      </c>
      <c r="AF41" t="s">
        <v>157</v>
      </c>
      <c r="AG41">
        <v>1</v>
      </c>
    </row>
    <row r="42" spans="1:33" x14ac:dyDescent="0.25">
      <c r="A42" t="s">
        <v>141</v>
      </c>
      <c r="B42" s="1">
        <v>41273.661226851851</v>
      </c>
      <c r="C42">
        <v>0</v>
      </c>
      <c r="D42" s="1">
        <v>41273.661226851851</v>
      </c>
      <c r="E42">
        <v>0</v>
      </c>
      <c r="F42">
        <v>0</v>
      </c>
      <c r="G42">
        <v>1</v>
      </c>
      <c r="H42" s="1">
        <v>41273.661226851851</v>
      </c>
      <c r="I42" s="1">
        <v>41273.661226851851</v>
      </c>
      <c r="J42">
        <v>7</v>
      </c>
      <c r="K42">
        <v>3282</v>
      </c>
      <c r="L42">
        <v>89.646230299999999</v>
      </c>
      <c r="M42" t="s">
        <v>33</v>
      </c>
      <c r="N42">
        <v>22.581569500000001</v>
      </c>
      <c r="O42" t="s">
        <v>97</v>
      </c>
      <c r="P42">
        <v>0</v>
      </c>
      <c r="Q42">
        <v>90</v>
      </c>
      <c r="R42">
        <v>0</v>
      </c>
      <c r="S42">
        <v>134247</v>
      </c>
      <c r="T42" t="s">
        <v>51</v>
      </c>
      <c r="U42">
        <v>1</v>
      </c>
      <c r="V42">
        <v>34</v>
      </c>
      <c r="W42">
        <f t="shared" si="0"/>
        <v>1</v>
      </c>
      <c r="Y42">
        <v>102</v>
      </c>
      <c r="AA42">
        <v>247</v>
      </c>
      <c r="AB42">
        <v>134247</v>
      </c>
      <c r="AC42" t="s">
        <v>142</v>
      </c>
      <c r="AD42" t="s">
        <v>143</v>
      </c>
      <c r="AE42" t="s">
        <v>143</v>
      </c>
      <c r="AF42" t="s">
        <v>158</v>
      </c>
      <c r="AG42">
        <v>0</v>
      </c>
    </row>
    <row r="43" spans="1:33" x14ac:dyDescent="0.25">
      <c r="A43" t="s">
        <v>159</v>
      </c>
      <c r="B43" s="1">
        <v>41273.685856481483</v>
      </c>
      <c r="C43">
        <v>0</v>
      </c>
      <c r="D43" s="1">
        <v>41273.685856481483</v>
      </c>
      <c r="E43">
        <v>0</v>
      </c>
      <c r="F43">
        <v>0</v>
      </c>
      <c r="G43">
        <v>1</v>
      </c>
      <c r="H43" s="1">
        <v>41273.685856481483</v>
      </c>
      <c r="I43" s="1">
        <v>41273.685856481483</v>
      </c>
      <c r="J43">
        <v>7</v>
      </c>
      <c r="K43">
        <v>3581</v>
      </c>
      <c r="L43">
        <v>91.9918488</v>
      </c>
      <c r="M43" t="s">
        <v>33</v>
      </c>
      <c r="N43">
        <v>24.5874694</v>
      </c>
      <c r="O43" t="s">
        <v>83</v>
      </c>
      <c r="P43">
        <v>0</v>
      </c>
      <c r="Q43">
        <v>120</v>
      </c>
      <c r="R43">
        <v>0</v>
      </c>
      <c r="S43">
        <v>150188</v>
      </c>
      <c r="T43" t="s">
        <v>33</v>
      </c>
      <c r="U43">
        <v>1</v>
      </c>
      <c r="V43">
        <v>50</v>
      </c>
      <c r="W43">
        <f t="shared" si="0"/>
        <v>2</v>
      </c>
      <c r="Y43">
        <v>150</v>
      </c>
      <c r="AA43">
        <v>188</v>
      </c>
      <c r="AB43">
        <v>150188</v>
      </c>
      <c r="AC43" t="s">
        <v>160</v>
      </c>
      <c r="AD43" t="s">
        <v>161</v>
      </c>
      <c r="AE43" t="s">
        <v>162</v>
      </c>
      <c r="AF43" t="s">
        <v>163</v>
      </c>
      <c r="AG43">
        <v>1</v>
      </c>
    </row>
    <row r="44" spans="1:33" x14ac:dyDescent="0.25">
      <c r="A44" t="s">
        <v>62</v>
      </c>
      <c r="B44" s="1">
        <v>41275.606215277781</v>
      </c>
      <c r="C44">
        <v>0</v>
      </c>
      <c r="D44" s="1">
        <v>41275.606215277781</v>
      </c>
      <c r="E44">
        <v>0</v>
      </c>
      <c r="F44">
        <v>0</v>
      </c>
      <c r="G44">
        <v>1</v>
      </c>
      <c r="H44" s="1">
        <v>41275.606215277781</v>
      </c>
      <c r="I44" s="1">
        <v>41275.606215277781</v>
      </c>
      <c r="J44">
        <v>4</v>
      </c>
      <c r="K44">
        <v>0</v>
      </c>
      <c r="L44">
        <v>0</v>
      </c>
      <c r="M44" t="s">
        <v>33</v>
      </c>
      <c r="N44">
        <v>0</v>
      </c>
      <c r="O44" t="s">
        <v>40</v>
      </c>
      <c r="P44">
        <v>0</v>
      </c>
      <c r="Q44">
        <v>60</v>
      </c>
      <c r="R44">
        <v>0</v>
      </c>
      <c r="S44">
        <v>106073</v>
      </c>
      <c r="T44" t="s">
        <v>51</v>
      </c>
      <c r="U44">
        <v>10</v>
      </c>
      <c r="V44">
        <v>6</v>
      </c>
      <c r="W44">
        <f t="shared" si="0"/>
        <v>1</v>
      </c>
      <c r="Y44">
        <v>18</v>
      </c>
      <c r="Z44">
        <v>0</v>
      </c>
      <c r="AA44">
        <v>73</v>
      </c>
      <c r="AB44">
        <v>106073</v>
      </c>
      <c r="AC44" t="s">
        <v>63</v>
      </c>
      <c r="AD44" t="s">
        <v>64</v>
      </c>
      <c r="AE44" t="s">
        <v>150</v>
      </c>
      <c r="AF44" t="s">
        <v>164</v>
      </c>
      <c r="AG44">
        <v>1</v>
      </c>
    </row>
    <row r="45" spans="1:33" x14ac:dyDescent="0.25">
      <c r="A45" t="s">
        <v>138</v>
      </c>
      <c r="B45" s="1">
        <v>41274.685208333336</v>
      </c>
      <c r="C45">
        <v>0</v>
      </c>
      <c r="D45" s="1">
        <v>41274.685208333336</v>
      </c>
      <c r="E45">
        <v>0</v>
      </c>
      <c r="F45">
        <v>0</v>
      </c>
      <c r="G45">
        <v>1</v>
      </c>
      <c r="H45" s="1">
        <v>41274.685208333336</v>
      </c>
      <c r="I45" s="1">
        <v>41274.685208333336</v>
      </c>
      <c r="J45">
        <v>4</v>
      </c>
      <c r="K45">
        <v>300</v>
      </c>
      <c r="L45">
        <v>90.682371669199995</v>
      </c>
      <c r="M45" t="s">
        <v>33</v>
      </c>
      <c r="N45">
        <v>24.321000253600001</v>
      </c>
      <c r="O45" t="s">
        <v>40</v>
      </c>
      <c r="P45">
        <v>0</v>
      </c>
      <c r="Q45">
        <v>120</v>
      </c>
      <c r="R45">
        <v>99</v>
      </c>
      <c r="S45">
        <v>136368</v>
      </c>
      <c r="T45" t="s">
        <v>33</v>
      </c>
      <c r="U45">
        <v>1</v>
      </c>
      <c r="V45">
        <v>36</v>
      </c>
      <c r="W45">
        <f t="shared" si="0"/>
        <v>1</v>
      </c>
      <c r="Y45">
        <v>108</v>
      </c>
      <c r="AA45">
        <v>368</v>
      </c>
      <c r="AB45">
        <v>136368</v>
      </c>
      <c r="AC45" t="s">
        <v>126</v>
      </c>
      <c r="AD45" t="s">
        <v>139</v>
      </c>
      <c r="AE45" t="s">
        <v>139</v>
      </c>
      <c r="AF45" t="s">
        <v>165</v>
      </c>
      <c r="AG45">
        <v>1</v>
      </c>
    </row>
    <row r="46" spans="1:33" x14ac:dyDescent="0.25">
      <c r="A46" t="s">
        <v>62</v>
      </c>
      <c r="B46" s="1">
        <v>41273.785462962966</v>
      </c>
      <c r="C46">
        <v>0</v>
      </c>
      <c r="D46" s="1">
        <v>41273.785462962966</v>
      </c>
      <c r="E46">
        <v>0</v>
      </c>
      <c r="F46">
        <v>0</v>
      </c>
      <c r="G46">
        <v>1</v>
      </c>
      <c r="H46" s="1">
        <v>41273.785462962966</v>
      </c>
      <c r="I46" s="1">
        <v>41273.785462962966</v>
      </c>
      <c r="J46">
        <v>4</v>
      </c>
      <c r="K46">
        <v>0</v>
      </c>
      <c r="L46">
        <v>0</v>
      </c>
      <c r="M46" t="s">
        <v>51</v>
      </c>
      <c r="N46">
        <v>0</v>
      </c>
      <c r="O46" t="s">
        <v>40</v>
      </c>
      <c r="P46">
        <v>0</v>
      </c>
      <c r="Q46">
        <v>30</v>
      </c>
      <c r="R46">
        <v>0</v>
      </c>
      <c r="S46">
        <v>106076</v>
      </c>
      <c r="T46" t="s">
        <v>51</v>
      </c>
      <c r="U46">
        <v>10</v>
      </c>
      <c r="V46">
        <v>6</v>
      </c>
      <c r="W46">
        <f t="shared" si="0"/>
        <v>1</v>
      </c>
      <c r="Y46">
        <v>18</v>
      </c>
      <c r="Z46">
        <v>0</v>
      </c>
      <c r="AA46">
        <v>76</v>
      </c>
      <c r="AB46">
        <v>106076</v>
      </c>
      <c r="AC46" t="s">
        <v>63</v>
      </c>
      <c r="AD46" t="s">
        <v>64</v>
      </c>
      <c r="AE46" t="s">
        <v>136</v>
      </c>
      <c r="AF46" t="s">
        <v>166</v>
      </c>
      <c r="AG46">
        <v>1</v>
      </c>
    </row>
    <row r="47" spans="1:33" x14ac:dyDescent="0.25">
      <c r="A47" t="s">
        <v>72</v>
      </c>
      <c r="B47" s="1">
        <v>41274.465428240743</v>
      </c>
      <c r="C47">
        <v>0</v>
      </c>
      <c r="D47" s="1">
        <v>41274.465428240743</v>
      </c>
      <c r="E47">
        <v>0</v>
      </c>
      <c r="F47">
        <v>0</v>
      </c>
      <c r="G47">
        <v>1</v>
      </c>
      <c r="H47" s="1">
        <v>41274.465428240743</v>
      </c>
      <c r="I47" s="1">
        <v>41274.465428240743</v>
      </c>
      <c r="J47">
        <v>7</v>
      </c>
      <c r="K47">
        <v>0</v>
      </c>
      <c r="L47">
        <v>0</v>
      </c>
      <c r="M47" t="s">
        <v>33</v>
      </c>
      <c r="N47">
        <v>0</v>
      </c>
      <c r="O47" t="s">
        <v>40</v>
      </c>
      <c r="P47">
        <v>0</v>
      </c>
      <c r="Q47">
        <v>60</v>
      </c>
      <c r="R47">
        <v>0</v>
      </c>
      <c r="S47">
        <v>102017</v>
      </c>
      <c r="T47" t="s">
        <v>33</v>
      </c>
      <c r="U47">
        <v>10</v>
      </c>
      <c r="V47">
        <v>2</v>
      </c>
      <c r="W47">
        <f t="shared" si="0"/>
        <v>1</v>
      </c>
      <c r="Y47">
        <v>5</v>
      </c>
      <c r="Z47">
        <v>0</v>
      </c>
      <c r="AA47">
        <v>17</v>
      </c>
      <c r="AB47">
        <v>102017</v>
      </c>
      <c r="AC47" t="s">
        <v>73</v>
      </c>
      <c r="AD47" t="s">
        <v>74</v>
      </c>
      <c r="AE47" t="s">
        <v>167</v>
      </c>
      <c r="AF47" t="s">
        <v>168</v>
      </c>
      <c r="AG47">
        <v>1</v>
      </c>
    </row>
    <row r="48" spans="1:33" x14ac:dyDescent="0.25">
      <c r="A48" t="s">
        <v>100</v>
      </c>
      <c r="B48" s="1">
        <v>41275.502453703702</v>
      </c>
      <c r="C48">
        <v>0</v>
      </c>
      <c r="D48" s="1">
        <v>41275.502453703702</v>
      </c>
      <c r="E48">
        <v>0</v>
      </c>
      <c r="F48">
        <v>0</v>
      </c>
      <c r="G48">
        <v>1</v>
      </c>
      <c r="H48" s="1">
        <v>41275.502453703702</v>
      </c>
      <c r="I48" s="1">
        <v>41275.502453703702</v>
      </c>
      <c r="J48">
        <v>6</v>
      </c>
      <c r="K48">
        <v>3578</v>
      </c>
      <c r="L48">
        <v>89.865919399999996</v>
      </c>
      <c r="M48" t="s">
        <v>33</v>
      </c>
      <c r="N48">
        <v>22.9135752</v>
      </c>
      <c r="O48" t="s">
        <v>40</v>
      </c>
      <c r="P48">
        <v>0</v>
      </c>
      <c r="Q48">
        <v>30</v>
      </c>
      <c r="R48">
        <v>0</v>
      </c>
      <c r="S48">
        <v>139396</v>
      </c>
      <c r="T48" t="s">
        <v>33</v>
      </c>
      <c r="U48">
        <v>1</v>
      </c>
      <c r="V48">
        <v>39</v>
      </c>
      <c r="W48">
        <f t="shared" si="0"/>
        <v>1</v>
      </c>
      <c r="Y48">
        <v>117</v>
      </c>
      <c r="AA48">
        <v>396</v>
      </c>
      <c r="AB48">
        <v>139396</v>
      </c>
      <c r="AC48" t="s">
        <v>102</v>
      </c>
      <c r="AD48" t="s">
        <v>103</v>
      </c>
      <c r="AE48" t="s">
        <v>169</v>
      </c>
      <c r="AF48" t="s">
        <v>170</v>
      </c>
      <c r="AG48">
        <v>1</v>
      </c>
    </row>
    <row r="49" spans="1:33" x14ac:dyDescent="0.25">
      <c r="A49" t="s">
        <v>138</v>
      </c>
      <c r="B49" s="1">
        <v>41273.710520833331</v>
      </c>
      <c r="C49">
        <v>0</v>
      </c>
      <c r="D49" s="1">
        <v>41273.710520833331</v>
      </c>
      <c r="E49">
        <v>0</v>
      </c>
      <c r="F49">
        <v>0</v>
      </c>
      <c r="G49">
        <v>1</v>
      </c>
      <c r="H49" s="1">
        <v>41273.710520833331</v>
      </c>
      <c r="I49" s="1">
        <v>41273.710520833331</v>
      </c>
      <c r="J49">
        <v>1</v>
      </c>
      <c r="K49">
        <v>35</v>
      </c>
      <c r="L49">
        <v>90.6823464462</v>
      </c>
      <c r="M49" t="s">
        <v>33</v>
      </c>
      <c r="N49">
        <v>24.318497798799999</v>
      </c>
      <c r="O49" t="s">
        <v>40</v>
      </c>
      <c r="P49">
        <v>0</v>
      </c>
      <c r="Q49">
        <v>90</v>
      </c>
      <c r="R49">
        <v>-58</v>
      </c>
      <c r="S49">
        <v>136367</v>
      </c>
      <c r="T49" t="s">
        <v>33</v>
      </c>
      <c r="U49">
        <v>1</v>
      </c>
      <c r="V49">
        <v>36</v>
      </c>
      <c r="W49">
        <f t="shared" si="0"/>
        <v>1</v>
      </c>
      <c r="Y49">
        <v>108</v>
      </c>
      <c r="AA49">
        <v>367</v>
      </c>
      <c r="AB49">
        <v>136367</v>
      </c>
      <c r="AC49" t="s">
        <v>126</v>
      </c>
      <c r="AD49" t="s">
        <v>139</v>
      </c>
      <c r="AE49" t="s">
        <v>139</v>
      </c>
      <c r="AF49" t="s">
        <v>171</v>
      </c>
      <c r="AG49">
        <v>1</v>
      </c>
    </row>
    <row r="50" spans="1:33" x14ac:dyDescent="0.25">
      <c r="A50" t="s">
        <v>172</v>
      </c>
      <c r="B50" s="1">
        <v>41277.504212962966</v>
      </c>
      <c r="C50">
        <v>0</v>
      </c>
      <c r="D50" s="1">
        <v>41277.504212962966</v>
      </c>
      <c r="E50">
        <v>0</v>
      </c>
      <c r="F50">
        <v>0</v>
      </c>
      <c r="G50">
        <v>1</v>
      </c>
      <c r="H50" s="1">
        <v>41277.504212962966</v>
      </c>
      <c r="I50" s="1">
        <v>41277.504212962966</v>
      </c>
      <c r="J50">
        <v>7</v>
      </c>
      <c r="K50">
        <v>0</v>
      </c>
      <c r="L50">
        <v>0</v>
      </c>
      <c r="M50" t="s">
        <v>51</v>
      </c>
      <c r="N50">
        <v>0</v>
      </c>
      <c r="O50" t="s">
        <v>40</v>
      </c>
      <c r="P50">
        <v>0</v>
      </c>
      <c r="Q50">
        <v>80</v>
      </c>
      <c r="R50">
        <v>0</v>
      </c>
      <c r="S50">
        <v>132337</v>
      </c>
      <c r="T50" t="s">
        <v>51</v>
      </c>
      <c r="U50">
        <v>1</v>
      </c>
      <c r="V50">
        <v>32</v>
      </c>
      <c r="W50">
        <f t="shared" si="0"/>
        <v>1</v>
      </c>
      <c r="Y50">
        <v>94</v>
      </c>
      <c r="AA50">
        <v>337</v>
      </c>
      <c r="AB50">
        <v>132337</v>
      </c>
      <c r="AC50" t="s">
        <v>173</v>
      </c>
      <c r="AD50" t="s">
        <v>174</v>
      </c>
      <c r="AE50" t="s">
        <v>175</v>
      </c>
      <c r="AF50" t="s">
        <v>176</v>
      </c>
      <c r="AG50">
        <v>0</v>
      </c>
    </row>
    <row r="51" spans="1:33" x14ac:dyDescent="0.25">
      <c r="A51" t="s">
        <v>62</v>
      </c>
      <c r="B51" s="1">
        <v>41279.731342592589</v>
      </c>
      <c r="C51">
        <v>0</v>
      </c>
      <c r="D51" s="1">
        <v>41279.731342592589</v>
      </c>
      <c r="E51">
        <v>0</v>
      </c>
      <c r="F51">
        <v>0</v>
      </c>
      <c r="G51">
        <v>1</v>
      </c>
      <c r="H51" s="1">
        <v>41279.731342592589</v>
      </c>
      <c r="I51" s="1">
        <v>41279.731342592589</v>
      </c>
      <c r="J51">
        <v>0</v>
      </c>
      <c r="K51">
        <v>0</v>
      </c>
      <c r="L51">
        <v>0</v>
      </c>
      <c r="M51" t="s">
        <v>33</v>
      </c>
      <c r="N51">
        <v>0</v>
      </c>
      <c r="O51" t="s">
        <v>101</v>
      </c>
      <c r="P51">
        <v>0</v>
      </c>
      <c r="Q51">
        <v>0</v>
      </c>
      <c r="R51">
        <v>0</v>
      </c>
      <c r="S51">
        <v>105071</v>
      </c>
      <c r="T51" t="s">
        <v>51</v>
      </c>
      <c r="U51">
        <v>10</v>
      </c>
      <c r="V51">
        <v>5</v>
      </c>
      <c r="W51">
        <f t="shared" si="0"/>
        <v>1</v>
      </c>
      <c r="Y51">
        <v>16</v>
      </c>
      <c r="Z51">
        <v>0</v>
      </c>
      <c r="AA51">
        <v>71</v>
      </c>
      <c r="AB51">
        <v>105071</v>
      </c>
      <c r="AC51" t="s">
        <v>177</v>
      </c>
      <c r="AD51" t="s">
        <v>178</v>
      </c>
      <c r="AE51" t="s">
        <v>179</v>
      </c>
      <c r="AF51" t="s">
        <v>180</v>
      </c>
      <c r="AG51">
        <v>0</v>
      </c>
    </row>
    <row r="52" spans="1:33" x14ac:dyDescent="0.25">
      <c r="A52" t="s">
        <v>32</v>
      </c>
      <c r="B52" s="1">
        <v>41277.654039351852</v>
      </c>
      <c r="C52">
        <v>0</v>
      </c>
      <c r="D52" s="1">
        <v>41277.654039351852</v>
      </c>
      <c r="E52">
        <v>0</v>
      </c>
      <c r="F52">
        <v>0</v>
      </c>
      <c r="G52">
        <v>1</v>
      </c>
      <c r="H52" s="1">
        <v>41277.654039351852</v>
      </c>
      <c r="I52" s="1">
        <v>41277.654039351852</v>
      </c>
      <c r="J52">
        <v>6</v>
      </c>
      <c r="K52">
        <v>0</v>
      </c>
      <c r="L52">
        <v>0</v>
      </c>
      <c r="M52" t="s">
        <v>33</v>
      </c>
      <c r="N52">
        <v>0</v>
      </c>
      <c r="O52" t="s">
        <v>34</v>
      </c>
      <c r="P52">
        <v>0</v>
      </c>
      <c r="Q52">
        <v>120</v>
      </c>
      <c r="R52">
        <v>0</v>
      </c>
      <c r="S52">
        <v>107059</v>
      </c>
      <c r="T52" t="s">
        <v>33</v>
      </c>
      <c r="U52">
        <v>10</v>
      </c>
      <c r="V52">
        <v>7</v>
      </c>
      <c r="W52">
        <f t="shared" si="0"/>
        <v>1</v>
      </c>
      <c r="Y52">
        <v>21</v>
      </c>
      <c r="Z52">
        <v>0</v>
      </c>
      <c r="AA52">
        <v>59</v>
      </c>
      <c r="AB52">
        <v>107059</v>
      </c>
      <c r="AC52" t="s">
        <v>35</v>
      </c>
      <c r="AD52" t="s">
        <v>36</v>
      </c>
      <c r="AE52" t="s">
        <v>181</v>
      </c>
      <c r="AF52" t="s">
        <v>182</v>
      </c>
      <c r="AG52">
        <v>1</v>
      </c>
    </row>
    <row r="53" spans="1:33" x14ac:dyDescent="0.25">
      <c r="A53" t="s">
        <v>172</v>
      </c>
      <c r="B53" s="1">
        <v>41280.70480324074</v>
      </c>
      <c r="C53">
        <v>0</v>
      </c>
      <c r="D53" s="1">
        <v>41280.70480324074</v>
      </c>
      <c r="E53">
        <v>0</v>
      </c>
      <c r="F53">
        <v>0</v>
      </c>
      <c r="G53">
        <v>1</v>
      </c>
      <c r="H53" s="1">
        <v>41280.70480324074</v>
      </c>
      <c r="I53" s="1">
        <v>41280.70480324074</v>
      </c>
      <c r="J53">
        <v>10</v>
      </c>
      <c r="K53">
        <v>2331</v>
      </c>
      <c r="L53">
        <v>88.911179099999998</v>
      </c>
      <c r="M53" t="s">
        <v>33</v>
      </c>
      <c r="N53">
        <v>25.7855721</v>
      </c>
      <c r="O53" t="s">
        <v>40</v>
      </c>
      <c r="P53">
        <v>0</v>
      </c>
      <c r="Q53">
        <v>120</v>
      </c>
      <c r="R53">
        <v>0</v>
      </c>
      <c r="S53">
        <v>132341</v>
      </c>
      <c r="T53" t="s">
        <v>51</v>
      </c>
      <c r="U53">
        <v>1</v>
      </c>
      <c r="V53">
        <v>32</v>
      </c>
      <c r="W53">
        <f t="shared" si="0"/>
        <v>1</v>
      </c>
      <c r="Y53">
        <v>94</v>
      </c>
      <c r="AA53">
        <v>341</v>
      </c>
      <c r="AB53">
        <v>132341</v>
      </c>
      <c r="AC53" t="s">
        <v>173</v>
      </c>
      <c r="AD53" t="s">
        <v>174</v>
      </c>
      <c r="AE53" t="s">
        <v>175</v>
      </c>
      <c r="AF53" t="s">
        <v>183</v>
      </c>
      <c r="AG53">
        <v>0</v>
      </c>
    </row>
    <row r="54" spans="1:33" x14ac:dyDescent="0.25">
      <c r="A54" t="s">
        <v>58</v>
      </c>
      <c r="B54" s="1">
        <v>41275.716412037036</v>
      </c>
      <c r="C54">
        <v>0</v>
      </c>
      <c r="D54" s="1">
        <v>41275.716412037036</v>
      </c>
      <c r="E54">
        <v>0</v>
      </c>
      <c r="F54">
        <v>0</v>
      </c>
      <c r="G54">
        <v>1</v>
      </c>
      <c r="H54" s="1">
        <v>41275.716412037036</v>
      </c>
      <c r="I54" s="1">
        <v>41275.716412037036</v>
      </c>
      <c r="J54">
        <v>0</v>
      </c>
      <c r="K54">
        <v>2346</v>
      </c>
      <c r="L54">
        <v>91.433848900000001</v>
      </c>
      <c r="M54" t="s">
        <v>33</v>
      </c>
      <c r="N54">
        <v>23.1137266</v>
      </c>
      <c r="O54" t="s">
        <v>101</v>
      </c>
      <c r="P54">
        <v>0</v>
      </c>
      <c r="Q54">
        <v>0</v>
      </c>
      <c r="R54">
        <v>0</v>
      </c>
      <c r="S54">
        <v>133127</v>
      </c>
      <c r="T54" t="s">
        <v>51</v>
      </c>
      <c r="U54">
        <v>1</v>
      </c>
      <c r="V54">
        <v>33</v>
      </c>
      <c r="W54">
        <f t="shared" si="0"/>
        <v>1</v>
      </c>
      <c r="Y54">
        <v>98</v>
      </c>
      <c r="AA54">
        <v>127</v>
      </c>
      <c r="AB54">
        <v>133127</v>
      </c>
      <c r="AC54" t="s">
        <v>59</v>
      </c>
      <c r="AD54" t="s">
        <v>60</v>
      </c>
      <c r="AE54" t="s">
        <v>123</v>
      </c>
      <c r="AF54" t="s">
        <v>184</v>
      </c>
      <c r="AG54">
        <v>0</v>
      </c>
    </row>
    <row r="55" spans="1:33" x14ac:dyDescent="0.25">
      <c r="A55" t="s">
        <v>58</v>
      </c>
      <c r="B55" s="1">
        <v>41280.700787037036</v>
      </c>
      <c r="C55">
        <v>0</v>
      </c>
      <c r="D55" s="1">
        <v>41280.700787037036</v>
      </c>
      <c r="E55">
        <v>0</v>
      </c>
      <c r="F55">
        <v>0</v>
      </c>
      <c r="G55">
        <v>1</v>
      </c>
      <c r="H55" s="1">
        <v>41280.700787037036</v>
      </c>
      <c r="I55" s="1">
        <v>41280.700787037036</v>
      </c>
      <c r="J55">
        <v>5</v>
      </c>
      <c r="K55">
        <v>2083</v>
      </c>
      <c r="L55">
        <v>91.495140199999994</v>
      </c>
      <c r="M55" t="s">
        <v>33</v>
      </c>
      <c r="N55">
        <v>23.117044799999999</v>
      </c>
      <c r="O55" t="s">
        <v>40</v>
      </c>
      <c r="P55">
        <v>0</v>
      </c>
      <c r="Q55">
        <v>120</v>
      </c>
      <c r="R55">
        <v>0</v>
      </c>
      <c r="S55">
        <v>133126</v>
      </c>
      <c r="T55" t="s">
        <v>33</v>
      </c>
      <c r="U55">
        <v>1</v>
      </c>
      <c r="V55">
        <v>33</v>
      </c>
      <c r="W55">
        <f t="shared" si="0"/>
        <v>1</v>
      </c>
      <c r="Y55">
        <v>98</v>
      </c>
      <c r="AA55">
        <v>126</v>
      </c>
      <c r="AB55">
        <v>133126</v>
      </c>
      <c r="AC55" t="s">
        <v>59</v>
      </c>
      <c r="AD55" t="s">
        <v>60</v>
      </c>
      <c r="AE55" t="s">
        <v>123</v>
      </c>
      <c r="AF55" t="s">
        <v>185</v>
      </c>
      <c r="AG55">
        <v>1</v>
      </c>
    </row>
    <row r="56" spans="1:33" x14ac:dyDescent="0.25">
      <c r="A56" t="s">
        <v>172</v>
      </c>
      <c r="B56" s="1">
        <v>41276.685567129629</v>
      </c>
      <c r="C56">
        <v>0</v>
      </c>
      <c r="D56" s="1">
        <v>41276.685567129629</v>
      </c>
      <c r="E56">
        <v>0</v>
      </c>
      <c r="F56">
        <v>0</v>
      </c>
      <c r="G56">
        <v>1</v>
      </c>
      <c r="H56" s="1">
        <v>41276.685567129629</v>
      </c>
      <c r="I56" s="1">
        <v>41276.685567129629</v>
      </c>
      <c r="J56">
        <v>9</v>
      </c>
      <c r="K56">
        <v>1625</v>
      </c>
      <c r="L56">
        <v>88.8935982</v>
      </c>
      <c r="M56" t="s">
        <v>51</v>
      </c>
      <c r="N56">
        <v>25.782205099999999</v>
      </c>
      <c r="O56" t="s">
        <v>40</v>
      </c>
      <c r="P56">
        <v>0</v>
      </c>
      <c r="Q56">
        <v>96</v>
      </c>
      <c r="R56">
        <v>0</v>
      </c>
      <c r="S56">
        <v>132340</v>
      </c>
      <c r="T56" t="s">
        <v>51</v>
      </c>
      <c r="U56">
        <v>1</v>
      </c>
      <c r="V56">
        <v>32</v>
      </c>
      <c r="W56">
        <f t="shared" si="0"/>
        <v>1</v>
      </c>
      <c r="Y56">
        <v>94</v>
      </c>
      <c r="AA56">
        <v>340</v>
      </c>
      <c r="AB56">
        <v>132340</v>
      </c>
      <c r="AC56" t="s">
        <v>173</v>
      </c>
      <c r="AD56" t="s">
        <v>174</v>
      </c>
      <c r="AE56" t="s">
        <v>175</v>
      </c>
      <c r="AF56" t="s">
        <v>186</v>
      </c>
      <c r="AG56">
        <v>0</v>
      </c>
    </row>
    <row r="57" spans="1:33" x14ac:dyDescent="0.25">
      <c r="A57" t="s">
        <v>32</v>
      </c>
      <c r="B57" s="1">
        <v>41279.672372685185</v>
      </c>
      <c r="C57">
        <v>0</v>
      </c>
      <c r="D57" s="1">
        <v>41279.672372685185</v>
      </c>
      <c r="E57">
        <v>0</v>
      </c>
      <c r="F57">
        <v>0</v>
      </c>
      <c r="G57">
        <v>1</v>
      </c>
      <c r="H57" s="1">
        <v>41279.672372685185</v>
      </c>
      <c r="I57" s="1">
        <v>41279.672372685185</v>
      </c>
      <c r="J57">
        <v>10</v>
      </c>
      <c r="K57">
        <v>0</v>
      </c>
      <c r="L57">
        <v>0</v>
      </c>
      <c r="M57" t="s">
        <v>33</v>
      </c>
      <c r="N57">
        <v>0</v>
      </c>
      <c r="O57" t="s">
        <v>97</v>
      </c>
      <c r="P57">
        <v>0</v>
      </c>
      <c r="Q57">
        <v>180</v>
      </c>
      <c r="R57">
        <v>0</v>
      </c>
      <c r="S57">
        <v>107060</v>
      </c>
      <c r="T57" t="s">
        <v>33</v>
      </c>
      <c r="U57">
        <v>10</v>
      </c>
      <c r="V57">
        <v>7</v>
      </c>
      <c r="W57">
        <f t="shared" si="0"/>
        <v>1</v>
      </c>
      <c r="Y57">
        <v>21</v>
      </c>
      <c r="Z57">
        <v>0</v>
      </c>
      <c r="AA57">
        <v>60</v>
      </c>
      <c r="AB57">
        <v>107060</v>
      </c>
      <c r="AC57" t="s">
        <v>35</v>
      </c>
      <c r="AD57" t="s">
        <v>36</v>
      </c>
      <c r="AE57" t="s">
        <v>36</v>
      </c>
      <c r="AF57" t="s">
        <v>187</v>
      </c>
      <c r="AG57">
        <v>1</v>
      </c>
    </row>
    <row r="58" spans="1:33" x14ac:dyDescent="0.25">
      <c r="A58" t="s">
        <v>188</v>
      </c>
      <c r="B58" s="1">
        <v>41279.58394675926</v>
      </c>
      <c r="C58">
        <v>0</v>
      </c>
      <c r="D58" s="1">
        <v>41279.58394675926</v>
      </c>
      <c r="E58">
        <v>0</v>
      </c>
      <c r="F58">
        <v>0</v>
      </c>
      <c r="G58">
        <v>1</v>
      </c>
      <c r="H58" s="1">
        <v>41279.58394675926</v>
      </c>
      <c r="I58" s="1">
        <v>41279.58394675926</v>
      </c>
      <c r="J58">
        <v>10</v>
      </c>
      <c r="K58">
        <v>3401</v>
      </c>
      <c r="L58">
        <v>89.362024899999994</v>
      </c>
      <c r="M58" t="s">
        <v>51</v>
      </c>
      <c r="N58">
        <v>25.9143294</v>
      </c>
      <c r="O58" t="s">
        <v>40</v>
      </c>
      <c r="P58">
        <v>0</v>
      </c>
      <c r="Q58">
        <v>120</v>
      </c>
      <c r="R58">
        <v>0</v>
      </c>
      <c r="S58">
        <v>110346</v>
      </c>
      <c r="T58" t="s">
        <v>51</v>
      </c>
      <c r="U58">
        <v>1</v>
      </c>
      <c r="V58">
        <v>10</v>
      </c>
      <c r="W58">
        <f t="shared" si="0"/>
        <v>1</v>
      </c>
      <c r="Y58">
        <v>29</v>
      </c>
      <c r="AA58">
        <v>346</v>
      </c>
      <c r="AB58">
        <v>110346</v>
      </c>
      <c r="AC58" t="s">
        <v>189</v>
      </c>
      <c r="AD58" t="s">
        <v>190</v>
      </c>
      <c r="AE58" t="s">
        <v>191</v>
      </c>
      <c r="AF58" t="s">
        <v>192</v>
      </c>
      <c r="AG58">
        <v>1</v>
      </c>
    </row>
    <row r="59" spans="1:33" x14ac:dyDescent="0.25">
      <c r="A59" t="s">
        <v>193</v>
      </c>
      <c r="B59" s="1">
        <v>41280.650173611109</v>
      </c>
      <c r="C59">
        <v>0</v>
      </c>
      <c r="D59" s="1">
        <v>41280.650173611109</v>
      </c>
      <c r="E59">
        <v>0</v>
      </c>
      <c r="F59">
        <v>0</v>
      </c>
      <c r="G59">
        <v>1</v>
      </c>
      <c r="H59" s="1">
        <v>41280.650173611109</v>
      </c>
      <c r="I59" s="1">
        <v>41280.650173611109</v>
      </c>
      <c r="J59">
        <v>6</v>
      </c>
      <c r="K59">
        <v>3662</v>
      </c>
      <c r="L59">
        <v>89.340434599999995</v>
      </c>
      <c r="M59" t="s">
        <v>33</v>
      </c>
      <c r="N59">
        <v>23.1985277</v>
      </c>
      <c r="O59" t="s">
        <v>40</v>
      </c>
      <c r="P59">
        <v>0</v>
      </c>
      <c r="Q59">
        <v>105</v>
      </c>
      <c r="R59">
        <v>0</v>
      </c>
      <c r="S59">
        <v>117195</v>
      </c>
      <c r="T59" t="s">
        <v>33</v>
      </c>
      <c r="U59">
        <v>1</v>
      </c>
      <c r="V59">
        <v>17</v>
      </c>
      <c r="W59">
        <f t="shared" si="0"/>
        <v>1</v>
      </c>
      <c r="Y59">
        <v>51</v>
      </c>
      <c r="AA59">
        <v>195</v>
      </c>
      <c r="AB59">
        <v>117195</v>
      </c>
      <c r="AC59" t="s">
        <v>194</v>
      </c>
      <c r="AD59" t="s">
        <v>195</v>
      </c>
      <c r="AE59" t="s">
        <v>196</v>
      </c>
      <c r="AF59" t="s">
        <v>197</v>
      </c>
      <c r="AG59">
        <v>1</v>
      </c>
    </row>
    <row r="60" spans="1:33" x14ac:dyDescent="0.25">
      <c r="A60" t="s">
        <v>198</v>
      </c>
      <c r="B60" s="1">
        <v>41275.740844907406</v>
      </c>
      <c r="C60">
        <v>0</v>
      </c>
      <c r="D60" s="1">
        <v>41275.740844907406</v>
      </c>
      <c r="E60">
        <v>0</v>
      </c>
      <c r="F60">
        <v>0</v>
      </c>
      <c r="G60">
        <v>1</v>
      </c>
      <c r="H60" s="1">
        <v>41275.740844907406</v>
      </c>
      <c r="I60" s="1">
        <v>41275.740844907406</v>
      </c>
      <c r="J60">
        <v>8</v>
      </c>
      <c r="K60">
        <v>0</v>
      </c>
      <c r="L60">
        <v>0</v>
      </c>
      <c r="M60" t="s">
        <v>33</v>
      </c>
      <c r="N60">
        <v>0</v>
      </c>
      <c r="O60" t="s">
        <v>40</v>
      </c>
      <c r="P60">
        <v>0</v>
      </c>
      <c r="Q60">
        <v>70</v>
      </c>
      <c r="R60">
        <v>0</v>
      </c>
      <c r="S60">
        <v>143308</v>
      </c>
      <c r="T60" t="s">
        <v>33</v>
      </c>
      <c r="U60">
        <v>1</v>
      </c>
      <c r="V60">
        <v>43</v>
      </c>
      <c r="W60">
        <f t="shared" si="0"/>
        <v>1</v>
      </c>
      <c r="Y60">
        <v>131</v>
      </c>
      <c r="AA60">
        <v>308</v>
      </c>
      <c r="AB60">
        <v>143308</v>
      </c>
      <c r="AC60" t="s">
        <v>199</v>
      </c>
      <c r="AD60" t="s">
        <v>200</v>
      </c>
      <c r="AE60" t="s">
        <v>201</v>
      </c>
      <c r="AF60" t="s">
        <v>202</v>
      </c>
      <c r="AG60">
        <v>1</v>
      </c>
    </row>
    <row r="61" spans="1:33" x14ac:dyDescent="0.25">
      <c r="A61" t="s">
        <v>159</v>
      </c>
      <c r="B61" s="1">
        <v>41279.620300925926</v>
      </c>
      <c r="C61">
        <v>0</v>
      </c>
      <c r="D61" s="1">
        <v>41279.620300925926</v>
      </c>
      <c r="E61">
        <v>0</v>
      </c>
      <c r="F61">
        <v>0</v>
      </c>
      <c r="G61">
        <v>1</v>
      </c>
      <c r="H61" s="1">
        <v>41279.620300925926</v>
      </c>
      <c r="I61" s="1">
        <v>41279.620300925926</v>
      </c>
      <c r="J61">
        <v>8</v>
      </c>
      <c r="K61">
        <v>3338</v>
      </c>
      <c r="L61">
        <v>92.006564400000002</v>
      </c>
      <c r="M61" t="s">
        <v>33</v>
      </c>
      <c r="N61">
        <v>24.512610299999999</v>
      </c>
      <c r="O61" t="s">
        <v>101</v>
      </c>
      <c r="P61">
        <v>0</v>
      </c>
      <c r="Q61">
        <v>120</v>
      </c>
      <c r="R61">
        <v>0</v>
      </c>
      <c r="S61">
        <v>150190</v>
      </c>
      <c r="T61" t="s">
        <v>33</v>
      </c>
      <c r="U61">
        <v>1</v>
      </c>
      <c r="V61">
        <v>50</v>
      </c>
      <c r="W61">
        <f t="shared" si="0"/>
        <v>2</v>
      </c>
      <c r="Y61">
        <v>150</v>
      </c>
      <c r="AA61">
        <v>190</v>
      </c>
      <c r="AB61">
        <v>150190</v>
      </c>
      <c r="AC61" t="s">
        <v>160</v>
      </c>
      <c r="AD61" t="s">
        <v>161</v>
      </c>
      <c r="AE61" t="s">
        <v>203</v>
      </c>
      <c r="AF61" t="s">
        <v>204</v>
      </c>
      <c r="AG61">
        <v>1</v>
      </c>
    </row>
    <row r="62" spans="1:33" x14ac:dyDescent="0.25">
      <c r="A62" t="s">
        <v>205</v>
      </c>
      <c r="B62" s="1">
        <v>41279.658032407409</v>
      </c>
      <c r="C62">
        <v>0</v>
      </c>
      <c r="D62" s="1">
        <v>41279.658032407409</v>
      </c>
      <c r="E62">
        <v>0</v>
      </c>
      <c r="F62">
        <v>0</v>
      </c>
      <c r="G62">
        <v>1</v>
      </c>
      <c r="H62" s="1">
        <v>41279.658032407409</v>
      </c>
      <c r="I62" s="1">
        <v>41279.658032407409</v>
      </c>
      <c r="J62">
        <v>5</v>
      </c>
      <c r="K62">
        <v>0</v>
      </c>
      <c r="L62">
        <v>0</v>
      </c>
      <c r="M62" t="s">
        <v>33</v>
      </c>
      <c r="N62">
        <v>0</v>
      </c>
      <c r="O62" t="s">
        <v>34</v>
      </c>
      <c r="P62">
        <v>0</v>
      </c>
      <c r="Q62">
        <v>90</v>
      </c>
      <c r="R62">
        <v>0</v>
      </c>
      <c r="S62">
        <v>111115</v>
      </c>
      <c r="T62" t="s">
        <v>33</v>
      </c>
      <c r="U62">
        <v>1</v>
      </c>
      <c r="V62">
        <v>11</v>
      </c>
      <c r="W62">
        <f t="shared" si="0"/>
        <v>1</v>
      </c>
      <c r="Y62">
        <v>33</v>
      </c>
      <c r="AA62">
        <v>115</v>
      </c>
      <c r="AB62">
        <v>111115</v>
      </c>
      <c r="AC62" t="s">
        <v>206</v>
      </c>
      <c r="AD62" t="s">
        <v>207</v>
      </c>
      <c r="AE62" t="s">
        <v>208</v>
      </c>
      <c r="AF62" t="s">
        <v>209</v>
      </c>
      <c r="AG62">
        <v>1</v>
      </c>
    </row>
    <row r="63" spans="1:33" x14ac:dyDescent="0.25">
      <c r="A63" t="s">
        <v>210</v>
      </c>
      <c r="B63" s="1">
        <v>41277.544861111113</v>
      </c>
      <c r="C63">
        <v>0</v>
      </c>
      <c r="D63" s="1">
        <v>41277.544861111113</v>
      </c>
      <c r="E63">
        <v>0</v>
      </c>
      <c r="F63">
        <v>0</v>
      </c>
      <c r="G63">
        <v>1</v>
      </c>
      <c r="H63" s="1">
        <v>41277.544861111113</v>
      </c>
      <c r="I63" s="1">
        <v>41277.544861111113</v>
      </c>
      <c r="J63">
        <v>3</v>
      </c>
      <c r="K63">
        <v>3574</v>
      </c>
      <c r="L63">
        <v>89.542638199999999</v>
      </c>
      <c r="M63" t="s">
        <v>33</v>
      </c>
      <c r="N63">
        <v>22.7777186</v>
      </c>
      <c r="O63" t="s">
        <v>40</v>
      </c>
      <c r="P63">
        <v>0</v>
      </c>
      <c r="Q63">
        <v>60</v>
      </c>
      <c r="R63">
        <v>0</v>
      </c>
      <c r="S63">
        <v>120228</v>
      </c>
      <c r="T63" t="s">
        <v>33</v>
      </c>
      <c r="U63">
        <v>1</v>
      </c>
      <c r="V63">
        <v>20</v>
      </c>
      <c r="W63">
        <f t="shared" si="0"/>
        <v>1</v>
      </c>
      <c r="Y63">
        <v>60</v>
      </c>
      <c r="AA63">
        <v>228</v>
      </c>
      <c r="AB63">
        <v>120228</v>
      </c>
      <c r="AC63" t="s">
        <v>211</v>
      </c>
      <c r="AD63" t="s">
        <v>212</v>
      </c>
      <c r="AE63" t="s">
        <v>213</v>
      </c>
      <c r="AF63" t="s">
        <v>214</v>
      </c>
      <c r="AG63">
        <v>1</v>
      </c>
    </row>
    <row r="64" spans="1:33" x14ac:dyDescent="0.25">
      <c r="A64" t="s">
        <v>210</v>
      </c>
      <c r="B64" s="1">
        <v>41277.547997685186</v>
      </c>
      <c r="C64">
        <v>0</v>
      </c>
      <c r="D64" s="1">
        <v>41277.547997685186</v>
      </c>
      <c r="E64">
        <v>0</v>
      </c>
      <c r="F64">
        <v>0</v>
      </c>
      <c r="G64">
        <v>1</v>
      </c>
      <c r="H64" s="1">
        <v>41277.547997685186</v>
      </c>
      <c r="I64" s="1">
        <v>41277.547997685186</v>
      </c>
      <c r="J64">
        <v>6</v>
      </c>
      <c r="K64">
        <v>3574</v>
      </c>
      <c r="L64">
        <v>89.542638199999999</v>
      </c>
      <c r="M64" t="s">
        <v>33</v>
      </c>
      <c r="N64">
        <v>22.7777186</v>
      </c>
      <c r="O64" t="s">
        <v>40</v>
      </c>
      <c r="P64">
        <v>0</v>
      </c>
      <c r="Q64">
        <v>150</v>
      </c>
      <c r="R64">
        <v>0</v>
      </c>
      <c r="S64">
        <v>120234</v>
      </c>
      <c r="T64" t="s">
        <v>33</v>
      </c>
      <c r="U64">
        <v>1</v>
      </c>
      <c r="V64">
        <v>20</v>
      </c>
      <c r="W64">
        <f t="shared" si="0"/>
        <v>1</v>
      </c>
      <c r="Y64">
        <v>60</v>
      </c>
      <c r="AA64">
        <v>234</v>
      </c>
      <c r="AB64">
        <v>120234</v>
      </c>
      <c r="AC64" t="s">
        <v>211</v>
      </c>
      <c r="AD64" t="s">
        <v>212</v>
      </c>
      <c r="AE64" t="s">
        <v>215</v>
      </c>
      <c r="AF64" t="s">
        <v>216</v>
      </c>
      <c r="AG64">
        <v>1</v>
      </c>
    </row>
    <row r="65" spans="1:33" x14ac:dyDescent="0.25">
      <c r="A65" t="s">
        <v>159</v>
      </c>
      <c r="B65" s="1">
        <v>41279.619317129633</v>
      </c>
      <c r="C65">
        <v>0</v>
      </c>
      <c r="D65" s="1">
        <v>41279.619317129633</v>
      </c>
      <c r="E65">
        <v>0</v>
      </c>
      <c r="F65">
        <v>0</v>
      </c>
      <c r="G65">
        <v>1</v>
      </c>
      <c r="H65" s="1">
        <v>41279.619317129633</v>
      </c>
      <c r="I65" s="1">
        <v>41279.619317129633</v>
      </c>
      <c r="J65">
        <v>7</v>
      </c>
      <c r="K65">
        <v>3338</v>
      </c>
      <c r="L65">
        <v>92.006564400000002</v>
      </c>
      <c r="M65" t="s">
        <v>33</v>
      </c>
      <c r="N65">
        <v>24.512610299999999</v>
      </c>
      <c r="O65" t="s">
        <v>101</v>
      </c>
      <c r="P65">
        <v>0</v>
      </c>
      <c r="Q65">
        <v>120</v>
      </c>
      <c r="R65">
        <v>0</v>
      </c>
      <c r="S65">
        <v>150189</v>
      </c>
      <c r="T65" t="s">
        <v>33</v>
      </c>
      <c r="U65">
        <v>1</v>
      </c>
      <c r="V65">
        <v>50</v>
      </c>
      <c r="W65">
        <f t="shared" si="0"/>
        <v>2</v>
      </c>
      <c r="Y65">
        <v>150</v>
      </c>
      <c r="AA65">
        <v>189</v>
      </c>
      <c r="AB65">
        <v>150189</v>
      </c>
      <c r="AC65" t="s">
        <v>160</v>
      </c>
      <c r="AD65" t="s">
        <v>161</v>
      </c>
      <c r="AE65" t="s">
        <v>162</v>
      </c>
      <c r="AF65" t="s">
        <v>217</v>
      </c>
      <c r="AG65">
        <v>1</v>
      </c>
    </row>
    <row r="66" spans="1:33" x14ac:dyDescent="0.25">
      <c r="A66" t="s">
        <v>67</v>
      </c>
      <c r="B66" s="1">
        <v>41276.728750000002</v>
      </c>
      <c r="C66">
        <v>0</v>
      </c>
      <c r="D66" s="1">
        <v>41276.728750000002</v>
      </c>
      <c r="E66">
        <v>0</v>
      </c>
      <c r="F66">
        <v>0</v>
      </c>
      <c r="G66">
        <v>1</v>
      </c>
      <c r="H66" s="1">
        <v>41276.728750000002</v>
      </c>
      <c r="I66" s="1">
        <v>41276.728750000002</v>
      </c>
      <c r="J66">
        <v>7</v>
      </c>
      <c r="K66">
        <v>2601</v>
      </c>
      <c r="L66">
        <v>91.863537699999995</v>
      </c>
      <c r="M66" t="s">
        <v>33</v>
      </c>
      <c r="N66">
        <v>22.5262207</v>
      </c>
      <c r="O66" t="s">
        <v>40</v>
      </c>
      <c r="P66">
        <v>0</v>
      </c>
      <c r="Q66">
        <v>120</v>
      </c>
      <c r="R66">
        <v>0</v>
      </c>
      <c r="S66">
        <v>147094</v>
      </c>
      <c r="T66" t="s">
        <v>33</v>
      </c>
      <c r="U66">
        <v>1</v>
      </c>
      <c r="V66">
        <v>47</v>
      </c>
      <c r="W66">
        <f t="shared" si="0"/>
        <v>1</v>
      </c>
      <c r="Y66">
        <v>141</v>
      </c>
      <c r="Z66">
        <v>0</v>
      </c>
      <c r="AA66">
        <v>94</v>
      </c>
      <c r="AB66">
        <v>147094</v>
      </c>
      <c r="AC66" t="s">
        <v>68</v>
      </c>
      <c r="AD66" t="s">
        <v>69</v>
      </c>
      <c r="AE66" t="s">
        <v>218</v>
      </c>
      <c r="AF66" t="s">
        <v>219</v>
      </c>
      <c r="AG66">
        <v>1</v>
      </c>
    </row>
    <row r="67" spans="1:33" x14ac:dyDescent="0.25">
      <c r="A67" t="s">
        <v>220</v>
      </c>
      <c r="B67" s="1">
        <v>41276.675497685188</v>
      </c>
      <c r="C67">
        <v>0</v>
      </c>
      <c r="D67" s="1">
        <v>41276.675497685188</v>
      </c>
      <c r="E67">
        <v>0</v>
      </c>
      <c r="F67">
        <v>0</v>
      </c>
      <c r="G67">
        <v>1</v>
      </c>
      <c r="H67" s="1">
        <v>41276.675497685188</v>
      </c>
      <c r="I67" s="1">
        <v>41276.675497685188</v>
      </c>
      <c r="J67">
        <v>7</v>
      </c>
      <c r="K67">
        <v>35</v>
      </c>
      <c r="L67">
        <v>92.259341862699998</v>
      </c>
      <c r="M67" t="s">
        <v>33</v>
      </c>
      <c r="N67">
        <v>25.006547770499999</v>
      </c>
      <c r="O67" t="s">
        <v>34</v>
      </c>
      <c r="P67">
        <v>0</v>
      </c>
      <c r="Q67">
        <v>120</v>
      </c>
      <c r="R67">
        <v>-15</v>
      </c>
      <c r="S67">
        <v>175438</v>
      </c>
      <c r="T67" t="s">
        <v>33</v>
      </c>
      <c r="U67">
        <v>1</v>
      </c>
      <c r="V67">
        <v>75</v>
      </c>
      <c r="W67">
        <f t="shared" ref="W67:W130" si="1">IF(V67&lt;50,1,2)</f>
        <v>2</v>
      </c>
      <c r="Y67">
        <v>2</v>
      </c>
      <c r="AA67">
        <v>438</v>
      </c>
      <c r="AB67">
        <v>175438</v>
      </c>
      <c r="AC67" t="s">
        <v>78</v>
      </c>
      <c r="AD67" t="s">
        <v>221</v>
      </c>
      <c r="AE67" t="s">
        <v>222</v>
      </c>
      <c r="AF67" t="s">
        <v>223</v>
      </c>
      <c r="AG67">
        <v>1</v>
      </c>
    </row>
    <row r="68" spans="1:33" x14ac:dyDescent="0.25">
      <c r="A68" t="s">
        <v>188</v>
      </c>
      <c r="B68" s="1">
        <v>41279.584930555553</v>
      </c>
      <c r="C68">
        <v>0</v>
      </c>
      <c r="D68" s="1">
        <v>41279.584930555553</v>
      </c>
      <c r="E68">
        <v>0</v>
      </c>
      <c r="F68">
        <v>0</v>
      </c>
      <c r="G68">
        <v>1</v>
      </c>
      <c r="H68" s="1">
        <v>41279.584930555553</v>
      </c>
      <c r="I68" s="1">
        <v>41279.584930555553</v>
      </c>
      <c r="J68">
        <v>9</v>
      </c>
      <c r="K68">
        <v>3401</v>
      </c>
      <c r="L68">
        <v>89.362024899999994</v>
      </c>
      <c r="M68" t="s">
        <v>33</v>
      </c>
      <c r="N68">
        <v>25.9143294</v>
      </c>
      <c r="O68" t="s">
        <v>40</v>
      </c>
      <c r="P68">
        <v>0</v>
      </c>
      <c r="Q68">
        <v>120</v>
      </c>
      <c r="R68">
        <v>0</v>
      </c>
      <c r="S68">
        <v>110345</v>
      </c>
      <c r="T68" t="s">
        <v>51</v>
      </c>
      <c r="U68">
        <v>1</v>
      </c>
      <c r="V68">
        <v>10</v>
      </c>
      <c r="W68">
        <f t="shared" si="1"/>
        <v>1</v>
      </c>
      <c r="Y68">
        <v>29</v>
      </c>
      <c r="AA68">
        <v>345</v>
      </c>
      <c r="AB68">
        <v>110345</v>
      </c>
      <c r="AC68" t="s">
        <v>189</v>
      </c>
      <c r="AD68" t="s">
        <v>190</v>
      </c>
      <c r="AE68" t="s">
        <v>191</v>
      </c>
      <c r="AF68" t="s">
        <v>224</v>
      </c>
      <c r="AG68">
        <v>1</v>
      </c>
    </row>
    <row r="69" spans="1:33" x14ac:dyDescent="0.25">
      <c r="A69" t="s">
        <v>62</v>
      </c>
      <c r="B69" s="1">
        <v>41279.730474537035</v>
      </c>
      <c r="C69">
        <v>0</v>
      </c>
      <c r="D69" s="1">
        <v>41279.730474537035</v>
      </c>
      <c r="E69">
        <v>0</v>
      </c>
      <c r="F69">
        <v>0</v>
      </c>
      <c r="G69">
        <v>1</v>
      </c>
      <c r="H69" s="1">
        <v>41279.730474537035</v>
      </c>
      <c r="I69" s="1">
        <v>41279.730474537035</v>
      </c>
      <c r="J69">
        <v>3</v>
      </c>
      <c r="K69">
        <v>0</v>
      </c>
      <c r="L69">
        <v>0</v>
      </c>
      <c r="M69" t="s">
        <v>33</v>
      </c>
      <c r="N69">
        <v>0</v>
      </c>
      <c r="O69" t="s">
        <v>83</v>
      </c>
      <c r="P69">
        <v>0</v>
      </c>
      <c r="Q69">
        <v>60</v>
      </c>
      <c r="R69">
        <v>0</v>
      </c>
      <c r="S69">
        <v>105070</v>
      </c>
      <c r="T69" t="s">
        <v>33</v>
      </c>
      <c r="U69">
        <v>10</v>
      </c>
      <c r="V69">
        <v>5</v>
      </c>
      <c r="W69">
        <f t="shared" si="1"/>
        <v>1</v>
      </c>
      <c r="Y69">
        <v>16</v>
      </c>
      <c r="Z69">
        <v>0</v>
      </c>
      <c r="AA69">
        <v>70</v>
      </c>
      <c r="AB69">
        <v>105070</v>
      </c>
      <c r="AC69" t="s">
        <v>177</v>
      </c>
      <c r="AD69" t="s">
        <v>178</v>
      </c>
      <c r="AE69" t="s">
        <v>179</v>
      </c>
      <c r="AF69" t="s">
        <v>225</v>
      </c>
      <c r="AG69">
        <v>1</v>
      </c>
    </row>
    <row r="70" spans="1:33" x14ac:dyDescent="0.25">
      <c r="A70" t="s">
        <v>130</v>
      </c>
      <c r="B70" s="1">
        <v>41275.725162037037</v>
      </c>
      <c r="C70">
        <v>0</v>
      </c>
      <c r="D70" s="1">
        <v>41275.725162037037</v>
      </c>
      <c r="E70">
        <v>0</v>
      </c>
      <c r="F70">
        <v>0</v>
      </c>
      <c r="G70">
        <v>1</v>
      </c>
      <c r="H70" s="1">
        <v>41275.725162037037</v>
      </c>
      <c r="I70" s="1">
        <v>41275.725162037037</v>
      </c>
      <c r="J70">
        <v>11</v>
      </c>
      <c r="K70">
        <v>3678</v>
      </c>
      <c r="L70">
        <v>91.565280999999999</v>
      </c>
      <c r="M70" t="s">
        <v>33</v>
      </c>
      <c r="N70">
        <v>24.753377799999999</v>
      </c>
      <c r="O70" t="s">
        <v>40</v>
      </c>
      <c r="P70">
        <v>0</v>
      </c>
      <c r="Q70">
        <v>250</v>
      </c>
      <c r="R70">
        <v>0</v>
      </c>
      <c r="S70">
        <v>116181</v>
      </c>
      <c r="T70" t="s">
        <v>33</v>
      </c>
      <c r="U70">
        <v>1</v>
      </c>
      <c r="V70">
        <v>16</v>
      </c>
      <c r="W70">
        <f t="shared" si="1"/>
        <v>1</v>
      </c>
      <c r="Y70">
        <v>49</v>
      </c>
      <c r="AA70">
        <v>181</v>
      </c>
      <c r="AB70">
        <v>116181</v>
      </c>
      <c r="AC70" t="s">
        <v>131</v>
      </c>
      <c r="AD70" t="s">
        <v>132</v>
      </c>
      <c r="AE70" t="s">
        <v>226</v>
      </c>
      <c r="AF70" t="s">
        <v>227</v>
      </c>
      <c r="AG70">
        <v>1</v>
      </c>
    </row>
    <row r="71" spans="1:33" x14ac:dyDescent="0.25">
      <c r="A71" t="s">
        <v>172</v>
      </c>
      <c r="B71" s="1">
        <v>41276.686435185184</v>
      </c>
      <c r="C71">
        <v>0</v>
      </c>
      <c r="D71" s="1">
        <v>41276.686435185184</v>
      </c>
      <c r="E71">
        <v>0</v>
      </c>
      <c r="F71">
        <v>0</v>
      </c>
      <c r="G71">
        <v>1</v>
      </c>
      <c r="H71" s="1">
        <v>41276.686435185184</v>
      </c>
      <c r="I71" s="1">
        <v>41276.686435185184</v>
      </c>
      <c r="J71">
        <v>10</v>
      </c>
      <c r="K71">
        <v>1625</v>
      </c>
      <c r="L71">
        <v>88.8935982</v>
      </c>
      <c r="M71" t="s">
        <v>33</v>
      </c>
      <c r="N71">
        <v>25.782205099999999</v>
      </c>
      <c r="O71" t="s">
        <v>40</v>
      </c>
      <c r="P71">
        <v>0</v>
      </c>
      <c r="Q71">
        <v>90</v>
      </c>
      <c r="R71">
        <v>0</v>
      </c>
      <c r="S71">
        <v>132339</v>
      </c>
      <c r="T71" t="s">
        <v>51</v>
      </c>
      <c r="U71">
        <v>1</v>
      </c>
      <c r="V71">
        <v>32</v>
      </c>
      <c r="W71">
        <f t="shared" si="1"/>
        <v>1</v>
      </c>
      <c r="Y71">
        <v>94</v>
      </c>
      <c r="AA71">
        <v>339</v>
      </c>
      <c r="AB71">
        <v>132339</v>
      </c>
      <c r="AC71" t="s">
        <v>173</v>
      </c>
      <c r="AD71" t="s">
        <v>174</v>
      </c>
      <c r="AE71" t="s">
        <v>175</v>
      </c>
      <c r="AF71" t="s">
        <v>228</v>
      </c>
      <c r="AG71">
        <v>0</v>
      </c>
    </row>
    <row r="72" spans="1:33" x14ac:dyDescent="0.25">
      <c r="A72" t="s">
        <v>172</v>
      </c>
      <c r="B72" s="1">
        <v>41275.743807870371</v>
      </c>
      <c r="C72">
        <v>0</v>
      </c>
      <c r="D72" s="1">
        <v>41275.743807870371</v>
      </c>
      <c r="E72">
        <v>0</v>
      </c>
      <c r="F72">
        <v>0</v>
      </c>
      <c r="G72">
        <v>1</v>
      </c>
      <c r="H72" s="1">
        <v>41275.743807870371</v>
      </c>
      <c r="I72" s="1">
        <v>41275.743807870371</v>
      </c>
      <c r="J72">
        <v>8</v>
      </c>
      <c r="K72">
        <v>2152</v>
      </c>
      <c r="L72">
        <v>88.906742699999995</v>
      </c>
      <c r="M72" t="s">
        <v>33</v>
      </c>
      <c r="N72">
        <v>25.7778171</v>
      </c>
      <c r="O72" t="s">
        <v>40</v>
      </c>
      <c r="P72">
        <v>0</v>
      </c>
      <c r="Q72">
        <v>80</v>
      </c>
      <c r="R72">
        <v>0</v>
      </c>
      <c r="S72">
        <v>132336</v>
      </c>
      <c r="T72" t="s">
        <v>51</v>
      </c>
      <c r="U72">
        <v>1</v>
      </c>
      <c r="V72">
        <v>32</v>
      </c>
      <c r="W72">
        <f t="shared" si="1"/>
        <v>1</v>
      </c>
      <c r="Y72">
        <v>94</v>
      </c>
      <c r="AA72">
        <v>336</v>
      </c>
      <c r="AB72">
        <v>132336</v>
      </c>
      <c r="AC72" t="s">
        <v>173</v>
      </c>
      <c r="AD72" t="s">
        <v>174</v>
      </c>
      <c r="AE72" t="s">
        <v>175</v>
      </c>
      <c r="AF72" t="s">
        <v>230</v>
      </c>
      <c r="AG72">
        <v>0</v>
      </c>
    </row>
    <row r="73" spans="1:33" x14ac:dyDescent="0.25">
      <c r="A73" t="s">
        <v>58</v>
      </c>
      <c r="B73" s="1">
        <v>41277.590057870373</v>
      </c>
      <c r="C73">
        <v>0</v>
      </c>
      <c r="D73" s="1">
        <v>41277.590057870373</v>
      </c>
      <c r="E73">
        <v>0</v>
      </c>
      <c r="F73">
        <v>0</v>
      </c>
      <c r="G73">
        <v>1</v>
      </c>
      <c r="H73" s="1">
        <v>41277.590057870373</v>
      </c>
      <c r="I73" s="1">
        <v>41277.590057870373</v>
      </c>
      <c r="J73">
        <v>0</v>
      </c>
      <c r="K73">
        <v>3354</v>
      </c>
      <c r="L73">
        <v>91.433806399999995</v>
      </c>
      <c r="M73" t="s">
        <v>33</v>
      </c>
      <c r="N73">
        <v>23.0948563</v>
      </c>
      <c r="O73" t="s">
        <v>101</v>
      </c>
      <c r="P73">
        <v>0</v>
      </c>
      <c r="Q73">
        <v>0</v>
      </c>
      <c r="R73">
        <v>0</v>
      </c>
      <c r="S73">
        <v>133120</v>
      </c>
      <c r="T73" t="s">
        <v>33</v>
      </c>
      <c r="U73">
        <v>1</v>
      </c>
      <c r="V73">
        <v>33</v>
      </c>
      <c r="W73">
        <f t="shared" si="1"/>
        <v>1</v>
      </c>
      <c r="Y73">
        <v>98</v>
      </c>
      <c r="AA73">
        <v>120</v>
      </c>
      <c r="AB73">
        <v>133120</v>
      </c>
      <c r="AC73" t="s">
        <v>59</v>
      </c>
      <c r="AD73" t="s">
        <v>60</v>
      </c>
      <c r="AE73" t="s">
        <v>231</v>
      </c>
      <c r="AF73" t="s">
        <v>232</v>
      </c>
      <c r="AG73">
        <v>1</v>
      </c>
    </row>
    <row r="74" spans="1:33" x14ac:dyDescent="0.25">
      <c r="A74" t="s">
        <v>210</v>
      </c>
      <c r="B74" s="1">
        <v>41283.59851851852</v>
      </c>
      <c r="C74">
        <v>0</v>
      </c>
      <c r="D74" s="1">
        <v>41283.59851851852</v>
      </c>
      <c r="E74">
        <v>0</v>
      </c>
      <c r="F74">
        <v>0</v>
      </c>
      <c r="G74">
        <v>1</v>
      </c>
      <c r="H74" s="1">
        <v>41283.59851851852</v>
      </c>
      <c r="I74" s="1">
        <v>41283.59851851852</v>
      </c>
      <c r="J74">
        <v>4</v>
      </c>
      <c r="K74">
        <v>3335</v>
      </c>
      <c r="L74">
        <v>89.504140899999996</v>
      </c>
      <c r="M74" t="s">
        <v>33</v>
      </c>
      <c r="N74">
        <v>22.7302544</v>
      </c>
      <c r="O74" t="s">
        <v>40</v>
      </c>
      <c r="P74">
        <v>0</v>
      </c>
      <c r="Q74">
        <v>60</v>
      </c>
      <c r="R74">
        <v>0</v>
      </c>
      <c r="S74">
        <v>120230</v>
      </c>
      <c r="T74" t="s">
        <v>33</v>
      </c>
      <c r="U74">
        <v>1</v>
      </c>
      <c r="V74">
        <v>20</v>
      </c>
      <c r="W74">
        <f t="shared" si="1"/>
        <v>1</v>
      </c>
      <c r="Y74">
        <v>60</v>
      </c>
      <c r="AA74">
        <v>230</v>
      </c>
      <c r="AB74">
        <v>120230</v>
      </c>
      <c r="AC74" t="s">
        <v>211</v>
      </c>
      <c r="AD74" t="s">
        <v>212</v>
      </c>
      <c r="AE74" t="s">
        <v>212</v>
      </c>
      <c r="AF74" t="s">
        <v>233</v>
      </c>
      <c r="AG74">
        <v>0</v>
      </c>
    </row>
    <row r="75" spans="1:33" x14ac:dyDescent="0.25">
      <c r="A75" t="s">
        <v>234</v>
      </c>
      <c r="B75" s="1">
        <v>41281.380578703705</v>
      </c>
      <c r="C75">
        <v>0</v>
      </c>
      <c r="D75" s="1">
        <v>41281.380578703705</v>
      </c>
      <c r="E75">
        <v>0</v>
      </c>
      <c r="F75">
        <v>0</v>
      </c>
      <c r="G75">
        <v>1</v>
      </c>
      <c r="H75" s="1">
        <v>41281.380578703705</v>
      </c>
      <c r="I75" s="1">
        <v>41281.380578703705</v>
      </c>
      <c r="J75">
        <v>7</v>
      </c>
      <c r="K75">
        <v>0</v>
      </c>
      <c r="L75">
        <v>0</v>
      </c>
      <c r="M75" t="s">
        <v>33</v>
      </c>
      <c r="N75">
        <v>0</v>
      </c>
      <c r="O75" t="s">
        <v>83</v>
      </c>
      <c r="P75">
        <v>0</v>
      </c>
      <c r="Q75">
        <v>120</v>
      </c>
      <c r="R75">
        <v>0</v>
      </c>
      <c r="S75">
        <v>126272</v>
      </c>
      <c r="T75" t="s">
        <v>33</v>
      </c>
      <c r="U75">
        <v>1</v>
      </c>
      <c r="V75">
        <v>26</v>
      </c>
      <c r="W75">
        <f t="shared" si="1"/>
        <v>1</v>
      </c>
      <c r="Y75">
        <v>74</v>
      </c>
      <c r="AA75">
        <v>272</v>
      </c>
      <c r="AB75">
        <v>126272</v>
      </c>
      <c r="AC75" t="s">
        <v>46</v>
      </c>
      <c r="AD75" t="s">
        <v>235</v>
      </c>
      <c r="AE75" t="s">
        <v>236</v>
      </c>
      <c r="AF75" t="s">
        <v>237</v>
      </c>
      <c r="AG75">
        <v>1</v>
      </c>
    </row>
    <row r="76" spans="1:33" x14ac:dyDescent="0.25">
      <c r="A76" t="s">
        <v>210</v>
      </c>
      <c r="B76" s="1">
        <v>41283.652430555558</v>
      </c>
      <c r="C76">
        <v>0</v>
      </c>
      <c r="D76" s="1">
        <v>41283.652430555558</v>
      </c>
      <c r="E76">
        <v>0</v>
      </c>
      <c r="F76">
        <v>0</v>
      </c>
      <c r="G76">
        <v>1</v>
      </c>
      <c r="H76" s="1">
        <v>41283.652430555558</v>
      </c>
      <c r="I76" s="1">
        <v>41283.652430555558</v>
      </c>
      <c r="J76">
        <v>10</v>
      </c>
      <c r="K76">
        <v>3335</v>
      </c>
      <c r="L76">
        <v>89.504140899999996</v>
      </c>
      <c r="M76" t="s">
        <v>33</v>
      </c>
      <c r="N76">
        <v>22.7302544</v>
      </c>
      <c r="O76" t="s">
        <v>40</v>
      </c>
      <c r="P76">
        <v>0</v>
      </c>
      <c r="Q76">
        <v>50</v>
      </c>
      <c r="R76">
        <v>0</v>
      </c>
      <c r="S76">
        <v>120231</v>
      </c>
      <c r="T76" t="s">
        <v>51</v>
      </c>
      <c r="U76">
        <v>1</v>
      </c>
      <c r="V76">
        <v>20</v>
      </c>
      <c r="W76">
        <f t="shared" si="1"/>
        <v>1</v>
      </c>
      <c r="Y76">
        <v>60</v>
      </c>
      <c r="AA76">
        <v>231</v>
      </c>
      <c r="AB76">
        <v>120231</v>
      </c>
      <c r="AC76" t="s">
        <v>211</v>
      </c>
      <c r="AD76" t="s">
        <v>212</v>
      </c>
      <c r="AE76" t="s">
        <v>212</v>
      </c>
      <c r="AF76" t="s">
        <v>238</v>
      </c>
      <c r="AG76">
        <v>0</v>
      </c>
    </row>
    <row r="77" spans="1:33" x14ac:dyDescent="0.25">
      <c r="A77" t="s">
        <v>62</v>
      </c>
      <c r="B77" s="1">
        <v>41282.664490740739</v>
      </c>
      <c r="C77">
        <v>0</v>
      </c>
      <c r="D77" s="1">
        <v>41282.664490740739</v>
      </c>
      <c r="E77">
        <v>0</v>
      </c>
      <c r="F77">
        <v>0</v>
      </c>
      <c r="G77">
        <v>1</v>
      </c>
      <c r="H77" s="1">
        <v>41282.664490740739</v>
      </c>
      <c r="I77" s="1">
        <v>41282.664490740739</v>
      </c>
      <c r="J77">
        <v>5</v>
      </c>
      <c r="K77">
        <v>0</v>
      </c>
      <c r="L77">
        <v>0</v>
      </c>
      <c r="M77" t="s">
        <v>33</v>
      </c>
      <c r="N77">
        <v>0</v>
      </c>
      <c r="O77" t="s">
        <v>83</v>
      </c>
      <c r="P77">
        <v>0</v>
      </c>
      <c r="Q77">
        <v>110</v>
      </c>
      <c r="R77">
        <v>0</v>
      </c>
      <c r="S77">
        <v>105062</v>
      </c>
      <c r="T77" t="s">
        <v>33</v>
      </c>
      <c r="U77">
        <v>10</v>
      </c>
      <c r="V77">
        <v>5</v>
      </c>
      <c r="W77">
        <f t="shared" si="1"/>
        <v>1</v>
      </c>
      <c r="Y77">
        <v>16</v>
      </c>
      <c r="Z77">
        <v>0</v>
      </c>
      <c r="AA77">
        <v>62</v>
      </c>
      <c r="AB77">
        <v>105062</v>
      </c>
      <c r="AC77" t="s">
        <v>177</v>
      </c>
      <c r="AD77" t="s">
        <v>178</v>
      </c>
      <c r="AE77" t="s">
        <v>239</v>
      </c>
      <c r="AF77" t="s">
        <v>240</v>
      </c>
      <c r="AG77">
        <v>1</v>
      </c>
    </row>
    <row r="78" spans="1:33" x14ac:dyDescent="0.25">
      <c r="A78" t="s">
        <v>210</v>
      </c>
      <c r="B78" s="1">
        <v>41283.655462962961</v>
      </c>
      <c r="C78">
        <v>0</v>
      </c>
      <c r="D78" s="1">
        <v>41283.655462962961</v>
      </c>
      <c r="E78">
        <v>0</v>
      </c>
      <c r="F78">
        <v>0</v>
      </c>
      <c r="G78">
        <v>1</v>
      </c>
      <c r="H78" s="1">
        <v>41283.655462962961</v>
      </c>
      <c r="I78" s="1">
        <v>41283.655462962961</v>
      </c>
      <c r="J78">
        <v>6</v>
      </c>
      <c r="K78">
        <v>5</v>
      </c>
      <c r="L78">
        <v>89.516500559600004</v>
      </c>
      <c r="M78" t="s">
        <v>33</v>
      </c>
      <c r="N78">
        <v>22.7376043947</v>
      </c>
      <c r="O78" t="s">
        <v>34</v>
      </c>
      <c r="P78">
        <v>0</v>
      </c>
      <c r="Q78">
        <v>30</v>
      </c>
      <c r="R78">
        <v>-28</v>
      </c>
      <c r="S78">
        <v>120232</v>
      </c>
      <c r="T78" t="s">
        <v>51</v>
      </c>
      <c r="U78">
        <v>1</v>
      </c>
      <c r="V78">
        <v>20</v>
      </c>
      <c r="W78">
        <f t="shared" si="1"/>
        <v>1</v>
      </c>
      <c r="Y78">
        <v>60</v>
      </c>
      <c r="AA78">
        <v>232</v>
      </c>
      <c r="AB78">
        <v>120232</v>
      </c>
      <c r="AC78" t="s">
        <v>211</v>
      </c>
      <c r="AD78" t="s">
        <v>212</v>
      </c>
      <c r="AE78" t="s">
        <v>212</v>
      </c>
      <c r="AF78" t="s">
        <v>241</v>
      </c>
      <c r="AG78">
        <v>0</v>
      </c>
    </row>
    <row r="79" spans="1:33" x14ac:dyDescent="0.25">
      <c r="A79" t="s">
        <v>172</v>
      </c>
      <c r="B79" s="1">
        <v>41281.632870370369</v>
      </c>
      <c r="C79">
        <v>0</v>
      </c>
      <c r="D79" s="1">
        <v>41281.632870370369</v>
      </c>
      <c r="E79">
        <v>0</v>
      </c>
      <c r="F79">
        <v>0</v>
      </c>
      <c r="G79">
        <v>1</v>
      </c>
      <c r="H79" s="1">
        <v>41281.632870370369</v>
      </c>
      <c r="I79" s="1">
        <v>41281.632870370369</v>
      </c>
      <c r="J79">
        <v>6</v>
      </c>
      <c r="K79">
        <v>2146</v>
      </c>
      <c r="L79">
        <v>88.906749300000001</v>
      </c>
      <c r="M79" t="s">
        <v>33</v>
      </c>
      <c r="N79">
        <v>25.7778347</v>
      </c>
      <c r="O79" t="s">
        <v>40</v>
      </c>
      <c r="P79">
        <v>0</v>
      </c>
      <c r="Q79">
        <v>60</v>
      </c>
      <c r="R79">
        <v>0</v>
      </c>
      <c r="S79">
        <v>132335</v>
      </c>
      <c r="T79" t="s">
        <v>33</v>
      </c>
      <c r="U79">
        <v>1</v>
      </c>
      <c r="V79">
        <v>32</v>
      </c>
      <c r="W79">
        <f t="shared" si="1"/>
        <v>1</v>
      </c>
      <c r="Y79">
        <v>94</v>
      </c>
      <c r="AA79">
        <v>335</v>
      </c>
      <c r="AB79">
        <v>132335</v>
      </c>
      <c r="AC79" t="s">
        <v>173</v>
      </c>
      <c r="AD79" t="s">
        <v>174</v>
      </c>
      <c r="AE79" t="s">
        <v>175</v>
      </c>
      <c r="AF79" t="s">
        <v>242</v>
      </c>
      <c r="AG79">
        <v>1</v>
      </c>
    </row>
    <row r="80" spans="1:33" x14ac:dyDescent="0.25">
      <c r="A80" t="s">
        <v>93</v>
      </c>
      <c r="B80" s="1">
        <v>41282.669710648152</v>
      </c>
      <c r="C80">
        <v>0</v>
      </c>
      <c r="D80" s="1">
        <v>41282.669710648152</v>
      </c>
      <c r="E80">
        <v>0</v>
      </c>
      <c r="F80">
        <v>0</v>
      </c>
      <c r="G80">
        <v>1</v>
      </c>
      <c r="H80" s="1">
        <v>41282.669710648152</v>
      </c>
      <c r="I80" s="1">
        <v>41282.669710648152</v>
      </c>
      <c r="J80">
        <v>10</v>
      </c>
      <c r="K80">
        <v>0</v>
      </c>
      <c r="L80">
        <v>0</v>
      </c>
      <c r="M80" t="s">
        <v>33</v>
      </c>
      <c r="N80">
        <v>0</v>
      </c>
      <c r="O80" t="s">
        <v>40</v>
      </c>
      <c r="P80">
        <v>0</v>
      </c>
      <c r="Q80">
        <v>90</v>
      </c>
      <c r="R80">
        <v>0</v>
      </c>
      <c r="S80">
        <v>137081</v>
      </c>
      <c r="T80" t="s">
        <v>51</v>
      </c>
      <c r="U80">
        <v>1</v>
      </c>
      <c r="V80">
        <v>37</v>
      </c>
      <c r="W80">
        <f t="shared" si="1"/>
        <v>1</v>
      </c>
      <c r="Y80">
        <v>110</v>
      </c>
      <c r="Z80">
        <v>0</v>
      </c>
      <c r="AA80">
        <v>81</v>
      </c>
      <c r="AB80">
        <v>137081</v>
      </c>
      <c r="AC80" t="s">
        <v>94</v>
      </c>
      <c r="AD80" t="s">
        <v>154</v>
      </c>
      <c r="AE80" t="s">
        <v>243</v>
      </c>
      <c r="AF80" t="s">
        <v>244</v>
      </c>
      <c r="AG80">
        <v>0</v>
      </c>
    </row>
    <row r="81" spans="1:33" x14ac:dyDescent="0.25">
      <c r="A81" t="s">
        <v>77</v>
      </c>
      <c r="B81" s="1">
        <v>41319.717465277776</v>
      </c>
      <c r="C81">
        <v>0</v>
      </c>
      <c r="D81" s="1">
        <v>41319.717465277776</v>
      </c>
      <c r="E81">
        <v>0</v>
      </c>
      <c r="F81">
        <v>0</v>
      </c>
      <c r="G81">
        <v>1</v>
      </c>
      <c r="H81" s="1">
        <v>41319.717465277776</v>
      </c>
      <c r="I81" s="1">
        <v>41319.717465277776</v>
      </c>
      <c r="J81">
        <v>7</v>
      </c>
      <c r="K81">
        <v>3938</v>
      </c>
      <c r="L81">
        <v>92.419829800000002</v>
      </c>
      <c r="M81" t="s">
        <v>33</v>
      </c>
      <c r="N81">
        <v>24.9494893</v>
      </c>
      <c r="O81" t="s">
        <v>34</v>
      </c>
      <c r="P81">
        <v>0</v>
      </c>
      <c r="Q81">
        <v>260</v>
      </c>
      <c r="R81">
        <v>0</v>
      </c>
      <c r="S81">
        <v>159448</v>
      </c>
      <c r="T81" t="s">
        <v>33</v>
      </c>
      <c r="U81">
        <v>1</v>
      </c>
      <c r="V81">
        <v>59</v>
      </c>
      <c r="W81">
        <f t="shared" si="1"/>
        <v>2</v>
      </c>
      <c r="Y81">
        <v>3</v>
      </c>
      <c r="AA81">
        <v>448</v>
      </c>
      <c r="AB81">
        <v>159448</v>
      </c>
      <c r="AC81" t="s">
        <v>78</v>
      </c>
      <c r="AD81" t="s">
        <v>79</v>
      </c>
      <c r="AE81" t="s">
        <v>245</v>
      </c>
      <c r="AF81" t="s">
        <v>246</v>
      </c>
      <c r="AG81">
        <v>1</v>
      </c>
    </row>
    <row r="82" spans="1:33" x14ac:dyDescent="0.25">
      <c r="A82" t="s">
        <v>220</v>
      </c>
      <c r="B82" s="1">
        <v>41282.782094907408</v>
      </c>
      <c r="C82">
        <v>0</v>
      </c>
      <c r="D82" s="1">
        <v>41282.782094907408</v>
      </c>
      <c r="E82">
        <v>0</v>
      </c>
      <c r="F82">
        <v>0</v>
      </c>
      <c r="G82">
        <v>1</v>
      </c>
      <c r="H82" s="1">
        <v>41282.782094907408</v>
      </c>
      <c r="I82" s="1">
        <v>41282.782094907408</v>
      </c>
      <c r="J82">
        <v>8</v>
      </c>
      <c r="K82">
        <v>20</v>
      </c>
      <c r="L82">
        <v>92.259581783100003</v>
      </c>
      <c r="M82" t="s">
        <v>33</v>
      </c>
      <c r="N82">
        <v>25.006206150000001</v>
      </c>
      <c r="O82" t="s">
        <v>97</v>
      </c>
      <c r="P82">
        <v>0</v>
      </c>
      <c r="Q82">
        <v>180</v>
      </c>
      <c r="R82">
        <v>-55</v>
      </c>
      <c r="S82">
        <v>175439</v>
      </c>
      <c r="T82" t="s">
        <v>51</v>
      </c>
      <c r="U82">
        <v>1</v>
      </c>
      <c r="V82">
        <v>75</v>
      </c>
      <c r="W82">
        <f t="shared" si="1"/>
        <v>2</v>
      </c>
      <c r="Y82">
        <v>2</v>
      </c>
      <c r="AA82">
        <v>439</v>
      </c>
      <c r="AB82">
        <v>175439</v>
      </c>
      <c r="AC82" t="s">
        <v>78</v>
      </c>
      <c r="AD82" t="s">
        <v>221</v>
      </c>
      <c r="AE82" t="s">
        <v>222</v>
      </c>
      <c r="AF82" t="s">
        <v>247</v>
      </c>
      <c r="AG82">
        <v>0</v>
      </c>
    </row>
    <row r="83" spans="1:33" x14ac:dyDescent="0.25">
      <c r="A83" t="s">
        <v>58</v>
      </c>
      <c r="B83" s="1">
        <v>41282.499155092592</v>
      </c>
      <c r="C83">
        <v>0</v>
      </c>
      <c r="D83" s="1">
        <v>41282.499155092592</v>
      </c>
      <c r="E83">
        <v>0</v>
      </c>
      <c r="F83">
        <v>0</v>
      </c>
      <c r="G83">
        <v>1</v>
      </c>
      <c r="H83" s="1">
        <v>41282.499155092592</v>
      </c>
      <c r="I83" s="1">
        <v>41282.499155092592</v>
      </c>
      <c r="J83">
        <v>0</v>
      </c>
      <c r="K83">
        <v>2354</v>
      </c>
      <c r="L83">
        <v>91.433755399999995</v>
      </c>
      <c r="M83" t="s">
        <v>33</v>
      </c>
      <c r="N83">
        <v>23.1136822</v>
      </c>
      <c r="O83" t="s">
        <v>101</v>
      </c>
      <c r="P83">
        <v>0</v>
      </c>
      <c r="Q83">
        <v>0</v>
      </c>
      <c r="R83">
        <v>0</v>
      </c>
      <c r="S83">
        <v>133121</v>
      </c>
      <c r="T83">
        <v>0</v>
      </c>
      <c r="U83">
        <v>1</v>
      </c>
      <c r="V83">
        <v>33</v>
      </c>
      <c r="W83">
        <f t="shared" si="1"/>
        <v>1</v>
      </c>
      <c r="Y83">
        <v>98</v>
      </c>
      <c r="AA83">
        <v>121</v>
      </c>
      <c r="AB83">
        <v>133121</v>
      </c>
      <c r="AC83" t="s">
        <v>59</v>
      </c>
      <c r="AD83" t="s">
        <v>60</v>
      </c>
      <c r="AE83" t="s">
        <v>231</v>
      </c>
      <c r="AF83" t="s">
        <v>248</v>
      </c>
      <c r="AG83">
        <v>0</v>
      </c>
    </row>
    <row r="84" spans="1:33" x14ac:dyDescent="0.25">
      <c r="A84" t="s">
        <v>100</v>
      </c>
      <c r="B84" s="1">
        <v>41282.530763888892</v>
      </c>
      <c r="C84">
        <v>0</v>
      </c>
      <c r="D84" s="1">
        <v>41282.530763888892</v>
      </c>
      <c r="E84">
        <v>0</v>
      </c>
      <c r="F84">
        <v>0</v>
      </c>
      <c r="G84">
        <v>1</v>
      </c>
      <c r="H84" s="1">
        <v>41282.530763888892</v>
      </c>
      <c r="I84" s="1">
        <v>41282.530763888892</v>
      </c>
      <c r="J84">
        <v>4</v>
      </c>
      <c r="K84">
        <v>3777</v>
      </c>
      <c r="L84">
        <v>89.779908899999995</v>
      </c>
      <c r="M84" t="s">
        <v>33</v>
      </c>
      <c r="N84">
        <v>23.270634399999999</v>
      </c>
      <c r="O84" t="s">
        <v>40</v>
      </c>
      <c r="P84">
        <v>0</v>
      </c>
      <c r="Q84">
        <v>30</v>
      </c>
      <c r="R84">
        <v>0</v>
      </c>
      <c r="S84">
        <v>140400</v>
      </c>
      <c r="T84" t="s">
        <v>33</v>
      </c>
      <c r="U84">
        <v>1</v>
      </c>
      <c r="V84">
        <v>40</v>
      </c>
      <c r="W84">
        <f t="shared" si="1"/>
        <v>1</v>
      </c>
      <c r="Y84">
        <v>121</v>
      </c>
      <c r="AA84">
        <v>400</v>
      </c>
      <c r="AB84">
        <v>140400</v>
      </c>
      <c r="AC84" t="s">
        <v>102</v>
      </c>
      <c r="AD84" t="s">
        <v>249</v>
      </c>
      <c r="AE84" t="s">
        <v>250</v>
      </c>
      <c r="AF84" t="s">
        <v>251</v>
      </c>
      <c r="AG84">
        <v>1</v>
      </c>
    </row>
    <row r="85" spans="1:33" x14ac:dyDescent="0.25">
      <c r="A85" t="s">
        <v>138</v>
      </c>
      <c r="B85" s="1">
        <v>41281.649305555555</v>
      </c>
      <c r="C85">
        <v>0</v>
      </c>
      <c r="D85" s="1">
        <v>41281.649305555555</v>
      </c>
      <c r="E85">
        <v>0</v>
      </c>
      <c r="F85">
        <v>0</v>
      </c>
      <c r="G85">
        <v>1</v>
      </c>
      <c r="H85" s="1">
        <v>41281.649305555555</v>
      </c>
      <c r="I85" s="1">
        <v>41281.649305555555</v>
      </c>
      <c r="J85">
        <v>0</v>
      </c>
      <c r="K85">
        <v>20</v>
      </c>
      <c r="L85">
        <v>90.682725612799999</v>
      </c>
      <c r="M85" t="s">
        <v>33</v>
      </c>
      <c r="N85">
        <v>24.318912423</v>
      </c>
      <c r="O85" t="s">
        <v>101</v>
      </c>
      <c r="P85">
        <v>0</v>
      </c>
      <c r="Q85">
        <v>0</v>
      </c>
      <c r="R85">
        <v>-37</v>
      </c>
      <c r="S85">
        <v>136365</v>
      </c>
      <c r="T85" t="s">
        <v>51</v>
      </c>
      <c r="U85">
        <v>1</v>
      </c>
      <c r="V85">
        <v>36</v>
      </c>
      <c r="W85">
        <f t="shared" si="1"/>
        <v>1</v>
      </c>
      <c r="Y85">
        <v>108</v>
      </c>
      <c r="AA85">
        <v>365</v>
      </c>
      <c r="AB85">
        <v>136365</v>
      </c>
      <c r="AC85" t="s">
        <v>126</v>
      </c>
      <c r="AD85" t="s">
        <v>139</v>
      </c>
      <c r="AE85" t="s">
        <v>252</v>
      </c>
      <c r="AF85" t="s">
        <v>253</v>
      </c>
      <c r="AG85">
        <v>0</v>
      </c>
    </row>
    <row r="86" spans="1:33" x14ac:dyDescent="0.25">
      <c r="A86" t="s">
        <v>138</v>
      </c>
      <c r="B86" s="1">
        <v>41281.647824074076</v>
      </c>
      <c r="C86">
        <v>0</v>
      </c>
      <c r="D86" s="1">
        <v>41281.647824074076</v>
      </c>
      <c r="E86">
        <v>0</v>
      </c>
      <c r="F86">
        <v>0</v>
      </c>
      <c r="G86">
        <v>1</v>
      </c>
      <c r="H86" s="1">
        <v>41281.647824074076</v>
      </c>
      <c r="I86" s="1">
        <v>41281.647824074076</v>
      </c>
      <c r="J86">
        <v>2</v>
      </c>
      <c r="K86">
        <v>25</v>
      </c>
      <c r="L86">
        <v>90.682671264600003</v>
      </c>
      <c r="M86" t="s">
        <v>51</v>
      </c>
      <c r="N86">
        <v>24.318859755199998</v>
      </c>
      <c r="O86" t="s">
        <v>40</v>
      </c>
      <c r="P86">
        <v>0</v>
      </c>
      <c r="Q86">
        <v>90</v>
      </c>
      <c r="R86">
        <v>-75</v>
      </c>
      <c r="S86">
        <v>136364</v>
      </c>
      <c r="T86" t="s">
        <v>51</v>
      </c>
      <c r="U86">
        <v>1</v>
      </c>
      <c r="V86">
        <v>36</v>
      </c>
      <c r="W86">
        <f t="shared" si="1"/>
        <v>1</v>
      </c>
      <c r="Y86">
        <v>108</v>
      </c>
      <c r="AA86">
        <v>364</v>
      </c>
      <c r="AB86">
        <v>136364</v>
      </c>
      <c r="AC86" t="s">
        <v>126</v>
      </c>
      <c r="AD86" t="s">
        <v>139</v>
      </c>
      <c r="AE86" t="s">
        <v>252</v>
      </c>
      <c r="AF86" t="s">
        <v>254</v>
      </c>
      <c r="AG86">
        <v>0</v>
      </c>
    </row>
    <row r="87" spans="1:33" x14ac:dyDescent="0.25">
      <c r="A87" t="s">
        <v>138</v>
      </c>
      <c r="B87" s="1">
        <v>41281.64565972222</v>
      </c>
      <c r="C87">
        <v>0</v>
      </c>
      <c r="D87" s="1">
        <v>41281.64565972222</v>
      </c>
      <c r="E87">
        <v>0</v>
      </c>
      <c r="F87">
        <v>0</v>
      </c>
      <c r="G87">
        <v>1</v>
      </c>
      <c r="H87" s="1">
        <v>41281.64565972222</v>
      </c>
      <c r="I87" s="1">
        <v>41281.64565972222</v>
      </c>
      <c r="J87">
        <v>1</v>
      </c>
      <c r="K87">
        <v>60</v>
      </c>
      <c r="L87">
        <v>90.6832864908</v>
      </c>
      <c r="M87" t="s">
        <v>33</v>
      </c>
      <c r="N87">
        <v>24.318819976699999</v>
      </c>
      <c r="O87" t="s">
        <v>40</v>
      </c>
      <c r="P87">
        <v>0</v>
      </c>
      <c r="Q87">
        <v>60</v>
      </c>
      <c r="R87">
        <v>85</v>
      </c>
      <c r="S87">
        <v>136363</v>
      </c>
      <c r="T87" t="s">
        <v>33</v>
      </c>
      <c r="U87">
        <v>1</v>
      </c>
      <c r="V87">
        <v>36</v>
      </c>
      <c r="W87">
        <f t="shared" si="1"/>
        <v>1</v>
      </c>
      <c r="Y87">
        <v>108</v>
      </c>
      <c r="AA87">
        <v>363</v>
      </c>
      <c r="AB87">
        <v>136363</v>
      </c>
      <c r="AC87" t="s">
        <v>126</v>
      </c>
      <c r="AD87" t="s">
        <v>139</v>
      </c>
      <c r="AE87" t="s">
        <v>252</v>
      </c>
      <c r="AF87" t="s">
        <v>255</v>
      </c>
      <c r="AG87">
        <v>1</v>
      </c>
    </row>
    <row r="88" spans="1:33" x14ac:dyDescent="0.25">
      <c r="A88" t="s">
        <v>93</v>
      </c>
      <c r="B88" s="1">
        <v>41282.668935185182</v>
      </c>
      <c r="C88">
        <v>0</v>
      </c>
      <c r="D88" s="1">
        <v>41282.668935185182</v>
      </c>
      <c r="E88">
        <v>0</v>
      </c>
      <c r="F88">
        <v>0</v>
      </c>
      <c r="G88">
        <v>1</v>
      </c>
      <c r="H88" s="1">
        <v>41282.668935185182</v>
      </c>
      <c r="I88" s="1">
        <v>41282.668935185182</v>
      </c>
      <c r="J88">
        <v>14</v>
      </c>
      <c r="K88">
        <v>0</v>
      </c>
      <c r="L88">
        <v>0</v>
      </c>
      <c r="M88" t="s">
        <v>33</v>
      </c>
      <c r="N88">
        <v>0</v>
      </c>
      <c r="O88" t="s">
        <v>83</v>
      </c>
      <c r="P88">
        <v>0</v>
      </c>
      <c r="Q88">
        <v>95</v>
      </c>
      <c r="R88">
        <v>0</v>
      </c>
      <c r="S88">
        <v>137080</v>
      </c>
      <c r="T88" t="s">
        <v>51</v>
      </c>
      <c r="U88">
        <v>1</v>
      </c>
      <c r="V88">
        <v>37</v>
      </c>
      <c r="W88">
        <f t="shared" si="1"/>
        <v>1</v>
      </c>
      <c r="Y88">
        <v>110</v>
      </c>
      <c r="Z88">
        <v>0</v>
      </c>
      <c r="AA88">
        <v>80</v>
      </c>
      <c r="AB88">
        <v>137080</v>
      </c>
      <c r="AC88" t="s">
        <v>94</v>
      </c>
      <c r="AD88" t="s">
        <v>154</v>
      </c>
      <c r="AE88" t="s">
        <v>243</v>
      </c>
      <c r="AF88" t="s">
        <v>256</v>
      </c>
      <c r="AG88">
        <v>1</v>
      </c>
    </row>
    <row r="89" spans="1:33" x14ac:dyDescent="0.25">
      <c r="A89" t="s">
        <v>210</v>
      </c>
      <c r="B89" s="1">
        <v>41283.595532407409</v>
      </c>
      <c r="C89">
        <v>0</v>
      </c>
      <c r="D89" s="1">
        <v>41283.595532407409</v>
      </c>
      <c r="E89">
        <v>0</v>
      </c>
      <c r="F89">
        <v>0</v>
      </c>
      <c r="G89">
        <v>1</v>
      </c>
      <c r="H89" s="1">
        <v>41283.595532407409</v>
      </c>
      <c r="I89" s="1">
        <v>41283.595532407409</v>
      </c>
      <c r="J89">
        <v>6</v>
      </c>
      <c r="K89">
        <v>3335</v>
      </c>
      <c r="L89">
        <v>89.504140899999996</v>
      </c>
      <c r="M89" t="s">
        <v>33</v>
      </c>
      <c r="N89">
        <v>22.7302544</v>
      </c>
      <c r="O89" t="s">
        <v>40</v>
      </c>
      <c r="P89">
        <v>0</v>
      </c>
      <c r="Q89">
        <v>120</v>
      </c>
      <c r="R89">
        <v>0</v>
      </c>
      <c r="S89">
        <v>120229</v>
      </c>
      <c r="T89" t="s">
        <v>33</v>
      </c>
      <c r="U89">
        <v>1</v>
      </c>
      <c r="V89">
        <v>20</v>
      </c>
      <c r="W89">
        <f t="shared" si="1"/>
        <v>1</v>
      </c>
      <c r="Y89">
        <v>60</v>
      </c>
      <c r="AA89">
        <v>229</v>
      </c>
      <c r="AB89">
        <v>120229</v>
      </c>
      <c r="AC89" t="s">
        <v>211</v>
      </c>
      <c r="AD89" t="s">
        <v>212</v>
      </c>
      <c r="AE89" t="s">
        <v>212</v>
      </c>
      <c r="AF89" t="s">
        <v>257</v>
      </c>
      <c r="AG89">
        <v>1</v>
      </c>
    </row>
    <row r="90" spans="1:33" x14ac:dyDescent="0.25">
      <c r="A90" t="s">
        <v>234</v>
      </c>
      <c r="B90" s="1">
        <v>41281.377824074072</v>
      </c>
      <c r="C90">
        <v>0</v>
      </c>
      <c r="D90" s="1">
        <v>41281.377824074072</v>
      </c>
      <c r="E90">
        <v>0</v>
      </c>
      <c r="F90">
        <v>0</v>
      </c>
      <c r="G90">
        <v>1</v>
      </c>
      <c r="H90" s="1">
        <v>41281.377824074072</v>
      </c>
      <c r="I90" s="1">
        <v>41281.377824074072</v>
      </c>
      <c r="J90">
        <v>2</v>
      </c>
      <c r="K90">
        <v>0</v>
      </c>
      <c r="L90">
        <v>0</v>
      </c>
      <c r="M90" t="s">
        <v>33</v>
      </c>
      <c r="N90">
        <v>0</v>
      </c>
      <c r="O90" t="s">
        <v>40</v>
      </c>
      <c r="P90">
        <v>0</v>
      </c>
      <c r="Q90">
        <v>60</v>
      </c>
      <c r="R90">
        <v>0</v>
      </c>
      <c r="S90">
        <v>126267</v>
      </c>
      <c r="T90" t="s">
        <v>33</v>
      </c>
      <c r="U90">
        <v>1</v>
      </c>
      <c r="V90">
        <v>26</v>
      </c>
      <c r="W90">
        <f t="shared" si="1"/>
        <v>1</v>
      </c>
      <c r="Y90">
        <v>74</v>
      </c>
      <c r="AA90">
        <v>267</v>
      </c>
      <c r="AB90">
        <v>126267</v>
      </c>
      <c r="AC90" t="s">
        <v>46</v>
      </c>
      <c r="AD90" t="s">
        <v>235</v>
      </c>
      <c r="AE90" t="s">
        <v>258</v>
      </c>
      <c r="AF90" t="s">
        <v>259</v>
      </c>
      <c r="AG90">
        <v>1</v>
      </c>
    </row>
    <row r="91" spans="1:33" x14ac:dyDescent="0.25">
      <c r="A91" t="s">
        <v>198</v>
      </c>
      <c r="B91" s="1">
        <v>41281.654247685183</v>
      </c>
      <c r="C91">
        <v>0</v>
      </c>
      <c r="D91" s="1">
        <v>41281.654247685183</v>
      </c>
      <c r="E91">
        <v>0</v>
      </c>
      <c r="F91">
        <v>0</v>
      </c>
      <c r="G91">
        <v>1</v>
      </c>
      <c r="H91" s="1">
        <v>41281.654247685183</v>
      </c>
      <c r="I91" s="1">
        <v>41281.654247685183</v>
      </c>
      <c r="J91">
        <v>10</v>
      </c>
      <c r="K91">
        <v>0</v>
      </c>
      <c r="L91">
        <v>0</v>
      </c>
      <c r="M91" t="s">
        <v>33</v>
      </c>
      <c r="N91">
        <v>0</v>
      </c>
      <c r="O91" t="s">
        <v>40</v>
      </c>
      <c r="P91">
        <v>0</v>
      </c>
      <c r="Q91">
        <v>65</v>
      </c>
      <c r="R91">
        <v>0</v>
      </c>
      <c r="S91">
        <v>143311</v>
      </c>
      <c r="T91" t="s">
        <v>33</v>
      </c>
      <c r="U91">
        <v>1</v>
      </c>
      <c r="V91">
        <v>43</v>
      </c>
      <c r="W91">
        <f t="shared" si="1"/>
        <v>1</v>
      </c>
      <c r="Y91">
        <v>131</v>
      </c>
      <c r="AA91">
        <v>311</v>
      </c>
      <c r="AB91">
        <v>143311</v>
      </c>
      <c r="AC91" t="s">
        <v>199</v>
      </c>
      <c r="AD91" t="s">
        <v>200</v>
      </c>
      <c r="AE91" t="s">
        <v>260</v>
      </c>
      <c r="AF91" t="s">
        <v>261</v>
      </c>
      <c r="AG91">
        <v>1</v>
      </c>
    </row>
    <row r="92" spans="1:33" x14ac:dyDescent="0.25">
      <c r="A92" t="s">
        <v>72</v>
      </c>
      <c r="B92" s="1">
        <v>41281.648819444446</v>
      </c>
      <c r="C92">
        <v>0</v>
      </c>
      <c r="D92" s="1">
        <v>41281.648819444446</v>
      </c>
      <c r="E92">
        <v>0</v>
      </c>
      <c r="F92">
        <v>0</v>
      </c>
      <c r="G92">
        <v>1</v>
      </c>
      <c r="H92" s="1">
        <v>41281.648819444446</v>
      </c>
      <c r="I92" s="1">
        <v>41281.648819444446</v>
      </c>
      <c r="J92">
        <v>5</v>
      </c>
      <c r="K92">
        <v>2231</v>
      </c>
      <c r="L92">
        <v>89.654201099999995</v>
      </c>
      <c r="M92" t="s">
        <v>51</v>
      </c>
      <c r="N92">
        <v>23.738323699999999</v>
      </c>
      <c r="O92" t="s">
        <v>34</v>
      </c>
      <c r="P92">
        <v>0</v>
      </c>
      <c r="Q92">
        <v>90</v>
      </c>
      <c r="R92">
        <v>0</v>
      </c>
      <c r="S92">
        <v>108022</v>
      </c>
      <c r="T92" t="s">
        <v>51</v>
      </c>
      <c r="U92">
        <v>10</v>
      </c>
      <c r="V92">
        <v>8</v>
      </c>
      <c r="W92">
        <f t="shared" si="1"/>
        <v>1</v>
      </c>
      <c r="Y92">
        <v>24</v>
      </c>
      <c r="Z92">
        <v>0</v>
      </c>
      <c r="AA92">
        <v>22</v>
      </c>
      <c r="AB92">
        <v>108022</v>
      </c>
      <c r="AC92" t="s">
        <v>41</v>
      </c>
      <c r="AD92" t="s">
        <v>262</v>
      </c>
      <c r="AE92" t="s">
        <v>263</v>
      </c>
      <c r="AF92" t="s">
        <v>264</v>
      </c>
      <c r="AG92">
        <v>0</v>
      </c>
    </row>
    <row r="93" spans="1:33" x14ac:dyDescent="0.25">
      <c r="A93" t="s">
        <v>118</v>
      </c>
      <c r="B93" s="1">
        <v>41282.610497685186</v>
      </c>
      <c r="C93">
        <v>0</v>
      </c>
      <c r="D93" s="1">
        <v>41282.610497685186</v>
      </c>
      <c r="E93">
        <v>0</v>
      </c>
      <c r="F93">
        <v>0</v>
      </c>
      <c r="G93">
        <v>1</v>
      </c>
      <c r="H93" s="1">
        <v>41282.610497685186</v>
      </c>
      <c r="I93" s="1">
        <v>41282.610497685186</v>
      </c>
      <c r="J93">
        <v>2</v>
      </c>
      <c r="K93">
        <v>60</v>
      </c>
      <c r="L93">
        <v>90.620977893599999</v>
      </c>
      <c r="M93" t="s">
        <v>33</v>
      </c>
      <c r="N93">
        <v>23.371620878200002</v>
      </c>
      <c r="O93" t="s">
        <v>101</v>
      </c>
      <c r="P93">
        <v>0</v>
      </c>
      <c r="Q93">
        <v>60</v>
      </c>
      <c r="R93">
        <v>-41</v>
      </c>
      <c r="S93">
        <v>146167</v>
      </c>
      <c r="T93" t="s">
        <v>33</v>
      </c>
      <c r="U93">
        <v>1</v>
      </c>
      <c r="V93">
        <v>46</v>
      </c>
      <c r="W93">
        <f t="shared" si="1"/>
        <v>1</v>
      </c>
      <c r="Y93">
        <v>138</v>
      </c>
      <c r="AA93">
        <v>167</v>
      </c>
      <c r="AB93">
        <v>146167</v>
      </c>
      <c r="AC93" t="s">
        <v>119</v>
      </c>
      <c r="AD93" t="s">
        <v>120</v>
      </c>
      <c r="AE93" t="s">
        <v>265</v>
      </c>
      <c r="AF93" t="s">
        <v>266</v>
      </c>
      <c r="AG93">
        <v>1</v>
      </c>
    </row>
    <row r="94" spans="1:33" x14ac:dyDescent="0.25">
      <c r="A94" t="s">
        <v>125</v>
      </c>
      <c r="B94" s="1">
        <v>41283.633946759262</v>
      </c>
      <c r="C94">
        <v>0</v>
      </c>
      <c r="D94" s="1">
        <v>41283.633946759262</v>
      </c>
      <c r="E94">
        <v>0</v>
      </c>
      <c r="F94">
        <v>0</v>
      </c>
      <c r="G94">
        <v>1</v>
      </c>
      <c r="H94" s="1">
        <v>41283.633946759262</v>
      </c>
      <c r="I94" s="1">
        <v>41283.633946759262</v>
      </c>
      <c r="J94">
        <v>4</v>
      </c>
      <c r="K94">
        <v>2835</v>
      </c>
      <c r="L94">
        <v>90.796724900000001</v>
      </c>
      <c r="M94" t="s">
        <v>33</v>
      </c>
      <c r="N94">
        <v>24.256092899999999</v>
      </c>
      <c r="O94" t="s">
        <v>97</v>
      </c>
      <c r="P94">
        <v>0</v>
      </c>
      <c r="Q94">
        <v>240</v>
      </c>
      <c r="R94">
        <v>0</v>
      </c>
      <c r="S94">
        <v>194495</v>
      </c>
      <c r="T94" t="s">
        <v>51</v>
      </c>
      <c r="U94">
        <v>1</v>
      </c>
      <c r="V94">
        <v>94</v>
      </c>
      <c r="W94">
        <f t="shared" si="1"/>
        <v>2</v>
      </c>
      <c r="Y94">
        <v>12</v>
      </c>
      <c r="AA94">
        <v>495</v>
      </c>
      <c r="AB94">
        <v>194495</v>
      </c>
      <c r="AC94" t="s">
        <v>126</v>
      </c>
      <c r="AD94" t="s">
        <v>127</v>
      </c>
      <c r="AE94" t="s">
        <v>267</v>
      </c>
      <c r="AF94" t="s">
        <v>268</v>
      </c>
      <c r="AG94">
        <v>0</v>
      </c>
    </row>
    <row r="95" spans="1:33" x14ac:dyDescent="0.25">
      <c r="A95" t="s">
        <v>100</v>
      </c>
      <c r="B95" s="1">
        <v>41283.519467592596</v>
      </c>
      <c r="C95">
        <v>0</v>
      </c>
      <c r="D95" s="1">
        <v>41283.519467592596</v>
      </c>
      <c r="E95">
        <v>0</v>
      </c>
      <c r="F95">
        <v>0</v>
      </c>
      <c r="G95">
        <v>1</v>
      </c>
      <c r="H95" s="1">
        <v>41283.519467592596</v>
      </c>
      <c r="I95" s="1">
        <v>41283.519467592596</v>
      </c>
      <c r="J95">
        <v>6</v>
      </c>
      <c r="K95">
        <v>3683</v>
      </c>
      <c r="L95">
        <v>89.773336999999998</v>
      </c>
      <c r="M95" t="s">
        <v>33</v>
      </c>
      <c r="N95">
        <v>23.2671071</v>
      </c>
      <c r="O95" t="s">
        <v>40</v>
      </c>
      <c r="P95">
        <v>0</v>
      </c>
      <c r="Q95">
        <v>45</v>
      </c>
      <c r="R95">
        <v>0</v>
      </c>
      <c r="S95">
        <v>140401</v>
      </c>
      <c r="T95" t="s">
        <v>51</v>
      </c>
      <c r="U95">
        <v>1</v>
      </c>
      <c r="V95">
        <v>40</v>
      </c>
      <c r="W95">
        <f t="shared" si="1"/>
        <v>1</v>
      </c>
      <c r="Y95">
        <v>121</v>
      </c>
      <c r="AA95">
        <v>401</v>
      </c>
      <c r="AB95">
        <v>140401</v>
      </c>
      <c r="AC95" t="s">
        <v>102</v>
      </c>
      <c r="AD95" t="s">
        <v>249</v>
      </c>
      <c r="AE95" t="s">
        <v>250</v>
      </c>
      <c r="AF95" t="s">
        <v>269</v>
      </c>
      <c r="AG95">
        <v>0</v>
      </c>
    </row>
    <row r="96" spans="1:33" x14ac:dyDescent="0.25">
      <c r="A96" t="s">
        <v>58</v>
      </c>
      <c r="B96" s="1">
        <v>41282.499166666668</v>
      </c>
      <c r="C96">
        <v>0</v>
      </c>
      <c r="D96" s="1">
        <v>41282.499166666668</v>
      </c>
      <c r="E96">
        <v>0</v>
      </c>
      <c r="F96">
        <v>0</v>
      </c>
      <c r="G96">
        <v>1</v>
      </c>
      <c r="H96" s="1">
        <v>41282.499166666668</v>
      </c>
      <c r="I96" s="1">
        <v>41282.499166666668</v>
      </c>
      <c r="J96">
        <v>0</v>
      </c>
      <c r="K96">
        <v>2354</v>
      </c>
      <c r="L96">
        <v>91.433755399999995</v>
      </c>
      <c r="M96" t="s">
        <v>33</v>
      </c>
      <c r="N96">
        <v>23.1136822</v>
      </c>
      <c r="O96" t="s">
        <v>101</v>
      </c>
      <c r="P96">
        <v>0</v>
      </c>
      <c r="Q96">
        <v>0</v>
      </c>
      <c r="R96">
        <v>0</v>
      </c>
      <c r="S96">
        <v>133122</v>
      </c>
      <c r="T96">
        <v>0</v>
      </c>
      <c r="U96">
        <v>1</v>
      </c>
      <c r="V96">
        <v>33</v>
      </c>
      <c r="W96">
        <f t="shared" si="1"/>
        <v>1</v>
      </c>
      <c r="Y96">
        <v>98</v>
      </c>
      <c r="AA96">
        <v>122</v>
      </c>
      <c r="AB96">
        <v>133122</v>
      </c>
      <c r="AC96" t="s">
        <v>59</v>
      </c>
      <c r="AD96" t="s">
        <v>60</v>
      </c>
      <c r="AE96" t="s">
        <v>231</v>
      </c>
      <c r="AF96" t="s">
        <v>270</v>
      </c>
      <c r="AG96">
        <v>0</v>
      </c>
    </row>
    <row r="97" spans="1:33" x14ac:dyDescent="0.25">
      <c r="A97" t="s">
        <v>172</v>
      </c>
      <c r="B97" s="1">
        <v>41282.76730324074</v>
      </c>
      <c r="C97">
        <v>0</v>
      </c>
      <c r="D97" s="1">
        <v>41282.76730324074</v>
      </c>
      <c r="E97">
        <v>0</v>
      </c>
      <c r="F97">
        <v>0</v>
      </c>
      <c r="G97">
        <v>1</v>
      </c>
      <c r="H97" s="1">
        <v>41282.76730324074</v>
      </c>
      <c r="I97" s="1">
        <v>41282.76730324074</v>
      </c>
      <c r="J97">
        <v>7</v>
      </c>
      <c r="K97">
        <v>2121</v>
      </c>
      <c r="L97">
        <v>88.906759699999995</v>
      </c>
      <c r="M97" t="s">
        <v>33</v>
      </c>
      <c r="N97">
        <v>25.777868999999999</v>
      </c>
      <c r="O97" t="s">
        <v>40</v>
      </c>
      <c r="P97">
        <v>0</v>
      </c>
      <c r="Q97">
        <v>40</v>
      </c>
      <c r="R97">
        <v>0</v>
      </c>
      <c r="S97">
        <v>132342</v>
      </c>
      <c r="T97" t="s">
        <v>51</v>
      </c>
      <c r="U97">
        <v>1</v>
      </c>
      <c r="V97">
        <v>32</v>
      </c>
      <c r="W97">
        <f t="shared" si="1"/>
        <v>1</v>
      </c>
      <c r="Y97">
        <v>94</v>
      </c>
      <c r="AA97">
        <v>342</v>
      </c>
      <c r="AB97">
        <v>132342</v>
      </c>
      <c r="AC97" t="s">
        <v>173</v>
      </c>
      <c r="AD97" t="s">
        <v>174</v>
      </c>
      <c r="AE97" t="s">
        <v>175</v>
      </c>
      <c r="AF97" t="s">
        <v>271</v>
      </c>
      <c r="AG97">
        <v>0</v>
      </c>
    </row>
    <row r="98" spans="1:33" x14ac:dyDescent="0.25">
      <c r="A98" t="s">
        <v>62</v>
      </c>
      <c r="B98" s="1">
        <v>41287.521134259259</v>
      </c>
      <c r="C98">
        <v>0</v>
      </c>
      <c r="D98" s="1">
        <v>41287.521134259259</v>
      </c>
      <c r="E98">
        <v>0</v>
      </c>
      <c r="F98">
        <v>0</v>
      </c>
      <c r="G98">
        <v>1</v>
      </c>
      <c r="H98" s="1">
        <v>41287.521134259259</v>
      </c>
      <c r="I98" s="1">
        <v>41287.521134259259</v>
      </c>
      <c r="J98">
        <v>5</v>
      </c>
      <c r="K98">
        <v>0</v>
      </c>
      <c r="L98">
        <v>0</v>
      </c>
      <c r="M98" t="s">
        <v>51</v>
      </c>
      <c r="N98">
        <v>0</v>
      </c>
      <c r="O98" t="s">
        <v>83</v>
      </c>
      <c r="P98">
        <v>0</v>
      </c>
      <c r="Q98">
        <v>60</v>
      </c>
      <c r="R98">
        <v>0</v>
      </c>
      <c r="S98">
        <v>105065</v>
      </c>
      <c r="T98" t="s">
        <v>33</v>
      </c>
      <c r="U98">
        <v>10</v>
      </c>
      <c r="V98">
        <v>5</v>
      </c>
      <c r="W98">
        <f t="shared" si="1"/>
        <v>1</v>
      </c>
      <c r="Y98">
        <v>16</v>
      </c>
      <c r="Z98">
        <v>0</v>
      </c>
      <c r="AA98">
        <v>65</v>
      </c>
      <c r="AB98">
        <v>105065</v>
      </c>
      <c r="AC98" t="s">
        <v>177</v>
      </c>
      <c r="AD98" t="s">
        <v>178</v>
      </c>
      <c r="AE98" t="s">
        <v>272</v>
      </c>
      <c r="AF98" t="s">
        <v>273</v>
      </c>
      <c r="AG98">
        <v>1</v>
      </c>
    </row>
    <row r="99" spans="1:33" x14ac:dyDescent="0.25">
      <c r="A99" t="s">
        <v>45</v>
      </c>
      <c r="B99" s="1">
        <v>41283.713287037041</v>
      </c>
      <c r="C99">
        <v>0</v>
      </c>
      <c r="D99" s="1">
        <v>41283.713287037041</v>
      </c>
      <c r="E99">
        <v>0</v>
      </c>
      <c r="F99">
        <v>0</v>
      </c>
      <c r="G99">
        <v>1</v>
      </c>
      <c r="H99" s="1">
        <v>41283.713287037041</v>
      </c>
      <c r="I99" s="1">
        <v>41283.713287037041</v>
      </c>
      <c r="J99">
        <v>5</v>
      </c>
      <c r="K99">
        <v>0</v>
      </c>
      <c r="L99">
        <v>0</v>
      </c>
      <c r="M99" t="s">
        <v>33</v>
      </c>
      <c r="N99">
        <v>0</v>
      </c>
      <c r="O99" t="s">
        <v>40</v>
      </c>
      <c r="P99">
        <v>0</v>
      </c>
      <c r="Q99">
        <v>40</v>
      </c>
      <c r="R99">
        <v>0</v>
      </c>
      <c r="S99">
        <v>127279</v>
      </c>
      <c r="T99" t="s">
        <v>33</v>
      </c>
      <c r="U99">
        <v>1</v>
      </c>
      <c r="V99">
        <v>27</v>
      </c>
      <c r="W99">
        <f t="shared" si="1"/>
        <v>1</v>
      </c>
      <c r="Y99">
        <v>76</v>
      </c>
      <c r="AA99">
        <v>279</v>
      </c>
      <c r="AB99">
        <v>127279</v>
      </c>
      <c r="AC99" t="s">
        <v>46</v>
      </c>
      <c r="AD99" t="s">
        <v>274</v>
      </c>
      <c r="AE99" t="s">
        <v>275</v>
      </c>
      <c r="AF99" t="s">
        <v>276</v>
      </c>
      <c r="AG99">
        <v>1</v>
      </c>
    </row>
    <row r="100" spans="1:33" x14ac:dyDescent="0.25">
      <c r="A100" t="s">
        <v>39</v>
      </c>
      <c r="B100" s="1">
        <v>41283.689583333333</v>
      </c>
      <c r="C100">
        <v>0</v>
      </c>
      <c r="D100" s="1">
        <v>41283.689583333333</v>
      </c>
      <c r="E100">
        <v>0</v>
      </c>
      <c r="F100">
        <v>0</v>
      </c>
      <c r="G100">
        <v>1</v>
      </c>
      <c r="H100" s="1">
        <v>41283.689583333333</v>
      </c>
      <c r="I100" s="1">
        <v>41283.689583333333</v>
      </c>
      <c r="J100">
        <v>6</v>
      </c>
      <c r="K100">
        <v>3011</v>
      </c>
      <c r="L100">
        <v>89.984287899999998</v>
      </c>
      <c r="M100" t="s">
        <v>33</v>
      </c>
      <c r="N100">
        <v>23.3913458</v>
      </c>
      <c r="O100" t="s">
        <v>40</v>
      </c>
      <c r="P100">
        <v>0</v>
      </c>
      <c r="Q100">
        <v>60</v>
      </c>
      <c r="R100">
        <v>0</v>
      </c>
      <c r="S100">
        <v>142041</v>
      </c>
      <c r="T100" t="s">
        <v>33</v>
      </c>
      <c r="U100">
        <v>1</v>
      </c>
      <c r="V100">
        <v>42</v>
      </c>
      <c r="W100">
        <f t="shared" si="1"/>
        <v>1</v>
      </c>
      <c r="Y100">
        <v>127</v>
      </c>
      <c r="Z100">
        <v>0</v>
      </c>
      <c r="AA100">
        <v>41</v>
      </c>
      <c r="AB100">
        <v>142041</v>
      </c>
      <c r="AC100" t="s">
        <v>277</v>
      </c>
      <c r="AD100" t="s">
        <v>278</v>
      </c>
      <c r="AE100" t="s">
        <v>279</v>
      </c>
      <c r="AF100" t="s">
        <v>280</v>
      </c>
      <c r="AG100">
        <v>1</v>
      </c>
    </row>
    <row r="101" spans="1:33" x14ac:dyDescent="0.25">
      <c r="A101" t="s">
        <v>172</v>
      </c>
      <c r="B101" s="1">
        <v>41284.446712962963</v>
      </c>
      <c r="C101">
        <v>0</v>
      </c>
      <c r="D101" s="1">
        <v>41284.446712962963</v>
      </c>
      <c r="E101">
        <v>0</v>
      </c>
      <c r="F101">
        <v>0</v>
      </c>
      <c r="G101">
        <v>1</v>
      </c>
      <c r="H101" s="1">
        <v>41284.446712962963</v>
      </c>
      <c r="I101" s="1">
        <v>41284.446712962963</v>
      </c>
      <c r="J101">
        <v>0</v>
      </c>
      <c r="K101">
        <v>1728</v>
      </c>
      <c r="L101">
        <v>88.901763500000001</v>
      </c>
      <c r="M101" t="s">
        <v>33</v>
      </c>
      <c r="N101">
        <v>25.778449200000001</v>
      </c>
      <c r="O101" t="s">
        <v>101</v>
      </c>
      <c r="P101">
        <v>0</v>
      </c>
      <c r="Q101">
        <v>0</v>
      </c>
      <c r="R101">
        <v>0</v>
      </c>
      <c r="S101">
        <v>132343</v>
      </c>
      <c r="T101">
        <v>0</v>
      </c>
      <c r="U101">
        <v>1</v>
      </c>
      <c r="V101">
        <v>32</v>
      </c>
      <c r="W101">
        <f t="shared" si="1"/>
        <v>1</v>
      </c>
      <c r="Y101">
        <v>94</v>
      </c>
      <c r="AA101">
        <v>343</v>
      </c>
      <c r="AB101">
        <v>132343</v>
      </c>
      <c r="AC101" t="s">
        <v>173</v>
      </c>
      <c r="AD101" t="s">
        <v>174</v>
      </c>
      <c r="AE101" t="s">
        <v>175</v>
      </c>
      <c r="AF101" t="s">
        <v>281</v>
      </c>
      <c r="AG101">
        <v>0</v>
      </c>
    </row>
    <row r="102" spans="1:33" x14ac:dyDescent="0.25">
      <c r="A102" t="s">
        <v>88</v>
      </c>
      <c r="B102" s="1">
        <v>41284.575266203705</v>
      </c>
      <c r="C102">
        <v>0</v>
      </c>
      <c r="D102" s="1">
        <v>41284.575266203705</v>
      </c>
      <c r="E102">
        <v>0</v>
      </c>
      <c r="F102">
        <v>0</v>
      </c>
      <c r="G102">
        <v>1</v>
      </c>
      <c r="H102" s="1">
        <v>41284.575266203705</v>
      </c>
      <c r="I102" s="1">
        <v>41284.575266203705</v>
      </c>
      <c r="J102">
        <v>7</v>
      </c>
      <c r="K102">
        <v>2846</v>
      </c>
      <c r="L102">
        <v>90.540604799999997</v>
      </c>
      <c r="M102" t="s">
        <v>33</v>
      </c>
      <c r="N102">
        <v>24.8291936</v>
      </c>
      <c r="O102" t="s">
        <v>83</v>
      </c>
      <c r="P102">
        <v>0</v>
      </c>
      <c r="Q102">
        <v>120</v>
      </c>
      <c r="R102">
        <v>0</v>
      </c>
      <c r="S102">
        <v>184481</v>
      </c>
      <c r="T102" t="s">
        <v>33</v>
      </c>
      <c r="U102">
        <v>1</v>
      </c>
      <c r="V102">
        <v>84</v>
      </c>
      <c r="W102">
        <f t="shared" si="1"/>
        <v>2</v>
      </c>
      <c r="Y102">
        <v>15</v>
      </c>
      <c r="AA102">
        <v>481</v>
      </c>
      <c r="AB102">
        <v>184481</v>
      </c>
      <c r="AC102" t="s">
        <v>89</v>
      </c>
      <c r="AD102" t="s">
        <v>90</v>
      </c>
      <c r="AE102" t="s">
        <v>282</v>
      </c>
      <c r="AF102" t="s">
        <v>283</v>
      </c>
      <c r="AG102">
        <v>1</v>
      </c>
    </row>
    <row r="103" spans="1:33" x14ac:dyDescent="0.25">
      <c r="A103" t="s">
        <v>82</v>
      </c>
      <c r="B103" s="1">
        <v>41284.613530092596</v>
      </c>
      <c r="C103">
        <v>0</v>
      </c>
      <c r="D103" s="1">
        <v>41284.613530092596</v>
      </c>
      <c r="E103">
        <v>0</v>
      </c>
      <c r="F103">
        <v>0</v>
      </c>
      <c r="G103">
        <v>1</v>
      </c>
      <c r="H103" s="1">
        <v>41284.613530092596</v>
      </c>
      <c r="I103" s="1">
        <v>41284.613530092596</v>
      </c>
      <c r="J103">
        <v>0</v>
      </c>
      <c r="K103">
        <v>0</v>
      </c>
      <c r="L103">
        <v>0</v>
      </c>
      <c r="M103" t="s">
        <v>33</v>
      </c>
      <c r="N103">
        <v>0</v>
      </c>
      <c r="O103" t="s">
        <v>101</v>
      </c>
      <c r="P103">
        <v>0</v>
      </c>
      <c r="Q103">
        <v>0</v>
      </c>
      <c r="R103">
        <v>0</v>
      </c>
      <c r="S103">
        <v>113153</v>
      </c>
      <c r="T103">
        <v>0</v>
      </c>
      <c r="U103">
        <v>1</v>
      </c>
      <c r="V103">
        <v>13</v>
      </c>
      <c r="W103">
        <f t="shared" si="1"/>
        <v>1</v>
      </c>
      <c r="Y103">
        <v>38</v>
      </c>
      <c r="AA103">
        <v>153</v>
      </c>
      <c r="AB103">
        <v>113153</v>
      </c>
      <c r="AC103" t="s">
        <v>84</v>
      </c>
      <c r="AD103" t="s">
        <v>85</v>
      </c>
      <c r="AE103" t="s">
        <v>110</v>
      </c>
      <c r="AF103" t="s">
        <v>284</v>
      </c>
      <c r="AG103">
        <v>0</v>
      </c>
    </row>
    <row r="104" spans="1:33" x14ac:dyDescent="0.25">
      <c r="A104" t="s">
        <v>285</v>
      </c>
      <c r="B104" s="1">
        <v>41283.695810185185</v>
      </c>
      <c r="C104">
        <v>0</v>
      </c>
      <c r="D104" s="1">
        <v>41283.695810185185</v>
      </c>
      <c r="E104">
        <v>0</v>
      </c>
      <c r="F104">
        <v>0</v>
      </c>
      <c r="G104">
        <v>1</v>
      </c>
      <c r="H104" s="1">
        <v>41283.695810185185</v>
      </c>
      <c r="I104" s="1">
        <v>41283.695810185185</v>
      </c>
      <c r="J104">
        <v>8</v>
      </c>
      <c r="K104">
        <v>0</v>
      </c>
      <c r="L104">
        <v>0</v>
      </c>
      <c r="M104" t="s">
        <v>51</v>
      </c>
      <c r="N104">
        <v>0</v>
      </c>
      <c r="O104" t="s">
        <v>40</v>
      </c>
      <c r="P104">
        <v>0</v>
      </c>
      <c r="Q104">
        <v>60</v>
      </c>
      <c r="R104">
        <v>0</v>
      </c>
      <c r="S104">
        <v>119218</v>
      </c>
      <c r="T104" t="s">
        <v>51</v>
      </c>
      <c r="U104">
        <v>1</v>
      </c>
      <c r="V104">
        <v>19</v>
      </c>
      <c r="W104">
        <f t="shared" si="1"/>
        <v>1</v>
      </c>
      <c r="Y104">
        <v>56</v>
      </c>
      <c r="AA104">
        <v>218</v>
      </c>
      <c r="AB104">
        <v>119218</v>
      </c>
      <c r="AC104" t="s">
        <v>211</v>
      </c>
      <c r="AD104" t="s">
        <v>286</v>
      </c>
      <c r="AE104" t="s">
        <v>287</v>
      </c>
      <c r="AF104" t="s">
        <v>288</v>
      </c>
      <c r="AG104">
        <v>0</v>
      </c>
    </row>
    <row r="105" spans="1:33" x14ac:dyDescent="0.25">
      <c r="A105" t="s">
        <v>50</v>
      </c>
      <c r="B105" s="1">
        <v>41283.689479166664</v>
      </c>
      <c r="C105">
        <v>0</v>
      </c>
      <c r="D105" s="1">
        <v>41283.689479166664</v>
      </c>
      <c r="E105">
        <v>0</v>
      </c>
      <c r="F105">
        <v>0</v>
      </c>
      <c r="G105">
        <v>1</v>
      </c>
      <c r="H105" s="1">
        <v>41283.689479166664</v>
      </c>
      <c r="I105" s="1">
        <v>41283.689479166664</v>
      </c>
      <c r="J105">
        <v>0</v>
      </c>
      <c r="K105">
        <v>3579</v>
      </c>
      <c r="L105">
        <v>90.336226400000001</v>
      </c>
      <c r="M105" t="s">
        <v>33</v>
      </c>
      <c r="N105">
        <v>25.1030601</v>
      </c>
      <c r="O105" t="s">
        <v>101</v>
      </c>
      <c r="P105">
        <v>0</v>
      </c>
      <c r="Q105">
        <v>0</v>
      </c>
      <c r="R105">
        <v>0</v>
      </c>
      <c r="S105">
        <v>123390</v>
      </c>
      <c r="T105" t="s">
        <v>33</v>
      </c>
      <c r="U105">
        <v>1</v>
      </c>
      <c r="V105">
        <v>23</v>
      </c>
      <c r="W105">
        <f t="shared" si="1"/>
        <v>1</v>
      </c>
      <c r="Y105">
        <v>66</v>
      </c>
      <c r="AA105">
        <v>390</v>
      </c>
      <c r="AB105">
        <v>123390</v>
      </c>
      <c r="AC105" t="s">
        <v>52</v>
      </c>
      <c r="AD105" t="s">
        <v>289</v>
      </c>
      <c r="AE105" t="s">
        <v>290</v>
      </c>
      <c r="AF105" t="s">
        <v>291</v>
      </c>
      <c r="AG105">
        <v>1</v>
      </c>
    </row>
    <row r="106" spans="1:33" x14ac:dyDescent="0.25">
      <c r="A106" t="s">
        <v>159</v>
      </c>
      <c r="B106" s="1">
        <v>41286.621064814812</v>
      </c>
      <c r="C106">
        <v>0</v>
      </c>
      <c r="D106" s="1">
        <v>41286.621064814812</v>
      </c>
      <c r="E106">
        <v>0</v>
      </c>
      <c r="F106">
        <v>0</v>
      </c>
      <c r="G106">
        <v>1</v>
      </c>
      <c r="H106" s="1">
        <v>41286.621064814812</v>
      </c>
      <c r="I106" s="1">
        <v>41286.621064814812</v>
      </c>
      <c r="J106">
        <v>10</v>
      </c>
      <c r="K106">
        <v>2485</v>
      </c>
      <c r="L106">
        <v>91.904731699999999</v>
      </c>
      <c r="M106" t="s">
        <v>33</v>
      </c>
      <c r="N106">
        <v>24.397236100000001</v>
      </c>
      <c r="O106" t="s">
        <v>40</v>
      </c>
      <c r="P106">
        <v>0</v>
      </c>
      <c r="Q106">
        <v>140</v>
      </c>
      <c r="R106">
        <v>0</v>
      </c>
      <c r="S106">
        <v>150193</v>
      </c>
      <c r="T106" t="s">
        <v>33</v>
      </c>
      <c r="U106">
        <v>1</v>
      </c>
      <c r="V106">
        <v>50</v>
      </c>
      <c r="W106">
        <f t="shared" si="1"/>
        <v>2</v>
      </c>
      <c r="Y106">
        <v>150</v>
      </c>
      <c r="AA106">
        <v>193</v>
      </c>
      <c r="AB106">
        <v>150193</v>
      </c>
      <c r="AC106" t="s">
        <v>160</v>
      </c>
      <c r="AD106" t="s">
        <v>161</v>
      </c>
      <c r="AE106" t="s">
        <v>292</v>
      </c>
      <c r="AF106" t="s">
        <v>293</v>
      </c>
      <c r="AG106">
        <v>1</v>
      </c>
    </row>
    <row r="107" spans="1:33" x14ac:dyDescent="0.25">
      <c r="A107" t="s">
        <v>188</v>
      </c>
      <c r="B107" s="1">
        <v>41284.552245370367</v>
      </c>
      <c r="C107">
        <v>0</v>
      </c>
      <c r="D107" s="1">
        <v>41284.552245370367</v>
      </c>
      <c r="E107">
        <v>0</v>
      </c>
      <c r="F107">
        <v>0</v>
      </c>
      <c r="G107">
        <v>1</v>
      </c>
      <c r="H107" s="1">
        <v>41284.552245370367</v>
      </c>
      <c r="I107" s="1">
        <v>41284.552245370367</v>
      </c>
      <c r="J107">
        <v>0</v>
      </c>
      <c r="K107">
        <v>3401</v>
      </c>
      <c r="L107">
        <v>89.362024899999994</v>
      </c>
      <c r="M107" t="s">
        <v>33</v>
      </c>
      <c r="N107">
        <v>25.9143294</v>
      </c>
      <c r="O107" t="s">
        <v>101</v>
      </c>
      <c r="P107">
        <v>0</v>
      </c>
      <c r="Q107">
        <v>0</v>
      </c>
      <c r="R107">
        <v>0</v>
      </c>
      <c r="S107">
        <v>110344</v>
      </c>
      <c r="T107" t="s">
        <v>33</v>
      </c>
      <c r="U107">
        <v>1</v>
      </c>
      <c r="V107">
        <v>10</v>
      </c>
      <c r="W107">
        <f t="shared" si="1"/>
        <v>1</v>
      </c>
      <c r="Y107">
        <v>29</v>
      </c>
      <c r="AA107">
        <v>344</v>
      </c>
      <c r="AB107">
        <v>110344</v>
      </c>
      <c r="AC107" t="s">
        <v>189</v>
      </c>
      <c r="AD107" t="s">
        <v>190</v>
      </c>
      <c r="AE107" t="s">
        <v>191</v>
      </c>
      <c r="AF107" t="s">
        <v>294</v>
      </c>
      <c r="AG107">
        <v>1</v>
      </c>
    </row>
    <row r="108" spans="1:33" x14ac:dyDescent="0.25">
      <c r="A108" t="s">
        <v>285</v>
      </c>
      <c r="B108" s="1">
        <v>41283.669675925928</v>
      </c>
      <c r="C108">
        <v>0</v>
      </c>
      <c r="D108" s="1">
        <v>41283.669675925928</v>
      </c>
      <c r="E108">
        <v>0</v>
      </c>
      <c r="F108">
        <v>0</v>
      </c>
      <c r="G108">
        <v>1</v>
      </c>
      <c r="H108" s="1">
        <v>41283.669675925928</v>
      </c>
      <c r="I108" s="1">
        <v>41283.669675925928</v>
      </c>
      <c r="J108">
        <v>4</v>
      </c>
      <c r="K108">
        <v>0</v>
      </c>
      <c r="L108">
        <v>0</v>
      </c>
      <c r="M108" t="s">
        <v>33</v>
      </c>
      <c r="N108">
        <v>0</v>
      </c>
      <c r="O108" t="s">
        <v>83</v>
      </c>
      <c r="P108">
        <v>0</v>
      </c>
      <c r="Q108">
        <v>60</v>
      </c>
      <c r="R108">
        <v>0</v>
      </c>
      <c r="S108">
        <v>119217</v>
      </c>
      <c r="T108" t="s">
        <v>33</v>
      </c>
      <c r="U108">
        <v>1</v>
      </c>
      <c r="V108">
        <v>19</v>
      </c>
      <c r="W108">
        <f t="shared" si="1"/>
        <v>1</v>
      </c>
      <c r="Y108">
        <v>56</v>
      </c>
      <c r="AA108">
        <v>217</v>
      </c>
      <c r="AB108">
        <v>119217</v>
      </c>
      <c r="AC108" t="s">
        <v>211</v>
      </c>
      <c r="AD108" t="s">
        <v>286</v>
      </c>
      <c r="AE108" t="s">
        <v>287</v>
      </c>
      <c r="AF108" t="s">
        <v>295</v>
      </c>
      <c r="AG108">
        <v>1</v>
      </c>
    </row>
    <row r="109" spans="1:33" x14ac:dyDescent="0.25">
      <c r="A109" t="s">
        <v>62</v>
      </c>
      <c r="B109" s="1">
        <v>41286.636944444443</v>
      </c>
      <c r="C109">
        <v>0</v>
      </c>
      <c r="D109" s="1">
        <v>41286.636944444443</v>
      </c>
      <c r="E109">
        <v>0</v>
      </c>
      <c r="F109">
        <v>0</v>
      </c>
      <c r="G109">
        <v>1</v>
      </c>
      <c r="H109" s="1">
        <v>41286.636944444443</v>
      </c>
      <c r="I109" s="1">
        <v>41286.636944444443</v>
      </c>
      <c r="J109">
        <v>0</v>
      </c>
      <c r="K109">
        <v>0</v>
      </c>
      <c r="L109">
        <v>0</v>
      </c>
      <c r="M109" t="s">
        <v>33</v>
      </c>
      <c r="N109">
        <v>0</v>
      </c>
      <c r="O109" t="s">
        <v>101</v>
      </c>
      <c r="P109">
        <v>0</v>
      </c>
      <c r="Q109">
        <v>0</v>
      </c>
      <c r="R109">
        <v>0</v>
      </c>
      <c r="S109">
        <v>105063</v>
      </c>
      <c r="T109" t="s">
        <v>51</v>
      </c>
      <c r="U109">
        <v>10</v>
      </c>
      <c r="V109">
        <v>5</v>
      </c>
      <c r="W109">
        <f t="shared" si="1"/>
        <v>1</v>
      </c>
      <c r="Y109">
        <v>16</v>
      </c>
      <c r="Z109">
        <v>0</v>
      </c>
      <c r="AA109">
        <v>63</v>
      </c>
      <c r="AB109">
        <v>105063</v>
      </c>
      <c r="AC109" t="s">
        <v>177</v>
      </c>
      <c r="AD109" t="s">
        <v>178</v>
      </c>
      <c r="AE109" t="s">
        <v>239</v>
      </c>
      <c r="AF109" t="s">
        <v>296</v>
      </c>
      <c r="AG109">
        <v>0</v>
      </c>
    </row>
    <row r="110" spans="1:33" x14ac:dyDescent="0.25">
      <c r="A110" t="s">
        <v>88</v>
      </c>
      <c r="B110" s="1">
        <v>41284.574131944442</v>
      </c>
      <c r="C110">
        <v>0</v>
      </c>
      <c r="D110" s="1">
        <v>41284.574131944442</v>
      </c>
      <c r="E110">
        <v>0</v>
      </c>
      <c r="F110">
        <v>0</v>
      </c>
      <c r="G110">
        <v>1</v>
      </c>
      <c r="H110" s="1">
        <v>41284.574131944442</v>
      </c>
      <c r="I110" s="1">
        <v>41284.574131944442</v>
      </c>
      <c r="J110">
        <v>0</v>
      </c>
      <c r="K110">
        <v>2846</v>
      </c>
      <c r="L110">
        <v>90.540604799999997</v>
      </c>
      <c r="M110" t="s">
        <v>33</v>
      </c>
      <c r="N110">
        <v>24.8291936</v>
      </c>
      <c r="O110" t="s">
        <v>101</v>
      </c>
      <c r="P110">
        <v>0</v>
      </c>
      <c r="Q110">
        <v>0</v>
      </c>
      <c r="R110">
        <v>0</v>
      </c>
      <c r="S110">
        <v>184484</v>
      </c>
      <c r="T110" t="s">
        <v>51</v>
      </c>
      <c r="U110">
        <v>1</v>
      </c>
      <c r="V110">
        <v>84</v>
      </c>
      <c r="W110">
        <f t="shared" si="1"/>
        <v>2</v>
      </c>
      <c r="Y110">
        <v>15</v>
      </c>
      <c r="AA110">
        <v>484</v>
      </c>
      <c r="AB110">
        <v>184484</v>
      </c>
      <c r="AC110" t="s">
        <v>89</v>
      </c>
      <c r="AD110" t="s">
        <v>90</v>
      </c>
      <c r="AE110" t="s">
        <v>282</v>
      </c>
      <c r="AF110" t="s">
        <v>297</v>
      </c>
      <c r="AG110" t="s">
        <v>298</v>
      </c>
    </row>
    <row r="111" spans="1:33" x14ac:dyDescent="0.25">
      <c r="A111" t="s">
        <v>100</v>
      </c>
      <c r="B111" s="1">
        <v>41286.557893518519</v>
      </c>
      <c r="C111">
        <v>0</v>
      </c>
      <c r="D111" s="1">
        <v>41286.557893518519</v>
      </c>
      <c r="E111">
        <v>0</v>
      </c>
      <c r="F111">
        <v>0</v>
      </c>
      <c r="G111">
        <v>1</v>
      </c>
      <c r="H111" s="1">
        <v>41286.557893518519</v>
      </c>
      <c r="I111" s="1">
        <v>41286.557893518519</v>
      </c>
      <c r="J111">
        <v>4</v>
      </c>
      <c r="K111">
        <v>5000</v>
      </c>
      <c r="L111">
        <v>89.7623696</v>
      </c>
      <c r="M111" t="s">
        <v>33</v>
      </c>
      <c r="N111">
        <v>23.1390919</v>
      </c>
      <c r="O111" t="s">
        <v>40</v>
      </c>
      <c r="P111">
        <v>0</v>
      </c>
      <c r="Q111">
        <v>30</v>
      </c>
      <c r="R111">
        <v>0</v>
      </c>
      <c r="S111">
        <v>140402</v>
      </c>
      <c r="T111" t="s">
        <v>33</v>
      </c>
      <c r="U111">
        <v>1</v>
      </c>
      <c r="V111">
        <v>40</v>
      </c>
      <c r="W111">
        <f t="shared" si="1"/>
        <v>1</v>
      </c>
      <c r="Y111">
        <v>121</v>
      </c>
      <c r="AA111">
        <v>402</v>
      </c>
      <c r="AB111">
        <v>140402</v>
      </c>
      <c r="AC111" t="s">
        <v>102</v>
      </c>
      <c r="AD111" t="s">
        <v>249</v>
      </c>
      <c r="AE111" t="s">
        <v>299</v>
      </c>
      <c r="AF111" t="s">
        <v>300</v>
      </c>
      <c r="AG111">
        <v>1</v>
      </c>
    </row>
    <row r="112" spans="1:33" x14ac:dyDescent="0.25">
      <c r="A112" t="s">
        <v>159</v>
      </c>
      <c r="B112" s="1">
        <v>41286.622685185182</v>
      </c>
      <c r="C112">
        <v>0</v>
      </c>
      <c r="D112" s="1">
        <v>41286.622685185182</v>
      </c>
      <c r="E112">
        <v>0</v>
      </c>
      <c r="F112">
        <v>0</v>
      </c>
      <c r="G112">
        <v>1</v>
      </c>
      <c r="H112" s="1">
        <v>41286.622685185182</v>
      </c>
      <c r="I112" s="1">
        <v>41286.622685185182</v>
      </c>
      <c r="J112">
        <v>12</v>
      </c>
      <c r="K112">
        <v>2485</v>
      </c>
      <c r="L112">
        <v>91.904731699999999</v>
      </c>
      <c r="M112" t="s">
        <v>33</v>
      </c>
      <c r="N112">
        <v>24.397236100000001</v>
      </c>
      <c r="O112" t="s">
        <v>101</v>
      </c>
      <c r="P112">
        <v>0</v>
      </c>
      <c r="Q112">
        <v>150</v>
      </c>
      <c r="R112">
        <v>0</v>
      </c>
      <c r="S112">
        <v>150194</v>
      </c>
      <c r="T112" t="s">
        <v>51</v>
      </c>
      <c r="U112">
        <v>1</v>
      </c>
      <c r="V112">
        <v>50</v>
      </c>
      <c r="W112">
        <f t="shared" si="1"/>
        <v>2</v>
      </c>
      <c r="Y112">
        <v>150</v>
      </c>
      <c r="AA112">
        <v>194</v>
      </c>
      <c r="AB112">
        <v>150194</v>
      </c>
      <c r="AC112" t="s">
        <v>160</v>
      </c>
      <c r="AD112" t="s">
        <v>161</v>
      </c>
      <c r="AE112" t="s">
        <v>292</v>
      </c>
      <c r="AF112" t="s">
        <v>301</v>
      </c>
      <c r="AG112">
        <v>0</v>
      </c>
    </row>
    <row r="113" spans="1:33" x14ac:dyDescent="0.25">
      <c r="A113" t="s">
        <v>88</v>
      </c>
      <c r="B113" s="1">
        <v>41284.572638888887</v>
      </c>
      <c r="C113">
        <v>0</v>
      </c>
      <c r="D113" s="1">
        <v>41284.572638888887</v>
      </c>
      <c r="E113">
        <v>0</v>
      </c>
      <c r="F113">
        <v>0</v>
      </c>
      <c r="G113">
        <v>1</v>
      </c>
      <c r="H113" s="1">
        <v>41284.572638888887</v>
      </c>
      <c r="I113" s="1">
        <v>41284.572638888887</v>
      </c>
      <c r="J113">
        <v>10</v>
      </c>
      <c r="K113">
        <v>2846</v>
      </c>
      <c r="L113">
        <v>90.540604799999997</v>
      </c>
      <c r="M113" t="s">
        <v>33</v>
      </c>
      <c r="N113">
        <v>24.8291936</v>
      </c>
      <c r="O113" t="s">
        <v>40</v>
      </c>
      <c r="P113">
        <v>0</v>
      </c>
      <c r="Q113">
        <v>130</v>
      </c>
      <c r="R113">
        <v>0</v>
      </c>
      <c r="S113">
        <v>184483</v>
      </c>
      <c r="T113" t="s">
        <v>51</v>
      </c>
      <c r="U113">
        <v>1</v>
      </c>
      <c r="V113">
        <v>84</v>
      </c>
      <c r="W113">
        <f t="shared" si="1"/>
        <v>2</v>
      </c>
      <c r="Y113">
        <v>15</v>
      </c>
      <c r="AA113">
        <v>483</v>
      </c>
      <c r="AB113">
        <v>184483</v>
      </c>
      <c r="AC113" t="s">
        <v>89</v>
      </c>
      <c r="AD113" t="s">
        <v>90</v>
      </c>
      <c r="AE113" t="s">
        <v>282</v>
      </c>
      <c r="AF113" t="s">
        <v>302</v>
      </c>
      <c r="AG113" t="s">
        <v>298</v>
      </c>
    </row>
    <row r="114" spans="1:33" x14ac:dyDescent="0.25">
      <c r="A114" t="s">
        <v>58</v>
      </c>
      <c r="B114" s="1">
        <v>41284.583344907405</v>
      </c>
      <c r="C114">
        <v>0</v>
      </c>
      <c r="D114" s="1">
        <v>41284.583344907405</v>
      </c>
      <c r="E114">
        <v>0</v>
      </c>
      <c r="F114">
        <v>0</v>
      </c>
      <c r="G114">
        <v>1</v>
      </c>
      <c r="H114" s="1">
        <v>41284.583344907405</v>
      </c>
      <c r="I114" s="1">
        <v>41284.583344907405</v>
      </c>
      <c r="J114">
        <v>8</v>
      </c>
      <c r="K114">
        <v>4403</v>
      </c>
      <c r="L114">
        <v>91.5520511</v>
      </c>
      <c r="M114" t="s">
        <v>33</v>
      </c>
      <c r="N114">
        <v>22.7545763</v>
      </c>
      <c r="O114" t="s">
        <v>34</v>
      </c>
      <c r="P114">
        <v>0</v>
      </c>
      <c r="Q114">
        <v>150</v>
      </c>
      <c r="R114">
        <v>0</v>
      </c>
      <c r="S114">
        <v>149114</v>
      </c>
      <c r="T114" t="s">
        <v>33</v>
      </c>
      <c r="U114">
        <v>1</v>
      </c>
      <c r="V114">
        <v>49</v>
      </c>
      <c r="W114">
        <f t="shared" si="1"/>
        <v>1</v>
      </c>
      <c r="Y114">
        <v>147</v>
      </c>
      <c r="AA114">
        <v>114</v>
      </c>
      <c r="AB114">
        <v>149114</v>
      </c>
      <c r="AC114" t="s">
        <v>68</v>
      </c>
      <c r="AD114" t="s">
        <v>303</v>
      </c>
      <c r="AE114" t="s">
        <v>304</v>
      </c>
      <c r="AF114" t="s">
        <v>305</v>
      </c>
      <c r="AG114">
        <v>1</v>
      </c>
    </row>
    <row r="115" spans="1:33" x14ac:dyDescent="0.25">
      <c r="A115" t="s">
        <v>72</v>
      </c>
      <c r="B115" s="1">
        <v>41286.523182870369</v>
      </c>
      <c r="C115">
        <v>0</v>
      </c>
      <c r="D115" s="1">
        <v>41286.523182870369</v>
      </c>
      <c r="E115">
        <v>0</v>
      </c>
      <c r="F115">
        <v>0</v>
      </c>
      <c r="G115">
        <v>1</v>
      </c>
      <c r="H115" s="1">
        <v>41286.523182870369</v>
      </c>
      <c r="I115" s="1">
        <v>41286.523182870369</v>
      </c>
      <c r="J115">
        <v>3</v>
      </c>
      <c r="K115">
        <v>0</v>
      </c>
      <c r="L115">
        <v>0</v>
      </c>
      <c r="M115" t="s">
        <v>33</v>
      </c>
      <c r="N115">
        <v>0</v>
      </c>
      <c r="O115" t="s">
        <v>40</v>
      </c>
      <c r="P115">
        <v>0</v>
      </c>
      <c r="Q115">
        <v>60</v>
      </c>
      <c r="R115">
        <v>0</v>
      </c>
      <c r="S115">
        <v>108021</v>
      </c>
      <c r="T115" t="s">
        <v>33</v>
      </c>
      <c r="U115">
        <v>10</v>
      </c>
      <c r="V115">
        <v>8</v>
      </c>
      <c r="W115">
        <f t="shared" si="1"/>
        <v>1</v>
      </c>
      <c r="Y115">
        <v>24</v>
      </c>
      <c r="Z115">
        <v>0</v>
      </c>
      <c r="AA115">
        <v>21</v>
      </c>
      <c r="AB115">
        <v>108021</v>
      </c>
      <c r="AC115" t="s">
        <v>41</v>
      </c>
      <c r="AD115" t="s">
        <v>262</v>
      </c>
      <c r="AE115" t="s">
        <v>263</v>
      </c>
      <c r="AF115" t="s">
        <v>306</v>
      </c>
      <c r="AG115">
        <v>1</v>
      </c>
    </row>
    <row r="116" spans="1:33" x14ac:dyDescent="0.25">
      <c r="A116" t="s">
        <v>67</v>
      </c>
      <c r="B116" s="1">
        <v>41284.507939814815</v>
      </c>
      <c r="C116">
        <v>0</v>
      </c>
      <c r="D116" s="1">
        <v>41284.507939814815</v>
      </c>
      <c r="E116">
        <v>0</v>
      </c>
      <c r="F116">
        <v>0</v>
      </c>
      <c r="G116">
        <v>1</v>
      </c>
      <c r="H116" s="1">
        <v>41284.507939814815</v>
      </c>
      <c r="I116" s="1">
        <v>41284.507939814815</v>
      </c>
      <c r="J116">
        <v>4</v>
      </c>
      <c r="K116">
        <v>1981</v>
      </c>
      <c r="L116">
        <v>91.868373099999999</v>
      </c>
      <c r="M116" t="s">
        <v>33</v>
      </c>
      <c r="N116">
        <v>22.5997494</v>
      </c>
      <c r="O116" t="s">
        <v>40</v>
      </c>
      <c r="P116">
        <v>0</v>
      </c>
      <c r="Q116">
        <v>180</v>
      </c>
      <c r="R116">
        <v>0</v>
      </c>
      <c r="S116">
        <v>147095</v>
      </c>
      <c r="T116" t="s">
        <v>33</v>
      </c>
      <c r="U116">
        <v>1</v>
      </c>
      <c r="V116">
        <v>47</v>
      </c>
      <c r="W116">
        <f t="shared" si="1"/>
        <v>1</v>
      </c>
      <c r="Y116">
        <v>141</v>
      </c>
      <c r="Z116">
        <v>0</v>
      </c>
      <c r="AA116">
        <v>95</v>
      </c>
      <c r="AB116">
        <v>147095</v>
      </c>
      <c r="AC116" t="s">
        <v>68</v>
      </c>
      <c r="AD116" t="s">
        <v>69</v>
      </c>
      <c r="AE116" t="s">
        <v>218</v>
      </c>
      <c r="AF116" t="s">
        <v>307</v>
      </c>
      <c r="AG116">
        <v>1</v>
      </c>
    </row>
    <row r="117" spans="1:33" x14ac:dyDescent="0.25">
      <c r="A117" t="s">
        <v>193</v>
      </c>
      <c r="B117" s="1">
        <v>41284.51295138889</v>
      </c>
      <c r="C117">
        <v>0</v>
      </c>
      <c r="D117" s="1">
        <v>41284.51295138889</v>
      </c>
      <c r="E117">
        <v>0</v>
      </c>
      <c r="F117">
        <v>0</v>
      </c>
      <c r="G117">
        <v>1</v>
      </c>
      <c r="H117" s="1">
        <v>41284.51295138889</v>
      </c>
      <c r="I117" s="1">
        <v>41284.51295138889</v>
      </c>
      <c r="J117">
        <v>5</v>
      </c>
      <c r="K117">
        <v>3742</v>
      </c>
      <c r="L117">
        <v>89.3393145</v>
      </c>
      <c r="M117" t="s">
        <v>33</v>
      </c>
      <c r="N117">
        <v>23.1972199</v>
      </c>
      <c r="O117" t="s">
        <v>40</v>
      </c>
      <c r="P117">
        <v>0</v>
      </c>
      <c r="Q117">
        <v>60</v>
      </c>
      <c r="R117">
        <v>0</v>
      </c>
      <c r="S117">
        <v>117196</v>
      </c>
      <c r="T117" t="s">
        <v>33</v>
      </c>
      <c r="U117">
        <v>1</v>
      </c>
      <c r="V117">
        <v>17</v>
      </c>
      <c r="W117">
        <f t="shared" si="1"/>
        <v>1</v>
      </c>
      <c r="Y117">
        <v>51</v>
      </c>
      <c r="AA117">
        <v>196</v>
      </c>
      <c r="AB117">
        <v>117196</v>
      </c>
      <c r="AC117" t="s">
        <v>194</v>
      </c>
      <c r="AD117" t="s">
        <v>195</v>
      </c>
      <c r="AE117" t="s">
        <v>308</v>
      </c>
      <c r="AF117" t="s">
        <v>309</v>
      </c>
      <c r="AG117">
        <v>1</v>
      </c>
    </row>
    <row r="118" spans="1:33" x14ac:dyDescent="0.25">
      <c r="A118" t="s">
        <v>32</v>
      </c>
      <c r="B118" s="1">
        <v>41284.68917824074</v>
      </c>
      <c r="C118">
        <v>0</v>
      </c>
      <c r="D118" s="1">
        <v>41284.68917824074</v>
      </c>
      <c r="E118">
        <v>0</v>
      </c>
      <c r="F118">
        <v>0</v>
      </c>
      <c r="G118">
        <v>1</v>
      </c>
      <c r="H118" s="1">
        <v>41284.68917824074</v>
      </c>
      <c r="I118" s="1">
        <v>41284.68917824074</v>
      </c>
      <c r="J118">
        <v>8</v>
      </c>
      <c r="K118">
        <v>0</v>
      </c>
      <c r="L118">
        <v>0</v>
      </c>
      <c r="M118" t="s">
        <v>33</v>
      </c>
      <c r="N118">
        <v>0</v>
      </c>
      <c r="O118" t="s">
        <v>34</v>
      </c>
      <c r="P118">
        <v>0</v>
      </c>
      <c r="Q118">
        <v>120</v>
      </c>
      <c r="R118">
        <v>0</v>
      </c>
      <c r="S118">
        <v>104046</v>
      </c>
      <c r="T118" t="s">
        <v>33</v>
      </c>
      <c r="U118">
        <v>10</v>
      </c>
      <c r="V118">
        <v>4</v>
      </c>
      <c r="W118">
        <f t="shared" si="1"/>
        <v>1</v>
      </c>
      <c r="Y118">
        <v>13</v>
      </c>
      <c r="Z118">
        <v>0</v>
      </c>
      <c r="AA118">
        <v>46</v>
      </c>
      <c r="AB118">
        <v>104046</v>
      </c>
      <c r="AC118" t="s">
        <v>35</v>
      </c>
      <c r="AD118" t="s">
        <v>310</v>
      </c>
      <c r="AE118" t="s">
        <v>311</v>
      </c>
      <c r="AF118" t="s">
        <v>312</v>
      </c>
      <c r="AG118">
        <v>1</v>
      </c>
    </row>
    <row r="119" spans="1:33" x14ac:dyDescent="0.25">
      <c r="A119" t="s">
        <v>198</v>
      </c>
      <c r="B119" s="1">
        <v>41286.576249999998</v>
      </c>
      <c r="C119">
        <v>0</v>
      </c>
      <c r="D119" s="1">
        <v>41286.576249999998</v>
      </c>
      <c r="E119">
        <v>0</v>
      </c>
      <c r="F119">
        <v>0</v>
      </c>
      <c r="G119">
        <v>1</v>
      </c>
      <c r="H119" s="1">
        <v>41286.576249999998</v>
      </c>
      <c r="I119" s="1">
        <v>41286.576249999998</v>
      </c>
      <c r="J119">
        <v>8</v>
      </c>
      <c r="K119">
        <v>0</v>
      </c>
      <c r="L119">
        <v>0</v>
      </c>
      <c r="M119" t="s">
        <v>33</v>
      </c>
      <c r="N119">
        <v>0</v>
      </c>
      <c r="O119" t="s">
        <v>101</v>
      </c>
      <c r="P119">
        <v>0</v>
      </c>
      <c r="Q119">
        <v>70</v>
      </c>
      <c r="R119">
        <v>0</v>
      </c>
      <c r="S119">
        <v>143305</v>
      </c>
      <c r="T119" t="s">
        <v>33</v>
      </c>
      <c r="U119">
        <v>1</v>
      </c>
      <c r="V119">
        <v>43</v>
      </c>
      <c r="W119">
        <f t="shared" si="1"/>
        <v>1</v>
      </c>
      <c r="Y119">
        <v>131</v>
      </c>
      <c r="AA119">
        <v>305</v>
      </c>
      <c r="AB119">
        <v>143305</v>
      </c>
      <c r="AC119" t="s">
        <v>199</v>
      </c>
      <c r="AD119" t="s">
        <v>200</v>
      </c>
      <c r="AE119" t="s">
        <v>313</v>
      </c>
      <c r="AF119" t="s">
        <v>314</v>
      </c>
      <c r="AG119">
        <v>1</v>
      </c>
    </row>
    <row r="120" spans="1:33" x14ac:dyDescent="0.25">
      <c r="A120" t="s">
        <v>125</v>
      </c>
      <c r="B120" s="1">
        <v>41284.628055555557</v>
      </c>
      <c r="C120">
        <v>0</v>
      </c>
      <c r="D120" s="1">
        <v>41284.628055555557</v>
      </c>
      <c r="E120">
        <v>0</v>
      </c>
      <c r="F120">
        <v>0</v>
      </c>
      <c r="G120">
        <v>1</v>
      </c>
      <c r="H120" s="1">
        <v>41284.628055555557</v>
      </c>
      <c r="I120" s="1">
        <v>41284.628055555557</v>
      </c>
      <c r="J120">
        <v>4</v>
      </c>
      <c r="K120">
        <v>2835</v>
      </c>
      <c r="L120">
        <v>90.796724900000001</v>
      </c>
      <c r="M120" t="s">
        <v>33</v>
      </c>
      <c r="N120">
        <v>24.256092899999999</v>
      </c>
      <c r="O120" t="s">
        <v>34</v>
      </c>
      <c r="P120">
        <v>0</v>
      </c>
      <c r="Q120">
        <v>180</v>
      </c>
      <c r="R120">
        <v>0</v>
      </c>
      <c r="S120">
        <v>194494</v>
      </c>
      <c r="T120" t="s">
        <v>33</v>
      </c>
      <c r="U120">
        <v>1</v>
      </c>
      <c r="V120">
        <v>94</v>
      </c>
      <c r="W120">
        <f t="shared" si="1"/>
        <v>2</v>
      </c>
      <c r="Y120">
        <v>12</v>
      </c>
      <c r="AA120">
        <v>494</v>
      </c>
      <c r="AB120">
        <v>194494</v>
      </c>
      <c r="AC120" t="s">
        <v>126</v>
      </c>
      <c r="AD120" t="s">
        <v>127</v>
      </c>
      <c r="AE120" t="s">
        <v>267</v>
      </c>
      <c r="AF120" t="s">
        <v>315</v>
      </c>
      <c r="AG120">
        <v>1</v>
      </c>
    </row>
    <row r="121" spans="1:33" x14ac:dyDescent="0.25">
      <c r="A121" t="s">
        <v>159</v>
      </c>
      <c r="B121" s="1">
        <v>41286.619930555556</v>
      </c>
      <c r="C121">
        <v>0</v>
      </c>
      <c r="D121" s="1">
        <v>41286.619930555556</v>
      </c>
      <c r="E121">
        <v>0</v>
      </c>
      <c r="F121">
        <v>0</v>
      </c>
      <c r="G121">
        <v>1</v>
      </c>
      <c r="H121" s="1">
        <v>41286.619930555556</v>
      </c>
      <c r="I121" s="1">
        <v>41286.619930555556</v>
      </c>
      <c r="J121">
        <v>8</v>
      </c>
      <c r="K121">
        <v>2485</v>
      </c>
      <c r="L121">
        <v>91.904731699999999</v>
      </c>
      <c r="M121" t="s">
        <v>33</v>
      </c>
      <c r="N121">
        <v>24.397236100000001</v>
      </c>
      <c r="O121" t="s">
        <v>101</v>
      </c>
      <c r="P121">
        <v>0</v>
      </c>
      <c r="Q121">
        <v>120</v>
      </c>
      <c r="R121">
        <v>0</v>
      </c>
      <c r="S121">
        <v>150192</v>
      </c>
      <c r="T121" t="s">
        <v>33</v>
      </c>
      <c r="U121">
        <v>1</v>
      </c>
      <c r="V121">
        <v>50</v>
      </c>
      <c r="W121">
        <f t="shared" si="1"/>
        <v>2</v>
      </c>
      <c r="Y121">
        <v>150</v>
      </c>
      <c r="AA121">
        <v>192</v>
      </c>
      <c r="AB121">
        <v>150192</v>
      </c>
      <c r="AC121" t="s">
        <v>160</v>
      </c>
      <c r="AD121" t="s">
        <v>161</v>
      </c>
      <c r="AE121" t="s">
        <v>292</v>
      </c>
      <c r="AF121" t="s">
        <v>316</v>
      </c>
      <c r="AG121">
        <v>1</v>
      </c>
    </row>
    <row r="122" spans="1:33" x14ac:dyDescent="0.25">
      <c r="A122" t="s">
        <v>285</v>
      </c>
      <c r="B122" s="1">
        <v>41289.803402777776</v>
      </c>
      <c r="C122">
        <v>0</v>
      </c>
      <c r="D122" s="1">
        <v>41289.803402777776</v>
      </c>
      <c r="E122">
        <v>0</v>
      </c>
      <c r="F122">
        <v>0</v>
      </c>
      <c r="G122">
        <v>1</v>
      </c>
      <c r="H122" s="1">
        <v>41289.803402777776</v>
      </c>
      <c r="I122" s="1">
        <v>41289.803402777776</v>
      </c>
      <c r="J122">
        <v>7</v>
      </c>
      <c r="K122">
        <v>0</v>
      </c>
      <c r="L122">
        <v>0</v>
      </c>
      <c r="M122" t="s">
        <v>51</v>
      </c>
      <c r="N122">
        <v>0</v>
      </c>
      <c r="O122" t="s">
        <v>40</v>
      </c>
      <c r="P122">
        <v>0</v>
      </c>
      <c r="Q122">
        <v>45</v>
      </c>
      <c r="R122">
        <v>0</v>
      </c>
      <c r="S122">
        <v>119227</v>
      </c>
      <c r="T122" t="s">
        <v>51</v>
      </c>
      <c r="U122">
        <v>1</v>
      </c>
      <c r="V122">
        <v>19</v>
      </c>
      <c r="W122">
        <f t="shared" si="1"/>
        <v>1</v>
      </c>
      <c r="Y122">
        <v>56</v>
      </c>
      <c r="AA122">
        <v>227</v>
      </c>
      <c r="AB122">
        <v>119227</v>
      </c>
      <c r="AC122" t="s">
        <v>211</v>
      </c>
      <c r="AD122" t="s">
        <v>286</v>
      </c>
      <c r="AE122" t="s">
        <v>317</v>
      </c>
      <c r="AF122" t="s">
        <v>318</v>
      </c>
    </row>
    <row r="123" spans="1:33" x14ac:dyDescent="0.25">
      <c r="A123" t="s">
        <v>319</v>
      </c>
      <c r="B123" s="1">
        <v>41287.682627314818</v>
      </c>
      <c r="C123">
        <v>0</v>
      </c>
      <c r="D123" s="1">
        <v>41287.682627314818</v>
      </c>
      <c r="E123">
        <v>0</v>
      </c>
      <c r="F123">
        <v>0</v>
      </c>
      <c r="G123">
        <v>1</v>
      </c>
      <c r="H123" s="1">
        <v>41287.682627314818</v>
      </c>
      <c r="I123" s="1">
        <v>41287.682627314818</v>
      </c>
      <c r="J123">
        <v>15</v>
      </c>
      <c r="K123">
        <v>3431</v>
      </c>
      <c r="L123">
        <v>89.214780399999995</v>
      </c>
      <c r="M123" t="s">
        <v>33</v>
      </c>
      <c r="N123">
        <v>25.3023591</v>
      </c>
      <c r="O123" t="s">
        <v>40</v>
      </c>
      <c r="P123">
        <v>0</v>
      </c>
      <c r="Q123">
        <v>180</v>
      </c>
      <c r="R123">
        <v>0</v>
      </c>
      <c r="S123">
        <v>129301</v>
      </c>
      <c r="T123" t="s">
        <v>33</v>
      </c>
      <c r="U123">
        <v>1</v>
      </c>
      <c r="V123">
        <v>29</v>
      </c>
      <c r="W123">
        <f t="shared" si="1"/>
        <v>1</v>
      </c>
      <c r="Y123">
        <v>84</v>
      </c>
      <c r="AA123">
        <v>301</v>
      </c>
      <c r="AB123">
        <v>129301</v>
      </c>
      <c r="AC123" t="s">
        <v>320</v>
      </c>
      <c r="AD123" t="s">
        <v>321</v>
      </c>
      <c r="AE123" t="s">
        <v>322</v>
      </c>
      <c r="AF123" t="s">
        <v>323</v>
      </c>
      <c r="AG123">
        <v>1</v>
      </c>
    </row>
    <row r="124" spans="1:33" x14ac:dyDescent="0.25">
      <c r="A124" t="s">
        <v>118</v>
      </c>
      <c r="B124" s="1">
        <v>41289.755578703705</v>
      </c>
      <c r="C124">
        <v>0</v>
      </c>
      <c r="D124" s="1">
        <v>41289.755578703705</v>
      </c>
      <c r="E124">
        <v>0</v>
      </c>
      <c r="F124">
        <v>0</v>
      </c>
      <c r="G124">
        <v>1</v>
      </c>
      <c r="H124" s="1">
        <v>41289.755578703705</v>
      </c>
      <c r="I124" s="1">
        <v>41289.755578703705</v>
      </c>
      <c r="J124">
        <v>12</v>
      </c>
      <c r="K124">
        <v>2954</v>
      </c>
      <c r="L124">
        <v>90.703570299999996</v>
      </c>
      <c r="M124" t="s">
        <v>33</v>
      </c>
      <c r="N124">
        <v>23.340905599999999</v>
      </c>
      <c r="O124" t="s">
        <v>34</v>
      </c>
      <c r="P124">
        <v>0</v>
      </c>
      <c r="Q124">
        <v>160</v>
      </c>
      <c r="R124">
        <v>0</v>
      </c>
      <c r="S124">
        <v>174435</v>
      </c>
      <c r="T124" t="s">
        <v>51</v>
      </c>
      <c r="U124">
        <v>1</v>
      </c>
      <c r="V124">
        <v>74</v>
      </c>
      <c r="W124">
        <f t="shared" si="1"/>
        <v>2</v>
      </c>
      <c r="Y124">
        <v>16</v>
      </c>
      <c r="AA124">
        <v>435</v>
      </c>
      <c r="AB124">
        <v>174435</v>
      </c>
      <c r="AC124" t="s">
        <v>119</v>
      </c>
      <c r="AD124" t="s">
        <v>324</v>
      </c>
      <c r="AE124" t="s">
        <v>325</v>
      </c>
      <c r="AF124" t="s">
        <v>326</v>
      </c>
      <c r="AG124">
        <v>0</v>
      </c>
    </row>
    <row r="125" spans="1:33" x14ac:dyDescent="0.25">
      <c r="A125" t="s">
        <v>100</v>
      </c>
      <c r="B125" s="1">
        <v>41288.569444444445</v>
      </c>
      <c r="C125">
        <v>0</v>
      </c>
      <c r="D125" s="1">
        <v>41288.569444444445</v>
      </c>
      <c r="E125">
        <v>0</v>
      </c>
      <c r="F125">
        <v>0</v>
      </c>
      <c r="G125">
        <v>1</v>
      </c>
      <c r="H125" s="1">
        <v>41288.569444444445</v>
      </c>
      <c r="I125" s="1">
        <v>41288.569444444445</v>
      </c>
      <c r="J125">
        <v>7</v>
      </c>
      <c r="K125">
        <v>2716</v>
      </c>
      <c r="L125">
        <v>89.772780699999998</v>
      </c>
      <c r="M125" t="s">
        <v>33</v>
      </c>
      <c r="N125">
        <v>23.1585003</v>
      </c>
      <c r="O125" t="s">
        <v>40</v>
      </c>
      <c r="P125">
        <v>0</v>
      </c>
      <c r="Q125">
        <v>60</v>
      </c>
      <c r="R125">
        <v>0</v>
      </c>
      <c r="S125">
        <v>140403</v>
      </c>
      <c r="T125" t="s">
        <v>51</v>
      </c>
      <c r="U125">
        <v>1</v>
      </c>
      <c r="V125">
        <v>40</v>
      </c>
      <c r="W125">
        <f t="shared" si="1"/>
        <v>1</v>
      </c>
      <c r="Y125">
        <v>121</v>
      </c>
      <c r="AA125">
        <v>403</v>
      </c>
      <c r="AB125">
        <v>140403</v>
      </c>
      <c r="AC125" t="s">
        <v>102</v>
      </c>
      <c r="AD125" t="s">
        <v>249</v>
      </c>
      <c r="AE125" t="s">
        <v>299</v>
      </c>
      <c r="AF125" t="s">
        <v>327</v>
      </c>
      <c r="AG125">
        <v>1</v>
      </c>
    </row>
    <row r="126" spans="1:33" x14ac:dyDescent="0.25">
      <c r="A126" t="s">
        <v>82</v>
      </c>
      <c r="B126" s="1">
        <v>41289.704108796293</v>
      </c>
      <c r="C126">
        <v>0</v>
      </c>
      <c r="D126" s="1">
        <v>41289.704108796293</v>
      </c>
      <c r="E126">
        <v>0</v>
      </c>
      <c r="F126">
        <v>0</v>
      </c>
      <c r="G126">
        <v>1</v>
      </c>
      <c r="H126" s="1">
        <v>41289.704108796293</v>
      </c>
      <c r="I126" s="1">
        <v>41289.704108796293</v>
      </c>
      <c r="J126">
        <v>6</v>
      </c>
      <c r="K126">
        <v>3187</v>
      </c>
      <c r="L126">
        <v>91.129189199999999</v>
      </c>
      <c r="M126" t="s">
        <v>33</v>
      </c>
      <c r="N126">
        <v>23.541036200000001</v>
      </c>
      <c r="O126" t="s">
        <v>40</v>
      </c>
      <c r="P126">
        <v>0</v>
      </c>
      <c r="Q126">
        <v>60</v>
      </c>
      <c r="R126">
        <v>0</v>
      </c>
      <c r="S126">
        <v>112129</v>
      </c>
      <c r="T126" t="s">
        <v>33</v>
      </c>
      <c r="U126">
        <v>1</v>
      </c>
      <c r="V126">
        <v>12</v>
      </c>
      <c r="W126">
        <f t="shared" si="1"/>
        <v>1</v>
      </c>
      <c r="Y126">
        <v>36</v>
      </c>
      <c r="AA126">
        <v>129</v>
      </c>
      <c r="AB126">
        <v>112129</v>
      </c>
      <c r="AC126" t="s">
        <v>84</v>
      </c>
      <c r="AD126" t="s">
        <v>328</v>
      </c>
      <c r="AE126" t="s">
        <v>329</v>
      </c>
      <c r="AF126" t="s">
        <v>330</v>
      </c>
      <c r="AG126">
        <v>1</v>
      </c>
    </row>
    <row r="127" spans="1:33" x14ac:dyDescent="0.25">
      <c r="A127" t="s">
        <v>138</v>
      </c>
      <c r="B127" s="1">
        <v>41287.620787037034</v>
      </c>
      <c r="C127">
        <v>0</v>
      </c>
      <c r="D127" s="1">
        <v>41287.620787037034</v>
      </c>
      <c r="E127">
        <v>0</v>
      </c>
      <c r="F127">
        <v>0</v>
      </c>
      <c r="G127">
        <v>1</v>
      </c>
      <c r="H127" s="1">
        <v>41287.620787037034</v>
      </c>
      <c r="I127" s="1">
        <v>41287.620787037034</v>
      </c>
      <c r="J127">
        <v>7</v>
      </c>
      <c r="K127">
        <v>350</v>
      </c>
      <c r="L127">
        <v>90.702862689400007</v>
      </c>
      <c r="M127" t="s">
        <v>33</v>
      </c>
      <c r="N127">
        <v>24.359422486500002</v>
      </c>
      <c r="O127" t="s">
        <v>83</v>
      </c>
      <c r="P127">
        <v>0</v>
      </c>
      <c r="Q127">
        <v>240</v>
      </c>
      <c r="R127">
        <v>100</v>
      </c>
      <c r="S127">
        <v>136370</v>
      </c>
      <c r="T127" t="s">
        <v>33</v>
      </c>
      <c r="U127">
        <v>1</v>
      </c>
      <c r="V127">
        <v>36</v>
      </c>
      <c r="W127">
        <f t="shared" si="1"/>
        <v>1</v>
      </c>
      <c r="Y127">
        <v>108</v>
      </c>
      <c r="AA127">
        <v>370</v>
      </c>
      <c r="AB127">
        <v>136370</v>
      </c>
      <c r="AC127" t="s">
        <v>126</v>
      </c>
      <c r="AD127" t="s">
        <v>139</v>
      </c>
      <c r="AE127" t="s">
        <v>331</v>
      </c>
      <c r="AF127" t="s">
        <v>332</v>
      </c>
      <c r="AG127">
        <v>1</v>
      </c>
    </row>
    <row r="128" spans="1:33" x14ac:dyDescent="0.25">
      <c r="A128" t="s">
        <v>319</v>
      </c>
      <c r="B128" s="1">
        <v>41287.682615740741</v>
      </c>
      <c r="C128">
        <v>0</v>
      </c>
      <c r="D128" s="1">
        <v>41287.682615740741</v>
      </c>
      <c r="E128">
        <v>0</v>
      </c>
      <c r="F128">
        <v>0</v>
      </c>
      <c r="G128">
        <v>1</v>
      </c>
      <c r="H128" s="1">
        <v>41287.682615740741</v>
      </c>
      <c r="I128" s="1">
        <v>41287.682615740741</v>
      </c>
      <c r="J128">
        <v>16</v>
      </c>
      <c r="K128">
        <v>3431</v>
      </c>
      <c r="L128">
        <v>89.214780399999995</v>
      </c>
      <c r="M128" t="s">
        <v>33</v>
      </c>
      <c r="N128">
        <v>25.3023591</v>
      </c>
      <c r="O128" t="s">
        <v>40</v>
      </c>
      <c r="P128">
        <v>0</v>
      </c>
      <c r="Q128">
        <v>240</v>
      </c>
      <c r="R128">
        <v>0</v>
      </c>
      <c r="S128">
        <v>129297</v>
      </c>
      <c r="T128" t="s">
        <v>33</v>
      </c>
      <c r="U128">
        <v>1</v>
      </c>
      <c r="V128">
        <v>29</v>
      </c>
      <c r="W128">
        <f t="shared" si="1"/>
        <v>1</v>
      </c>
      <c r="Y128">
        <v>84</v>
      </c>
      <c r="AA128">
        <v>297</v>
      </c>
      <c r="AB128">
        <v>129297</v>
      </c>
      <c r="AC128" t="s">
        <v>320</v>
      </c>
      <c r="AD128" t="s">
        <v>321</v>
      </c>
      <c r="AE128" t="s">
        <v>333</v>
      </c>
      <c r="AF128" t="s">
        <v>334</v>
      </c>
      <c r="AG128">
        <v>1</v>
      </c>
    </row>
    <row r="129" spans="1:33" x14ac:dyDescent="0.25">
      <c r="A129" t="s">
        <v>335</v>
      </c>
      <c r="B129" s="1">
        <v>41289.541134259256</v>
      </c>
      <c r="C129">
        <v>0</v>
      </c>
      <c r="D129" s="1">
        <v>41289.541134259256</v>
      </c>
      <c r="E129">
        <v>0</v>
      </c>
      <c r="F129">
        <v>0</v>
      </c>
      <c r="G129">
        <v>1</v>
      </c>
      <c r="H129" s="1">
        <v>41289.541134259256</v>
      </c>
      <c r="I129" s="1">
        <v>41289.541134259256</v>
      </c>
      <c r="J129">
        <v>0</v>
      </c>
      <c r="K129">
        <v>2532</v>
      </c>
      <c r="L129">
        <v>89.022214399999996</v>
      </c>
      <c r="M129" t="s">
        <v>33</v>
      </c>
      <c r="N129">
        <v>23.411158199999999</v>
      </c>
      <c r="O129" t="s">
        <v>101</v>
      </c>
      <c r="P129">
        <v>0</v>
      </c>
      <c r="Q129">
        <v>0</v>
      </c>
      <c r="R129">
        <v>0</v>
      </c>
      <c r="S129">
        <v>101006</v>
      </c>
      <c r="T129" t="s">
        <v>33</v>
      </c>
      <c r="U129">
        <v>10</v>
      </c>
      <c r="V129">
        <v>1</v>
      </c>
      <c r="W129">
        <f t="shared" si="1"/>
        <v>1</v>
      </c>
      <c r="Y129">
        <v>3</v>
      </c>
      <c r="Z129">
        <v>0</v>
      </c>
      <c r="AA129">
        <v>6</v>
      </c>
      <c r="AB129">
        <v>101006</v>
      </c>
      <c r="AC129" t="s">
        <v>336</v>
      </c>
      <c r="AD129" t="s">
        <v>337</v>
      </c>
      <c r="AE129" t="s">
        <v>338</v>
      </c>
      <c r="AF129" t="s">
        <v>339</v>
      </c>
      <c r="AG129">
        <v>1</v>
      </c>
    </row>
    <row r="130" spans="1:33" x14ac:dyDescent="0.25">
      <c r="A130" t="s">
        <v>72</v>
      </c>
      <c r="B130" s="1">
        <v>41288.561006944445</v>
      </c>
      <c r="C130">
        <v>0</v>
      </c>
      <c r="D130" s="1">
        <v>41288.561006944445</v>
      </c>
      <c r="E130">
        <v>0</v>
      </c>
      <c r="F130">
        <v>0</v>
      </c>
      <c r="G130">
        <v>1</v>
      </c>
      <c r="H130" s="1">
        <v>41288.561006944445</v>
      </c>
      <c r="I130" s="1">
        <v>41288.561006944445</v>
      </c>
      <c r="J130">
        <v>0</v>
      </c>
      <c r="K130">
        <v>3877</v>
      </c>
      <c r="L130">
        <v>89.712708399999997</v>
      </c>
      <c r="M130" t="s">
        <v>33</v>
      </c>
      <c r="N130">
        <v>23.597665299999999</v>
      </c>
      <c r="O130" t="s">
        <v>101</v>
      </c>
      <c r="P130">
        <v>0</v>
      </c>
      <c r="Q130">
        <v>0</v>
      </c>
      <c r="R130">
        <v>0</v>
      </c>
      <c r="S130">
        <v>108024</v>
      </c>
      <c r="T130" t="s">
        <v>33</v>
      </c>
      <c r="U130">
        <v>10</v>
      </c>
      <c r="V130">
        <v>8</v>
      </c>
      <c r="W130">
        <f t="shared" si="1"/>
        <v>1</v>
      </c>
      <c r="Y130">
        <v>24</v>
      </c>
      <c r="Z130">
        <v>0</v>
      </c>
      <c r="AA130">
        <v>24</v>
      </c>
      <c r="AB130">
        <v>108024</v>
      </c>
      <c r="AC130" t="s">
        <v>41</v>
      </c>
      <c r="AD130" t="s">
        <v>262</v>
      </c>
      <c r="AE130" t="s">
        <v>340</v>
      </c>
      <c r="AF130" t="s">
        <v>341</v>
      </c>
      <c r="AG130">
        <v>1</v>
      </c>
    </row>
    <row r="131" spans="1:33" x14ac:dyDescent="0.25">
      <c r="A131" t="s">
        <v>67</v>
      </c>
      <c r="B131" s="1">
        <v>41289.639965277776</v>
      </c>
      <c r="C131">
        <v>0</v>
      </c>
      <c r="D131" s="1">
        <v>41289.639965277776</v>
      </c>
      <c r="E131">
        <v>0</v>
      </c>
      <c r="F131">
        <v>0</v>
      </c>
      <c r="G131">
        <v>1</v>
      </c>
      <c r="H131" s="1">
        <v>41289.639965277776</v>
      </c>
      <c r="I131" s="1">
        <v>41289.639965277776</v>
      </c>
      <c r="J131">
        <v>5</v>
      </c>
      <c r="K131">
        <v>2301</v>
      </c>
      <c r="L131">
        <v>91.850420700000001</v>
      </c>
      <c r="M131" t="s">
        <v>33</v>
      </c>
      <c r="N131">
        <v>22.624653800000001</v>
      </c>
      <c r="O131" t="s">
        <v>34</v>
      </c>
      <c r="P131">
        <v>0</v>
      </c>
      <c r="Q131">
        <v>140</v>
      </c>
      <c r="R131">
        <v>0</v>
      </c>
      <c r="S131">
        <v>178419</v>
      </c>
      <c r="T131" t="s">
        <v>33</v>
      </c>
      <c r="U131">
        <v>1</v>
      </c>
      <c r="V131">
        <v>78</v>
      </c>
      <c r="W131">
        <f t="shared" ref="W131:W194" si="2">IF(V131&lt;50,1,2)</f>
        <v>2</v>
      </c>
      <c r="Y131">
        <v>21</v>
      </c>
      <c r="AA131">
        <v>419</v>
      </c>
      <c r="AB131">
        <v>178419</v>
      </c>
      <c r="AC131" t="s">
        <v>68</v>
      </c>
      <c r="AD131" t="s">
        <v>342</v>
      </c>
      <c r="AE131" t="s">
        <v>343</v>
      </c>
      <c r="AF131" t="s">
        <v>344</v>
      </c>
      <c r="AG131">
        <v>1</v>
      </c>
    </row>
    <row r="132" spans="1:33" x14ac:dyDescent="0.25">
      <c r="A132" t="s">
        <v>285</v>
      </c>
      <c r="B132" s="1">
        <v>41290.671053240738</v>
      </c>
      <c r="C132">
        <v>0</v>
      </c>
      <c r="D132" s="1">
        <v>41290.671053240738</v>
      </c>
      <c r="E132">
        <v>0</v>
      </c>
      <c r="F132">
        <v>0</v>
      </c>
      <c r="G132">
        <v>1</v>
      </c>
      <c r="H132" s="1">
        <v>41290.671053240738</v>
      </c>
      <c r="I132" s="1">
        <v>41290.671053240738</v>
      </c>
      <c r="J132">
        <v>12</v>
      </c>
      <c r="K132">
        <v>0</v>
      </c>
      <c r="L132">
        <v>0</v>
      </c>
      <c r="M132" t="s">
        <v>33</v>
      </c>
      <c r="N132">
        <v>0</v>
      </c>
      <c r="O132" t="s">
        <v>101</v>
      </c>
      <c r="P132">
        <v>0</v>
      </c>
      <c r="Q132">
        <v>90</v>
      </c>
      <c r="R132">
        <v>0</v>
      </c>
      <c r="S132">
        <v>119226</v>
      </c>
      <c r="T132" t="s">
        <v>51</v>
      </c>
      <c r="U132">
        <v>1</v>
      </c>
      <c r="V132">
        <v>19</v>
      </c>
      <c r="W132">
        <f t="shared" si="2"/>
        <v>1</v>
      </c>
      <c r="Y132">
        <v>56</v>
      </c>
      <c r="AA132">
        <v>226</v>
      </c>
      <c r="AB132">
        <v>119226</v>
      </c>
      <c r="AC132" t="s">
        <v>211</v>
      </c>
      <c r="AD132" t="s">
        <v>286</v>
      </c>
      <c r="AE132" t="s">
        <v>317</v>
      </c>
      <c r="AF132" t="s">
        <v>345</v>
      </c>
      <c r="AG132">
        <v>0</v>
      </c>
    </row>
    <row r="133" spans="1:33" x14ac:dyDescent="0.25">
      <c r="A133" t="s">
        <v>62</v>
      </c>
      <c r="B133" s="1">
        <v>41287.521817129629</v>
      </c>
      <c r="C133">
        <v>0</v>
      </c>
      <c r="D133" s="1">
        <v>41287.521817129629</v>
      </c>
      <c r="E133">
        <v>0</v>
      </c>
      <c r="F133">
        <v>0</v>
      </c>
      <c r="G133">
        <v>1</v>
      </c>
      <c r="H133" s="1">
        <v>41287.521817129629</v>
      </c>
      <c r="I133" s="1">
        <v>41287.521817129629</v>
      </c>
      <c r="J133">
        <v>0</v>
      </c>
      <c r="K133">
        <v>0</v>
      </c>
      <c r="L133">
        <v>0</v>
      </c>
      <c r="M133" t="s">
        <v>33</v>
      </c>
      <c r="N133">
        <v>0</v>
      </c>
      <c r="O133" t="s">
        <v>101</v>
      </c>
      <c r="P133">
        <v>0</v>
      </c>
      <c r="Q133">
        <v>0</v>
      </c>
      <c r="R133">
        <v>0</v>
      </c>
      <c r="S133">
        <v>105066</v>
      </c>
      <c r="T133" t="s">
        <v>51</v>
      </c>
      <c r="U133">
        <v>10</v>
      </c>
      <c r="V133">
        <v>5</v>
      </c>
      <c r="W133">
        <f t="shared" si="2"/>
        <v>1</v>
      </c>
      <c r="Y133">
        <v>16</v>
      </c>
      <c r="Z133">
        <v>0</v>
      </c>
      <c r="AA133">
        <v>66</v>
      </c>
      <c r="AB133">
        <v>105066</v>
      </c>
      <c r="AC133" t="s">
        <v>177</v>
      </c>
      <c r="AD133" t="s">
        <v>178</v>
      </c>
      <c r="AE133" t="s">
        <v>272</v>
      </c>
      <c r="AF133" t="s">
        <v>346</v>
      </c>
      <c r="AG133">
        <v>0</v>
      </c>
    </row>
    <row r="134" spans="1:33" x14ac:dyDescent="0.25">
      <c r="A134" t="s">
        <v>285</v>
      </c>
      <c r="B134" s="1">
        <v>41290.668680555558</v>
      </c>
      <c r="C134">
        <v>0</v>
      </c>
      <c r="D134" s="1">
        <v>41290.668680555558</v>
      </c>
      <c r="E134">
        <v>0</v>
      </c>
      <c r="F134">
        <v>0</v>
      </c>
      <c r="G134">
        <v>1</v>
      </c>
      <c r="H134" s="1">
        <v>41290.668680555558</v>
      </c>
      <c r="I134" s="1">
        <v>41290.668680555558</v>
      </c>
      <c r="J134">
        <v>3</v>
      </c>
      <c r="K134">
        <v>0</v>
      </c>
      <c r="L134">
        <v>0</v>
      </c>
      <c r="M134" t="s">
        <v>33</v>
      </c>
      <c r="N134">
        <v>0</v>
      </c>
      <c r="O134" t="s">
        <v>101</v>
      </c>
      <c r="P134">
        <v>0</v>
      </c>
      <c r="Q134">
        <v>30</v>
      </c>
      <c r="R134">
        <v>0</v>
      </c>
      <c r="S134">
        <v>119219</v>
      </c>
      <c r="T134" t="s">
        <v>51</v>
      </c>
      <c r="U134">
        <v>1</v>
      </c>
      <c r="V134">
        <v>19</v>
      </c>
      <c r="W134">
        <f t="shared" si="2"/>
        <v>1</v>
      </c>
      <c r="Y134">
        <v>56</v>
      </c>
      <c r="AA134">
        <v>219</v>
      </c>
      <c r="AB134">
        <v>119219</v>
      </c>
      <c r="AC134" t="s">
        <v>211</v>
      </c>
      <c r="AD134" t="s">
        <v>286</v>
      </c>
      <c r="AE134" t="s">
        <v>287</v>
      </c>
      <c r="AF134" t="s">
        <v>347</v>
      </c>
    </row>
    <row r="135" spans="1:33" x14ac:dyDescent="0.25">
      <c r="A135" t="s">
        <v>335</v>
      </c>
      <c r="B135" s="1">
        <v>41289.559629629628</v>
      </c>
      <c r="C135">
        <v>0</v>
      </c>
      <c r="D135" s="1">
        <v>41289.559629629628</v>
      </c>
      <c r="E135">
        <v>0</v>
      </c>
      <c r="F135">
        <v>0</v>
      </c>
      <c r="G135">
        <v>1</v>
      </c>
      <c r="H135" s="1">
        <v>41289.559629629628</v>
      </c>
      <c r="I135" s="1">
        <v>41289.559629629628</v>
      </c>
      <c r="J135">
        <v>0</v>
      </c>
      <c r="K135">
        <v>2532</v>
      </c>
      <c r="L135">
        <v>89.022214399999996</v>
      </c>
      <c r="M135" t="s">
        <v>33</v>
      </c>
      <c r="N135">
        <v>23.411158199999999</v>
      </c>
      <c r="O135" t="s">
        <v>101</v>
      </c>
      <c r="P135">
        <v>0</v>
      </c>
      <c r="Q135">
        <v>0</v>
      </c>
      <c r="R135">
        <v>0</v>
      </c>
      <c r="S135">
        <v>101009</v>
      </c>
      <c r="T135" t="s">
        <v>33</v>
      </c>
      <c r="U135">
        <v>10</v>
      </c>
      <c r="V135">
        <v>1</v>
      </c>
      <c r="W135">
        <f t="shared" si="2"/>
        <v>1</v>
      </c>
      <c r="Y135">
        <v>3</v>
      </c>
      <c r="Z135">
        <v>0</v>
      </c>
      <c r="AA135">
        <v>9</v>
      </c>
      <c r="AB135">
        <v>101009</v>
      </c>
      <c r="AC135" t="s">
        <v>336</v>
      </c>
      <c r="AD135" t="s">
        <v>337</v>
      </c>
      <c r="AE135" t="s">
        <v>348</v>
      </c>
      <c r="AF135" t="s">
        <v>349</v>
      </c>
      <c r="AG135">
        <v>1</v>
      </c>
    </row>
    <row r="136" spans="1:33" x14ac:dyDescent="0.25">
      <c r="A136" t="s">
        <v>62</v>
      </c>
      <c r="B136" s="1">
        <v>41287.523090277777</v>
      </c>
      <c r="C136">
        <v>0</v>
      </c>
      <c r="D136" s="1">
        <v>41287.523090277777</v>
      </c>
      <c r="E136">
        <v>0</v>
      </c>
      <c r="F136">
        <v>0</v>
      </c>
      <c r="G136">
        <v>1</v>
      </c>
      <c r="H136" s="1">
        <v>41287.523090277777</v>
      </c>
      <c r="I136" s="1">
        <v>41287.523090277777</v>
      </c>
      <c r="J136">
        <v>0</v>
      </c>
      <c r="K136">
        <v>0</v>
      </c>
      <c r="L136">
        <v>0</v>
      </c>
      <c r="M136" t="s">
        <v>33</v>
      </c>
      <c r="N136">
        <v>0</v>
      </c>
      <c r="O136" t="s">
        <v>101</v>
      </c>
      <c r="P136">
        <v>0</v>
      </c>
      <c r="Q136">
        <v>0</v>
      </c>
      <c r="R136">
        <v>0</v>
      </c>
      <c r="S136">
        <v>105069</v>
      </c>
      <c r="T136" t="s">
        <v>51</v>
      </c>
      <c r="U136">
        <v>10</v>
      </c>
      <c r="V136">
        <v>5</v>
      </c>
      <c r="W136">
        <f t="shared" si="2"/>
        <v>1</v>
      </c>
      <c r="Y136">
        <v>16</v>
      </c>
      <c r="Z136">
        <v>0</v>
      </c>
      <c r="AA136">
        <v>69</v>
      </c>
      <c r="AB136">
        <v>105069</v>
      </c>
      <c r="AC136" t="s">
        <v>177</v>
      </c>
      <c r="AD136" t="s">
        <v>178</v>
      </c>
      <c r="AE136" t="s">
        <v>272</v>
      </c>
      <c r="AF136" t="s">
        <v>350</v>
      </c>
      <c r="AG136">
        <v>0</v>
      </c>
    </row>
    <row r="137" spans="1:33" x14ac:dyDescent="0.25">
      <c r="A137" t="s">
        <v>118</v>
      </c>
      <c r="B137" s="1">
        <v>41289.753877314812</v>
      </c>
      <c r="C137">
        <v>0</v>
      </c>
      <c r="D137" s="1">
        <v>41289.753877314812</v>
      </c>
      <c r="E137">
        <v>0</v>
      </c>
      <c r="F137">
        <v>0</v>
      </c>
      <c r="G137">
        <v>1</v>
      </c>
      <c r="H137" s="1">
        <v>41289.753877314812</v>
      </c>
      <c r="I137" s="1">
        <v>41289.753877314812</v>
      </c>
      <c r="J137">
        <v>6</v>
      </c>
      <c r="K137">
        <v>2954</v>
      </c>
      <c r="L137">
        <v>90.703570299999996</v>
      </c>
      <c r="M137" t="s">
        <v>33</v>
      </c>
      <c r="N137">
        <v>23.340905599999999</v>
      </c>
      <c r="O137" t="s">
        <v>34</v>
      </c>
      <c r="P137">
        <v>0</v>
      </c>
      <c r="Q137">
        <v>80</v>
      </c>
      <c r="R137">
        <v>0</v>
      </c>
      <c r="S137">
        <v>174434</v>
      </c>
      <c r="T137" t="s">
        <v>33</v>
      </c>
      <c r="U137">
        <v>1</v>
      </c>
      <c r="V137">
        <v>74</v>
      </c>
      <c r="W137">
        <f t="shared" si="2"/>
        <v>2</v>
      </c>
      <c r="Y137">
        <v>16</v>
      </c>
      <c r="AA137">
        <v>434</v>
      </c>
      <c r="AB137">
        <v>174434</v>
      </c>
      <c r="AC137" t="s">
        <v>119</v>
      </c>
      <c r="AD137" t="s">
        <v>324</v>
      </c>
      <c r="AE137" t="s">
        <v>325</v>
      </c>
      <c r="AF137" t="s">
        <v>351</v>
      </c>
      <c r="AG137">
        <v>1</v>
      </c>
    </row>
    <row r="138" spans="1:33" x14ac:dyDescent="0.25">
      <c r="A138" t="s">
        <v>205</v>
      </c>
      <c r="B138" s="1">
        <v>41288.791747685187</v>
      </c>
      <c r="C138">
        <v>0</v>
      </c>
      <c r="D138" s="1">
        <v>41288.791747685187</v>
      </c>
      <c r="E138">
        <v>0</v>
      </c>
      <c r="F138">
        <v>0</v>
      </c>
      <c r="G138">
        <v>1</v>
      </c>
      <c r="H138" s="1">
        <v>41288.791747685187</v>
      </c>
      <c r="I138" s="1">
        <v>41288.791747685187</v>
      </c>
      <c r="J138">
        <v>5</v>
      </c>
      <c r="K138">
        <v>0</v>
      </c>
      <c r="L138">
        <v>0</v>
      </c>
      <c r="M138" t="s">
        <v>33</v>
      </c>
      <c r="N138">
        <v>0</v>
      </c>
      <c r="O138" t="s">
        <v>40</v>
      </c>
      <c r="P138">
        <v>0</v>
      </c>
      <c r="Q138">
        <v>120</v>
      </c>
      <c r="R138">
        <v>0</v>
      </c>
      <c r="S138">
        <v>148098</v>
      </c>
      <c r="T138" t="s">
        <v>33</v>
      </c>
      <c r="U138">
        <v>1</v>
      </c>
      <c r="V138">
        <v>48</v>
      </c>
      <c r="W138">
        <f t="shared" si="2"/>
        <v>1</v>
      </c>
      <c r="Y138">
        <v>144</v>
      </c>
      <c r="Z138">
        <v>0</v>
      </c>
      <c r="AA138">
        <v>98</v>
      </c>
      <c r="AB138">
        <v>148098</v>
      </c>
      <c r="AC138" t="s">
        <v>68</v>
      </c>
      <c r="AD138" t="s">
        <v>352</v>
      </c>
      <c r="AE138" t="s">
        <v>353</v>
      </c>
      <c r="AF138" t="s">
        <v>354</v>
      </c>
      <c r="AG138">
        <v>1</v>
      </c>
    </row>
    <row r="139" spans="1:33" x14ac:dyDescent="0.25">
      <c r="A139" t="s">
        <v>193</v>
      </c>
      <c r="B139" s="1">
        <v>41289.660324074073</v>
      </c>
      <c r="C139">
        <v>0</v>
      </c>
      <c r="D139" s="1">
        <v>41289.660324074073</v>
      </c>
      <c r="E139">
        <v>0</v>
      </c>
      <c r="F139">
        <v>0</v>
      </c>
      <c r="G139">
        <v>1</v>
      </c>
      <c r="H139" s="1">
        <v>41289.660324074073</v>
      </c>
      <c r="I139" s="1">
        <v>41289.660324074073</v>
      </c>
      <c r="J139">
        <v>6</v>
      </c>
      <c r="K139">
        <v>20</v>
      </c>
      <c r="L139">
        <v>89.343212679199993</v>
      </c>
      <c r="M139" t="s">
        <v>33</v>
      </c>
      <c r="N139">
        <v>23.213450065300002</v>
      </c>
      <c r="O139" t="s">
        <v>97</v>
      </c>
      <c r="P139">
        <v>0</v>
      </c>
      <c r="Q139">
        <v>80</v>
      </c>
      <c r="R139">
        <v>57</v>
      </c>
      <c r="S139">
        <v>117200</v>
      </c>
      <c r="T139" t="s">
        <v>33</v>
      </c>
      <c r="U139">
        <v>1</v>
      </c>
      <c r="V139">
        <v>17</v>
      </c>
      <c r="W139">
        <f t="shared" si="2"/>
        <v>1</v>
      </c>
      <c r="Y139">
        <v>51</v>
      </c>
      <c r="AA139">
        <v>200</v>
      </c>
      <c r="AB139">
        <v>117200</v>
      </c>
      <c r="AC139" t="s">
        <v>194</v>
      </c>
      <c r="AD139" t="s">
        <v>195</v>
      </c>
      <c r="AE139" t="s">
        <v>355</v>
      </c>
      <c r="AF139" t="s">
        <v>356</v>
      </c>
      <c r="AG139">
        <v>1</v>
      </c>
    </row>
    <row r="140" spans="1:33" x14ac:dyDescent="0.25">
      <c r="A140" t="s">
        <v>50</v>
      </c>
      <c r="B140" s="1">
        <v>41288.750127314815</v>
      </c>
      <c r="C140">
        <v>0</v>
      </c>
      <c r="D140" s="1">
        <v>41288.750127314815</v>
      </c>
      <c r="E140">
        <v>0</v>
      </c>
      <c r="F140">
        <v>0</v>
      </c>
      <c r="G140">
        <v>1</v>
      </c>
      <c r="H140" s="1">
        <v>41288.750127314815</v>
      </c>
      <c r="I140" s="1">
        <v>41288.750127314815</v>
      </c>
      <c r="J140">
        <v>8</v>
      </c>
      <c r="K140">
        <v>3582</v>
      </c>
      <c r="L140">
        <v>90.336224799999997</v>
      </c>
      <c r="M140" t="s">
        <v>33</v>
      </c>
      <c r="N140">
        <v>25.1031172</v>
      </c>
      <c r="O140" t="s">
        <v>40</v>
      </c>
      <c r="P140">
        <v>0</v>
      </c>
      <c r="Q140">
        <v>150</v>
      </c>
      <c r="R140">
        <v>0</v>
      </c>
      <c r="S140">
        <v>123389</v>
      </c>
      <c r="T140" t="s">
        <v>51</v>
      </c>
      <c r="U140">
        <v>1</v>
      </c>
      <c r="V140">
        <v>23</v>
      </c>
      <c r="W140">
        <f t="shared" si="2"/>
        <v>1</v>
      </c>
      <c r="Y140">
        <v>66</v>
      </c>
      <c r="AA140">
        <v>389</v>
      </c>
      <c r="AB140">
        <v>123389</v>
      </c>
      <c r="AC140" t="s">
        <v>52</v>
      </c>
      <c r="AD140" t="s">
        <v>289</v>
      </c>
      <c r="AE140" t="s">
        <v>357</v>
      </c>
      <c r="AF140" t="s">
        <v>358</v>
      </c>
      <c r="AG140">
        <v>0</v>
      </c>
    </row>
    <row r="141" spans="1:33" x14ac:dyDescent="0.25">
      <c r="A141" t="s">
        <v>39</v>
      </c>
      <c r="B141" s="1">
        <v>41288.738298611112</v>
      </c>
      <c r="C141">
        <v>0</v>
      </c>
      <c r="D141" s="1">
        <v>41288.738298611112</v>
      </c>
      <c r="E141">
        <v>0</v>
      </c>
      <c r="F141">
        <v>0</v>
      </c>
      <c r="G141">
        <v>1</v>
      </c>
      <c r="H141" s="1">
        <v>41288.738298611112</v>
      </c>
      <c r="I141" s="1">
        <v>41288.738298611112</v>
      </c>
      <c r="J141">
        <v>3</v>
      </c>
      <c r="K141">
        <v>2988</v>
      </c>
      <c r="L141">
        <v>89.984537500000002</v>
      </c>
      <c r="M141" t="s">
        <v>33</v>
      </c>
      <c r="N141">
        <v>23.3911929</v>
      </c>
      <c r="O141" t="s">
        <v>40</v>
      </c>
      <c r="P141">
        <v>0</v>
      </c>
      <c r="Q141">
        <v>60</v>
      </c>
      <c r="R141">
        <v>0</v>
      </c>
      <c r="S141">
        <v>142040</v>
      </c>
      <c r="T141" t="s">
        <v>33</v>
      </c>
      <c r="U141">
        <v>1</v>
      </c>
      <c r="V141">
        <v>42</v>
      </c>
      <c r="W141">
        <f t="shared" si="2"/>
        <v>1</v>
      </c>
      <c r="Y141">
        <v>127</v>
      </c>
      <c r="Z141">
        <v>0</v>
      </c>
      <c r="AA141">
        <v>40</v>
      </c>
      <c r="AB141">
        <v>142040</v>
      </c>
      <c r="AC141" t="s">
        <v>277</v>
      </c>
      <c r="AD141" t="s">
        <v>278</v>
      </c>
      <c r="AE141" t="s">
        <v>359</v>
      </c>
      <c r="AF141" t="s">
        <v>360</v>
      </c>
      <c r="AG141">
        <v>1</v>
      </c>
    </row>
    <row r="142" spans="1:33" x14ac:dyDescent="0.25">
      <c r="A142" t="s">
        <v>130</v>
      </c>
      <c r="B142" s="1">
        <v>41287.766527777778</v>
      </c>
      <c r="C142">
        <v>0</v>
      </c>
      <c r="D142" s="1">
        <v>41287.766527777778</v>
      </c>
      <c r="E142">
        <v>0</v>
      </c>
      <c r="F142">
        <v>0</v>
      </c>
      <c r="G142">
        <v>1</v>
      </c>
      <c r="H142" s="1">
        <v>41287.766527777778</v>
      </c>
      <c r="I142" s="1">
        <v>41287.766527777778</v>
      </c>
      <c r="J142">
        <v>8</v>
      </c>
      <c r="K142">
        <v>1774</v>
      </c>
      <c r="L142">
        <v>91.549514099999996</v>
      </c>
      <c r="M142" t="s">
        <v>33</v>
      </c>
      <c r="N142">
        <v>24.769257</v>
      </c>
      <c r="O142" t="s">
        <v>34</v>
      </c>
      <c r="P142">
        <v>0</v>
      </c>
      <c r="Q142">
        <v>175</v>
      </c>
      <c r="R142">
        <v>0</v>
      </c>
      <c r="S142">
        <v>116186</v>
      </c>
      <c r="T142" t="s">
        <v>33</v>
      </c>
      <c r="U142">
        <v>1</v>
      </c>
      <c r="V142">
        <v>16</v>
      </c>
      <c r="W142">
        <f t="shared" si="2"/>
        <v>1</v>
      </c>
      <c r="Y142">
        <v>49</v>
      </c>
      <c r="AA142">
        <v>186</v>
      </c>
      <c r="AB142">
        <v>116186</v>
      </c>
      <c r="AC142" t="s">
        <v>131</v>
      </c>
      <c r="AD142" t="s">
        <v>132</v>
      </c>
      <c r="AE142" t="s">
        <v>361</v>
      </c>
      <c r="AF142" t="s">
        <v>362</v>
      </c>
      <c r="AG142">
        <v>1</v>
      </c>
    </row>
    <row r="143" spans="1:33" x14ac:dyDescent="0.25">
      <c r="A143" t="s">
        <v>50</v>
      </c>
      <c r="B143" s="1">
        <v>41288.750115740739</v>
      </c>
      <c r="C143">
        <v>0</v>
      </c>
      <c r="D143" s="1">
        <v>41288.750115740739</v>
      </c>
      <c r="E143">
        <v>0</v>
      </c>
      <c r="F143">
        <v>0</v>
      </c>
      <c r="G143">
        <v>1</v>
      </c>
      <c r="H143" s="1">
        <v>41288.750115740739</v>
      </c>
      <c r="I143" s="1">
        <v>41288.750115740739</v>
      </c>
      <c r="J143">
        <v>0</v>
      </c>
      <c r="K143">
        <v>3582</v>
      </c>
      <c r="L143">
        <v>90.336224799999997</v>
      </c>
      <c r="M143" t="s">
        <v>33</v>
      </c>
      <c r="N143">
        <v>25.1031172</v>
      </c>
      <c r="O143" t="s">
        <v>101</v>
      </c>
      <c r="P143">
        <v>0</v>
      </c>
      <c r="Q143">
        <v>0</v>
      </c>
      <c r="R143">
        <v>0</v>
      </c>
      <c r="S143">
        <v>123388</v>
      </c>
      <c r="T143" t="s">
        <v>33</v>
      </c>
      <c r="U143">
        <v>1</v>
      </c>
      <c r="V143">
        <v>23</v>
      </c>
      <c r="W143">
        <f t="shared" si="2"/>
        <v>1</v>
      </c>
      <c r="Y143">
        <v>66</v>
      </c>
      <c r="AA143">
        <v>388</v>
      </c>
      <c r="AB143">
        <v>123388</v>
      </c>
      <c r="AC143" t="s">
        <v>52</v>
      </c>
      <c r="AD143" t="s">
        <v>289</v>
      </c>
      <c r="AE143" t="s">
        <v>357</v>
      </c>
      <c r="AF143" t="s">
        <v>363</v>
      </c>
      <c r="AG143">
        <v>1</v>
      </c>
    </row>
    <row r="144" spans="1:33" x14ac:dyDescent="0.25">
      <c r="A144" t="s">
        <v>62</v>
      </c>
      <c r="B144" s="1">
        <v>41287.522546296299</v>
      </c>
      <c r="C144">
        <v>0</v>
      </c>
      <c r="D144" s="1">
        <v>41287.522546296299</v>
      </c>
      <c r="E144">
        <v>0</v>
      </c>
      <c r="F144">
        <v>0</v>
      </c>
      <c r="G144">
        <v>1</v>
      </c>
      <c r="H144" s="1">
        <v>41287.522546296299</v>
      </c>
      <c r="I144" s="1">
        <v>41287.522546296299</v>
      </c>
      <c r="J144">
        <v>0</v>
      </c>
      <c r="K144">
        <v>0</v>
      </c>
      <c r="L144">
        <v>0</v>
      </c>
      <c r="M144" t="s">
        <v>33</v>
      </c>
      <c r="N144">
        <v>0</v>
      </c>
      <c r="O144" t="s">
        <v>101</v>
      </c>
      <c r="P144">
        <v>0</v>
      </c>
      <c r="Q144">
        <v>0</v>
      </c>
      <c r="R144">
        <v>0</v>
      </c>
      <c r="S144">
        <v>105067</v>
      </c>
      <c r="T144" t="s">
        <v>51</v>
      </c>
      <c r="U144">
        <v>10</v>
      </c>
      <c r="V144">
        <v>5</v>
      </c>
      <c r="W144">
        <f t="shared" si="2"/>
        <v>1</v>
      </c>
      <c r="Y144">
        <v>16</v>
      </c>
      <c r="Z144">
        <v>0</v>
      </c>
      <c r="AA144">
        <v>67</v>
      </c>
      <c r="AB144">
        <v>105067</v>
      </c>
      <c r="AC144" t="s">
        <v>177</v>
      </c>
      <c r="AD144" t="s">
        <v>178</v>
      </c>
      <c r="AE144" t="s">
        <v>272</v>
      </c>
      <c r="AF144" t="s">
        <v>364</v>
      </c>
      <c r="AG144">
        <v>0</v>
      </c>
    </row>
    <row r="145" spans="1:33" x14ac:dyDescent="0.25">
      <c r="A145" t="s">
        <v>32</v>
      </c>
      <c r="B145" s="1">
        <v>41289.661782407406</v>
      </c>
      <c r="C145">
        <v>0</v>
      </c>
      <c r="D145" s="1">
        <v>41289.661782407406</v>
      </c>
      <c r="E145">
        <v>0</v>
      </c>
      <c r="F145">
        <v>0</v>
      </c>
      <c r="G145">
        <v>1</v>
      </c>
      <c r="H145" s="1">
        <v>41289.661782407406</v>
      </c>
      <c r="I145" s="1">
        <v>41289.661782407406</v>
      </c>
      <c r="J145">
        <v>6</v>
      </c>
      <c r="K145">
        <v>0</v>
      </c>
      <c r="L145">
        <v>0</v>
      </c>
      <c r="M145" t="s">
        <v>33</v>
      </c>
      <c r="N145">
        <v>0</v>
      </c>
      <c r="O145" t="s">
        <v>97</v>
      </c>
      <c r="P145">
        <v>0</v>
      </c>
      <c r="Q145">
        <v>120</v>
      </c>
      <c r="R145">
        <v>0</v>
      </c>
      <c r="S145">
        <v>104042</v>
      </c>
      <c r="T145" t="s">
        <v>33</v>
      </c>
      <c r="U145">
        <v>10</v>
      </c>
      <c r="V145">
        <v>4</v>
      </c>
      <c r="W145">
        <f t="shared" si="2"/>
        <v>1</v>
      </c>
      <c r="Y145">
        <v>13</v>
      </c>
      <c r="Z145">
        <v>0</v>
      </c>
      <c r="AA145">
        <v>42</v>
      </c>
      <c r="AB145">
        <v>104042</v>
      </c>
      <c r="AC145" t="s">
        <v>35</v>
      </c>
      <c r="AD145" t="s">
        <v>310</v>
      </c>
      <c r="AE145" t="s">
        <v>119</v>
      </c>
      <c r="AF145" t="s">
        <v>365</v>
      </c>
      <c r="AG145">
        <v>1</v>
      </c>
    </row>
    <row r="146" spans="1:33" x14ac:dyDescent="0.25">
      <c r="A146" t="s">
        <v>72</v>
      </c>
      <c r="B146" s="1">
        <v>41290.556539351855</v>
      </c>
      <c r="C146">
        <v>0</v>
      </c>
      <c r="D146" s="1">
        <v>41290.556539351855</v>
      </c>
      <c r="E146">
        <v>0</v>
      </c>
      <c r="F146">
        <v>0</v>
      </c>
      <c r="G146">
        <v>1</v>
      </c>
      <c r="H146" s="1">
        <v>41290.556539351855</v>
      </c>
      <c r="I146" s="1">
        <v>41290.556539351855</v>
      </c>
      <c r="J146">
        <v>6</v>
      </c>
      <c r="K146">
        <v>2297</v>
      </c>
      <c r="L146">
        <v>89.701995699999998</v>
      </c>
      <c r="M146" t="s">
        <v>51</v>
      </c>
      <c r="N146">
        <v>23.6846861</v>
      </c>
      <c r="O146" t="s">
        <v>83</v>
      </c>
      <c r="P146">
        <v>0</v>
      </c>
      <c r="Q146">
        <v>70</v>
      </c>
      <c r="R146">
        <v>0</v>
      </c>
      <c r="S146">
        <v>108023</v>
      </c>
      <c r="T146" t="s">
        <v>51</v>
      </c>
      <c r="U146">
        <v>10</v>
      </c>
      <c r="V146">
        <v>8</v>
      </c>
      <c r="W146">
        <f t="shared" si="2"/>
        <v>1</v>
      </c>
      <c r="Y146">
        <v>24</v>
      </c>
      <c r="Z146">
        <v>0</v>
      </c>
      <c r="AA146">
        <v>23</v>
      </c>
      <c r="AB146">
        <v>108023</v>
      </c>
      <c r="AC146" t="s">
        <v>41</v>
      </c>
      <c r="AD146" t="s">
        <v>262</v>
      </c>
      <c r="AE146" t="s">
        <v>366</v>
      </c>
      <c r="AF146" t="s">
        <v>367</v>
      </c>
      <c r="AG146">
        <v>1</v>
      </c>
    </row>
    <row r="147" spans="1:33" x14ac:dyDescent="0.25">
      <c r="A147" t="s">
        <v>285</v>
      </c>
      <c r="B147" s="1">
        <v>41290.672905092593</v>
      </c>
      <c r="C147">
        <v>0</v>
      </c>
      <c r="D147" s="1">
        <v>41290.672905092593</v>
      </c>
      <c r="E147">
        <v>0</v>
      </c>
      <c r="F147">
        <v>0</v>
      </c>
      <c r="G147">
        <v>1</v>
      </c>
      <c r="H147" s="1">
        <v>41290.672905092593</v>
      </c>
      <c r="I147" s="1">
        <v>41290.672905092593</v>
      </c>
      <c r="J147">
        <v>12</v>
      </c>
      <c r="K147">
        <v>0</v>
      </c>
      <c r="L147">
        <v>0</v>
      </c>
      <c r="M147" t="s">
        <v>33</v>
      </c>
      <c r="N147">
        <v>0</v>
      </c>
      <c r="O147" t="s">
        <v>83</v>
      </c>
      <c r="P147">
        <v>0</v>
      </c>
      <c r="Q147">
        <v>90</v>
      </c>
      <c r="R147">
        <v>0</v>
      </c>
      <c r="S147">
        <v>119225</v>
      </c>
      <c r="T147" t="s">
        <v>33</v>
      </c>
      <c r="U147">
        <v>1</v>
      </c>
      <c r="V147">
        <v>19</v>
      </c>
      <c r="W147">
        <f t="shared" si="2"/>
        <v>1</v>
      </c>
      <c r="Y147">
        <v>56</v>
      </c>
      <c r="AA147">
        <v>225</v>
      </c>
      <c r="AB147">
        <v>119225</v>
      </c>
      <c r="AC147" t="s">
        <v>211</v>
      </c>
      <c r="AD147" t="s">
        <v>286</v>
      </c>
      <c r="AE147" t="s">
        <v>317</v>
      </c>
      <c r="AF147" t="s">
        <v>368</v>
      </c>
      <c r="AG147">
        <v>1</v>
      </c>
    </row>
    <row r="148" spans="1:33" x14ac:dyDescent="0.25">
      <c r="A148" t="s">
        <v>234</v>
      </c>
      <c r="B148" s="1">
        <v>41289.70045138889</v>
      </c>
      <c r="C148">
        <v>0</v>
      </c>
      <c r="D148" s="1">
        <v>41289.70045138889</v>
      </c>
      <c r="E148">
        <v>0</v>
      </c>
      <c r="F148">
        <v>0</v>
      </c>
      <c r="G148">
        <v>1</v>
      </c>
      <c r="H148" s="1">
        <v>41289.70045138889</v>
      </c>
      <c r="I148" s="1">
        <v>41289.70045138889</v>
      </c>
      <c r="J148">
        <v>4</v>
      </c>
      <c r="K148">
        <v>0</v>
      </c>
      <c r="L148">
        <v>0</v>
      </c>
      <c r="M148" t="s">
        <v>33</v>
      </c>
      <c r="N148">
        <v>0</v>
      </c>
      <c r="O148" t="s">
        <v>83</v>
      </c>
      <c r="P148">
        <v>0</v>
      </c>
      <c r="Q148">
        <v>60</v>
      </c>
      <c r="R148">
        <v>0</v>
      </c>
      <c r="S148">
        <v>126273</v>
      </c>
      <c r="T148" t="s">
        <v>33</v>
      </c>
      <c r="U148">
        <v>1</v>
      </c>
      <c r="V148">
        <v>26</v>
      </c>
      <c r="W148">
        <f t="shared" si="2"/>
        <v>1</v>
      </c>
      <c r="Y148">
        <v>74</v>
      </c>
      <c r="AA148">
        <v>273</v>
      </c>
      <c r="AB148">
        <v>126273</v>
      </c>
      <c r="AC148" t="s">
        <v>46</v>
      </c>
      <c r="AD148" t="s">
        <v>235</v>
      </c>
      <c r="AE148" t="s">
        <v>236</v>
      </c>
      <c r="AF148" t="s">
        <v>369</v>
      </c>
      <c r="AG148">
        <v>1</v>
      </c>
    </row>
    <row r="149" spans="1:33" x14ac:dyDescent="0.25">
      <c r="A149" t="s">
        <v>285</v>
      </c>
      <c r="B149" s="1">
        <v>41291.587430555555</v>
      </c>
      <c r="C149">
        <v>0</v>
      </c>
      <c r="D149" s="1">
        <v>41291.587430555555</v>
      </c>
      <c r="E149">
        <v>0</v>
      </c>
      <c r="F149">
        <v>0</v>
      </c>
      <c r="G149">
        <v>1</v>
      </c>
      <c r="H149" s="1">
        <v>41291.587430555555</v>
      </c>
      <c r="I149" s="1">
        <v>41291.587430555555</v>
      </c>
      <c r="J149">
        <v>5</v>
      </c>
      <c r="K149">
        <v>0</v>
      </c>
      <c r="L149">
        <v>0</v>
      </c>
      <c r="M149" t="s">
        <v>33</v>
      </c>
      <c r="N149">
        <v>0</v>
      </c>
      <c r="O149" t="s">
        <v>83</v>
      </c>
      <c r="P149">
        <v>0</v>
      </c>
      <c r="Q149">
        <v>60</v>
      </c>
      <c r="R149">
        <v>0</v>
      </c>
      <c r="S149">
        <v>119221</v>
      </c>
      <c r="T149" t="s">
        <v>33</v>
      </c>
      <c r="U149">
        <v>1</v>
      </c>
      <c r="V149">
        <v>19</v>
      </c>
      <c r="W149">
        <f t="shared" si="2"/>
        <v>1</v>
      </c>
      <c r="Y149">
        <v>56</v>
      </c>
      <c r="AA149">
        <v>221</v>
      </c>
      <c r="AB149">
        <v>119221</v>
      </c>
      <c r="AC149" t="s">
        <v>211</v>
      </c>
      <c r="AD149" t="s">
        <v>286</v>
      </c>
      <c r="AE149" t="s">
        <v>286</v>
      </c>
      <c r="AF149" t="s">
        <v>372</v>
      </c>
      <c r="AG149">
        <v>1</v>
      </c>
    </row>
    <row r="150" spans="1:33" x14ac:dyDescent="0.25">
      <c r="A150" t="s">
        <v>172</v>
      </c>
      <c r="B150" s="1">
        <v>41294.672372685185</v>
      </c>
      <c r="C150">
        <v>0</v>
      </c>
      <c r="D150" s="1">
        <v>41294.672372685185</v>
      </c>
      <c r="E150">
        <v>0</v>
      </c>
      <c r="F150">
        <v>0</v>
      </c>
      <c r="G150">
        <v>1</v>
      </c>
      <c r="H150" s="1">
        <v>41294.672372685185</v>
      </c>
      <c r="I150" s="1">
        <v>41294.672372685185</v>
      </c>
      <c r="J150">
        <v>7</v>
      </c>
      <c r="K150">
        <v>3855</v>
      </c>
      <c r="L150">
        <v>88.840988600000003</v>
      </c>
      <c r="M150" t="s">
        <v>33</v>
      </c>
      <c r="N150">
        <v>26.104195300000001</v>
      </c>
      <c r="O150" t="s">
        <v>40</v>
      </c>
      <c r="P150">
        <v>0</v>
      </c>
      <c r="Q150">
        <v>90</v>
      </c>
      <c r="R150">
        <v>0</v>
      </c>
      <c r="S150">
        <v>131330</v>
      </c>
      <c r="T150" t="s">
        <v>33</v>
      </c>
      <c r="U150">
        <v>1</v>
      </c>
      <c r="V150">
        <v>31</v>
      </c>
      <c r="W150">
        <f t="shared" si="2"/>
        <v>1</v>
      </c>
      <c r="Y150">
        <v>92</v>
      </c>
      <c r="AA150">
        <v>330</v>
      </c>
      <c r="AB150">
        <v>131330</v>
      </c>
      <c r="AC150" t="s">
        <v>173</v>
      </c>
      <c r="AD150" t="s">
        <v>370</v>
      </c>
      <c r="AE150" t="s">
        <v>371</v>
      </c>
      <c r="AF150" t="s">
        <v>373</v>
      </c>
      <c r="AG150">
        <v>1</v>
      </c>
    </row>
    <row r="151" spans="1:33" x14ac:dyDescent="0.25">
      <c r="A151" t="s">
        <v>172</v>
      </c>
      <c r="B151" s="1">
        <v>41295.691006944442</v>
      </c>
      <c r="C151">
        <v>0</v>
      </c>
      <c r="D151" s="1">
        <v>41295.691006944442</v>
      </c>
      <c r="E151">
        <v>0</v>
      </c>
      <c r="F151">
        <v>0</v>
      </c>
      <c r="G151">
        <v>1</v>
      </c>
      <c r="H151" s="1">
        <v>41295.691006944442</v>
      </c>
      <c r="I151" s="1">
        <v>41295.691006944442</v>
      </c>
      <c r="J151">
        <v>8</v>
      </c>
      <c r="K151">
        <v>3855</v>
      </c>
      <c r="L151">
        <v>88.840988600000003</v>
      </c>
      <c r="M151" t="s">
        <v>33</v>
      </c>
      <c r="N151">
        <v>26.104195300000001</v>
      </c>
      <c r="O151" t="s">
        <v>83</v>
      </c>
      <c r="P151">
        <v>0</v>
      </c>
      <c r="Q151">
        <v>60</v>
      </c>
      <c r="R151">
        <v>0</v>
      </c>
      <c r="S151">
        <v>131325</v>
      </c>
      <c r="T151" t="s">
        <v>33</v>
      </c>
      <c r="U151">
        <v>1</v>
      </c>
      <c r="V151">
        <v>31</v>
      </c>
      <c r="W151">
        <f t="shared" si="2"/>
        <v>1</v>
      </c>
      <c r="Y151">
        <v>92</v>
      </c>
      <c r="AA151">
        <v>325</v>
      </c>
      <c r="AB151">
        <v>131325</v>
      </c>
      <c r="AC151" t="s">
        <v>173</v>
      </c>
      <c r="AD151" t="s">
        <v>370</v>
      </c>
      <c r="AE151" t="s">
        <v>374</v>
      </c>
      <c r="AF151" t="s">
        <v>375</v>
      </c>
      <c r="AG151">
        <v>1</v>
      </c>
    </row>
    <row r="152" spans="1:33" x14ac:dyDescent="0.25">
      <c r="A152" t="s">
        <v>67</v>
      </c>
      <c r="B152" s="1">
        <v>41291.661898148152</v>
      </c>
      <c r="C152">
        <v>0</v>
      </c>
      <c r="D152" s="1">
        <v>41291.661898148152</v>
      </c>
      <c r="E152">
        <v>0</v>
      </c>
      <c r="F152">
        <v>0</v>
      </c>
      <c r="G152">
        <v>1</v>
      </c>
      <c r="H152" s="1">
        <v>41291.661898148152</v>
      </c>
      <c r="I152" s="1">
        <v>41291.661898148152</v>
      </c>
      <c r="J152">
        <v>4</v>
      </c>
      <c r="K152">
        <v>2626</v>
      </c>
      <c r="L152">
        <v>91.900522699999996</v>
      </c>
      <c r="M152" t="s">
        <v>33</v>
      </c>
      <c r="N152">
        <v>22.532789399999999</v>
      </c>
      <c r="O152" t="s">
        <v>40</v>
      </c>
      <c r="P152">
        <v>0</v>
      </c>
      <c r="Q152">
        <v>120</v>
      </c>
      <c r="R152">
        <v>0</v>
      </c>
      <c r="S152">
        <v>151417</v>
      </c>
      <c r="T152" t="s">
        <v>33</v>
      </c>
      <c r="U152">
        <v>1</v>
      </c>
      <c r="V152">
        <v>51</v>
      </c>
      <c r="W152">
        <f t="shared" si="2"/>
        <v>2</v>
      </c>
      <c r="Y152">
        <v>21</v>
      </c>
      <c r="AA152">
        <v>417</v>
      </c>
      <c r="AB152">
        <v>151417</v>
      </c>
      <c r="AC152" t="s">
        <v>68</v>
      </c>
      <c r="AD152" t="s">
        <v>342</v>
      </c>
      <c r="AE152" t="s">
        <v>376</v>
      </c>
      <c r="AF152" t="s">
        <v>377</v>
      </c>
      <c r="AG152">
        <v>1</v>
      </c>
    </row>
    <row r="153" spans="1:33" x14ac:dyDescent="0.25">
      <c r="A153" t="s">
        <v>58</v>
      </c>
      <c r="B153" s="1">
        <v>41291.663576388892</v>
      </c>
      <c r="C153">
        <v>0</v>
      </c>
      <c r="D153" s="1">
        <v>41291.663576388892</v>
      </c>
      <c r="E153">
        <v>0</v>
      </c>
      <c r="F153">
        <v>0</v>
      </c>
      <c r="G153">
        <v>1</v>
      </c>
      <c r="H153" s="1">
        <v>41291.663576388892</v>
      </c>
      <c r="I153" s="1">
        <v>41291.663576388892</v>
      </c>
      <c r="J153">
        <v>0</v>
      </c>
      <c r="K153">
        <v>2678</v>
      </c>
      <c r="L153">
        <v>91.583959899999996</v>
      </c>
      <c r="M153" t="s">
        <v>33</v>
      </c>
      <c r="N153">
        <v>22.7630436</v>
      </c>
      <c r="O153" t="s">
        <v>101</v>
      </c>
      <c r="P153">
        <v>0</v>
      </c>
      <c r="Q153">
        <v>0</v>
      </c>
      <c r="R153">
        <v>0</v>
      </c>
      <c r="S153">
        <v>149113</v>
      </c>
      <c r="T153" t="s">
        <v>33</v>
      </c>
      <c r="U153">
        <v>1</v>
      </c>
      <c r="V153">
        <v>49</v>
      </c>
      <c r="W153">
        <f t="shared" si="2"/>
        <v>1</v>
      </c>
      <c r="Y153">
        <v>147</v>
      </c>
      <c r="AA153">
        <v>113</v>
      </c>
      <c r="AB153">
        <v>149113</v>
      </c>
      <c r="AC153" t="s">
        <v>68</v>
      </c>
      <c r="AD153" t="s">
        <v>303</v>
      </c>
      <c r="AE153" t="s">
        <v>304</v>
      </c>
      <c r="AF153" t="s">
        <v>378</v>
      </c>
      <c r="AG153">
        <v>1</v>
      </c>
    </row>
    <row r="154" spans="1:33" x14ac:dyDescent="0.25">
      <c r="A154" t="s">
        <v>172</v>
      </c>
      <c r="B154" s="1">
        <v>41295.692777777775</v>
      </c>
      <c r="C154">
        <v>0</v>
      </c>
      <c r="D154" s="1">
        <v>41295.692777777775</v>
      </c>
      <c r="E154">
        <v>0</v>
      </c>
      <c r="F154">
        <v>0</v>
      </c>
      <c r="G154">
        <v>1</v>
      </c>
      <c r="H154" s="1">
        <v>41295.692777777775</v>
      </c>
      <c r="I154" s="1">
        <v>41295.692777777775</v>
      </c>
      <c r="J154">
        <v>7</v>
      </c>
      <c r="K154">
        <v>3855</v>
      </c>
      <c r="L154">
        <v>88.840988600000003</v>
      </c>
      <c r="M154" t="s">
        <v>33</v>
      </c>
      <c r="N154">
        <v>26.104195300000001</v>
      </c>
      <c r="O154" t="s">
        <v>40</v>
      </c>
      <c r="P154">
        <v>0</v>
      </c>
      <c r="Q154">
        <v>90</v>
      </c>
      <c r="R154">
        <v>0</v>
      </c>
      <c r="S154">
        <v>131322</v>
      </c>
      <c r="T154" t="s">
        <v>33</v>
      </c>
      <c r="U154">
        <v>1</v>
      </c>
      <c r="V154">
        <v>31</v>
      </c>
      <c r="W154">
        <f t="shared" si="2"/>
        <v>1</v>
      </c>
      <c r="Y154">
        <v>92</v>
      </c>
      <c r="AA154">
        <v>322</v>
      </c>
      <c r="AB154">
        <v>131322</v>
      </c>
      <c r="AC154" t="s">
        <v>173</v>
      </c>
      <c r="AD154" t="s">
        <v>370</v>
      </c>
      <c r="AE154" t="s">
        <v>379</v>
      </c>
      <c r="AF154" t="s">
        <v>380</v>
      </c>
      <c r="AG154">
        <v>1</v>
      </c>
    </row>
    <row r="155" spans="1:33" x14ac:dyDescent="0.25">
      <c r="A155" t="s">
        <v>82</v>
      </c>
      <c r="B155" s="1">
        <v>41293.798113425924</v>
      </c>
      <c r="C155">
        <v>0</v>
      </c>
      <c r="D155" s="1">
        <v>41293.798113425924</v>
      </c>
      <c r="E155">
        <v>0</v>
      </c>
      <c r="F155">
        <v>0</v>
      </c>
      <c r="G155">
        <v>1</v>
      </c>
      <c r="H155" s="1">
        <v>41293.798113425924</v>
      </c>
      <c r="I155" s="1">
        <v>41293.798113425924</v>
      </c>
      <c r="J155">
        <v>8</v>
      </c>
      <c r="K155">
        <v>2062</v>
      </c>
      <c r="L155">
        <v>91.139605299999999</v>
      </c>
      <c r="M155" t="s">
        <v>33</v>
      </c>
      <c r="N155">
        <v>23.4409688</v>
      </c>
      <c r="O155" t="s">
        <v>40</v>
      </c>
      <c r="P155">
        <v>0</v>
      </c>
      <c r="Q155">
        <v>90</v>
      </c>
      <c r="R155">
        <v>0</v>
      </c>
      <c r="S155">
        <v>112133</v>
      </c>
      <c r="T155" t="s">
        <v>33</v>
      </c>
      <c r="U155">
        <v>1</v>
      </c>
      <c r="V155">
        <v>12</v>
      </c>
      <c r="W155">
        <f t="shared" si="2"/>
        <v>1</v>
      </c>
      <c r="Y155">
        <v>36</v>
      </c>
      <c r="AA155">
        <v>133</v>
      </c>
      <c r="AB155">
        <v>112133</v>
      </c>
      <c r="AC155" t="s">
        <v>84</v>
      </c>
      <c r="AD155" t="s">
        <v>328</v>
      </c>
      <c r="AE155" t="s">
        <v>381</v>
      </c>
      <c r="AF155" t="s">
        <v>382</v>
      </c>
      <c r="AG155">
        <v>1</v>
      </c>
    </row>
    <row r="156" spans="1:33" x14ac:dyDescent="0.25">
      <c r="A156" t="s">
        <v>82</v>
      </c>
      <c r="B156" s="1">
        <v>41293.800543981481</v>
      </c>
      <c r="C156">
        <v>0</v>
      </c>
      <c r="D156" s="1">
        <v>41293.800543981481</v>
      </c>
      <c r="E156">
        <v>0</v>
      </c>
      <c r="F156">
        <v>0</v>
      </c>
      <c r="G156">
        <v>1</v>
      </c>
      <c r="H156" s="1">
        <v>41293.800543981481</v>
      </c>
      <c r="I156" s="1">
        <v>41293.800543981481</v>
      </c>
      <c r="J156">
        <v>5</v>
      </c>
      <c r="K156">
        <v>2062</v>
      </c>
      <c r="L156">
        <v>91.139605299999999</v>
      </c>
      <c r="M156" t="s">
        <v>33</v>
      </c>
      <c r="N156">
        <v>23.4409688</v>
      </c>
      <c r="O156" t="s">
        <v>40</v>
      </c>
      <c r="P156">
        <v>0</v>
      </c>
      <c r="Q156">
        <v>60</v>
      </c>
      <c r="R156">
        <v>0</v>
      </c>
      <c r="S156">
        <v>112135</v>
      </c>
      <c r="T156" t="s">
        <v>33</v>
      </c>
      <c r="U156">
        <v>1</v>
      </c>
      <c r="V156">
        <v>12</v>
      </c>
      <c r="W156">
        <f t="shared" si="2"/>
        <v>1</v>
      </c>
      <c r="Y156">
        <v>36</v>
      </c>
      <c r="AA156">
        <v>135</v>
      </c>
      <c r="AB156">
        <v>112135</v>
      </c>
      <c r="AC156" t="s">
        <v>84</v>
      </c>
      <c r="AD156" t="s">
        <v>328</v>
      </c>
      <c r="AE156" t="s">
        <v>383</v>
      </c>
      <c r="AF156" t="s">
        <v>384</v>
      </c>
      <c r="AG156">
        <v>1</v>
      </c>
    </row>
    <row r="157" spans="1:33" x14ac:dyDescent="0.25">
      <c r="A157" t="s">
        <v>220</v>
      </c>
      <c r="B157" s="1">
        <v>41294.948645833334</v>
      </c>
      <c r="C157">
        <v>0</v>
      </c>
      <c r="D157" s="1">
        <v>41294.948645833334</v>
      </c>
      <c r="E157">
        <v>0</v>
      </c>
      <c r="F157">
        <v>0</v>
      </c>
      <c r="G157">
        <v>1</v>
      </c>
      <c r="H157" s="1">
        <v>41294.948645833334</v>
      </c>
      <c r="I157" s="1">
        <v>41294.948645833334</v>
      </c>
      <c r="J157">
        <v>9</v>
      </c>
      <c r="K157">
        <v>20</v>
      </c>
      <c r="L157">
        <v>92.259734503399997</v>
      </c>
      <c r="M157" t="s">
        <v>33</v>
      </c>
      <c r="N157">
        <v>25.006230489299998</v>
      </c>
      <c r="O157" t="s">
        <v>40</v>
      </c>
      <c r="P157">
        <v>0</v>
      </c>
      <c r="Q157">
        <v>180</v>
      </c>
      <c r="R157">
        <v>-10</v>
      </c>
      <c r="S157">
        <v>152436</v>
      </c>
      <c r="T157" t="s">
        <v>33</v>
      </c>
      <c r="U157">
        <v>1</v>
      </c>
      <c r="V157">
        <v>52</v>
      </c>
      <c r="W157">
        <f t="shared" si="2"/>
        <v>2</v>
      </c>
      <c r="Y157">
        <v>2</v>
      </c>
      <c r="AA157">
        <v>436</v>
      </c>
      <c r="AB157">
        <v>152436</v>
      </c>
      <c r="AC157" t="s">
        <v>78</v>
      </c>
      <c r="AD157" t="s">
        <v>221</v>
      </c>
      <c r="AE157" t="s">
        <v>221</v>
      </c>
      <c r="AF157" t="s">
        <v>385</v>
      </c>
      <c r="AG157">
        <v>1</v>
      </c>
    </row>
    <row r="158" spans="1:33" x14ac:dyDescent="0.25">
      <c r="A158" t="s">
        <v>198</v>
      </c>
      <c r="B158" s="1">
        <v>41293.679849537039</v>
      </c>
      <c r="C158">
        <v>0</v>
      </c>
      <c r="D158" s="1">
        <v>41293.679849537039</v>
      </c>
      <c r="E158">
        <v>0</v>
      </c>
      <c r="F158">
        <v>0</v>
      </c>
      <c r="G158">
        <v>1</v>
      </c>
      <c r="H158" s="1">
        <v>41293.679849537039</v>
      </c>
      <c r="I158" s="1">
        <v>41293.679849537039</v>
      </c>
      <c r="J158">
        <v>18</v>
      </c>
      <c r="K158">
        <v>0</v>
      </c>
      <c r="L158">
        <v>0</v>
      </c>
      <c r="M158" t="s">
        <v>33</v>
      </c>
      <c r="N158">
        <v>0</v>
      </c>
      <c r="O158" t="s">
        <v>40</v>
      </c>
      <c r="P158">
        <v>0</v>
      </c>
      <c r="Q158">
        <v>90</v>
      </c>
      <c r="R158">
        <v>0</v>
      </c>
      <c r="S158">
        <v>124261</v>
      </c>
      <c r="T158" t="s">
        <v>33</v>
      </c>
      <c r="U158">
        <v>1</v>
      </c>
      <c r="V158">
        <v>24</v>
      </c>
      <c r="W158">
        <f t="shared" si="2"/>
        <v>1</v>
      </c>
      <c r="Y158">
        <v>68</v>
      </c>
      <c r="AA158">
        <v>261</v>
      </c>
      <c r="AB158">
        <v>124261</v>
      </c>
      <c r="AC158" t="s">
        <v>46</v>
      </c>
      <c r="AD158" t="s">
        <v>386</v>
      </c>
      <c r="AE158" t="s">
        <v>387</v>
      </c>
      <c r="AF158" t="s">
        <v>388</v>
      </c>
      <c r="AG158">
        <v>1</v>
      </c>
    </row>
    <row r="159" spans="1:33" x14ac:dyDescent="0.25">
      <c r="A159" t="s">
        <v>58</v>
      </c>
      <c r="B159" s="1">
        <v>41293.649687500001</v>
      </c>
      <c r="C159">
        <v>0</v>
      </c>
      <c r="D159" s="1">
        <v>41293.649687500001</v>
      </c>
      <c r="E159">
        <v>0</v>
      </c>
      <c r="F159">
        <v>0</v>
      </c>
      <c r="G159">
        <v>1</v>
      </c>
      <c r="H159" s="1">
        <v>41293.649687500001</v>
      </c>
      <c r="I159" s="1">
        <v>41293.649687500001</v>
      </c>
      <c r="J159">
        <v>0</v>
      </c>
      <c r="K159">
        <v>2360</v>
      </c>
      <c r="L159">
        <v>91.183996800000003</v>
      </c>
      <c r="M159" t="s">
        <v>33</v>
      </c>
      <c r="N159">
        <v>23.482231599999999</v>
      </c>
      <c r="O159" t="s">
        <v>101</v>
      </c>
      <c r="P159">
        <v>0</v>
      </c>
      <c r="Q159">
        <v>0</v>
      </c>
      <c r="R159">
        <v>0</v>
      </c>
      <c r="S159">
        <v>149109</v>
      </c>
      <c r="T159" t="s">
        <v>33</v>
      </c>
      <c r="U159">
        <v>1</v>
      </c>
      <c r="V159">
        <v>49</v>
      </c>
      <c r="W159">
        <f t="shared" si="2"/>
        <v>1</v>
      </c>
      <c r="Y159">
        <v>147</v>
      </c>
      <c r="AA159">
        <v>109</v>
      </c>
      <c r="AB159">
        <v>149109</v>
      </c>
      <c r="AC159" t="s">
        <v>68</v>
      </c>
      <c r="AD159" t="s">
        <v>303</v>
      </c>
      <c r="AE159" t="s">
        <v>389</v>
      </c>
      <c r="AF159" t="s">
        <v>390</v>
      </c>
      <c r="AG159">
        <v>1</v>
      </c>
    </row>
    <row r="160" spans="1:33" x14ac:dyDescent="0.25">
      <c r="A160" t="s">
        <v>32</v>
      </c>
      <c r="B160" s="1">
        <v>41290.730462962965</v>
      </c>
      <c r="C160">
        <v>0</v>
      </c>
      <c r="D160" s="1">
        <v>41290.730462962965</v>
      </c>
      <c r="E160">
        <v>0</v>
      </c>
      <c r="F160">
        <v>0</v>
      </c>
      <c r="G160">
        <v>1</v>
      </c>
      <c r="H160" s="1">
        <v>41290.730462962965</v>
      </c>
      <c r="I160" s="1">
        <v>41290.730462962965</v>
      </c>
      <c r="J160">
        <v>8</v>
      </c>
      <c r="K160">
        <v>0</v>
      </c>
      <c r="L160">
        <v>0</v>
      </c>
      <c r="M160" t="s">
        <v>33</v>
      </c>
      <c r="N160">
        <v>0</v>
      </c>
      <c r="O160" t="s">
        <v>40</v>
      </c>
      <c r="P160">
        <v>0</v>
      </c>
      <c r="Q160">
        <v>180</v>
      </c>
      <c r="R160">
        <v>0</v>
      </c>
      <c r="S160">
        <v>104047</v>
      </c>
      <c r="T160" t="s">
        <v>51</v>
      </c>
      <c r="U160">
        <v>10</v>
      </c>
      <c r="V160">
        <v>4</v>
      </c>
      <c r="W160">
        <f t="shared" si="2"/>
        <v>1</v>
      </c>
      <c r="Y160">
        <v>13</v>
      </c>
      <c r="Z160">
        <v>0</v>
      </c>
      <c r="AA160">
        <v>47</v>
      </c>
      <c r="AB160">
        <v>104047</v>
      </c>
      <c r="AC160" t="s">
        <v>35</v>
      </c>
      <c r="AD160" t="s">
        <v>310</v>
      </c>
      <c r="AE160" t="s">
        <v>311</v>
      </c>
      <c r="AF160" t="s">
        <v>391</v>
      </c>
      <c r="AG160">
        <v>0</v>
      </c>
    </row>
    <row r="161" spans="1:33" x14ac:dyDescent="0.25">
      <c r="A161" t="s">
        <v>141</v>
      </c>
      <c r="B161" s="1">
        <v>41294.814328703702</v>
      </c>
      <c r="C161">
        <v>0</v>
      </c>
      <c r="D161" s="1">
        <v>41294.814328703702</v>
      </c>
      <c r="E161">
        <v>0</v>
      </c>
      <c r="F161">
        <v>0</v>
      </c>
      <c r="G161">
        <v>1</v>
      </c>
      <c r="H161" s="1">
        <v>41294.814328703702</v>
      </c>
      <c r="I161" s="1">
        <v>41294.814328703702</v>
      </c>
      <c r="J161">
        <v>1</v>
      </c>
      <c r="K161">
        <v>60</v>
      </c>
      <c r="L161">
        <v>89.254162241700001</v>
      </c>
      <c r="M161" t="s">
        <v>33</v>
      </c>
      <c r="N161">
        <v>22.766713382100001</v>
      </c>
      <c r="O161" t="s">
        <v>97</v>
      </c>
      <c r="P161">
        <v>0</v>
      </c>
      <c r="Q161">
        <v>30</v>
      </c>
      <c r="R161">
        <v>-48</v>
      </c>
      <c r="S161">
        <v>163470</v>
      </c>
      <c r="T161" t="s">
        <v>51</v>
      </c>
      <c r="U161">
        <v>1</v>
      </c>
      <c r="V161">
        <v>63</v>
      </c>
      <c r="W161">
        <f t="shared" si="2"/>
        <v>2</v>
      </c>
      <c r="Y161">
        <v>22</v>
      </c>
      <c r="AA161">
        <v>470</v>
      </c>
      <c r="AB161">
        <v>163470</v>
      </c>
      <c r="AC161" t="s">
        <v>392</v>
      </c>
      <c r="AD161" t="s">
        <v>393</v>
      </c>
      <c r="AE161" t="s">
        <v>394</v>
      </c>
      <c r="AF161" t="s">
        <v>395</v>
      </c>
      <c r="AG161">
        <v>0</v>
      </c>
    </row>
    <row r="162" spans="1:33" x14ac:dyDescent="0.25">
      <c r="A162" t="s">
        <v>45</v>
      </c>
      <c r="B162" s="1">
        <v>41294.710532407407</v>
      </c>
      <c r="C162">
        <v>0</v>
      </c>
      <c r="D162" s="1">
        <v>41294.710532407407</v>
      </c>
      <c r="E162">
        <v>0</v>
      </c>
      <c r="F162">
        <v>0</v>
      </c>
      <c r="G162">
        <v>1</v>
      </c>
      <c r="H162" s="1">
        <v>41294.710532407407</v>
      </c>
      <c r="I162" s="1">
        <v>41294.710532407407</v>
      </c>
      <c r="J162">
        <v>10</v>
      </c>
      <c r="K162">
        <v>0</v>
      </c>
      <c r="L162">
        <v>0</v>
      </c>
      <c r="M162" t="s">
        <v>33</v>
      </c>
      <c r="N162">
        <v>0</v>
      </c>
      <c r="O162" t="s">
        <v>83</v>
      </c>
      <c r="P162">
        <v>0</v>
      </c>
      <c r="Q162">
        <v>50</v>
      </c>
      <c r="R162">
        <v>0</v>
      </c>
      <c r="S162">
        <v>127283</v>
      </c>
      <c r="T162" t="s">
        <v>33</v>
      </c>
      <c r="U162">
        <v>1</v>
      </c>
      <c r="V162">
        <v>27</v>
      </c>
      <c r="W162">
        <f t="shared" si="2"/>
        <v>1</v>
      </c>
      <c r="Y162">
        <v>76</v>
      </c>
      <c r="AA162">
        <v>283</v>
      </c>
      <c r="AB162">
        <v>127283</v>
      </c>
      <c r="AC162" t="s">
        <v>46</v>
      </c>
      <c r="AD162" t="s">
        <v>274</v>
      </c>
      <c r="AE162" t="s">
        <v>371</v>
      </c>
      <c r="AF162" t="s">
        <v>396</v>
      </c>
      <c r="AG162">
        <v>1</v>
      </c>
    </row>
    <row r="163" spans="1:33" x14ac:dyDescent="0.25">
      <c r="A163" t="s">
        <v>45</v>
      </c>
      <c r="B163" s="1">
        <v>41295.480358796296</v>
      </c>
      <c r="C163">
        <v>0</v>
      </c>
      <c r="D163" s="1">
        <v>41295.480358796296</v>
      </c>
      <c r="E163">
        <v>0</v>
      </c>
      <c r="F163">
        <v>0</v>
      </c>
      <c r="G163">
        <v>1</v>
      </c>
      <c r="H163" s="1">
        <v>41295.480358796296</v>
      </c>
      <c r="I163" s="1">
        <v>41295.480358796296</v>
      </c>
      <c r="J163">
        <v>7</v>
      </c>
      <c r="K163">
        <v>10</v>
      </c>
      <c r="L163">
        <v>89.524324054100006</v>
      </c>
      <c r="M163" t="s">
        <v>33</v>
      </c>
      <c r="N163">
        <v>24.843472655999999</v>
      </c>
      <c r="O163" t="s">
        <v>40</v>
      </c>
      <c r="P163">
        <v>0</v>
      </c>
      <c r="Q163">
        <v>40</v>
      </c>
      <c r="R163">
        <v>5</v>
      </c>
      <c r="S163">
        <v>127282</v>
      </c>
      <c r="T163" t="s">
        <v>33</v>
      </c>
      <c r="U163">
        <v>1</v>
      </c>
      <c r="V163">
        <v>27</v>
      </c>
      <c r="W163">
        <f t="shared" si="2"/>
        <v>1</v>
      </c>
      <c r="Y163">
        <v>76</v>
      </c>
      <c r="AA163">
        <v>282</v>
      </c>
      <c r="AB163">
        <v>127282</v>
      </c>
      <c r="AC163" t="s">
        <v>46</v>
      </c>
      <c r="AD163" t="s">
        <v>274</v>
      </c>
      <c r="AE163" t="s">
        <v>371</v>
      </c>
      <c r="AF163" t="s">
        <v>397</v>
      </c>
      <c r="AG163">
        <v>1</v>
      </c>
    </row>
    <row r="164" spans="1:33" x14ac:dyDescent="0.25">
      <c r="A164" t="s">
        <v>205</v>
      </c>
      <c r="B164" s="1">
        <v>41294.627106481479</v>
      </c>
      <c r="C164">
        <v>0</v>
      </c>
      <c r="D164" s="1">
        <v>41294.627106481479</v>
      </c>
      <c r="E164">
        <v>0</v>
      </c>
      <c r="F164">
        <v>0</v>
      </c>
      <c r="G164">
        <v>1</v>
      </c>
      <c r="H164" s="1">
        <v>41294.627106481479</v>
      </c>
      <c r="I164" s="1">
        <v>41294.627106481479</v>
      </c>
      <c r="J164">
        <v>5</v>
      </c>
      <c r="K164">
        <v>0</v>
      </c>
      <c r="L164">
        <v>0</v>
      </c>
      <c r="M164" t="s">
        <v>33</v>
      </c>
      <c r="N164">
        <v>0</v>
      </c>
      <c r="O164" t="s">
        <v>40</v>
      </c>
      <c r="P164">
        <v>0</v>
      </c>
      <c r="Q164">
        <v>240</v>
      </c>
      <c r="R164">
        <v>0</v>
      </c>
      <c r="S164">
        <v>148106</v>
      </c>
      <c r="T164" t="s">
        <v>33</v>
      </c>
      <c r="U164">
        <v>1</v>
      </c>
      <c r="V164">
        <v>48</v>
      </c>
      <c r="W164">
        <f t="shared" si="2"/>
        <v>1</v>
      </c>
      <c r="Y164">
        <v>144</v>
      </c>
      <c r="AA164">
        <v>106</v>
      </c>
      <c r="AB164">
        <v>148106</v>
      </c>
      <c r="AC164" t="s">
        <v>68</v>
      </c>
      <c r="AD164" t="s">
        <v>352</v>
      </c>
      <c r="AE164" t="s">
        <v>398</v>
      </c>
      <c r="AF164" t="s">
        <v>399</v>
      </c>
      <c r="AG164">
        <v>1</v>
      </c>
    </row>
    <row r="165" spans="1:33" x14ac:dyDescent="0.25">
      <c r="A165" t="s">
        <v>58</v>
      </c>
      <c r="B165" s="1">
        <v>41293.650138888886</v>
      </c>
      <c r="C165">
        <v>0</v>
      </c>
      <c r="D165" s="1">
        <v>41293.650138888886</v>
      </c>
      <c r="E165">
        <v>0</v>
      </c>
      <c r="F165">
        <v>0</v>
      </c>
      <c r="G165">
        <v>1</v>
      </c>
      <c r="H165" s="1">
        <v>41293.650138888886</v>
      </c>
      <c r="I165" s="1">
        <v>41293.650138888886</v>
      </c>
      <c r="J165">
        <v>0</v>
      </c>
      <c r="K165">
        <v>2360</v>
      </c>
      <c r="L165">
        <v>91.183996800000003</v>
      </c>
      <c r="M165" t="s">
        <v>33</v>
      </c>
      <c r="N165">
        <v>23.482231599999999</v>
      </c>
      <c r="O165" t="s">
        <v>101</v>
      </c>
      <c r="P165">
        <v>0</v>
      </c>
      <c r="Q165">
        <v>0</v>
      </c>
      <c r="R165">
        <v>0</v>
      </c>
      <c r="S165">
        <v>149110</v>
      </c>
      <c r="T165" t="s">
        <v>33</v>
      </c>
      <c r="U165">
        <v>1</v>
      </c>
      <c r="V165">
        <v>49</v>
      </c>
      <c r="W165">
        <f t="shared" si="2"/>
        <v>1</v>
      </c>
      <c r="Y165">
        <v>147</v>
      </c>
      <c r="AA165">
        <v>110</v>
      </c>
      <c r="AB165">
        <v>149110</v>
      </c>
      <c r="AC165" t="s">
        <v>68</v>
      </c>
      <c r="AD165" t="s">
        <v>303</v>
      </c>
      <c r="AE165" t="s">
        <v>389</v>
      </c>
      <c r="AF165" t="s">
        <v>400</v>
      </c>
      <c r="AG165">
        <v>1</v>
      </c>
    </row>
    <row r="166" spans="1:33" x14ac:dyDescent="0.25">
      <c r="A166" t="s">
        <v>82</v>
      </c>
      <c r="B166" s="1">
        <v>41291.699502314812</v>
      </c>
      <c r="C166">
        <v>0</v>
      </c>
      <c r="D166" s="1">
        <v>41291.699502314812</v>
      </c>
      <c r="E166">
        <v>0</v>
      </c>
      <c r="F166">
        <v>0</v>
      </c>
      <c r="G166">
        <v>1</v>
      </c>
      <c r="H166" s="1">
        <v>41291.699502314812</v>
      </c>
      <c r="I166" s="1">
        <v>41291.699502314812</v>
      </c>
      <c r="J166">
        <v>5</v>
      </c>
      <c r="K166">
        <v>3187</v>
      </c>
      <c r="L166">
        <v>91.129189199999999</v>
      </c>
      <c r="M166" t="s">
        <v>33</v>
      </c>
      <c r="N166">
        <v>23.541036200000001</v>
      </c>
      <c r="O166" t="s">
        <v>97</v>
      </c>
      <c r="P166">
        <v>0</v>
      </c>
      <c r="Q166">
        <v>45</v>
      </c>
      <c r="R166">
        <v>0</v>
      </c>
      <c r="S166">
        <v>112130</v>
      </c>
      <c r="T166" t="s">
        <v>51</v>
      </c>
      <c r="U166">
        <v>1</v>
      </c>
      <c r="V166">
        <v>12</v>
      </c>
      <c r="W166">
        <f t="shared" si="2"/>
        <v>1</v>
      </c>
      <c r="Y166">
        <v>36</v>
      </c>
      <c r="AA166">
        <v>130</v>
      </c>
      <c r="AB166">
        <v>112130</v>
      </c>
      <c r="AC166" t="s">
        <v>84</v>
      </c>
      <c r="AD166" t="s">
        <v>328</v>
      </c>
      <c r="AE166" t="s">
        <v>329</v>
      </c>
      <c r="AF166" t="s">
        <v>401</v>
      </c>
      <c r="AG166">
        <v>0</v>
      </c>
    </row>
    <row r="167" spans="1:33" x14ac:dyDescent="0.25">
      <c r="A167" t="s">
        <v>285</v>
      </c>
      <c r="B167" s="1">
        <v>41291.59070601852</v>
      </c>
      <c r="C167">
        <v>0</v>
      </c>
      <c r="D167" s="1">
        <v>41291.59070601852</v>
      </c>
      <c r="E167">
        <v>0</v>
      </c>
      <c r="F167">
        <v>0</v>
      </c>
      <c r="G167">
        <v>1</v>
      </c>
      <c r="H167" s="1">
        <v>41291.59070601852</v>
      </c>
      <c r="I167" s="1">
        <v>41291.59070601852</v>
      </c>
      <c r="J167">
        <v>6</v>
      </c>
      <c r="K167">
        <v>0</v>
      </c>
      <c r="L167">
        <v>0</v>
      </c>
      <c r="M167" t="s">
        <v>33</v>
      </c>
      <c r="N167">
        <v>0</v>
      </c>
      <c r="O167" t="s">
        <v>83</v>
      </c>
      <c r="P167">
        <v>0</v>
      </c>
      <c r="Q167">
        <v>60</v>
      </c>
      <c r="R167">
        <v>0</v>
      </c>
      <c r="S167">
        <v>119222</v>
      </c>
      <c r="T167" t="s">
        <v>51</v>
      </c>
      <c r="U167">
        <v>1</v>
      </c>
      <c r="V167">
        <v>19</v>
      </c>
      <c r="W167">
        <f t="shared" si="2"/>
        <v>1</v>
      </c>
      <c r="Y167">
        <v>56</v>
      </c>
      <c r="AA167">
        <v>222</v>
      </c>
      <c r="AB167">
        <v>119222</v>
      </c>
      <c r="AC167" t="s">
        <v>211</v>
      </c>
      <c r="AD167" t="s">
        <v>286</v>
      </c>
      <c r="AE167" t="s">
        <v>286</v>
      </c>
      <c r="AF167" t="s">
        <v>402</v>
      </c>
      <c r="AG167">
        <v>0</v>
      </c>
    </row>
    <row r="168" spans="1:33" x14ac:dyDescent="0.25">
      <c r="A168" t="s">
        <v>82</v>
      </c>
      <c r="B168" s="1">
        <v>41293.801805555559</v>
      </c>
      <c r="C168">
        <v>0</v>
      </c>
      <c r="D168" s="1">
        <v>41293.801805555559</v>
      </c>
      <c r="E168">
        <v>0</v>
      </c>
      <c r="F168">
        <v>0</v>
      </c>
      <c r="G168">
        <v>1</v>
      </c>
      <c r="H168" s="1">
        <v>41293.801805555559</v>
      </c>
      <c r="I168" s="1">
        <v>41293.801805555559</v>
      </c>
      <c r="J168">
        <v>12</v>
      </c>
      <c r="K168">
        <v>2062</v>
      </c>
      <c r="L168">
        <v>91.139605299999999</v>
      </c>
      <c r="M168" t="s">
        <v>33</v>
      </c>
      <c r="N168">
        <v>23.4409688</v>
      </c>
      <c r="O168" t="s">
        <v>40</v>
      </c>
      <c r="P168">
        <v>0</v>
      </c>
      <c r="Q168">
        <v>120</v>
      </c>
      <c r="R168">
        <v>0</v>
      </c>
      <c r="S168">
        <v>112136</v>
      </c>
      <c r="T168" t="s">
        <v>33</v>
      </c>
      <c r="U168">
        <v>1</v>
      </c>
      <c r="V168">
        <v>12</v>
      </c>
      <c r="W168">
        <f t="shared" si="2"/>
        <v>1</v>
      </c>
      <c r="Y168">
        <v>36</v>
      </c>
      <c r="AA168">
        <v>136</v>
      </c>
      <c r="AB168">
        <v>112136</v>
      </c>
      <c r="AC168" t="s">
        <v>84</v>
      </c>
      <c r="AD168" t="s">
        <v>328</v>
      </c>
      <c r="AE168" t="s">
        <v>383</v>
      </c>
      <c r="AF168" t="s">
        <v>403</v>
      </c>
      <c r="AG168">
        <v>0</v>
      </c>
    </row>
    <row r="169" spans="1:33" x14ac:dyDescent="0.25">
      <c r="A169" t="s">
        <v>220</v>
      </c>
      <c r="B169" s="1">
        <v>41294.95071759259</v>
      </c>
      <c r="C169">
        <v>0</v>
      </c>
      <c r="D169" s="1">
        <v>41294.95071759259</v>
      </c>
      <c r="E169">
        <v>0</v>
      </c>
      <c r="F169">
        <v>0</v>
      </c>
      <c r="G169">
        <v>1</v>
      </c>
      <c r="H169" s="1">
        <v>41294.95071759259</v>
      </c>
      <c r="I169" s="1">
        <v>41294.95071759259</v>
      </c>
      <c r="J169">
        <v>10</v>
      </c>
      <c r="K169">
        <v>25</v>
      </c>
      <c r="L169">
        <v>92.259789357100004</v>
      </c>
      <c r="M169" t="s">
        <v>33</v>
      </c>
      <c r="N169">
        <v>25.0061074077</v>
      </c>
      <c r="O169" t="s">
        <v>34</v>
      </c>
      <c r="P169">
        <v>0</v>
      </c>
      <c r="Q169">
        <v>180</v>
      </c>
      <c r="R169">
        <v>-29</v>
      </c>
      <c r="S169">
        <v>152437</v>
      </c>
      <c r="T169" t="s">
        <v>51</v>
      </c>
      <c r="U169">
        <v>1</v>
      </c>
      <c r="V169">
        <v>52</v>
      </c>
      <c r="W169">
        <f t="shared" si="2"/>
        <v>2</v>
      </c>
      <c r="Y169">
        <v>2</v>
      </c>
      <c r="AA169">
        <v>437</v>
      </c>
      <c r="AB169">
        <v>152437</v>
      </c>
      <c r="AC169" t="s">
        <v>78</v>
      </c>
      <c r="AD169" t="s">
        <v>221</v>
      </c>
      <c r="AE169" t="s">
        <v>221</v>
      </c>
      <c r="AF169" t="s">
        <v>404</v>
      </c>
      <c r="AG169">
        <v>0</v>
      </c>
    </row>
    <row r="170" spans="1:33" x14ac:dyDescent="0.25">
      <c r="A170" t="s">
        <v>198</v>
      </c>
      <c r="B170" s="1">
        <v>41291.564027777778</v>
      </c>
      <c r="C170">
        <v>0</v>
      </c>
      <c r="D170" s="1">
        <v>41291.564027777778</v>
      </c>
      <c r="E170">
        <v>0</v>
      </c>
      <c r="F170">
        <v>0</v>
      </c>
      <c r="G170">
        <v>1</v>
      </c>
      <c r="H170" s="1">
        <v>41291.564027777778</v>
      </c>
      <c r="I170" s="1">
        <v>41291.564027777778</v>
      </c>
      <c r="J170">
        <v>10</v>
      </c>
      <c r="K170">
        <v>0</v>
      </c>
      <c r="L170">
        <v>0</v>
      </c>
      <c r="M170" t="s">
        <v>33</v>
      </c>
      <c r="N170">
        <v>0</v>
      </c>
      <c r="O170" t="s">
        <v>40</v>
      </c>
      <c r="P170">
        <v>0</v>
      </c>
      <c r="Q170">
        <v>50</v>
      </c>
      <c r="R170">
        <v>0</v>
      </c>
      <c r="S170">
        <v>124262</v>
      </c>
      <c r="T170" t="s">
        <v>51</v>
      </c>
      <c r="U170">
        <v>1</v>
      </c>
      <c r="V170">
        <v>24</v>
      </c>
      <c r="W170">
        <f t="shared" si="2"/>
        <v>1</v>
      </c>
      <c r="Y170">
        <v>68</v>
      </c>
      <c r="AA170">
        <v>262</v>
      </c>
      <c r="AB170">
        <v>124262</v>
      </c>
      <c r="AC170" t="s">
        <v>46</v>
      </c>
      <c r="AD170" t="s">
        <v>386</v>
      </c>
      <c r="AE170" t="s">
        <v>387</v>
      </c>
      <c r="AF170" t="s">
        <v>405</v>
      </c>
      <c r="AG170">
        <v>0</v>
      </c>
    </row>
    <row r="171" spans="1:33" x14ac:dyDescent="0.25">
      <c r="A171" t="s">
        <v>141</v>
      </c>
      <c r="B171" s="1">
        <v>41295.512349537035</v>
      </c>
      <c r="C171">
        <v>0</v>
      </c>
      <c r="D171" s="1">
        <v>41295.512349537035</v>
      </c>
      <c r="E171">
        <v>0</v>
      </c>
      <c r="F171">
        <v>0</v>
      </c>
      <c r="G171">
        <v>1</v>
      </c>
      <c r="H171" s="1">
        <v>41295.512349537035</v>
      </c>
      <c r="I171" s="1">
        <v>41295.512349537035</v>
      </c>
      <c r="J171">
        <v>0</v>
      </c>
      <c r="K171">
        <v>4011</v>
      </c>
      <c r="L171">
        <v>89.242740400000002</v>
      </c>
      <c r="M171" t="s">
        <v>33</v>
      </c>
      <c r="N171">
        <v>22.7488481</v>
      </c>
      <c r="O171" t="s">
        <v>101</v>
      </c>
      <c r="P171">
        <v>0</v>
      </c>
      <c r="Q171">
        <v>0</v>
      </c>
      <c r="R171">
        <v>0</v>
      </c>
      <c r="S171">
        <v>163469</v>
      </c>
      <c r="T171">
        <v>0</v>
      </c>
      <c r="U171">
        <v>1</v>
      </c>
      <c r="V171">
        <v>63</v>
      </c>
      <c r="W171">
        <f t="shared" si="2"/>
        <v>2</v>
      </c>
      <c r="Y171">
        <v>22</v>
      </c>
      <c r="AA171">
        <v>469</v>
      </c>
      <c r="AB171">
        <v>163469</v>
      </c>
      <c r="AC171" t="s">
        <v>392</v>
      </c>
      <c r="AD171" t="s">
        <v>393</v>
      </c>
      <c r="AE171" t="s">
        <v>394</v>
      </c>
      <c r="AF171" t="s">
        <v>406</v>
      </c>
      <c r="AG171">
        <v>0</v>
      </c>
    </row>
    <row r="172" spans="1:33" x14ac:dyDescent="0.25">
      <c r="A172" t="s">
        <v>82</v>
      </c>
      <c r="B172" s="1">
        <v>41293.79614583333</v>
      </c>
      <c r="C172">
        <v>0</v>
      </c>
      <c r="D172" s="1">
        <v>41293.79614583333</v>
      </c>
      <c r="E172">
        <v>0</v>
      </c>
      <c r="F172">
        <v>0</v>
      </c>
      <c r="G172">
        <v>1</v>
      </c>
      <c r="H172" s="1">
        <v>41293.79614583333</v>
      </c>
      <c r="I172" s="1">
        <v>41293.79614583333</v>
      </c>
      <c r="J172">
        <v>8</v>
      </c>
      <c r="K172">
        <v>2062</v>
      </c>
      <c r="L172">
        <v>91.139605299999999</v>
      </c>
      <c r="M172" t="s">
        <v>33</v>
      </c>
      <c r="N172">
        <v>23.4409688</v>
      </c>
      <c r="O172" t="s">
        <v>40</v>
      </c>
      <c r="P172">
        <v>0</v>
      </c>
      <c r="Q172">
        <v>90</v>
      </c>
      <c r="R172">
        <v>0</v>
      </c>
      <c r="S172">
        <v>112134</v>
      </c>
      <c r="T172" t="s">
        <v>51</v>
      </c>
      <c r="U172">
        <v>1</v>
      </c>
      <c r="V172">
        <v>12</v>
      </c>
      <c r="W172">
        <f t="shared" si="2"/>
        <v>1</v>
      </c>
      <c r="Y172">
        <v>36</v>
      </c>
      <c r="AA172">
        <v>134</v>
      </c>
      <c r="AB172">
        <v>112134</v>
      </c>
      <c r="AC172" t="s">
        <v>84</v>
      </c>
      <c r="AD172" t="s">
        <v>328</v>
      </c>
      <c r="AE172" t="s">
        <v>381</v>
      </c>
      <c r="AF172" t="s">
        <v>407</v>
      </c>
      <c r="AG172">
        <v>0</v>
      </c>
    </row>
    <row r="173" spans="1:33" x14ac:dyDescent="0.25">
      <c r="A173" t="s">
        <v>62</v>
      </c>
      <c r="B173" s="1">
        <v>41301.609988425924</v>
      </c>
      <c r="C173">
        <v>0</v>
      </c>
      <c r="D173" s="1">
        <v>41301.609988425924</v>
      </c>
      <c r="E173">
        <v>0</v>
      </c>
      <c r="F173">
        <v>0</v>
      </c>
      <c r="G173">
        <v>1</v>
      </c>
      <c r="H173" s="1">
        <v>41301.609988425924</v>
      </c>
      <c r="I173" s="1">
        <v>41301.609988425924</v>
      </c>
      <c r="J173">
        <v>4</v>
      </c>
      <c r="K173">
        <v>0</v>
      </c>
      <c r="L173">
        <v>0</v>
      </c>
      <c r="M173" t="s">
        <v>33</v>
      </c>
      <c r="N173">
        <v>0</v>
      </c>
      <c r="O173" t="s">
        <v>40</v>
      </c>
      <c r="P173">
        <v>0</v>
      </c>
      <c r="Q173">
        <v>60</v>
      </c>
      <c r="R173">
        <v>0</v>
      </c>
      <c r="S173">
        <v>153426</v>
      </c>
      <c r="T173" t="s">
        <v>51</v>
      </c>
      <c r="U173">
        <v>1</v>
      </c>
      <c r="V173">
        <v>53</v>
      </c>
      <c r="W173">
        <f t="shared" si="2"/>
        <v>2</v>
      </c>
      <c r="Y173">
        <v>17</v>
      </c>
      <c r="AA173">
        <v>426</v>
      </c>
      <c r="AB173">
        <v>153426</v>
      </c>
      <c r="AC173" t="s">
        <v>119</v>
      </c>
      <c r="AD173" t="s">
        <v>408</v>
      </c>
      <c r="AE173" t="s">
        <v>409</v>
      </c>
      <c r="AF173" t="s">
        <v>410</v>
      </c>
      <c r="AG173">
        <v>0</v>
      </c>
    </row>
    <row r="174" spans="1:33" x14ac:dyDescent="0.25">
      <c r="A174" t="s">
        <v>32</v>
      </c>
      <c r="B174" s="1">
        <v>41297.721388888887</v>
      </c>
      <c r="C174">
        <v>0</v>
      </c>
      <c r="D174" s="1">
        <v>41297.721388888887</v>
      </c>
      <c r="E174">
        <v>0</v>
      </c>
      <c r="F174">
        <v>0</v>
      </c>
      <c r="G174">
        <v>1</v>
      </c>
      <c r="H174" s="1">
        <v>41297.721388888887</v>
      </c>
      <c r="I174" s="1">
        <v>41297.721388888887</v>
      </c>
      <c r="J174">
        <v>4</v>
      </c>
      <c r="K174">
        <v>0</v>
      </c>
      <c r="L174">
        <v>0</v>
      </c>
      <c r="M174" t="s">
        <v>33</v>
      </c>
      <c r="N174">
        <v>0</v>
      </c>
      <c r="O174" t="s">
        <v>34</v>
      </c>
      <c r="P174">
        <v>0</v>
      </c>
      <c r="Q174">
        <v>120</v>
      </c>
      <c r="R174">
        <v>0</v>
      </c>
      <c r="S174">
        <v>104049</v>
      </c>
      <c r="T174" t="s">
        <v>51</v>
      </c>
      <c r="U174">
        <v>10</v>
      </c>
      <c r="V174">
        <v>4</v>
      </c>
      <c r="W174">
        <f t="shared" si="2"/>
        <v>1</v>
      </c>
      <c r="Y174">
        <v>13</v>
      </c>
      <c r="Z174">
        <v>0</v>
      </c>
      <c r="AA174">
        <v>49</v>
      </c>
      <c r="AB174">
        <v>104049</v>
      </c>
      <c r="AC174" t="s">
        <v>35</v>
      </c>
      <c r="AD174" t="s">
        <v>310</v>
      </c>
      <c r="AE174" t="s">
        <v>311</v>
      </c>
      <c r="AF174" t="s">
        <v>411</v>
      </c>
      <c r="AG174">
        <v>0</v>
      </c>
    </row>
    <row r="175" spans="1:33" x14ac:dyDescent="0.25">
      <c r="A175" t="s">
        <v>138</v>
      </c>
      <c r="B175" s="1">
        <v>41301.619502314818</v>
      </c>
      <c r="C175">
        <v>0</v>
      </c>
      <c r="D175" s="1">
        <v>41301.619502314818</v>
      </c>
      <c r="E175">
        <v>0</v>
      </c>
      <c r="F175">
        <v>0</v>
      </c>
      <c r="G175">
        <v>1</v>
      </c>
      <c r="H175" s="1">
        <v>41301.619502314818</v>
      </c>
      <c r="I175" s="1">
        <v>41301.619502314818</v>
      </c>
      <c r="J175">
        <v>4</v>
      </c>
      <c r="K175">
        <v>25</v>
      </c>
      <c r="L175">
        <v>90.910010041600003</v>
      </c>
      <c r="M175" t="s">
        <v>33</v>
      </c>
      <c r="N175">
        <v>24.137063934699999</v>
      </c>
      <c r="O175" t="s">
        <v>40</v>
      </c>
      <c r="P175">
        <v>0</v>
      </c>
      <c r="Q175">
        <v>210</v>
      </c>
      <c r="R175">
        <v>-45</v>
      </c>
      <c r="S175">
        <v>187504</v>
      </c>
      <c r="T175" t="s">
        <v>51</v>
      </c>
      <c r="U175">
        <v>1</v>
      </c>
      <c r="V175">
        <v>87</v>
      </c>
      <c r="W175">
        <f t="shared" si="2"/>
        <v>2</v>
      </c>
      <c r="Y175">
        <v>9</v>
      </c>
      <c r="AA175">
        <v>504</v>
      </c>
      <c r="AB175">
        <v>187504</v>
      </c>
      <c r="AC175" t="s">
        <v>126</v>
      </c>
      <c r="AD175" t="s">
        <v>412</v>
      </c>
      <c r="AE175" t="s">
        <v>413</v>
      </c>
      <c r="AF175" t="s">
        <v>414</v>
      </c>
      <c r="AG175">
        <v>0</v>
      </c>
    </row>
    <row r="176" spans="1:33" x14ac:dyDescent="0.25">
      <c r="A176" t="s">
        <v>50</v>
      </c>
      <c r="B176" s="1">
        <v>41300.727766203701</v>
      </c>
      <c r="C176">
        <v>0</v>
      </c>
      <c r="D176" s="1">
        <v>41300.727766203701</v>
      </c>
      <c r="E176">
        <v>0</v>
      </c>
      <c r="F176">
        <v>0</v>
      </c>
      <c r="G176">
        <v>1</v>
      </c>
      <c r="H176" s="1">
        <v>41300.727766203701</v>
      </c>
      <c r="I176" s="1">
        <v>41300.727766203701</v>
      </c>
      <c r="J176">
        <v>0</v>
      </c>
      <c r="K176">
        <v>2479</v>
      </c>
      <c r="L176">
        <v>90.407169699999997</v>
      </c>
      <c r="M176" t="s">
        <v>33</v>
      </c>
      <c r="N176">
        <v>24.6791388</v>
      </c>
      <c r="O176" t="s">
        <v>101</v>
      </c>
      <c r="P176">
        <v>0</v>
      </c>
      <c r="Q176">
        <v>0</v>
      </c>
      <c r="R176">
        <v>0</v>
      </c>
      <c r="S176">
        <v>121374</v>
      </c>
      <c r="T176" t="s">
        <v>33</v>
      </c>
      <c r="U176">
        <v>1</v>
      </c>
      <c r="V176">
        <v>21</v>
      </c>
      <c r="W176">
        <f t="shared" si="2"/>
        <v>1</v>
      </c>
      <c r="Y176">
        <v>62</v>
      </c>
      <c r="AA176">
        <v>374</v>
      </c>
      <c r="AB176">
        <v>121374</v>
      </c>
      <c r="AC176" t="s">
        <v>52</v>
      </c>
      <c r="AD176" t="s">
        <v>415</v>
      </c>
      <c r="AE176" t="s">
        <v>416</v>
      </c>
      <c r="AF176" t="s">
        <v>417</v>
      </c>
      <c r="AG176">
        <v>1</v>
      </c>
    </row>
    <row r="177" spans="1:33" x14ac:dyDescent="0.25">
      <c r="A177" t="s">
        <v>159</v>
      </c>
      <c r="B177" s="1">
        <v>41296.744930555556</v>
      </c>
      <c r="C177">
        <v>0</v>
      </c>
      <c r="D177" s="1">
        <v>41296.744930555556</v>
      </c>
      <c r="E177">
        <v>0</v>
      </c>
      <c r="F177">
        <v>0</v>
      </c>
      <c r="G177">
        <v>1</v>
      </c>
      <c r="H177" s="1">
        <v>41296.744930555556</v>
      </c>
      <c r="I177" s="1">
        <v>41296.744930555556</v>
      </c>
      <c r="J177">
        <v>6</v>
      </c>
      <c r="K177">
        <v>1951</v>
      </c>
      <c r="L177">
        <v>91.666721699999997</v>
      </c>
      <c r="M177" t="s">
        <v>33</v>
      </c>
      <c r="N177">
        <v>25.0326305</v>
      </c>
      <c r="O177" t="s">
        <v>40</v>
      </c>
      <c r="P177">
        <v>0</v>
      </c>
      <c r="Q177">
        <v>120</v>
      </c>
      <c r="R177">
        <v>0</v>
      </c>
      <c r="S177">
        <v>168455</v>
      </c>
      <c r="T177" t="s">
        <v>51</v>
      </c>
      <c r="U177">
        <v>1</v>
      </c>
      <c r="V177">
        <v>68</v>
      </c>
      <c r="W177">
        <f t="shared" si="2"/>
        <v>2</v>
      </c>
      <c r="Y177">
        <v>7</v>
      </c>
      <c r="AA177">
        <v>455</v>
      </c>
      <c r="AB177">
        <v>168455</v>
      </c>
      <c r="AC177" t="s">
        <v>131</v>
      </c>
      <c r="AD177" t="s">
        <v>418</v>
      </c>
      <c r="AE177" t="s">
        <v>419</v>
      </c>
      <c r="AF177" t="s">
        <v>420</v>
      </c>
      <c r="AG177">
        <v>0</v>
      </c>
    </row>
    <row r="178" spans="1:33" x14ac:dyDescent="0.25">
      <c r="A178" t="s">
        <v>234</v>
      </c>
      <c r="B178" s="1">
        <v>41296.650185185186</v>
      </c>
      <c r="C178">
        <v>0</v>
      </c>
      <c r="D178" s="1">
        <v>41296.650185185186</v>
      </c>
      <c r="E178">
        <v>0</v>
      </c>
      <c r="F178">
        <v>0</v>
      </c>
      <c r="G178">
        <v>1</v>
      </c>
      <c r="H178" s="1">
        <v>41296.650185185186</v>
      </c>
      <c r="I178" s="1">
        <v>41296.650185185186</v>
      </c>
      <c r="J178">
        <v>7</v>
      </c>
      <c r="K178">
        <v>0</v>
      </c>
      <c r="L178">
        <v>0</v>
      </c>
      <c r="M178" t="s">
        <v>33</v>
      </c>
      <c r="N178">
        <v>0</v>
      </c>
      <c r="O178" t="s">
        <v>40</v>
      </c>
      <c r="P178">
        <v>0</v>
      </c>
      <c r="Q178">
        <v>120</v>
      </c>
      <c r="R178">
        <v>0</v>
      </c>
      <c r="S178">
        <v>144414</v>
      </c>
      <c r="T178" t="s">
        <v>33</v>
      </c>
      <c r="U178">
        <v>1</v>
      </c>
      <c r="V178">
        <v>44</v>
      </c>
      <c r="W178">
        <f t="shared" si="2"/>
        <v>1</v>
      </c>
      <c r="Y178">
        <v>133</v>
      </c>
      <c r="AA178">
        <v>414</v>
      </c>
      <c r="AB178">
        <v>144414</v>
      </c>
      <c r="AC178" t="s">
        <v>421</v>
      </c>
      <c r="AD178" t="s">
        <v>422</v>
      </c>
      <c r="AE178" t="s">
        <v>423</v>
      </c>
      <c r="AF178" t="s">
        <v>424</v>
      </c>
      <c r="AG178">
        <v>1</v>
      </c>
    </row>
    <row r="179" spans="1:33" x14ac:dyDescent="0.25">
      <c r="A179" t="s">
        <v>50</v>
      </c>
      <c r="B179" s="1">
        <v>41300.727777777778</v>
      </c>
      <c r="C179">
        <v>0</v>
      </c>
      <c r="D179" s="1">
        <v>41300.727777777778</v>
      </c>
      <c r="E179">
        <v>0</v>
      </c>
      <c r="F179">
        <v>0</v>
      </c>
      <c r="G179">
        <v>1</v>
      </c>
      <c r="H179" s="1">
        <v>41300.727777777778</v>
      </c>
      <c r="I179" s="1">
        <v>41300.727777777778</v>
      </c>
      <c r="J179">
        <v>10</v>
      </c>
      <c r="K179">
        <v>2479</v>
      </c>
      <c r="L179">
        <v>90.407169699999997</v>
      </c>
      <c r="M179" t="s">
        <v>33</v>
      </c>
      <c r="N179">
        <v>24.6791388</v>
      </c>
      <c r="O179" t="s">
        <v>83</v>
      </c>
      <c r="P179">
        <v>0</v>
      </c>
      <c r="Q179">
        <v>90</v>
      </c>
      <c r="R179">
        <v>0</v>
      </c>
      <c r="S179">
        <v>121375</v>
      </c>
      <c r="T179" t="s">
        <v>33</v>
      </c>
      <c r="U179">
        <v>1</v>
      </c>
      <c r="V179">
        <v>21</v>
      </c>
      <c r="W179">
        <f t="shared" si="2"/>
        <v>1</v>
      </c>
      <c r="Y179">
        <v>62</v>
      </c>
      <c r="AA179">
        <v>375</v>
      </c>
      <c r="AB179">
        <v>121375</v>
      </c>
      <c r="AC179" t="s">
        <v>52</v>
      </c>
      <c r="AD179" t="s">
        <v>415</v>
      </c>
      <c r="AE179" t="s">
        <v>416</v>
      </c>
      <c r="AF179" t="s">
        <v>427</v>
      </c>
      <c r="AG179">
        <v>1</v>
      </c>
    </row>
    <row r="180" spans="1:33" x14ac:dyDescent="0.25">
      <c r="A180" t="s">
        <v>39</v>
      </c>
      <c r="B180" s="1">
        <v>41298.780081018522</v>
      </c>
      <c r="C180">
        <v>0</v>
      </c>
      <c r="D180" s="1">
        <v>41298.780081018522</v>
      </c>
      <c r="E180">
        <v>0</v>
      </c>
      <c r="F180">
        <v>0</v>
      </c>
      <c r="G180">
        <v>1</v>
      </c>
      <c r="H180" s="1">
        <v>41298.780081018522</v>
      </c>
      <c r="I180" s="1">
        <v>41298.780081018522</v>
      </c>
      <c r="J180">
        <v>8</v>
      </c>
      <c r="K180">
        <v>2811</v>
      </c>
      <c r="L180">
        <v>89.791522299999997</v>
      </c>
      <c r="M180" t="s">
        <v>33</v>
      </c>
      <c r="N180">
        <v>23.579113700000001</v>
      </c>
      <c r="O180" t="s">
        <v>40</v>
      </c>
      <c r="P180">
        <v>0</v>
      </c>
      <c r="Q180">
        <v>90</v>
      </c>
      <c r="R180">
        <v>0</v>
      </c>
      <c r="S180">
        <v>141031</v>
      </c>
      <c r="T180" t="s">
        <v>33</v>
      </c>
      <c r="U180">
        <v>1</v>
      </c>
      <c r="V180">
        <v>41</v>
      </c>
      <c r="W180">
        <f t="shared" si="2"/>
        <v>1</v>
      </c>
      <c r="Y180">
        <v>123</v>
      </c>
      <c r="Z180">
        <v>0</v>
      </c>
      <c r="AA180">
        <v>31</v>
      </c>
      <c r="AB180">
        <v>141031</v>
      </c>
      <c r="AC180" t="s">
        <v>277</v>
      </c>
      <c r="AD180" t="s">
        <v>428</v>
      </c>
      <c r="AE180" t="s">
        <v>429</v>
      </c>
      <c r="AF180" t="s">
        <v>430</v>
      </c>
      <c r="AG180">
        <v>1</v>
      </c>
    </row>
    <row r="181" spans="1:33" x14ac:dyDescent="0.25">
      <c r="A181" t="s">
        <v>335</v>
      </c>
      <c r="B181" s="1">
        <v>41297.460706018515</v>
      </c>
      <c r="C181">
        <v>0</v>
      </c>
      <c r="D181" s="1">
        <v>41297.460706018515</v>
      </c>
      <c r="E181">
        <v>0</v>
      </c>
      <c r="F181">
        <v>0</v>
      </c>
      <c r="G181">
        <v>1</v>
      </c>
      <c r="H181" s="1">
        <v>41297.460706018515</v>
      </c>
      <c r="I181" s="1">
        <v>41297.460706018515</v>
      </c>
      <c r="J181">
        <v>5</v>
      </c>
      <c r="K181">
        <v>3537</v>
      </c>
      <c r="L181">
        <v>89.1406384</v>
      </c>
      <c r="M181" t="s">
        <v>33</v>
      </c>
      <c r="N181">
        <v>22.832650900000001</v>
      </c>
      <c r="O181" t="s">
        <v>97</v>
      </c>
      <c r="P181">
        <v>0</v>
      </c>
      <c r="Q181">
        <v>120</v>
      </c>
      <c r="R181">
        <v>0</v>
      </c>
      <c r="S181">
        <v>118206</v>
      </c>
      <c r="T181" t="s">
        <v>33</v>
      </c>
      <c r="U181">
        <v>1</v>
      </c>
      <c r="V181">
        <v>18</v>
      </c>
      <c r="W181">
        <f t="shared" si="2"/>
        <v>1</v>
      </c>
      <c r="Y181">
        <v>53</v>
      </c>
      <c r="AA181">
        <v>206</v>
      </c>
      <c r="AB181">
        <v>118206</v>
      </c>
      <c r="AC181" t="s">
        <v>194</v>
      </c>
      <c r="AD181" t="s">
        <v>431</v>
      </c>
      <c r="AE181" t="s">
        <v>432</v>
      </c>
      <c r="AF181" t="s">
        <v>433</v>
      </c>
      <c r="AG181">
        <v>1</v>
      </c>
    </row>
    <row r="182" spans="1:33" x14ac:dyDescent="0.25">
      <c r="A182" t="s">
        <v>188</v>
      </c>
      <c r="B182" s="1">
        <v>41301.651261574072</v>
      </c>
      <c r="C182">
        <v>0</v>
      </c>
      <c r="D182" s="1">
        <v>41301.651261574072</v>
      </c>
      <c r="E182">
        <v>0</v>
      </c>
      <c r="F182">
        <v>0</v>
      </c>
      <c r="G182">
        <v>1</v>
      </c>
      <c r="H182" s="1">
        <v>41301.651261574072</v>
      </c>
      <c r="I182" s="1">
        <v>41301.651261574072</v>
      </c>
      <c r="J182">
        <v>4</v>
      </c>
      <c r="K182">
        <v>3050</v>
      </c>
      <c r="L182">
        <v>89.433183999999997</v>
      </c>
      <c r="M182" t="s">
        <v>51</v>
      </c>
      <c r="N182">
        <v>25.9030016</v>
      </c>
      <c r="O182" t="s">
        <v>40</v>
      </c>
      <c r="P182">
        <v>0</v>
      </c>
      <c r="Q182">
        <v>120</v>
      </c>
      <c r="R182">
        <v>0</v>
      </c>
      <c r="S182">
        <v>190474</v>
      </c>
      <c r="T182" t="s">
        <v>33</v>
      </c>
      <c r="U182">
        <v>1</v>
      </c>
      <c r="V182">
        <v>90</v>
      </c>
      <c r="W182">
        <f t="shared" si="2"/>
        <v>2</v>
      </c>
      <c r="Y182">
        <v>23</v>
      </c>
      <c r="AA182">
        <v>474</v>
      </c>
      <c r="AB182">
        <v>190474</v>
      </c>
      <c r="AC182" t="s">
        <v>189</v>
      </c>
      <c r="AD182" t="s">
        <v>434</v>
      </c>
      <c r="AE182" t="s">
        <v>435</v>
      </c>
      <c r="AF182" t="s">
        <v>436</v>
      </c>
      <c r="AG182">
        <v>1</v>
      </c>
    </row>
    <row r="183" spans="1:33" x14ac:dyDescent="0.25">
      <c r="A183" t="s">
        <v>39</v>
      </c>
      <c r="B183" s="1">
        <v>41298.781342592592</v>
      </c>
      <c r="C183">
        <v>0</v>
      </c>
      <c r="D183" s="1">
        <v>41298.781342592592</v>
      </c>
      <c r="E183">
        <v>0</v>
      </c>
      <c r="F183">
        <v>0</v>
      </c>
      <c r="G183">
        <v>1</v>
      </c>
      <c r="H183" s="1">
        <v>41298.781342592592</v>
      </c>
      <c r="I183" s="1">
        <v>41298.781342592592</v>
      </c>
      <c r="J183">
        <v>6</v>
      </c>
      <c r="K183">
        <v>2811</v>
      </c>
      <c r="L183">
        <v>89.791522299999997</v>
      </c>
      <c r="M183" t="s">
        <v>33</v>
      </c>
      <c r="N183">
        <v>23.579113700000001</v>
      </c>
      <c r="O183" t="s">
        <v>40</v>
      </c>
      <c r="P183">
        <v>0</v>
      </c>
      <c r="Q183">
        <v>60</v>
      </c>
      <c r="R183">
        <v>0</v>
      </c>
      <c r="S183">
        <v>141034</v>
      </c>
      <c r="T183" t="s">
        <v>33</v>
      </c>
      <c r="U183">
        <v>1</v>
      </c>
      <c r="V183">
        <v>41</v>
      </c>
      <c r="W183">
        <f t="shared" si="2"/>
        <v>1</v>
      </c>
      <c r="Y183">
        <v>123</v>
      </c>
      <c r="Z183">
        <v>0</v>
      </c>
      <c r="AA183">
        <v>34</v>
      </c>
      <c r="AB183">
        <v>141034</v>
      </c>
      <c r="AC183" t="s">
        <v>277</v>
      </c>
      <c r="AD183" t="s">
        <v>428</v>
      </c>
      <c r="AE183" t="s">
        <v>437</v>
      </c>
      <c r="AF183" t="s">
        <v>438</v>
      </c>
      <c r="AG183">
        <v>1</v>
      </c>
    </row>
    <row r="184" spans="1:33" x14ac:dyDescent="0.25">
      <c r="A184" t="s">
        <v>32</v>
      </c>
      <c r="B184" s="1">
        <v>41297.720486111109</v>
      </c>
      <c r="C184">
        <v>0</v>
      </c>
      <c r="D184" s="1">
        <v>41297.720486111109</v>
      </c>
      <c r="E184">
        <v>0</v>
      </c>
      <c r="F184">
        <v>0</v>
      </c>
      <c r="G184">
        <v>1</v>
      </c>
      <c r="H184" s="1">
        <v>41297.720486111109</v>
      </c>
      <c r="I184" s="1">
        <v>41297.720486111109</v>
      </c>
      <c r="J184">
        <v>5</v>
      </c>
      <c r="K184">
        <v>0</v>
      </c>
      <c r="L184">
        <v>0</v>
      </c>
      <c r="M184" t="s">
        <v>33</v>
      </c>
      <c r="N184">
        <v>0</v>
      </c>
      <c r="O184" t="s">
        <v>34</v>
      </c>
      <c r="P184">
        <v>0</v>
      </c>
      <c r="Q184">
        <v>120</v>
      </c>
      <c r="R184">
        <v>0</v>
      </c>
      <c r="S184">
        <v>104048</v>
      </c>
      <c r="T184" t="s">
        <v>51</v>
      </c>
      <c r="U184">
        <v>10</v>
      </c>
      <c r="V184">
        <v>4</v>
      </c>
      <c r="W184">
        <f t="shared" si="2"/>
        <v>1</v>
      </c>
      <c r="Y184">
        <v>13</v>
      </c>
      <c r="Z184">
        <v>0</v>
      </c>
      <c r="AA184">
        <v>48</v>
      </c>
      <c r="AB184">
        <v>104048</v>
      </c>
      <c r="AC184" t="s">
        <v>35</v>
      </c>
      <c r="AD184" t="s">
        <v>310</v>
      </c>
      <c r="AE184" t="s">
        <v>311</v>
      </c>
      <c r="AF184" t="s">
        <v>439</v>
      </c>
      <c r="AG184">
        <v>0</v>
      </c>
    </row>
    <row r="185" spans="1:33" x14ac:dyDescent="0.25">
      <c r="A185" t="s">
        <v>58</v>
      </c>
      <c r="B185" s="1">
        <v>41298.634571759256</v>
      </c>
      <c r="C185">
        <v>0</v>
      </c>
      <c r="D185" s="1">
        <v>41298.634571759256</v>
      </c>
      <c r="E185">
        <v>0</v>
      </c>
      <c r="F185">
        <v>0</v>
      </c>
      <c r="G185">
        <v>1</v>
      </c>
      <c r="H185" s="1">
        <v>41298.634571759256</v>
      </c>
      <c r="I185" s="1">
        <v>41298.634571759256</v>
      </c>
      <c r="J185">
        <v>10</v>
      </c>
      <c r="K185">
        <v>2247</v>
      </c>
      <c r="L185">
        <v>91.379786199999998</v>
      </c>
      <c r="M185" t="s">
        <v>33</v>
      </c>
      <c r="N185">
        <v>23.011979</v>
      </c>
      <c r="O185" t="s">
        <v>40</v>
      </c>
      <c r="P185">
        <v>0</v>
      </c>
      <c r="Q185">
        <v>160</v>
      </c>
      <c r="R185">
        <v>0</v>
      </c>
      <c r="S185">
        <v>149111</v>
      </c>
      <c r="T185" t="s">
        <v>33</v>
      </c>
      <c r="U185">
        <v>1</v>
      </c>
      <c r="V185">
        <v>49</v>
      </c>
      <c r="W185">
        <f t="shared" si="2"/>
        <v>1</v>
      </c>
      <c r="Y185">
        <v>147</v>
      </c>
      <c r="AA185">
        <v>111</v>
      </c>
      <c r="AB185">
        <v>149111</v>
      </c>
      <c r="AC185" t="s">
        <v>68</v>
      </c>
      <c r="AD185" t="s">
        <v>303</v>
      </c>
      <c r="AE185" t="s">
        <v>440</v>
      </c>
      <c r="AF185" t="s">
        <v>441</v>
      </c>
      <c r="AG185">
        <v>1</v>
      </c>
    </row>
    <row r="186" spans="1:33" x14ac:dyDescent="0.25">
      <c r="A186" t="s">
        <v>82</v>
      </c>
      <c r="B186" s="1">
        <v>41297.727002314816</v>
      </c>
      <c r="C186">
        <v>0</v>
      </c>
      <c r="D186" s="1">
        <v>41297.727002314816</v>
      </c>
      <c r="E186">
        <v>0</v>
      </c>
      <c r="F186">
        <v>0</v>
      </c>
      <c r="G186">
        <v>1</v>
      </c>
      <c r="H186" s="1">
        <v>41297.727002314816</v>
      </c>
      <c r="I186" s="1">
        <v>41297.727002314816</v>
      </c>
      <c r="J186">
        <v>7</v>
      </c>
      <c r="K186">
        <v>2749</v>
      </c>
      <c r="L186">
        <v>91.193234099999998</v>
      </c>
      <c r="M186" t="s">
        <v>33</v>
      </c>
      <c r="N186">
        <v>23.1698776</v>
      </c>
      <c r="O186" t="s">
        <v>40</v>
      </c>
      <c r="P186">
        <v>0</v>
      </c>
      <c r="Q186">
        <v>90</v>
      </c>
      <c r="R186">
        <v>0</v>
      </c>
      <c r="S186">
        <v>114158</v>
      </c>
      <c r="T186" t="s">
        <v>51</v>
      </c>
      <c r="U186">
        <v>1</v>
      </c>
      <c r="V186">
        <v>14</v>
      </c>
      <c r="W186">
        <f t="shared" si="2"/>
        <v>1</v>
      </c>
      <c r="Y186">
        <v>41</v>
      </c>
      <c r="AA186">
        <v>158</v>
      </c>
      <c r="AB186">
        <v>114158</v>
      </c>
      <c r="AC186" t="s">
        <v>84</v>
      </c>
      <c r="AD186" t="s">
        <v>442</v>
      </c>
      <c r="AE186" t="s">
        <v>443</v>
      </c>
      <c r="AF186" t="s">
        <v>444</v>
      </c>
      <c r="AG186">
        <v>0</v>
      </c>
    </row>
    <row r="187" spans="1:33" x14ac:dyDescent="0.25">
      <c r="A187" t="s">
        <v>159</v>
      </c>
      <c r="B187" s="1">
        <v>41296.743969907409</v>
      </c>
      <c r="C187">
        <v>0</v>
      </c>
      <c r="D187" s="1">
        <v>41296.743969907409</v>
      </c>
      <c r="E187">
        <v>0</v>
      </c>
      <c r="F187">
        <v>0</v>
      </c>
      <c r="G187">
        <v>1</v>
      </c>
      <c r="H187" s="1">
        <v>41296.743969907409</v>
      </c>
      <c r="I187" s="1">
        <v>41296.743969907409</v>
      </c>
      <c r="J187">
        <v>6</v>
      </c>
      <c r="K187">
        <v>1951</v>
      </c>
      <c r="L187">
        <v>91.666721699999997</v>
      </c>
      <c r="M187" t="s">
        <v>33</v>
      </c>
      <c r="N187">
        <v>25.0326305</v>
      </c>
      <c r="O187" t="s">
        <v>40</v>
      </c>
      <c r="P187">
        <v>0</v>
      </c>
      <c r="Q187">
        <v>120</v>
      </c>
      <c r="R187">
        <v>0</v>
      </c>
      <c r="S187">
        <v>168454</v>
      </c>
      <c r="T187" t="s">
        <v>51</v>
      </c>
      <c r="U187">
        <v>1</v>
      </c>
      <c r="V187">
        <v>68</v>
      </c>
      <c r="W187">
        <f t="shared" si="2"/>
        <v>2</v>
      </c>
      <c r="Y187">
        <v>7</v>
      </c>
      <c r="AA187">
        <v>454</v>
      </c>
      <c r="AB187">
        <v>168454</v>
      </c>
      <c r="AC187" t="s">
        <v>131</v>
      </c>
      <c r="AD187" t="s">
        <v>418</v>
      </c>
      <c r="AE187" t="s">
        <v>419</v>
      </c>
      <c r="AF187" t="s">
        <v>445</v>
      </c>
      <c r="AG187">
        <v>0</v>
      </c>
    </row>
    <row r="188" spans="1:33" x14ac:dyDescent="0.25">
      <c r="A188" t="s">
        <v>285</v>
      </c>
      <c r="B188" s="1">
        <v>41298.598252314812</v>
      </c>
      <c r="C188">
        <v>0</v>
      </c>
      <c r="D188" s="1">
        <v>41298.598252314812</v>
      </c>
      <c r="E188">
        <v>0</v>
      </c>
      <c r="F188">
        <v>0</v>
      </c>
      <c r="G188">
        <v>1</v>
      </c>
      <c r="H188" s="1">
        <v>41298.598252314812</v>
      </c>
      <c r="I188" s="1">
        <v>41298.598252314812</v>
      </c>
      <c r="J188">
        <v>6</v>
      </c>
      <c r="K188">
        <v>0</v>
      </c>
      <c r="L188">
        <v>0</v>
      </c>
      <c r="M188" t="s">
        <v>33</v>
      </c>
      <c r="N188">
        <v>0</v>
      </c>
      <c r="O188" t="s">
        <v>40</v>
      </c>
      <c r="P188">
        <v>0</v>
      </c>
      <c r="Q188">
        <v>150</v>
      </c>
      <c r="R188">
        <v>0</v>
      </c>
      <c r="S188">
        <v>170465</v>
      </c>
      <c r="T188" t="s">
        <v>33</v>
      </c>
      <c r="U188">
        <v>1</v>
      </c>
      <c r="V188">
        <v>70</v>
      </c>
      <c r="W188">
        <f t="shared" si="2"/>
        <v>2</v>
      </c>
      <c r="Y188">
        <v>20</v>
      </c>
      <c r="AA188">
        <v>465</v>
      </c>
      <c r="AB188">
        <v>170465</v>
      </c>
      <c r="AC188" t="s">
        <v>211</v>
      </c>
      <c r="AD188" t="s">
        <v>446</v>
      </c>
      <c r="AE188" t="s">
        <v>447</v>
      </c>
      <c r="AF188" t="s">
        <v>448</v>
      </c>
      <c r="AG188">
        <v>1</v>
      </c>
    </row>
    <row r="189" spans="1:33" x14ac:dyDescent="0.25">
      <c r="A189" t="s">
        <v>138</v>
      </c>
      <c r="B189" s="1">
        <v>41301.623668981483</v>
      </c>
      <c r="C189">
        <v>0</v>
      </c>
      <c r="D189" s="1">
        <v>41301.623668981483</v>
      </c>
      <c r="E189">
        <v>0</v>
      </c>
      <c r="F189">
        <v>0</v>
      </c>
      <c r="G189">
        <v>1</v>
      </c>
      <c r="H189" s="1">
        <v>41301.623668981483</v>
      </c>
      <c r="I189" s="1">
        <v>41301.623668981483</v>
      </c>
      <c r="J189">
        <v>6</v>
      </c>
      <c r="K189">
        <v>15</v>
      </c>
      <c r="L189">
        <v>90.910225082400004</v>
      </c>
      <c r="M189" t="s">
        <v>33</v>
      </c>
      <c r="N189">
        <v>24.136951416500001</v>
      </c>
      <c r="O189" t="s">
        <v>40</v>
      </c>
      <c r="P189">
        <v>0</v>
      </c>
      <c r="Q189">
        <v>240</v>
      </c>
      <c r="R189">
        <v>-131</v>
      </c>
      <c r="S189">
        <v>187505</v>
      </c>
      <c r="T189" t="s">
        <v>51</v>
      </c>
      <c r="U189">
        <v>1</v>
      </c>
      <c r="V189">
        <v>87</v>
      </c>
      <c r="W189">
        <f t="shared" si="2"/>
        <v>2</v>
      </c>
      <c r="Y189">
        <v>9</v>
      </c>
      <c r="AA189">
        <v>505</v>
      </c>
      <c r="AB189">
        <v>187505</v>
      </c>
      <c r="AC189" t="s">
        <v>126</v>
      </c>
      <c r="AD189" t="s">
        <v>412</v>
      </c>
      <c r="AE189" t="s">
        <v>413</v>
      </c>
      <c r="AF189" t="s">
        <v>449</v>
      </c>
      <c r="AG189">
        <v>0</v>
      </c>
    </row>
    <row r="190" spans="1:33" x14ac:dyDescent="0.25">
      <c r="A190" t="s">
        <v>88</v>
      </c>
      <c r="B190" s="1">
        <v>41300.546087962961</v>
      </c>
      <c r="C190">
        <v>0</v>
      </c>
      <c r="D190" s="1">
        <v>41300.546087962961</v>
      </c>
      <c r="E190">
        <v>0</v>
      </c>
      <c r="F190">
        <v>0</v>
      </c>
      <c r="G190">
        <v>1</v>
      </c>
      <c r="H190" s="1">
        <v>41300.546087962961</v>
      </c>
      <c r="I190" s="1">
        <v>41300.546087962961</v>
      </c>
      <c r="J190">
        <v>12</v>
      </c>
      <c r="K190">
        <v>3459</v>
      </c>
      <c r="L190">
        <v>90.891400599999997</v>
      </c>
      <c r="M190" t="s">
        <v>33</v>
      </c>
      <c r="N190">
        <v>24.8972111</v>
      </c>
      <c r="O190" t="s">
        <v>83</v>
      </c>
      <c r="P190">
        <v>0</v>
      </c>
      <c r="Q190">
        <v>140</v>
      </c>
      <c r="R190">
        <v>0</v>
      </c>
      <c r="S190">
        <v>135351</v>
      </c>
      <c r="T190" t="s">
        <v>33</v>
      </c>
      <c r="U190">
        <v>1</v>
      </c>
      <c r="V190">
        <v>35</v>
      </c>
      <c r="W190">
        <f t="shared" si="2"/>
        <v>1</v>
      </c>
      <c r="Y190">
        <v>105</v>
      </c>
      <c r="AA190">
        <v>351</v>
      </c>
      <c r="AB190">
        <v>135351</v>
      </c>
      <c r="AC190" t="s">
        <v>89</v>
      </c>
      <c r="AD190" t="s">
        <v>450</v>
      </c>
      <c r="AE190" t="s">
        <v>451</v>
      </c>
      <c r="AF190" t="s">
        <v>452</v>
      </c>
      <c r="AG190">
        <v>1</v>
      </c>
    </row>
    <row r="191" spans="1:33" x14ac:dyDescent="0.25">
      <c r="A191" t="s">
        <v>82</v>
      </c>
      <c r="B191" s="1">
        <v>41296.712951388887</v>
      </c>
      <c r="C191">
        <v>0</v>
      </c>
      <c r="D191" s="1">
        <v>41296.712951388887</v>
      </c>
      <c r="E191">
        <v>0</v>
      </c>
      <c r="F191">
        <v>0</v>
      </c>
      <c r="G191">
        <v>1</v>
      </c>
      <c r="H191" s="1">
        <v>41296.712951388887</v>
      </c>
      <c r="I191" s="1">
        <v>41296.712951388887</v>
      </c>
      <c r="J191">
        <v>5</v>
      </c>
      <c r="K191">
        <v>2749</v>
      </c>
      <c r="L191">
        <v>91.193234099999998</v>
      </c>
      <c r="M191" t="s">
        <v>33</v>
      </c>
      <c r="N191">
        <v>23.1698776</v>
      </c>
      <c r="O191" t="s">
        <v>40</v>
      </c>
      <c r="P191">
        <v>0</v>
      </c>
      <c r="Q191">
        <v>70</v>
      </c>
      <c r="R191">
        <v>0</v>
      </c>
      <c r="S191">
        <v>114157</v>
      </c>
      <c r="T191" t="s">
        <v>33</v>
      </c>
      <c r="U191">
        <v>1</v>
      </c>
      <c r="V191">
        <v>14</v>
      </c>
      <c r="W191">
        <f t="shared" si="2"/>
        <v>1</v>
      </c>
      <c r="Y191">
        <v>41</v>
      </c>
      <c r="AA191">
        <v>157</v>
      </c>
      <c r="AB191">
        <v>114157</v>
      </c>
      <c r="AC191" t="s">
        <v>84</v>
      </c>
      <c r="AD191" t="s">
        <v>442</v>
      </c>
      <c r="AE191" t="s">
        <v>443</v>
      </c>
      <c r="AF191" t="s">
        <v>453</v>
      </c>
      <c r="AG191">
        <v>1</v>
      </c>
    </row>
    <row r="192" spans="1:33" x14ac:dyDescent="0.25">
      <c r="A192" t="s">
        <v>234</v>
      </c>
      <c r="B192" s="1">
        <v>41296.650891203702</v>
      </c>
      <c r="C192">
        <v>0</v>
      </c>
      <c r="D192" s="1">
        <v>41296.650891203702</v>
      </c>
      <c r="E192">
        <v>0</v>
      </c>
      <c r="F192">
        <v>0</v>
      </c>
      <c r="G192">
        <v>1</v>
      </c>
      <c r="H192" s="1">
        <v>41296.650891203702</v>
      </c>
      <c r="I192" s="1">
        <v>41296.650891203702</v>
      </c>
      <c r="J192">
        <v>8</v>
      </c>
      <c r="K192">
        <v>0</v>
      </c>
      <c r="L192">
        <v>0</v>
      </c>
      <c r="M192" t="s">
        <v>33</v>
      </c>
      <c r="N192">
        <v>0</v>
      </c>
      <c r="O192" t="s">
        <v>83</v>
      </c>
      <c r="P192">
        <v>0</v>
      </c>
      <c r="Q192">
        <v>120</v>
      </c>
      <c r="R192">
        <v>0</v>
      </c>
      <c r="S192">
        <v>144413</v>
      </c>
      <c r="T192" t="s">
        <v>33</v>
      </c>
      <c r="U192">
        <v>1</v>
      </c>
      <c r="V192">
        <v>44</v>
      </c>
      <c r="W192">
        <f t="shared" si="2"/>
        <v>1</v>
      </c>
      <c r="Y192">
        <v>133</v>
      </c>
      <c r="AA192">
        <v>413</v>
      </c>
      <c r="AB192">
        <v>144413</v>
      </c>
      <c r="AC192" t="s">
        <v>421</v>
      </c>
      <c r="AD192" t="s">
        <v>422</v>
      </c>
      <c r="AE192" t="s">
        <v>423</v>
      </c>
      <c r="AF192" t="s">
        <v>454</v>
      </c>
      <c r="AG192">
        <v>0</v>
      </c>
    </row>
    <row r="193" spans="1:33" x14ac:dyDescent="0.25">
      <c r="A193" t="s">
        <v>138</v>
      </c>
      <c r="B193" s="1">
        <v>41301.61822916667</v>
      </c>
      <c r="C193">
        <v>0</v>
      </c>
      <c r="D193" s="1">
        <v>41301.61822916667</v>
      </c>
      <c r="E193">
        <v>0</v>
      </c>
      <c r="F193">
        <v>0</v>
      </c>
      <c r="G193">
        <v>1</v>
      </c>
      <c r="H193" s="1">
        <v>41301.61822916667</v>
      </c>
      <c r="I193" s="1">
        <v>41301.61822916667</v>
      </c>
      <c r="J193">
        <v>5</v>
      </c>
      <c r="K193">
        <v>15</v>
      </c>
      <c r="L193">
        <v>90.909826295100004</v>
      </c>
      <c r="M193" t="s">
        <v>33</v>
      </c>
      <c r="N193">
        <v>24.137099074000002</v>
      </c>
      <c r="O193" t="s">
        <v>40</v>
      </c>
      <c r="P193">
        <v>0</v>
      </c>
      <c r="Q193">
        <v>240</v>
      </c>
      <c r="R193">
        <v>-134</v>
      </c>
      <c r="S193">
        <v>187503</v>
      </c>
      <c r="T193" t="s">
        <v>33</v>
      </c>
      <c r="U193">
        <v>1</v>
      </c>
      <c r="V193">
        <v>87</v>
      </c>
      <c r="W193">
        <f t="shared" si="2"/>
        <v>2</v>
      </c>
      <c r="Y193">
        <v>9</v>
      </c>
      <c r="AA193">
        <v>503</v>
      </c>
      <c r="AB193">
        <v>187503</v>
      </c>
      <c r="AC193" t="s">
        <v>126</v>
      </c>
      <c r="AD193" t="s">
        <v>412</v>
      </c>
      <c r="AE193" t="s">
        <v>413</v>
      </c>
      <c r="AF193" t="s">
        <v>455</v>
      </c>
      <c r="AG193">
        <v>1</v>
      </c>
    </row>
    <row r="194" spans="1:33" x14ac:dyDescent="0.25">
      <c r="A194" t="s">
        <v>32</v>
      </c>
      <c r="B194" s="1">
        <v>41297.723356481481</v>
      </c>
      <c r="C194">
        <v>0</v>
      </c>
      <c r="D194" s="1">
        <v>41297.723356481481</v>
      </c>
      <c r="E194">
        <v>0</v>
      </c>
      <c r="F194">
        <v>0</v>
      </c>
      <c r="G194">
        <v>1</v>
      </c>
      <c r="H194" s="1">
        <v>41297.723356481481</v>
      </c>
      <c r="I194" s="1">
        <v>41297.723356481481</v>
      </c>
      <c r="J194">
        <v>6</v>
      </c>
      <c r="K194">
        <v>0</v>
      </c>
      <c r="L194">
        <v>0</v>
      </c>
      <c r="M194" t="s">
        <v>33</v>
      </c>
      <c r="N194">
        <v>0</v>
      </c>
      <c r="O194" t="s">
        <v>97</v>
      </c>
      <c r="P194">
        <v>0</v>
      </c>
      <c r="Q194">
        <v>180</v>
      </c>
      <c r="R194">
        <v>0</v>
      </c>
      <c r="S194">
        <v>104050</v>
      </c>
      <c r="T194" t="s">
        <v>51</v>
      </c>
      <c r="U194">
        <v>10</v>
      </c>
      <c r="V194">
        <v>4</v>
      </c>
      <c r="W194">
        <f t="shared" si="2"/>
        <v>1</v>
      </c>
      <c r="Y194">
        <v>13</v>
      </c>
      <c r="Z194">
        <v>0</v>
      </c>
      <c r="AA194">
        <v>50</v>
      </c>
      <c r="AB194">
        <v>104050</v>
      </c>
      <c r="AC194" t="s">
        <v>35</v>
      </c>
      <c r="AD194" t="s">
        <v>310</v>
      </c>
      <c r="AE194" t="s">
        <v>311</v>
      </c>
      <c r="AF194" t="s">
        <v>456</v>
      </c>
      <c r="AG194">
        <v>0</v>
      </c>
    </row>
    <row r="195" spans="1:33" x14ac:dyDescent="0.25">
      <c r="A195" t="s">
        <v>67</v>
      </c>
      <c r="B195" s="1">
        <v>41298.409224537034</v>
      </c>
      <c r="C195">
        <v>0</v>
      </c>
      <c r="D195" s="1">
        <v>41298.409224537034</v>
      </c>
      <c r="E195">
        <v>0</v>
      </c>
      <c r="F195">
        <v>0</v>
      </c>
      <c r="G195">
        <v>1</v>
      </c>
      <c r="H195" s="1">
        <v>41298.409224537034</v>
      </c>
      <c r="I195" s="1">
        <v>41298.409224537034</v>
      </c>
      <c r="J195">
        <v>0</v>
      </c>
      <c r="K195">
        <v>2301</v>
      </c>
      <c r="L195">
        <v>91.850394399999999</v>
      </c>
      <c r="M195" t="s">
        <v>33</v>
      </c>
      <c r="N195">
        <v>22.624639200000001</v>
      </c>
      <c r="O195" t="s">
        <v>101</v>
      </c>
      <c r="P195">
        <v>0</v>
      </c>
      <c r="Q195">
        <v>0</v>
      </c>
      <c r="R195">
        <v>0</v>
      </c>
      <c r="S195">
        <v>158418</v>
      </c>
      <c r="T195" t="s">
        <v>33</v>
      </c>
      <c r="U195">
        <v>1</v>
      </c>
      <c r="V195">
        <v>58</v>
      </c>
      <c r="W195">
        <f t="shared" ref="W195:W258" si="3">IF(V195&lt;50,1,2)</f>
        <v>2</v>
      </c>
      <c r="Y195">
        <v>21</v>
      </c>
      <c r="AA195">
        <v>418</v>
      </c>
      <c r="AB195">
        <v>158418</v>
      </c>
      <c r="AC195" t="s">
        <v>68</v>
      </c>
      <c r="AD195" t="s">
        <v>342</v>
      </c>
      <c r="AE195" t="s">
        <v>457</v>
      </c>
      <c r="AF195" t="s">
        <v>458</v>
      </c>
      <c r="AG195">
        <v>1</v>
      </c>
    </row>
    <row r="196" spans="1:33" x14ac:dyDescent="0.25">
      <c r="A196" t="s">
        <v>58</v>
      </c>
      <c r="B196" s="1">
        <v>41298.656284722223</v>
      </c>
      <c r="C196">
        <v>0</v>
      </c>
      <c r="D196" s="1">
        <v>41298.656284722223</v>
      </c>
      <c r="E196">
        <v>0</v>
      </c>
      <c r="F196">
        <v>0</v>
      </c>
      <c r="G196">
        <v>1</v>
      </c>
      <c r="H196" s="1">
        <v>41298.656284722223</v>
      </c>
      <c r="I196" s="1">
        <v>41298.656284722223</v>
      </c>
      <c r="J196">
        <v>8</v>
      </c>
      <c r="K196">
        <v>2247</v>
      </c>
      <c r="L196">
        <v>91.379786199999998</v>
      </c>
      <c r="M196" t="s">
        <v>33</v>
      </c>
      <c r="N196">
        <v>23.011979</v>
      </c>
      <c r="O196" t="s">
        <v>83</v>
      </c>
      <c r="P196">
        <v>0</v>
      </c>
      <c r="Q196">
        <v>140</v>
      </c>
      <c r="R196">
        <v>0</v>
      </c>
      <c r="S196">
        <v>149112</v>
      </c>
      <c r="T196" t="s">
        <v>33</v>
      </c>
      <c r="U196">
        <v>1</v>
      </c>
      <c r="V196">
        <v>49</v>
      </c>
      <c r="W196">
        <f t="shared" si="3"/>
        <v>1</v>
      </c>
      <c r="Y196">
        <v>147</v>
      </c>
      <c r="AA196">
        <v>112</v>
      </c>
      <c r="AB196">
        <v>149112</v>
      </c>
      <c r="AC196" t="s">
        <v>68</v>
      </c>
      <c r="AD196" t="s">
        <v>303</v>
      </c>
      <c r="AE196" t="s">
        <v>440</v>
      </c>
      <c r="AF196" t="s">
        <v>459</v>
      </c>
      <c r="AG196">
        <v>1</v>
      </c>
    </row>
    <row r="197" spans="1:33" x14ac:dyDescent="0.25">
      <c r="A197" t="s">
        <v>319</v>
      </c>
      <c r="B197" s="1">
        <v>41301.699247685188</v>
      </c>
      <c r="C197">
        <v>0</v>
      </c>
      <c r="D197" s="1">
        <v>41301.699247685188</v>
      </c>
      <c r="E197">
        <v>0</v>
      </c>
      <c r="F197">
        <v>0</v>
      </c>
      <c r="G197">
        <v>1</v>
      </c>
      <c r="H197" s="1">
        <v>41301.699247685188</v>
      </c>
      <c r="I197" s="1">
        <v>41301.699247685188</v>
      </c>
      <c r="J197">
        <v>12</v>
      </c>
      <c r="K197">
        <v>3243</v>
      </c>
      <c r="L197">
        <v>88.467608999999996</v>
      </c>
      <c r="M197" t="s">
        <v>33</v>
      </c>
      <c r="N197">
        <v>25.7944578</v>
      </c>
      <c r="O197" t="s">
        <v>40</v>
      </c>
      <c r="P197">
        <v>0</v>
      </c>
      <c r="Q197">
        <v>150</v>
      </c>
      <c r="R197">
        <v>0</v>
      </c>
      <c r="S197">
        <v>128292</v>
      </c>
      <c r="T197" t="s">
        <v>33</v>
      </c>
      <c r="U197">
        <v>1</v>
      </c>
      <c r="V197">
        <v>28</v>
      </c>
      <c r="W197">
        <f t="shared" si="3"/>
        <v>1</v>
      </c>
      <c r="Y197">
        <v>80</v>
      </c>
      <c r="AA197">
        <v>292</v>
      </c>
      <c r="AB197">
        <v>128292</v>
      </c>
      <c r="AC197" t="s">
        <v>320</v>
      </c>
      <c r="AD197" t="s">
        <v>425</v>
      </c>
      <c r="AE197" t="s">
        <v>322</v>
      </c>
      <c r="AF197" t="s">
        <v>460</v>
      </c>
      <c r="AG197">
        <v>1</v>
      </c>
    </row>
    <row r="198" spans="1:33" x14ac:dyDescent="0.25">
      <c r="A198" t="s">
        <v>335</v>
      </c>
      <c r="B198" s="1">
        <v>41302.545162037037</v>
      </c>
      <c r="C198">
        <v>0</v>
      </c>
      <c r="D198" s="1">
        <v>41302.545162037037</v>
      </c>
      <c r="E198">
        <v>0</v>
      </c>
      <c r="F198">
        <v>0</v>
      </c>
      <c r="G198">
        <v>1</v>
      </c>
      <c r="H198" s="1">
        <v>41302.545162037037</v>
      </c>
      <c r="I198" s="1">
        <v>41302.545162037037</v>
      </c>
      <c r="J198">
        <v>5</v>
      </c>
      <c r="K198">
        <v>3971</v>
      </c>
      <c r="L198">
        <v>89.1750823</v>
      </c>
      <c r="M198" t="s">
        <v>33</v>
      </c>
      <c r="N198">
        <v>22.844294099999999</v>
      </c>
      <c r="O198" t="s">
        <v>40</v>
      </c>
      <c r="P198">
        <v>0</v>
      </c>
      <c r="Q198">
        <v>150</v>
      </c>
      <c r="R198">
        <v>0</v>
      </c>
      <c r="S198">
        <v>118213</v>
      </c>
      <c r="T198" t="s">
        <v>33</v>
      </c>
      <c r="U198">
        <v>1</v>
      </c>
      <c r="V198">
        <v>18</v>
      </c>
      <c r="W198">
        <f t="shared" si="3"/>
        <v>1</v>
      </c>
      <c r="Y198">
        <v>53</v>
      </c>
      <c r="AA198">
        <v>213</v>
      </c>
      <c r="AB198">
        <v>118213</v>
      </c>
      <c r="AC198" t="s">
        <v>194</v>
      </c>
      <c r="AD198" t="s">
        <v>431</v>
      </c>
      <c r="AE198" t="s">
        <v>461</v>
      </c>
      <c r="AF198" t="s">
        <v>462</v>
      </c>
      <c r="AG198">
        <v>1</v>
      </c>
    </row>
    <row r="199" spans="1:33" x14ac:dyDescent="0.25">
      <c r="A199" t="s">
        <v>141</v>
      </c>
      <c r="B199" s="1">
        <v>41303.75199074074</v>
      </c>
      <c r="C199">
        <v>0</v>
      </c>
      <c r="D199" s="1">
        <v>41303.75199074074</v>
      </c>
      <c r="E199">
        <v>0</v>
      </c>
      <c r="F199">
        <v>0</v>
      </c>
      <c r="G199">
        <v>1</v>
      </c>
      <c r="H199" s="1">
        <v>41303.75199074074</v>
      </c>
      <c r="I199" s="1">
        <v>41303.75199074074</v>
      </c>
      <c r="J199">
        <v>1</v>
      </c>
      <c r="K199">
        <v>200</v>
      </c>
      <c r="L199">
        <v>89.254015360599993</v>
      </c>
      <c r="M199" t="s">
        <v>33</v>
      </c>
      <c r="N199">
        <v>22.763974487700001</v>
      </c>
      <c r="O199" t="s">
        <v>97</v>
      </c>
      <c r="P199">
        <v>0</v>
      </c>
      <c r="Q199">
        <v>90</v>
      </c>
      <c r="R199">
        <v>-48</v>
      </c>
      <c r="S199">
        <v>160468</v>
      </c>
      <c r="T199" t="s">
        <v>33</v>
      </c>
      <c r="U199">
        <v>1</v>
      </c>
      <c r="V199">
        <v>60</v>
      </c>
      <c r="W199">
        <f t="shared" si="3"/>
        <v>2</v>
      </c>
      <c r="Y199">
        <v>22</v>
      </c>
      <c r="AA199">
        <v>468</v>
      </c>
      <c r="AB199">
        <v>160468</v>
      </c>
      <c r="AC199" t="s">
        <v>392</v>
      </c>
      <c r="AD199" t="s">
        <v>393</v>
      </c>
      <c r="AE199" t="s">
        <v>463</v>
      </c>
      <c r="AF199" t="s">
        <v>464</v>
      </c>
      <c r="AG199">
        <v>0</v>
      </c>
    </row>
    <row r="200" spans="1:33" x14ac:dyDescent="0.25">
      <c r="A200" t="s">
        <v>205</v>
      </c>
      <c r="B200" s="1">
        <v>41301.783726851849</v>
      </c>
      <c r="C200">
        <v>0</v>
      </c>
      <c r="D200" s="1">
        <v>41301.783726851849</v>
      </c>
      <c r="E200">
        <v>0</v>
      </c>
      <c r="F200">
        <v>0</v>
      </c>
      <c r="G200">
        <v>1</v>
      </c>
      <c r="H200" s="1">
        <v>41301.783726851849</v>
      </c>
      <c r="I200" s="1">
        <v>41301.783726851849</v>
      </c>
      <c r="J200">
        <v>5</v>
      </c>
      <c r="K200">
        <v>0</v>
      </c>
      <c r="L200">
        <v>0</v>
      </c>
      <c r="M200" t="s">
        <v>33</v>
      </c>
      <c r="N200">
        <v>0</v>
      </c>
      <c r="O200" t="s">
        <v>34</v>
      </c>
      <c r="P200">
        <v>0</v>
      </c>
      <c r="Q200">
        <v>240</v>
      </c>
      <c r="R200">
        <v>0</v>
      </c>
      <c r="S200">
        <v>148105</v>
      </c>
      <c r="T200" t="s">
        <v>33</v>
      </c>
      <c r="U200">
        <v>1</v>
      </c>
      <c r="V200">
        <v>48</v>
      </c>
      <c r="W200">
        <f t="shared" si="3"/>
        <v>1</v>
      </c>
      <c r="Y200">
        <v>144</v>
      </c>
      <c r="AA200">
        <v>105</v>
      </c>
      <c r="AB200">
        <v>148105</v>
      </c>
      <c r="AC200" t="s">
        <v>68</v>
      </c>
      <c r="AD200" t="s">
        <v>352</v>
      </c>
      <c r="AE200" t="s">
        <v>398</v>
      </c>
      <c r="AF200" t="s">
        <v>465</v>
      </c>
      <c r="AG200">
        <v>1</v>
      </c>
    </row>
    <row r="201" spans="1:33" x14ac:dyDescent="0.25">
      <c r="A201" t="s">
        <v>193</v>
      </c>
      <c r="B201" s="1">
        <v>41302.699328703704</v>
      </c>
      <c r="C201">
        <v>0</v>
      </c>
      <c r="D201" s="1">
        <v>41302.699328703704</v>
      </c>
      <c r="E201">
        <v>0</v>
      </c>
      <c r="F201">
        <v>0</v>
      </c>
      <c r="G201">
        <v>1</v>
      </c>
      <c r="H201" s="1">
        <v>41302.699328703704</v>
      </c>
      <c r="I201" s="1">
        <v>41302.699328703704</v>
      </c>
      <c r="J201">
        <v>4</v>
      </c>
      <c r="K201">
        <v>2485</v>
      </c>
      <c r="L201">
        <v>89.037703899999997</v>
      </c>
      <c r="M201" t="s">
        <v>33</v>
      </c>
      <c r="N201">
        <v>22.865723899999999</v>
      </c>
      <c r="O201" t="s">
        <v>97</v>
      </c>
      <c r="P201">
        <v>0</v>
      </c>
      <c r="Q201">
        <v>60</v>
      </c>
      <c r="R201">
        <v>0</v>
      </c>
      <c r="S201">
        <v>103241</v>
      </c>
      <c r="T201" t="s">
        <v>33</v>
      </c>
      <c r="U201">
        <v>10</v>
      </c>
      <c r="V201">
        <v>3</v>
      </c>
      <c r="W201">
        <f t="shared" si="3"/>
        <v>1</v>
      </c>
      <c r="Y201">
        <v>9</v>
      </c>
      <c r="AA201">
        <v>241</v>
      </c>
      <c r="AB201">
        <v>103241</v>
      </c>
      <c r="AC201" t="s">
        <v>392</v>
      </c>
      <c r="AD201" t="s">
        <v>466</v>
      </c>
      <c r="AE201" t="s">
        <v>467</v>
      </c>
      <c r="AF201" t="s">
        <v>468</v>
      </c>
      <c r="AG201">
        <v>1</v>
      </c>
    </row>
    <row r="202" spans="1:33" x14ac:dyDescent="0.25">
      <c r="A202" t="s">
        <v>210</v>
      </c>
      <c r="B202" s="1">
        <v>41305.530706018515</v>
      </c>
      <c r="C202">
        <v>0</v>
      </c>
      <c r="D202" s="1">
        <v>41305.530706018515</v>
      </c>
      <c r="E202">
        <v>0</v>
      </c>
      <c r="F202">
        <v>0</v>
      </c>
      <c r="G202">
        <v>1</v>
      </c>
      <c r="H202" s="1">
        <v>41305.530706018515</v>
      </c>
      <c r="I202" s="1">
        <v>41305.530706018515</v>
      </c>
      <c r="J202">
        <v>10</v>
      </c>
      <c r="K202">
        <v>3989</v>
      </c>
      <c r="L202">
        <v>89.505882999999997</v>
      </c>
      <c r="M202" t="s">
        <v>33</v>
      </c>
      <c r="N202">
        <v>22.6420417</v>
      </c>
      <c r="O202" t="s">
        <v>97</v>
      </c>
      <c r="P202">
        <v>0</v>
      </c>
      <c r="Q202">
        <v>60</v>
      </c>
      <c r="R202">
        <v>0</v>
      </c>
      <c r="S202">
        <v>167464</v>
      </c>
      <c r="T202" t="s">
        <v>51</v>
      </c>
      <c r="U202">
        <v>1</v>
      </c>
      <c r="V202">
        <v>67</v>
      </c>
      <c r="W202">
        <f t="shared" si="3"/>
        <v>2</v>
      </c>
      <c r="Y202">
        <v>18</v>
      </c>
      <c r="AA202">
        <v>464</v>
      </c>
      <c r="AB202">
        <v>167464</v>
      </c>
      <c r="AC202" t="s">
        <v>211</v>
      </c>
      <c r="AD202" t="s">
        <v>469</v>
      </c>
      <c r="AE202" t="s">
        <v>470</v>
      </c>
      <c r="AF202" t="s">
        <v>471</v>
      </c>
      <c r="AG202">
        <v>0</v>
      </c>
    </row>
    <row r="203" spans="1:33" x14ac:dyDescent="0.25">
      <c r="A203" t="s">
        <v>62</v>
      </c>
      <c r="B203" s="1">
        <v>41302.632650462961</v>
      </c>
      <c r="C203">
        <v>0</v>
      </c>
      <c r="D203" s="1">
        <v>41302.632650462961</v>
      </c>
      <c r="E203">
        <v>0</v>
      </c>
      <c r="F203">
        <v>0</v>
      </c>
      <c r="G203">
        <v>1</v>
      </c>
      <c r="H203" s="1">
        <v>41302.632650462961</v>
      </c>
      <c r="I203" s="1">
        <v>41302.632650462961</v>
      </c>
      <c r="J203">
        <v>9</v>
      </c>
      <c r="K203">
        <v>0</v>
      </c>
      <c r="L203">
        <v>0</v>
      </c>
      <c r="M203" t="s">
        <v>33</v>
      </c>
      <c r="N203">
        <v>0</v>
      </c>
      <c r="O203" t="s">
        <v>40</v>
      </c>
      <c r="P203">
        <v>0</v>
      </c>
      <c r="Q203">
        <v>120</v>
      </c>
      <c r="R203">
        <v>0</v>
      </c>
      <c r="S203">
        <v>153425</v>
      </c>
      <c r="T203" t="s">
        <v>51</v>
      </c>
      <c r="U203">
        <v>1</v>
      </c>
      <c r="V203">
        <v>53</v>
      </c>
      <c r="W203">
        <f t="shared" si="3"/>
        <v>2</v>
      </c>
      <c r="Y203">
        <v>17</v>
      </c>
      <c r="AA203">
        <v>425</v>
      </c>
      <c r="AB203">
        <v>153425</v>
      </c>
      <c r="AC203" t="s">
        <v>119</v>
      </c>
      <c r="AD203" t="s">
        <v>408</v>
      </c>
      <c r="AE203" t="s">
        <v>409</v>
      </c>
      <c r="AF203" t="s">
        <v>472</v>
      </c>
      <c r="AG203">
        <v>0</v>
      </c>
    </row>
    <row r="204" spans="1:33" x14ac:dyDescent="0.25">
      <c r="A204" t="s">
        <v>118</v>
      </c>
      <c r="B204" s="1">
        <v>41303.662210648145</v>
      </c>
      <c r="C204">
        <v>0</v>
      </c>
      <c r="D204" s="1">
        <v>41303.662210648145</v>
      </c>
      <c r="E204">
        <v>0</v>
      </c>
      <c r="F204">
        <v>0</v>
      </c>
      <c r="G204">
        <v>1</v>
      </c>
      <c r="H204" s="1">
        <v>41303.662210648145</v>
      </c>
      <c r="I204" s="1">
        <v>41303.662210648145</v>
      </c>
      <c r="J204">
        <v>10</v>
      </c>
      <c r="K204">
        <v>0</v>
      </c>
      <c r="L204">
        <v>0</v>
      </c>
      <c r="M204" t="s">
        <v>33</v>
      </c>
      <c r="N204">
        <v>0</v>
      </c>
      <c r="O204" t="s">
        <v>40</v>
      </c>
      <c r="P204">
        <v>0</v>
      </c>
      <c r="Q204">
        <v>80</v>
      </c>
      <c r="R204">
        <v>0</v>
      </c>
      <c r="S204">
        <v>166428</v>
      </c>
      <c r="T204" t="s">
        <v>33</v>
      </c>
      <c r="U204">
        <v>1</v>
      </c>
      <c r="V204">
        <v>66</v>
      </c>
      <c r="W204">
        <f t="shared" si="3"/>
        <v>2</v>
      </c>
      <c r="Y204">
        <v>17</v>
      </c>
      <c r="AA204">
        <v>428</v>
      </c>
      <c r="AB204">
        <v>166428</v>
      </c>
      <c r="AC204" t="s">
        <v>119</v>
      </c>
      <c r="AD204" t="s">
        <v>408</v>
      </c>
      <c r="AE204" t="s">
        <v>473</v>
      </c>
      <c r="AF204" t="s">
        <v>474</v>
      </c>
      <c r="AG204">
        <v>0</v>
      </c>
    </row>
    <row r="205" spans="1:33" x14ac:dyDescent="0.25">
      <c r="A205" t="s">
        <v>141</v>
      </c>
      <c r="B205" s="1">
        <v>41303.754432870373</v>
      </c>
      <c r="C205">
        <v>0</v>
      </c>
      <c r="D205" s="1">
        <v>41303.754432870373</v>
      </c>
      <c r="E205">
        <v>0</v>
      </c>
      <c r="F205">
        <v>0</v>
      </c>
      <c r="G205">
        <v>1</v>
      </c>
      <c r="H205" s="1">
        <v>41303.754432870373</v>
      </c>
      <c r="I205" s="1">
        <v>41303.754432870373</v>
      </c>
      <c r="J205">
        <v>2</v>
      </c>
      <c r="K205">
        <v>20</v>
      </c>
      <c r="L205">
        <v>89.253633118899998</v>
      </c>
      <c r="M205" t="s">
        <v>33</v>
      </c>
      <c r="N205">
        <v>22.7666165485</v>
      </c>
      <c r="O205" t="s">
        <v>97</v>
      </c>
      <c r="P205">
        <v>0</v>
      </c>
      <c r="Q205">
        <v>30</v>
      </c>
      <c r="R205">
        <v>-45</v>
      </c>
      <c r="S205">
        <v>164471</v>
      </c>
      <c r="T205" t="s">
        <v>51</v>
      </c>
      <c r="U205">
        <v>1</v>
      </c>
      <c r="V205">
        <v>64</v>
      </c>
      <c r="W205">
        <f t="shared" si="3"/>
        <v>2</v>
      </c>
      <c r="Y205">
        <v>22</v>
      </c>
      <c r="AA205">
        <v>471</v>
      </c>
      <c r="AB205">
        <v>164471</v>
      </c>
      <c r="AC205" t="s">
        <v>392</v>
      </c>
      <c r="AD205" t="s">
        <v>393</v>
      </c>
      <c r="AE205" t="s">
        <v>475</v>
      </c>
      <c r="AF205" t="s">
        <v>476</v>
      </c>
      <c r="AG205">
        <v>0</v>
      </c>
    </row>
    <row r="206" spans="1:33" x14ac:dyDescent="0.25">
      <c r="A206" t="s">
        <v>172</v>
      </c>
      <c r="B206" s="1">
        <v>41322.798668981479</v>
      </c>
      <c r="C206">
        <v>0</v>
      </c>
      <c r="D206" s="1">
        <v>41322.798668981479</v>
      </c>
      <c r="E206">
        <v>0</v>
      </c>
      <c r="F206">
        <v>0</v>
      </c>
      <c r="G206">
        <v>1</v>
      </c>
      <c r="H206" s="1">
        <v>41322.798668981479</v>
      </c>
      <c r="I206" s="1">
        <v>41322.798668981479</v>
      </c>
      <c r="J206">
        <v>8</v>
      </c>
      <c r="K206">
        <v>4039</v>
      </c>
      <c r="L206">
        <v>88.4232935</v>
      </c>
      <c r="M206" t="s">
        <v>33</v>
      </c>
      <c r="N206">
        <v>26.236490499999999</v>
      </c>
      <c r="O206" t="s">
        <v>40</v>
      </c>
      <c r="P206">
        <v>0</v>
      </c>
      <c r="Q206">
        <v>60</v>
      </c>
      <c r="R206">
        <v>0</v>
      </c>
      <c r="S206">
        <v>130315</v>
      </c>
      <c r="T206" t="s">
        <v>51</v>
      </c>
      <c r="U206">
        <v>1</v>
      </c>
      <c r="V206">
        <v>30</v>
      </c>
      <c r="W206">
        <f t="shared" si="3"/>
        <v>1</v>
      </c>
      <c r="Y206">
        <v>88</v>
      </c>
      <c r="AA206">
        <v>315</v>
      </c>
      <c r="AB206">
        <v>130315</v>
      </c>
      <c r="AC206" t="s">
        <v>477</v>
      </c>
      <c r="AD206" t="s">
        <v>478</v>
      </c>
      <c r="AE206" t="s">
        <v>479</v>
      </c>
      <c r="AF206" t="s">
        <v>480</v>
      </c>
      <c r="AG206">
        <v>0</v>
      </c>
    </row>
    <row r="207" spans="1:33" x14ac:dyDescent="0.25">
      <c r="A207" t="s">
        <v>335</v>
      </c>
      <c r="B207" s="1">
        <v>41305.513668981483</v>
      </c>
      <c r="C207">
        <v>0</v>
      </c>
      <c r="D207" s="1">
        <v>41305.513668981483</v>
      </c>
      <c r="E207">
        <v>0</v>
      </c>
      <c r="F207">
        <v>0</v>
      </c>
      <c r="G207">
        <v>1</v>
      </c>
      <c r="H207" s="1">
        <v>41305.513668981483</v>
      </c>
      <c r="I207" s="1">
        <v>41305.513668981483</v>
      </c>
      <c r="J207">
        <v>6</v>
      </c>
      <c r="K207">
        <v>4680</v>
      </c>
      <c r="L207">
        <v>89.271658599999995</v>
      </c>
      <c r="M207" t="s">
        <v>33</v>
      </c>
      <c r="N207">
        <v>22.984181700000001</v>
      </c>
      <c r="O207" t="s">
        <v>83</v>
      </c>
      <c r="P207">
        <v>0</v>
      </c>
      <c r="Q207">
        <v>120</v>
      </c>
      <c r="R207">
        <v>0</v>
      </c>
      <c r="S207">
        <v>118209</v>
      </c>
      <c r="T207" t="s">
        <v>33</v>
      </c>
      <c r="U207">
        <v>1</v>
      </c>
      <c r="V207">
        <v>18</v>
      </c>
      <c r="W207">
        <f t="shared" si="3"/>
        <v>1</v>
      </c>
      <c r="Y207">
        <v>53</v>
      </c>
      <c r="AA207">
        <v>209</v>
      </c>
      <c r="AB207">
        <v>118209</v>
      </c>
      <c r="AC207" t="s">
        <v>194</v>
      </c>
      <c r="AD207" t="s">
        <v>431</v>
      </c>
      <c r="AE207" t="s">
        <v>481</v>
      </c>
      <c r="AF207" t="s">
        <v>482</v>
      </c>
      <c r="AG207">
        <v>1</v>
      </c>
    </row>
    <row r="208" spans="1:33" x14ac:dyDescent="0.25">
      <c r="A208" t="s">
        <v>50</v>
      </c>
      <c r="B208" s="1">
        <v>41304.711493055554</v>
      </c>
      <c r="C208">
        <v>0</v>
      </c>
      <c r="D208" s="1">
        <v>41304.711493055554</v>
      </c>
      <c r="E208">
        <v>0</v>
      </c>
      <c r="F208">
        <v>0</v>
      </c>
      <c r="G208">
        <v>1</v>
      </c>
      <c r="H208" s="1">
        <v>41304.711493055554</v>
      </c>
      <c r="I208" s="1">
        <v>41304.711493055554</v>
      </c>
      <c r="J208">
        <v>15</v>
      </c>
      <c r="K208">
        <v>0</v>
      </c>
      <c r="L208">
        <v>0</v>
      </c>
      <c r="M208" t="s">
        <v>51</v>
      </c>
      <c r="N208">
        <v>0</v>
      </c>
      <c r="O208" t="s">
        <v>40</v>
      </c>
      <c r="P208">
        <v>0</v>
      </c>
      <c r="Q208">
        <v>180</v>
      </c>
      <c r="R208">
        <v>0</v>
      </c>
      <c r="S208">
        <v>121373</v>
      </c>
      <c r="T208" t="s">
        <v>33</v>
      </c>
      <c r="U208">
        <v>1</v>
      </c>
      <c r="V208">
        <v>21</v>
      </c>
      <c r="W208">
        <f t="shared" si="3"/>
        <v>1</v>
      </c>
      <c r="Y208">
        <v>62</v>
      </c>
      <c r="AA208">
        <v>373</v>
      </c>
      <c r="AB208">
        <v>121373</v>
      </c>
      <c r="AC208" t="s">
        <v>52</v>
      </c>
      <c r="AD208" t="s">
        <v>415</v>
      </c>
      <c r="AE208" t="s">
        <v>416</v>
      </c>
      <c r="AF208" t="s">
        <v>483</v>
      </c>
      <c r="AG208">
        <v>1</v>
      </c>
    </row>
    <row r="209" spans="1:33" x14ac:dyDescent="0.25">
      <c r="A209" t="s">
        <v>88</v>
      </c>
      <c r="B209" s="1">
        <v>41302.615787037037</v>
      </c>
      <c r="C209">
        <v>0</v>
      </c>
      <c r="D209" s="1">
        <v>41302.615787037037</v>
      </c>
      <c r="E209">
        <v>0</v>
      </c>
      <c r="F209">
        <v>0</v>
      </c>
      <c r="G209">
        <v>1</v>
      </c>
      <c r="H209" s="1">
        <v>41302.615787037037</v>
      </c>
      <c r="I209" s="1">
        <v>41302.615787037037</v>
      </c>
      <c r="J209">
        <v>0</v>
      </c>
      <c r="K209">
        <v>3459</v>
      </c>
      <c r="L209">
        <v>90.891400599999997</v>
      </c>
      <c r="M209" t="s">
        <v>33</v>
      </c>
      <c r="N209">
        <v>24.8972111</v>
      </c>
      <c r="O209" t="s">
        <v>101</v>
      </c>
      <c r="P209">
        <v>0</v>
      </c>
      <c r="Q209">
        <v>0</v>
      </c>
      <c r="R209">
        <v>0</v>
      </c>
      <c r="S209">
        <v>135354</v>
      </c>
      <c r="T209" t="s">
        <v>33</v>
      </c>
      <c r="U209">
        <v>1</v>
      </c>
      <c r="V209">
        <v>35</v>
      </c>
      <c r="W209">
        <f t="shared" si="3"/>
        <v>1</v>
      </c>
      <c r="Y209">
        <v>105</v>
      </c>
      <c r="AA209">
        <v>354</v>
      </c>
      <c r="AB209">
        <v>135354</v>
      </c>
      <c r="AC209" t="s">
        <v>89</v>
      </c>
      <c r="AD209" t="s">
        <v>450</v>
      </c>
      <c r="AE209" t="s">
        <v>484</v>
      </c>
      <c r="AF209" t="s">
        <v>485</v>
      </c>
      <c r="AG209">
        <v>1</v>
      </c>
    </row>
    <row r="210" spans="1:33" x14ac:dyDescent="0.25">
      <c r="A210" t="s">
        <v>88</v>
      </c>
      <c r="B210" s="1">
        <v>41302.649965277778</v>
      </c>
      <c r="C210">
        <v>0</v>
      </c>
      <c r="D210" s="1">
        <v>41302.649965277778</v>
      </c>
      <c r="E210">
        <v>0</v>
      </c>
      <c r="F210">
        <v>0</v>
      </c>
      <c r="G210">
        <v>1</v>
      </c>
      <c r="H210" s="1">
        <v>41302.649965277778</v>
      </c>
      <c r="I210" s="1">
        <v>41302.649965277778</v>
      </c>
      <c r="J210">
        <v>0</v>
      </c>
      <c r="K210">
        <v>3459</v>
      </c>
      <c r="L210">
        <v>90.891400599999997</v>
      </c>
      <c r="M210" t="s">
        <v>33</v>
      </c>
      <c r="N210">
        <v>24.8972111</v>
      </c>
      <c r="O210" t="s">
        <v>101</v>
      </c>
      <c r="P210">
        <v>0</v>
      </c>
      <c r="Q210">
        <v>0</v>
      </c>
      <c r="R210">
        <v>0</v>
      </c>
      <c r="S210">
        <v>135358</v>
      </c>
      <c r="T210" t="s">
        <v>51</v>
      </c>
      <c r="U210">
        <v>1</v>
      </c>
      <c r="V210">
        <v>35</v>
      </c>
      <c r="W210">
        <f t="shared" si="3"/>
        <v>1</v>
      </c>
      <c r="Y210">
        <v>105</v>
      </c>
      <c r="AA210">
        <v>358</v>
      </c>
      <c r="AB210">
        <v>135358</v>
      </c>
      <c r="AC210" t="s">
        <v>89</v>
      </c>
      <c r="AD210" t="s">
        <v>450</v>
      </c>
      <c r="AE210" t="s">
        <v>484</v>
      </c>
      <c r="AF210" t="s">
        <v>486</v>
      </c>
      <c r="AG210">
        <v>0</v>
      </c>
    </row>
    <row r="211" spans="1:33" x14ac:dyDescent="0.25">
      <c r="A211" t="s">
        <v>118</v>
      </c>
      <c r="B211" s="1">
        <v>41303.661412037036</v>
      </c>
      <c r="C211">
        <v>0</v>
      </c>
      <c r="D211" s="1">
        <v>41303.661412037036</v>
      </c>
      <c r="E211">
        <v>0</v>
      </c>
      <c r="F211">
        <v>0</v>
      </c>
      <c r="G211">
        <v>1</v>
      </c>
      <c r="H211" s="1">
        <v>41303.661412037036</v>
      </c>
      <c r="I211" s="1">
        <v>41303.661412037036</v>
      </c>
      <c r="J211">
        <v>10</v>
      </c>
      <c r="K211">
        <v>0</v>
      </c>
      <c r="L211">
        <v>0</v>
      </c>
      <c r="M211" t="s">
        <v>33</v>
      </c>
      <c r="N211">
        <v>0</v>
      </c>
      <c r="O211" t="s">
        <v>34</v>
      </c>
      <c r="P211">
        <v>0</v>
      </c>
      <c r="Q211">
        <v>240</v>
      </c>
      <c r="R211">
        <v>0</v>
      </c>
      <c r="S211">
        <v>166427</v>
      </c>
      <c r="T211" t="s">
        <v>33</v>
      </c>
      <c r="U211">
        <v>1</v>
      </c>
      <c r="V211">
        <v>66</v>
      </c>
      <c r="W211">
        <f t="shared" si="3"/>
        <v>2</v>
      </c>
      <c r="Y211">
        <v>17</v>
      </c>
      <c r="AA211">
        <v>427</v>
      </c>
      <c r="AB211">
        <v>166427</v>
      </c>
      <c r="AC211" t="s">
        <v>119</v>
      </c>
      <c r="AD211" t="s">
        <v>408</v>
      </c>
      <c r="AE211" t="s">
        <v>473</v>
      </c>
      <c r="AF211" t="s">
        <v>487</v>
      </c>
      <c r="AG211">
        <v>1</v>
      </c>
    </row>
    <row r="212" spans="1:33" x14ac:dyDescent="0.25">
      <c r="A212" t="s">
        <v>58</v>
      </c>
      <c r="B212" s="1">
        <v>41305.712696759256</v>
      </c>
      <c r="C212">
        <v>0</v>
      </c>
      <c r="D212" s="1">
        <v>41305.712696759256</v>
      </c>
      <c r="E212">
        <v>0</v>
      </c>
      <c r="F212">
        <v>0</v>
      </c>
      <c r="G212">
        <v>1</v>
      </c>
      <c r="H212" s="1">
        <v>41305.712696759256</v>
      </c>
      <c r="I212" s="1">
        <v>41305.712696759256</v>
      </c>
      <c r="J212">
        <v>13</v>
      </c>
      <c r="K212">
        <v>2608</v>
      </c>
      <c r="L212">
        <v>91.6770006</v>
      </c>
      <c r="M212" t="s">
        <v>51</v>
      </c>
      <c r="N212">
        <v>22.9082103</v>
      </c>
      <c r="O212" t="s">
        <v>40</v>
      </c>
      <c r="P212">
        <v>0</v>
      </c>
      <c r="Q212">
        <v>285</v>
      </c>
      <c r="R212">
        <v>0</v>
      </c>
      <c r="S212">
        <v>182420</v>
      </c>
      <c r="T212" t="s">
        <v>51</v>
      </c>
      <c r="U212">
        <v>1</v>
      </c>
      <c r="V212">
        <v>82</v>
      </c>
      <c r="W212">
        <f t="shared" si="3"/>
        <v>2</v>
      </c>
      <c r="Y212">
        <v>21</v>
      </c>
      <c r="AA212">
        <v>420</v>
      </c>
      <c r="AB212">
        <v>182420</v>
      </c>
      <c r="AC212" t="s">
        <v>68</v>
      </c>
      <c r="AD212" t="s">
        <v>342</v>
      </c>
      <c r="AE212" t="s">
        <v>488</v>
      </c>
      <c r="AF212" t="s">
        <v>489</v>
      </c>
      <c r="AG212">
        <v>1</v>
      </c>
    </row>
    <row r="213" spans="1:33" x14ac:dyDescent="0.25">
      <c r="A213" t="s">
        <v>88</v>
      </c>
      <c r="B213" s="1">
        <v>41302.649224537039</v>
      </c>
      <c r="C213">
        <v>0</v>
      </c>
      <c r="D213" s="1">
        <v>41302.649224537039</v>
      </c>
      <c r="E213">
        <v>0</v>
      </c>
      <c r="F213">
        <v>0</v>
      </c>
      <c r="G213">
        <v>1</v>
      </c>
      <c r="H213" s="1">
        <v>41302.649224537039</v>
      </c>
      <c r="I213" s="1">
        <v>41302.649224537039</v>
      </c>
      <c r="J213">
        <v>0</v>
      </c>
      <c r="K213">
        <v>3459</v>
      </c>
      <c r="L213">
        <v>90.891400599999997</v>
      </c>
      <c r="M213" t="s">
        <v>33</v>
      </c>
      <c r="N213">
        <v>24.8972111</v>
      </c>
      <c r="O213" t="s">
        <v>101</v>
      </c>
      <c r="P213">
        <v>0</v>
      </c>
      <c r="Q213">
        <v>0</v>
      </c>
      <c r="R213">
        <v>0</v>
      </c>
      <c r="S213">
        <v>135357</v>
      </c>
      <c r="T213" t="s">
        <v>51</v>
      </c>
      <c r="U213">
        <v>1</v>
      </c>
      <c r="V213">
        <v>35</v>
      </c>
      <c r="W213">
        <f t="shared" si="3"/>
        <v>1</v>
      </c>
      <c r="Y213">
        <v>105</v>
      </c>
      <c r="AA213">
        <v>357</v>
      </c>
      <c r="AB213">
        <v>135357</v>
      </c>
      <c r="AC213" t="s">
        <v>89</v>
      </c>
      <c r="AD213" t="s">
        <v>450</v>
      </c>
      <c r="AE213" t="s">
        <v>484</v>
      </c>
      <c r="AF213" t="s">
        <v>490</v>
      </c>
      <c r="AG213">
        <v>0</v>
      </c>
    </row>
    <row r="214" spans="1:33" x14ac:dyDescent="0.25">
      <c r="A214" t="s">
        <v>234</v>
      </c>
      <c r="B214" s="1">
        <v>41302.672777777778</v>
      </c>
      <c r="C214">
        <v>0</v>
      </c>
      <c r="D214" s="1">
        <v>41302.672777777778</v>
      </c>
      <c r="E214">
        <v>0</v>
      </c>
      <c r="F214">
        <v>0</v>
      </c>
      <c r="G214">
        <v>1</v>
      </c>
      <c r="H214" s="1">
        <v>41302.672777777778</v>
      </c>
      <c r="I214" s="1">
        <v>41302.672777777778</v>
      </c>
      <c r="J214">
        <v>10</v>
      </c>
      <c r="K214">
        <v>0</v>
      </c>
      <c r="L214">
        <v>0</v>
      </c>
      <c r="M214" t="s">
        <v>33</v>
      </c>
      <c r="N214">
        <v>0</v>
      </c>
      <c r="O214" t="s">
        <v>83</v>
      </c>
      <c r="P214">
        <v>0</v>
      </c>
      <c r="Q214">
        <v>120</v>
      </c>
      <c r="R214">
        <v>0</v>
      </c>
      <c r="S214">
        <v>144406</v>
      </c>
      <c r="T214" t="s">
        <v>33</v>
      </c>
      <c r="U214">
        <v>1</v>
      </c>
      <c r="V214">
        <v>44</v>
      </c>
      <c r="W214">
        <f t="shared" si="3"/>
        <v>1</v>
      </c>
      <c r="Y214">
        <v>133</v>
      </c>
      <c r="AA214">
        <v>406</v>
      </c>
      <c r="AB214">
        <v>144406</v>
      </c>
      <c r="AC214" t="s">
        <v>421</v>
      </c>
      <c r="AD214" t="s">
        <v>422</v>
      </c>
      <c r="AE214" t="s">
        <v>491</v>
      </c>
      <c r="AF214" t="s">
        <v>492</v>
      </c>
      <c r="AG214">
        <v>1</v>
      </c>
    </row>
    <row r="215" spans="1:33" x14ac:dyDescent="0.25">
      <c r="A215" t="s">
        <v>319</v>
      </c>
      <c r="B215" s="1">
        <v>41301.699270833335</v>
      </c>
      <c r="C215">
        <v>0</v>
      </c>
      <c r="D215" s="1">
        <v>41301.699270833335</v>
      </c>
      <c r="E215">
        <v>0</v>
      </c>
      <c r="F215">
        <v>0</v>
      </c>
      <c r="G215">
        <v>1</v>
      </c>
      <c r="H215" s="1">
        <v>41301.699270833335</v>
      </c>
      <c r="I215" s="1">
        <v>41301.699270833335</v>
      </c>
      <c r="J215">
        <v>8</v>
      </c>
      <c r="K215">
        <v>3243</v>
      </c>
      <c r="L215">
        <v>88.467608999999996</v>
      </c>
      <c r="M215" t="s">
        <v>33</v>
      </c>
      <c r="N215">
        <v>25.7944578</v>
      </c>
      <c r="O215" t="s">
        <v>40</v>
      </c>
      <c r="P215">
        <v>0</v>
      </c>
      <c r="Q215">
        <v>120</v>
      </c>
      <c r="R215">
        <v>0</v>
      </c>
      <c r="S215">
        <v>128290</v>
      </c>
      <c r="T215" t="s">
        <v>33</v>
      </c>
      <c r="U215">
        <v>1</v>
      </c>
      <c r="V215">
        <v>28</v>
      </c>
      <c r="W215">
        <f t="shared" si="3"/>
        <v>1</v>
      </c>
      <c r="Y215">
        <v>80</v>
      </c>
      <c r="AA215">
        <v>290</v>
      </c>
      <c r="AB215">
        <v>128290</v>
      </c>
      <c r="AC215" t="s">
        <v>320</v>
      </c>
      <c r="AD215" t="s">
        <v>425</v>
      </c>
      <c r="AE215" t="s">
        <v>426</v>
      </c>
      <c r="AF215" t="s">
        <v>493</v>
      </c>
      <c r="AG215">
        <v>1</v>
      </c>
    </row>
    <row r="216" spans="1:33" x14ac:dyDescent="0.25">
      <c r="A216" t="s">
        <v>193</v>
      </c>
      <c r="B216" s="1">
        <v>41305.64167824074</v>
      </c>
      <c r="C216">
        <v>0</v>
      </c>
      <c r="D216" s="1">
        <v>41305.64167824074</v>
      </c>
      <c r="E216">
        <v>0</v>
      </c>
      <c r="F216">
        <v>0</v>
      </c>
      <c r="G216">
        <v>1</v>
      </c>
      <c r="H216" s="1">
        <v>41305.64167824074</v>
      </c>
      <c r="I216" s="1">
        <v>41305.64167824074</v>
      </c>
      <c r="J216">
        <v>4</v>
      </c>
      <c r="K216">
        <v>35</v>
      </c>
      <c r="L216">
        <v>89.155781706599996</v>
      </c>
      <c r="M216" t="s">
        <v>33</v>
      </c>
      <c r="N216">
        <v>22.905465221</v>
      </c>
      <c r="O216" t="s">
        <v>101</v>
      </c>
      <c r="P216">
        <v>0</v>
      </c>
      <c r="Q216">
        <v>55</v>
      </c>
      <c r="R216">
        <v>-37</v>
      </c>
      <c r="S216">
        <v>103237</v>
      </c>
      <c r="T216" t="s">
        <v>33</v>
      </c>
      <c r="U216">
        <v>10</v>
      </c>
      <c r="V216">
        <v>3</v>
      </c>
      <c r="W216">
        <f t="shared" si="3"/>
        <v>1</v>
      </c>
      <c r="Y216">
        <v>9</v>
      </c>
      <c r="AA216">
        <v>237</v>
      </c>
      <c r="AB216">
        <v>103237</v>
      </c>
      <c r="AC216" t="s">
        <v>392</v>
      </c>
      <c r="AD216" t="s">
        <v>466</v>
      </c>
      <c r="AE216" t="s">
        <v>494</v>
      </c>
      <c r="AF216" t="s">
        <v>495</v>
      </c>
      <c r="AG216">
        <v>1</v>
      </c>
    </row>
    <row r="217" spans="1:33" x14ac:dyDescent="0.25">
      <c r="A217" t="s">
        <v>205</v>
      </c>
      <c r="B217" s="1">
        <v>41303.705937500003</v>
      </c>
      <c r="C217">
        <v>0</v>
      </c>
      <c r="D217" s="1">
        <v>41303.705937500003</v>
      </c>
      <c r="E217">
        <v>0</v>
      </c>
      <c r="F217">
        <v>0</v>
      </c>
      <c r="G217">
        <v>1</v>
      </c>
      <c r="H217" s="1">
        <v>41303.705937500003</v>
      </c>
      <c r="I217" s="1">
        <v>41303.705937500003</v>
      </c>
      <c r="J217">
        <v>5</v>
      </c>
      <c r="K217">
        <v>0</v>
      </c>
      <c r="L217">
        <v>0</v>
      </c>
      <c r="M217" t="s">
        <v>33</v>
      </c>
      <c r="N217">
        <v>0</v>
      </c>
      <c r="O217" t="s">
        <v>40</v>
      </c>
      <c r="P217">
        <v>0</v>
      </c>
      <c r="Q217">
        <v>240</v>
      </c>
      <c r="R217">
        <v>0</v>
      </c>
      <c r="S217">
        <v>148100</v>
      </c>
      <c r="T217" t="s">
        <v>33</v>
      </c>
      <c r="U217">
        <v>1</v>
      </c>
      <c r="V217">
        <v>48</v>
      </c>
      <c r="W217">
        <f t="shared" si="3"/>
        <v>1</v>
      </c>
      <c r="Y217">
        <v>144</v>
      </c>
      <c r="AA217">
        <v>100</v>
      </c>
      <c r="AB217">
        <v>148100</v>
      </c>
      <c r="AC217" t="s">
        <v>68</v>
      </c>
      <c r="AD217" t="s">
        <v>352</v>
      </c>
      <c r="AE217" t="s">
        <v>496</v>
      </c>
      <c r="AF217" t="s">
        <v>497</v>
      </c>
      <c r="AG217">
        <v>1</v>
      </c>
    </row>
    <row r="218" spans="1:33" x14ac:dyDescent="0.25">
      <c r="A218" t="s">
        <v>77</v>
      </c>
      <c r="B218" s="1">
        <v>41323.946018518516</v>
      </c>
      <c r="C218">
        <v>0</v>
      </c>
      <c r="D218" s="1">
        <v>41323.946018518516</v>
      </c>
      <c r="E218">
        <v>0</v>
      </c>
      <c r="F218">
        <v>0</v>
      </c>
      <c r="G218">
        <v>1</v>
      </c>
      <c r="H218" s="1">
        <v>41323.946018518516</v>
      </c>
      <c r="I218" s="1">
        <v>41323.946018518516</v>
      </c>
      <c r="J218">
        <v>9</v>
      </c>
      <c r="K218">
        <v>2551</v>
      </c>
      <c r="L218">
        <v>92.168557199999995</v>
      </c>
      <c r="M218" t="s">
        <v>33</v>
      </c>
      <c r="N218">
        <v>24.831315</v>
      </c>
      <c r="O218" t="s">
        <v>34</v>
      </c>
      <c r="P218">
        <v>0</v>
      </c>
      <c r="Q218">
        <v>240</v>
      </c>
      <c r="R218">
        <v>0</v>
      </c>
      <c r="S218">
        <v>115173</v>
      </c>
      <c r="T218" t="s">
        <v>51</v>
      </c>
      <c r="U218">
        <v>1</v>
      </c>
      <c r="V218">
        <v>15</v>
      </c>
      <c r="W218">
        <f t="shared" si="3"/>
        <v>1</v>
      </c>
      <c r="Y218">
        <v>45</v>
      </c>
      <c r="AA218">
        <v>173</v>
      </c>
      <c r="AB218">
        <v>115173</v>
      </c>
      <c r="AC218" t="s">
        <v>78</v>
      </c>
      <c r="AD218" t="s">
        <v>144</v>
      </c>
      <c r="AE218" t="s">
        <v>145</v>
      </c>
      <c r="AF218" t="s">
        <v>498</v>
      </c>
      <c r="AG218">
        <v>0</v>
      </c>
    </row>
    <row r="219" spans="1:33" x14ac:dyDescent="0.25">
      <c r="A219" t="s">
        <v>234</v>
      </c>
      <c r="B219" s="1">
        <v>41302.671967592592</v>
      </c>
      <c r="C219">
        <v>0</v>
      </c>
      <c r="D219" s="1">
        <v>41302.671967592592</v>
      </c>
      <c r="E219">
        <v>0</v>
      </c>
      <c r="F219">
        <v>0</v>
      </c>
      <c r="G219">
        <v>1</v>
      </c>
      <c r="H219" s="1">
        <v>41302.671967592592</v>
      </c>
      <c r="I219" s="1">
        <v>41302.671967592592</v>
      </c>
      <c r="J219">
        <v>10</v>
      </c>
      <c r="K219">
        <v>0</v>
      </c>
      <c r="L219">
        <v>0</v>
      </c>
      <c r="M219" t="s">
        <v>33</v>
      </c>
      <c r="N219">
        <v>0</v>
      </c>
      <c r="O219" t="s">
        <v>40</v>
      </c>
      <c r="P219">
        <v>0</v>
      </c>
      <c r="Q219">
        <v>125</v>
      </c>
      <c r="R219">
        <v>0</v>
      </c>
      <c r="S219">
        <v>144407</v>
      </c>
      <c r="T219" t="s">
        <v>33</v>
      </c>
      <c r="U219">
        <v>1</v>
      </c>
      <c r="V219">
        <v>44</v>
      </c>
      <c r="W219">
        <f t="shared" si="3"/>
        <v>1</v>
      </c>
      <c r="Y219">
        <v>133</v>
      </c>
      <c r="AA219">
        <v>407</v>
      </c>
      <c r="AB219">
        <v>144407</v>
      </c>
      <c r="AC219" t="s">
        <v>421</v>
      </c>
      <c r="AD219" t="s">
        <v>422</v>
      </c>
      <c r="AE219" t="s">
        <v>491</v>
      </c>
      <c r="AF219" t="s">
        <v>499</v>
      </c>
      <c r="AG219">
        <v>0</v>
      </c>
    </row>
    <row r="220" spans="1:33" x14ac:dyDescent="0.25">
      <c r="A220" t="s">
        <v>141</v>
      </c>
      <c r="B220" s="1">
        <v>41303.749699074076</v>
      </c>
      <c r="C220">
        <v>0</v>
      </c>
      <c r="D220" s="1">
        <v>41303.749699074076</v>
      </c>
      <c r="E220">
        <v>0</v>
      </c>
      <c r="F220">
        <v>0</v>
      </c>
      <c r="G220">
        <v>1</v>
      </c>
      <c r="H220" s="1">
        <v>41303.749699074076</v>
      </c>
      <c r="I220" s="1">
        <v>41303.749699074076</v>
      </c>
      <c r="J220">
        <v>5</v>
      </c>
      <c r="K220">
        <v>80</v>
      </c>
      <c r="L220">
        <v>89.253254493900002</v>
      </c>
      <c r="M220" t="s">
        <v>33</v>
      </c>
      <c r="N220">
        <v>22.766070480900002</v>
      </c>
      <c r="O220" t="s">
        <v>83</v>
      </c>
      <c r="P220">
        <v>0</v>
      </c>
      <c r="Q220">
        <v>90</v>
      </c>
      <c r="R220">
        <v>-48</v>
      </c>
      <c r="S220">
        <v>160467</v>
      </c>
      <c r="T220" t="s">
        <v>33</v>
      </c>
      <c r="U220">
        <v>1</v>
      </c>
      <c r="V220">
        <v>60</v>
      </c>
      <c r="W220">
        <f t="shared" si="3"/>
        <v>2</v>
      </c>
      <c r="Y220">
        <v>22</v>
      </c>
      <c r="AA220">
        <v>467</v>
      </c>
      <c r="AB220">
        <v>160467</v>
      </c>
      <c r="AC220" t="s">
        <v>392</v>
      </c>
      <c r="AD220" t="s">
        <v>393</v>
      </c>
      <c r="AE220" t="s">
        <v>463</v>
      </c>
      <c r="AF220" t="s">
        <v>500</v>
      </c>
      <c r="AG220">
        <v>1</v>
      </c>
    </row>
    <row r="221" spans="1:33" x14ac:dyDescent="0.25">
      <c r="A221" t="s">
        <v>82</v>
      </c>
      <c r="B221" s="1">
        <v>41302.825046296297</v>
      </c>
      <c r="C221">
        <v>0</v>
      </c>
      <c r="D221" s="1">
        <v>41302.825046296297</v>
      </c>
      <c r="E221">
        <v>0</v>
      </c>
      <c r="F221">
        <v>0</v>
      </c>
      <c r="G221">
        <v>1</v>
      </c>
      <c r="H221" s="1">
        <v>41302.825046296297</v>
      </c>
      <c r="I221" s="1">
        <v>41302.825046296297</v>
      </c>
      <c r="J221">
        <v>5</v>
      </c>
      <c r="K221">
        <v>0</v>
      </c>
      <c r="L221">
        <v>0</v>
      </c>
      <c r="M221" t="s">
        <v>51</v>
      </c>
      <c r="N221">
        <v>0</v>
      </c>
      <c r="O221" t="s">
        <v>40</v>
      </c>
      <c r="P221">
        <v>0</v>
      </c>
      <c r="Q221">
        <v>70</v>
      </c>
      <c r="R221">
        <v>0</v>
      </c>
      <c r="S221">
        <v>114156</v>
      </c>
      <c r="T221" t="s">
        <v>33</v>
      </c>
      <c r="U221">
        <v>1</v>
      </c>
      <c r="V221">
        <v>14</v>
      </c>
      <c r="W221">
        <f t="shared" si="3"/>
        <v>1</v>
      </c>
      <c r="Y221">
        <v>41</v>
      </c>
      <c r="AA221">
        <v>156</v>
      </c>
      <c r="AB221">
        <v>114156</v>
      </c>
      <c r="AC221" t="s">
        <v>84</v>
      </c>
      <c r="AD221" t="s">
        <v>442</v>
      </c>
      <c r="AE221" t="s">
        <v>501</v>
      </c>
      <c r="AF221" t="s">
        <v>489</v>
      </c>
      <c r="AG221">
        <v>1</v>
      </c>
    </row>
    <row r="222" spans="1:33" x14ac:dyDescent="0.25">
      <c r="A222" t="s">
        <v>285</v>
      </c>
      <c r="B222" s="1">
        <v>41310.631319444445</v>
      </c>
      <c r="C222">
        <v>0</v>
      </c>
      <c r="D222" s="1">
        <v>41310.631319444445</v>
      </c>
      <c r="E222">
        <v>0</v>
      </c>
      <c r="F222">
        <v>0</v>
      </c>
      <c r="G222">
        <v>1</v>
      </c>
      <c r="H222" s="1">
        <v>41310.631319444445</v>
      </c>
      <c r="I222" s="1">
        <v>41310.631319444445</v>
      </c>
      <c r="J222">
        <v>10</v>
      </c>
      <c r="K222">
        <v>0</v>
      </c>
      <c r="L222">
        <v>0</v>
      </c>
      <c r="M222" t="s">
        <v>33</v>
      </c>
      <c r="N222">
        <v>0</v>
      </c>
      <c r="O222" t="s">
        <v>34</v>
      </c>
      <c r="P222">
        <v>0</v>
      </c>
      <c r="Q222">
        <v>150</v>
      </c>
      <c r="R222">
        <v>0</v>
      </c>
      <c r="S222">
        <v>170466</v>
      </c>
      <c r="T222" t="s">
        <v>51</v>
      </c>
      <c r="U222">
        <v>1</v>
      </c>
      <c r="V222">
        <v>70</v>
      </c>
      <c r="W222">
        <f t="shared" si="3"/>
        <v>2</v>
      </c>
      <c r="Y222">
        <v>20</v>
      </c>
      <c r="AA222">
        <v>466</v>
      </c>
      <c r="AB222">
        <v>170466</v>
      </c>
      <c r="AC222" t="s">
        <v>211</v>
      </c>
      <c r="AD222" t="s">
        <v>446</v>
      </c>
      <c r="AE222" t="s">
        <v>447</v>
      </c>
      <c r="AF222" t="s">
        <v>502</v>
      </c>
      <c r="AG222">
        <v>0</v>
      </c>
    </row>
    <row r="223" spans="1:33" x14ac:dyDescent="0.25">
      <c r="A223" t="s">
        <v>210</v>
      </c>
      <c r="B223" s="1">
        <v>41312.420937499999</v>
      </c>
      <c r="C223">
        <v>0</v>
      </c>
      <c r="D223" s="1">
        <v>41312.420937499999</v>
      </c>
      <c r="E223">
        <v>0</v>
      </c>
      <c r="F223">
        <v>0</v>
      </c>
      <c r="G223">
        <v>1</v>
      </c>
      <c r="H223" s="1">
        <v>41312.420937499999</v>
      </c>
      <c r="I223" s="1">
        <v>41312.420937499999</v>
      </c>
      <c r="J223">
        <v>3</v>
      </c>
      <c r="K223">
        <v>3850</v>
      </c>
      <c r="L223">
        <v>89.164755900000003</v>
      </c>
      <c r="M223" t="s">
        <v>33</v>
      </c>
      <c r="N223">
        <v>22.7802246</v>
      </c>
      <c r="O223" t="s">
        <v>34</v>
      </c>
      <c r="P223">
        <v>0</v>
      </c>
      <c r="Q223">
        <v>60</v>
      </c>
      <c r="R223">
        <v>0</v>
      </c>
      <c r="S223">
        <v>191472</v>
      </c>
      <c r="T223" t="s">
        <v>51</v>
      </c>
      <c r="U223">
        <v>1</v>
      </c>
      <c r="V223">
        <v>91</v>
      </c>
      <c r="W223">
        <f t="shared" si="3"/>
        <v>2</v>
      </c>
      <c r="Y223">
        <v>22</v>
      </c>
      <c r="AA223">
        <v>472</v>
      </c>
      <c r="AB223">
        <v>191472</v>
      </c>
      <c r="AC223" t="s">
        <v>392</v>
      </c>
      <c r="AD223" t="s">
        <v>393</v>
      </c>
      <c r="AE223" t="s">
        <v>503</v>
      </c>
      <c r="AF223" t="s">
        <v>504</v>
      </c>
      <c r="AG223">
        <v>0</v>
      </c>
    </row>
    <row r="224" spans="1:33" x14ac:dyDescent="0.25">
      <c r="A224" t="s">
        <v>159</v>
      </c>
      <c r="B224" s="1">
        <v>41316.781944444447</v>
      </c>
      <c r="C224">
        <v>0</v>
      </c>
      <c r="D224" s="1">
        <v>41316.781944444447</v>
      </c>
      <c r="E224">
        <v>0</v>
      </c>
      <c r="F224">
        <v>0</v>
      </c>
      <c r="G224">
        <v>1</v>
      </c>
      <c r="H224" s="1">
        <v>41316.781944444447</v>
      </c>
      <c r="I224" s="1">
        <v>41316.781944444447</v>
      </c>
      <c r="J224">
        <v>7</v>
      </c>
      <c r="K224">
        <v>3776</v>
      </c>
      <c r="L224">
        <v>91.678042399999995</v>
      </c>
      <c r="M224" t="s">
        <v>33</v>
      </c>
      <c r="N224">
        <v>24.9534813</v>
      </c>
      <c r="O224" t="s">
        <v>40</v>
      </c>
      <c r="P224">
        <v>0</v>
      </c>
      <c r="Q224">
        <v>180</v>
      </c>
      <c r="R224">
        <v>0</v>
      </c>
      <c r="S224">
        <v>176456</v>
      </c>
      <c r="T224" t="s">
        <v>51</v>
      </c>
      <c r="U224">
        <v>1</v>
      </c>
      <c r="V224">
        <v>76</v>
      </c>
      <c r="W224">
        <f t="shared" si="3"/>
        <v>2</v>
      </c>
      <c r="Y224">
        <v>7</v>
      </c>
      <c r="AA224">
        <v>456</v>
      </c>
      <c r="AB224">
        <v>176456</v>
      </c>
      <c r="AC224" t="s">
        <v>131</v>
      </c>
      <c r="AD224" t="s">
        <v>418</v>
      </c>
      <c r="AE224" t="s">
        <v>505</v>
      </c>
      <c r="AF224" t="s">
        <v>66</v>
      </c>
      <c r="AG224">
        <v>0</v>
      </c>
    </row>
    <row r="225" spans="1:33" x14ac:dyDescent="0.25">
      <c r="A225" t="s">
        <v>125</v>
      </c>
      <c r="B225" s="1">
        <v>41314.712245370371</v>
      </c>
      <c r="C225">
        <v>0</v>
      </c>
      <c r="D225" s="1">
        <v>41314.712245370371</v>
      </c>
      <c r="E225">
        <v>0</v>
      </c>
      <c r="F225">
        <v>0</v>
      </c>
      <c r="G225">
        <v>1</v>
      </c>
      <c r="H225" s="1">
        <v>41314.712245370371</v>
      </c>
      <c r="I225" s="1">
        <v>41314.712245370371</v>
      </c>
      <c r="J225">
        <v>9</v>
      </c>
      <c r="K225">
        <v>2302</v>
      </c>
      <c r="L225">
        <v>90.979584299999999</v>
      </c>
      <c r="M225" t="s">
        <v>33</v>
      </c>
      <c r="N225">
        <v>24.065152099999999</v>
      </c>
      <c r="O225" t="s">
        <v>34</v>
      </c>
      <c r="P225">
        <v>0</v>
      </c>
      <c r="Q225">
        <v>240</v>
      </c>
      <c r="R225">
        <v>0</v>
      </c>
      <c r="S225">
        <v>196502</v>
      </c>
      <c r="T225" t="s">
        <v>51</v>
      </c>
      <c r="U225">
        <v>1</v>
      </c>
      <c r="V225">
        <v>96</v>
      </c>
      <c r="W225">
        <f t="shared" si="3"/>
        <v>2</v>
      </c>
      <c r="Y225">
        <v>11</v>
      </c>
      <c r="AA225">
        <v>502</v>
      </c>
      <c r="AB225">
        <v>196502</v>
      </c>
      <c r="AC225" t="s">
        <v>126</v>
      </c>
      <c r="AD225" t="s">
        <v>506</v>
      </c>
      <c r="AE225" t="s">
        <v>507</v>
      </c>
      <c r="AF225" t="s">
        <v>508</v>
      </c>
      <c r="AG225">
        <v>0</v>
      </c>
    </row>
    <row r="226" spans="1:33" x14ac:dyDescent="0.25">
      <c r="A226" t="s">
        <v>234</v>
      </c>
      <c r="B226" s="1">
        <v>41307.704328703701</v>
      </c>
      <c r="C226">
        <v>0</v>
      </c>
      <c r="D226" s="1">
        <v>41307.704328703701</v>
      </c>
      <c r="E226">
        <v>0</v>
      </c>
      <c r="F226">
        <v>0</v>
      </c>
      <c r="G226">
        <v>1</v>
      </c>
      <c r="H226" s="1">
        <v>41307.704328703701</v>
      </c>
      <c r="I226" s="1">
        <v>41307.704328703701</v>
      </c>
      <c r="J226">
        <v>7</v>
      </c>
      <c r="K226">
        <v>0</v>
      </c>
      <c r="L226">
        <v>0</v>
      </c>
      <c r="M226" t="s">
        <v>33</v>
      </c>
      <c r="N226">
        <v>0</v>
      </c>
      <c r="O226" t="s">
        <v>40</v>
      </c>
      <c r="P226">
        <v>0</v>
      </c>
      <c r="Q226">
        <v>85</v>
      </c>
      <c r="R226">
        <v>0</v>
      </c>
      <c r="S226">
        <v>144410</v>
      </c>
      <c r="T226" t="s">
        <v>33</v>
      </c>
      <c r="U226">
        <v>1</v>
      </c>
      <c r="V226">
        <v>44</v>
      </c>
      <c r="W226">
        <f t="shared" si="3"/>
        <v>1</v>
      </c>
      <c r="Y226">
        <v>133</v>
      </c>
      <c r="AA226">
        <v>410</v>
      </c>
      <c r="AB226">
        <v>144410</v>
      </c>
      <c r="AC226" t="s">
        <v>421</v>
      </c>
      <c r="AD226" t="s">
        <v>422</v>
      </c>
      <c r="AE226" t="s">
        <v>491</v>
      </c>
      <c r="AF226" t="s">
        <v>509</v>
      </c>
      <c r="AG226">
        <v>1</v>
      </c>
    </row>
    <row r="227" spans="1:33" x14ac:dyDescent="0.25">
      <c r="A227" t="s">
        <v>172</v>
      </c>
      <c r="B227" s="1">
        <v>41315.807615740741</v>
      </c>
      <c r="C227">
        <v>0</v>
      </c>
      <c r="D227" s="1">
        <v>41315.807615740741</v>
      </c>
      <c r="E227">
        <v>0</v>
      </c>
      <c r="F227">
        <v>0</v>
      </c>
      <c r="G227">
        <v>1</v>
      </c>
      <c r="H227" s="1">
        <v>41315.807615740741</v>
      </c>
      <c r="I227" s="1">
        <v>41315.807615740741</v>
      </c>
      <c r="J227">
        <v>8</v>
      </c>
      <c r="K227">
        <v>4039</v>
      </c>
      <c r="L227">
        <v>88.4232935</v>
      </c>
      <c r="M227" t="s">
        <v>33</v>
      </c>
      <c r="N227">
        <v>26.236490499999999</v>
      </c>
      <c r="O227" t="s">
        <v>40</v>
      </c>
      <c r="P227">
        <v>0</v>
      </c>
      <c r="Q227">
        <v>60</v>
      </c>
      <c r="R227">
        <v>0</v>
      </c>
      <c r="S227">
        <v>130314</v>
      </c>
      <c r="T227" t="s">
        <v>51</v>
      </c>
      <c r="U227">
        <v>1</v>
      </c>
      <c r="V227">
        <v>30</v>
      </c>
      <c r="W227">
        <f t="shared" si="3"/>
        <v>1</v>
      </c>
      <c r="Y227">
        <v>88</v>
      </c>
      <c r="AA227">
        <v>314</v>
      </c>
      <c r="AB227">
        <v>130314</v>
      </c>
      <c r="AC227" t="s">
        <v>477</v>
      </c>
      <c r="AD227" t="s">
        <v>478</v>
      </c>
      <c r="AE227" t="s">
        <v>479</v>
      </c>
      <c r="AF227" t="s">
        <v>510</v>
      </c>
      <c r="AG227">
        <v>0</v>
      </c>
    </row>
    <row r="228" spans="1:33" x14ac:dyDescent="0.25">
      <c r="A228" t="s">
        <v>193</v>
      </c>
      <c r="B228" s="1">
        <v>41308.476655092592</v>
      </c>
      <c r="C228">
        <v>0</v>
      </c>
      <c r="D228" s="1">
        <v>41308.476655092592</v>
      </c>
      <c r="E228">
        <v>0</v>
      </c>
      <c r="F228">
        <v>0</v>
      </c>
      <c r="G228">
        <v>1</v>
      </c>
      <c r="H228" s="1">
        <v>41308.476655092592</v>
      </c>
      <c r="I228" s="1">
        <v>41308.476655092592</v>
      </c>
      <c r="J228">
        <v>3</v>
      </c>
      <c r="K228">
        <v>3915</v>
      </c>
      <c r="L228">
        <v>89.047432299999997</v>
      </c>
      <c r="M228" t="s">
        <v>33</v>
      </c>
      <c r="N228">
        <v>22.809076699999999</v>
      </c>
      <c r="O228" t="s">
        <v>40</v>
      </c>
      <c r="P228">
        <v>0</v>
      </c>
      <c r="Q228">
        <v>30</v>
      </c>
      <c r="R228">
        <v>0</v>
      </c>
      <c r="S228">
        <v>103236</v>
      </c>
      <c r="T228" t="s">
        <v>33</v>
      </c>
      <c r="U228">
        <v>10</v>
      </c>
      <c r="V228">
        <v>3</v>
      </c>
      <c r="W228">
        <f t="shared" si="3"/>
        <v>1</v>
      </c>
      <c r="Y228">
        <v>9</v>
      </c>
      <c r="AA228">
        <v>236</v>
      </c>
      <c r="AB228">
        <v>103236</v>
      </c>
      <c r="AC228" t="s">
        <v>392</v>
      </c>
      <c r="AD228" t="s">
        <v>466</v>
      </c>
      <c r="AE228" t="s">
        <v>511</v>
      </c>
      <c r="AF228" t="s">
        <v>512</v>
      </c>
      <c r="AG228">
        <v>1</v>
      </c>
    </row>
    <row r="229" spans="1:33" x14ac:dyDescent="0.25">
      <c r="A229" t="s">
        <v>159</v>
      </c>
      <c r="B229" s="1">
        <v>41316.78292824074</v>
      </c>
      <c r="C229">
        <v>0</v>
      </c>
      <c r="D229" s="1">
        <v>41316.78292824074</v>
      </c>
      <c r="E229">
        <v>0</v>
      </c>
      <c r="F229">
        <v>0</v>
      </c>
      <c r="G229">
        <v>1</v>
      </c>
      <c r="H229" s="1">
        <v>41316.78292824074</v>
      </c>
      <c r="I229" s="1">
        <v>41316.78292824074</v>
      </c>
      <c r="J229">
        <v>7</v>
      </c>
      <c r="K229">
        <v>3776</v>
      </c>
      <c r="L229">
        <v>91.678042399999995</v>
      </c>
      <c r="M229" t="s">
        <v>33</v>
      </c>
      <c r="N229">
        <v>24.9534813</v>
      </c>
      <c r="O229" t="s">
        <v>97</v>
      </c>
      <c r="P229">
        <v>0</v>
      </c>
      <c r="Q229">
        <v>180</v>
      </c>
      <c r="R229">
        <v>0</v>
      </c>
      <c r="S229">
        <v>176457</v>
      </c>
      <c r="T229" t="s">
        <v>51</v>
      </c>
      <c r="U229">
        <v>1</v>
      </c>
      <c r="V229">
        <v>76</v>
      </c>
      <c r="W229">
        <f t="shared" si="3"/>
        <v>2</v>
      </c>
      <c r="Y229">
        <v>7</v>
      </c>
      <c r="AA229">
        <v>457</v>
      </c>
      <c r="AB229">
        <v>176457</v>
      </c>
      <c r="AC229" t="s">
        <v>131</v>
      </c>
      <c r="AD229" t="s">
        <v>418</v>
      </c>
      <c r="AE229" t="s">
        <v>505</v>
      </c>
      <c r="AF229" t="s">
        <v>513</v>
      </c>
      <c r="AG229">
        <v>0</v>
      </c>
    </row>
    <row r="230" spans="1:33" x14ac:dyDescent="0.25">
      <c r="A230" t="s">
        <v>77</v>
      </c>
      <c r="B230" s="1">
        <v>41317.749826388892</v>
      </c>
      <c r="C230">
        <v>0</v>
      </c>
      <c r="D230" s="1">
        <v>41317.749826388892</v>
      </c>
      <c r="E230">
        <v>0</v>
      </c>
      <c r="F230">
        <v>0</v>
      </c>
      <c r="G230">
        <v>1</v>
      </c>
      <c r="H230" s="1">
        <v>41317.749826388892</v>
      </c>
      <c r="I230" s="1">
        <v>41317.749826388892</v>
      </c>
      <c r="J230">
        <v>0</v>
      </c>
      <c r="K230">
        <v>2898</v>
      </c>
      <c r="L230">
        <v>92.391884099999999</v>
      </c>
      <c r="M230" t="s">
        <v>33</v>
      </c>
      <c r="N230">
        <v>24.873257299999999</v>
      </c>
      <c r="O230" t="s">
        <v>101</v>
      </c>
      <c r="P230">
        <v>0</v>
      </c>
      <c r="Q230">
        <v>0</v>
      </c>
      <c r="R230">
        <v>0</v>
      </c>
      <c r="S230">
        <v>198450</v>
      </c>
      <c r="T230">
        <v>0</v>
      </c>
      <c r="U230">
        <v>1</v>
      </c>
      <c r="V230">
        <v>98</v>
      </c>
      <c r="W230">
        <f t="shared" si="3"/>
        <v>2</v>
      </c>
      <c r="Y230">
        <v>3</v>
      </c>
      <c r="AA230">
        <v>450</v>
      </c>
      <c r="AB230">
        <v>198450</v>
      </c>
      <c r="AC230" t="s">
        <v>78</v>
      </c>
      <c r="AD230" t="s">
        <v>79</v>
      </c>
      <c r="AE230" t="s">
        <v>80</v>
      </c>
      <c r="AF230" t="s">
        <v>514</v>
      </c>
      <c r="AG230">
        <v>0</v>
      </c>
    </row>
    <row r="231" spans="1:33" x14ac:dyDescent="0.25">
      <c r="A231" t="s">
        <v>88</v>
      </c>
      <c r="B231" s="1">
        <v>41308.593622685185</v>
      </c>
      <c r="C231">
        <v>0</v>
      </c>
      <c r="D231" s="1">
        <v>41308.593622685185</v>
      </c>
      <c r="E231">
        <v>0</v>
      </c>
      <c r="F231">
        <v>0</v>
      </c>
      <c r="G231">
        <v>1</v>
      </c>
      <c r="H231" s="1">
        <v>41308.593622685185</v>
      </c>
      <c r="I231" s="1">
        <v>41308.593622685185</v>
      </c>
      <c r="J231">
        <v>8</v>
      </c>
      <c r="K231">
        <v>3463</v>
      </c>
      <c r="L231">
        <v>90.891310099999998</v>
      </c>
      <c r="M231" t="s">
        <v>33</v>
      </c>
      <c r="N231">
        <v>24.8972263</v>
      </c>
      <c r="O231" t="s">
        <v>83</v>
      </c>
      <c r="P231">
        <v>0</v>
      </c>
      <c r="Q231">
        <v>130</v>
      </c>
      <c r="R231">
        <v>0</v>
      </c>
      <c r="S231">
        <v>135359</v>
      </c>
      <c r="T231" t="s">
        <v>33</v>
      </c>
      <c r="U231">
        <v>1</v>
      </c>
      <c r="V231">
        <v>35</v>
      </c>
      <c r="W231">
        <f t="shared" si="3"/>
        <v>1</v>
      </c>
      <c r="Y231">
        <v>105</v>
      </c>
      <c r="AA231">
        <v>359</v>
      </c>
      <c r="AB231">
        <v>135359</v>
      </c>
      <c r="AC231" t="s">
        <v>89</v>
      </c>
      <c r="AD231" t="s">
        <v>450</v>
      </c>
      <c r="AE231" t="s">
        <v>515</v>
      </c>
      <c r="AF231" t="s">
        <v>516</v>
      </c>
      <c r="AG231">
        <v>1</v>
      </c>
    </row>
    <row r="232" spans="1:33" x14ac:dyDescent="0.25">
      <c r="A232" t="s">
        <v>50</v>
      </c>
      <c r="B232" s="1">
        <v>41309.681481481479</v>
      </c>
      <c r="C232">
        <v>0</v>
      </c>
      <c r="D232" s="1">
        <v>41309.681481481479</v>
      </c>
      <c r="E232">
        <v>0</v>
      </c>
      <c r="F232">
        <v>0</v>
      </c>
      <c r="G232">
        <v>1</v>
      </c>
      <c r="H232" s="1">
        <v>41309.681481481479</v>
      </c>
      <c r="I232" s="1">
        <v>41309.681481481479</v>
      </c>
      <c r="J232">
        <v>7</v>
      </c>
      <c r="K232">
        <v>0</v>
      </c>
      <c r="L232">
        <v>0</v>
      </c>
      <c r="M232" t="s">
        <v>33</v>
      </c>
      <c r="N232">
        <v>0</v>
      </c>
      <c r="O232" t="s">
        <v>40</v>
      </c>
      <c r="P232">
        <v>0</v>
      </c>
      <c r="Q232">
        <v>90</v>
      </c>
      <c r="R232">
        <v>0</v>
      </c>
      <c r="S232">
        <v>121376</v>
      </c>
      <c r="T232" t="s">
        <v>33</v>
      </c>
      <c r="U232">
        <v>1</v>
      </c>
      <c r="V232">
        <v>21</v>
      </c>
      <c r="W232">
        <f t="shared" si="3"/>
        <v>1</v>
      </c>
      <c r="Y232">
        <v>62</v>
      </c>
      <c r="AA232">
        <v>376</v>
      </c>
      <c r="AB232">
        <v>121376</v>
      </c>
      <c r="AC232" t="s">
        <v>52</v>
      </c>
      <c r="AD232" t="s">
        <v>415</v>
      </c>
      <c r="AE232" t="s">
        <v>517</v>
      </c>
      <c r="AF232" t="s">
        <v>518</v>
      </c>
      <c r="AG232">
        <v>1</v>
      </c>
    </row>
    <row r="233" spans="1:33" x14ac:dyDescent="0.25">
      <c r="A233" t="s">
        <v>205</v>
      </c>
      <c r="B233" s="1">
        <v>41314.607465277775</v>
      </c>
      <c r="C233">
        <v>0</v>
      </c>
      <c r="D233" s="1">
        <v>41314.607465277775</v>
      </c>
      <c r="E233">
        <v>0</v>
      </c>
      <c r="F233">
        <v>0</v>
      </c>
      <c r="G233">
        <v>1</v>
      </c>
      <c r="H233" s="1">
        <v>41314.607465277775</v>
      </c>
      <c r="I233" s="1">
        <v>41314.607465277775</v>
      </c>
      <c r="J233">
        <v>5</v>
      </c>
      <c r="K233">
        <v>0</v>
      </c>
      <c r="L233">
        <v>0</v>
      </c>
      <c r="M233" t="s">
        <v>33</v>
      </c>
      <c r="N233">
        <v>0</v>
      </c>
      <c r="O233" t="s">
        <v>40</v>
      </c>
      <c r="P233">
        <v>0</v>
      </c>
      <c r="Q233">
        <v>260</v>
      </c>
      <c r="R233">
        <v>0</v>
      </c>
      <c r="S233">
        <v>100423</v>
      </c>
      <c r="T233" t="s">
        <v>33</v>
      </c>
      <c r="V233">
        <v>100</v>
      </c>
      <c r="W233">
        <f t="shared" si="3"/>
        <v>2</v>
      </c>
      <c r="Y233">
        <v>21</v>
      </c>
      <c r="AA233">
        <v>423</v>
      </c>
      <c r="AB233">
        <v>100423</v>
      </c>
      <c r="AC233" t="s">
        <v>68</v>
      </c>
      <c r="AD233" t="s">
        <v>342</v>
      </c>
      <c r="AE233" t="s">
        <v>519</v>
      </c>
      <c r="AF233" t="s">
        <v>520</v>
      </c>
      <c r="AG233">
        <v>1</v>
      </c>
    </row>
    <row r="234" spans="1:33" x14ac:dyDescent="0.25">
      <c r="A234" t="s">
        <v>210</v>
      </c>
      <c r="B234" s="1">
        <v>41312.422233796293</v>
      </c>
      <c r="C234">
        <v>0</v>
      </c>
      <c r="D234" s="1">
        <v>41312.422233796293</v>
      </c>
      <c r="E234">
        <v>0</v>
      </c>
      <c r="F234">
        <v>0</v>
      </c>
      <c r="G234">
        <v>1</v>
      </c>
      <c r="H234" s="1">
        <v>41312.422233796293</v>
      </c>
      <c r="I234" s="1">
        <v>41312.422233796293</v>
      </c>
      <c r="J234">
        <v>3</v>
      </c>
      <c r="K234">
        <v>3850</v>
      </c>
      <c r="L234">
        <v>89.164755900000003</v>
      </c>
      <c r="M234" t="s">
        <v>33</v>
      </c>
      <c r="N234">
        <v>22.7802246</v>
      </c>
      <c r="O234" t="s">
        <v>34</v>
      </c>
      <c r="P234">
        <v>0</v>
      </c>
      <c r="Q234">
        <v>40</v>
      </c>
      <c r="R234">
        <v>0</v>
      </c>
      <c r="S234">
        <v>191473</v>
      </c>
      <c r="T234" t="s">
        <v>33</v>
      </c>
      <c r="U234">
        <v>1</v>
      </c>
      <c r="V234">
        <v>91</v>
      </c>
      <c r="W234">
        <f t="shared" si="3"/>
        <v>2</v>
      </c>
      <c r="Y234">
        <v>22</v>
      </c>
      <c r="AA234">
        <v>473</v>
      </c>
      <c r="AB234">
        <v>191473</v>
      </c>
      <c r="AC234" t="s">
        <v>392</v>
      </c>
      <c r="AD234" t="s">
        <v>393</v>
      </c>
      <c r="AE234" t="s">
        <v>503</v>
      </c>
      <c r="AF234" t="s">
        <v>521</v>
      </c>
      <c r="AG234">
        <v>0</v>
      </c>
    </row>
    <row r="235" spans="1:33" x14ac:dyDescent="0.25">
      <c r="A235" t="s">
        <v>130</v>
      </c>
      <c r="B235" s="1">
        <v>41309.72483796296</v>
      </c>
      <c r="C235">
        <v>0</v>
      </c>
      <c r="D235" s="1">
        <v>41309.72483796296</v>
      </c>
      <c r="E235">
        <v>0</v>
      </c>
      <c r="F235">
        <v>0</v>
      </c>
      <c r="G235">
        <v>1</v>
      </c>
      <c r="H235" s="1">
        <v>41309.72483796296</v>
      </c>
      <c r="I235" s="1">
        <v>41309.72483796296</v>
      </c>
      <c r="J235">
        <v>12</v>
      </c>
      <c r="K235">
        <v>25</v>
      </c>
      <c r="L235">
        <v>91.750800450699998</v>
      </c>
      <c r="M235" t="s">
        <v>33</v>
      </c>
      <c r="N235">
        <v>24.815471110600001</v>
      </c>
      <c r="O235" t="s">
        <v>40</v>
      </c>
      <c r="P235">
        <v>0</v>
      </c>
      <c r="Q235">
        <v>220</v>
      </c>
      <c r="R235">
        <v>-12</v>
      </c>
      <c r="S235">
        <v>157443</v>
      </c>
      <c r="T235" t="s">
        <v>51</v>
      </c>
      <c r="U235">
        <v>1</v>
      </c>
      <c r="V235">
        <v>57</v>
      </c>
      <c r="W235">
        <f t="shared" si="3"/>
        <v>2</v>
      </c>
      <c r="Y235">
        <v>6</v>
      </c>
      <c r="AA235">
        <v>443</v>
      </c>
      <c r="AB235">
        <v>157443</v>
      </c>
      <c r="AC235" t="s">
        <v>78</v>
      </c>
      <c r="AD235" t="s">
        <v>229</v>
      </c>
      <c r="AE235" t="s">
        <v>229</v>
      </c>
      <c r="AF235" t="s">
        <v>522</v>
      </c>
      <c r="AG235">
        <v>0</v>
      </c>
    </row>
    <row r="236" spans="1:33" x14ac:dyDescent="0.25">
      <c r="A236" t="s">
        <v>125</v>
      </c>
      <c r="B236" s="1">
        <v>41314.710393518515</v>
      </c>
      <c r="C236">
        <v>0</v>
      </c>
      <c r="D236" s="1">
        <v>41314.710393518515</v>
      </c>
      <c r="E236">
        <v>0</v>
      </c>
      <c r="F236">
        <v>0</v>
      </c>
      <c r="G236">
        <v>1</v>
      </c>
      <c r="H236" s="1">
        <v>41314.710393518515</v>
      </c>
      <c r="I236" s="1">
        <v>41314.710393518515</v>
      </c>
      <c r="J236">
        <v>6</v>
      </c>
      <c r="K236">
        <v>1936</v>
      </c>
      <c r="L236">
        <v>90.979884299999995</v>
      </c>
      <c r="M236" t="s">
        <v>33</v>
      </c>
      <c r="N236">
        <v>24.0672678</v>
      </c>
      <c r="O236" t="s">
        <v>40</v>
      </c>
      <c r="P236">
        <v>0</v>
      </c>
      <c r="Q236">
        <v>180</v>
      </c>
      <c r="R236">
        <v>0</v>
      </c>
      <c r="S236">
        <v>196501</v>
      </c>
      <c r="T236" t="s">
        <v>33</v>
      </c>
      <c r="U236">
        <v>1</v>
      </c>
      <c r="V236">
        <v>96</v>
      </c>
      <c r="W236">
        <f t="shared" si="3"/>
        <v>2</v>
      </c>
      <c r="Y236">
        <v>11</v>
      </c>
      <c r="AA236">
        <v>501</v>
      </c>
      <c r="AB236">
        <v>196501</v>
      </c>
      <c r="AC236" t="s">
        <v>126</v>
      </c>
      <c r="AD236" t="s">
        <v>506</v>
      </c>
      <c r="AE236" t="s">
        <v>507</v>
      </c>
      <c r="AF236" t="s">
        <v>523</v>
      </c>
      <c r="AG236">
        <v>1</v>
      </c>
    </row>
    <row r="237" spans="1:33" x14ac:dyDescent="0.25">
      <c r="A237" t="s">
        <v>88</v>
      </c>
      <c r="B237" s="1">
        <v>41308.594756944447</v>
      </c>
      <c r="C237">
        <v>0</v>
      </c>
      <c r="D237" s="1">
        <v>41308.594756944447</v>
      </c>
      <c r="E237">
        <v>0</v>
      </c>
      <c r="F237">
        <v>0</v>
      </c>
      <c r="G237">
        <v>1</v>
      </c>
      <c r="H237" s="1">
        <v>41308.594756944447</v>
      </c>
      <c r="I237" s="1">
        <v>41308.594756944447</v>
      </c>
      <c r="J237">
        <v>0</v>
      </c>
      <c r="K237">
        <v>3463</v>
      </c>
      <c r="L237">
        <v>90.891310099999998</v>
      </c>
      <c r="M237" t="s">
        <v>33</v>
      </c>
      <c r="N237">
        <v>24.8972263</v>
      </c>
      <c r="O237" t="s">
        <v>101</v>
      </c>
      <c r="P237">
        <v>0</v>
      </c>
      <c r="Q237">
        <v>0</v>
      </c>
      <c r="R237">
        <v>0</v>
      </c>
      <c r="S237">
        <v>135355</v>
      </c>
      <c r="T237" t="s">
        <v>51</v>
      </c>
      <c r="U237">
        <v>1</v>
      </c>
      <c r="V237">
        <v>35</v>
      </c>
      <c r="W237">
        <f t="shared" si="3"/>
        <v>1</v>
      </c>
      <c r="Y237">
        <v>105</v>
      </c>
      <c r="AA237">
        <v>355</v>
      </c>
      <c r="AB237">
        <v>135355</v>
      </c>
      <c r="AC237" t="s">
        <v>89</v>
      </c>
      <c r="AD237" t="s">
        <v>450</v>
      </c>
      <c r="AE237" t="s">
        <v>484</v>
      </c>
      <c r="AF237" t="s">
        <v>524</v>
      </c>
      <c r="AG237">
        <v>0</v>
      </c>
    </row>
    <row r="238" spans="1:33" x14ac:dyDescent="0.25">
      <c r="A238" t="s">
        <v>88</v>
      </c>
      <c r="B238" s="1">
        <v>41308.592465277776</v>
      </c>
      <c r="C238">
        <v>0</v>
      </c>
      <c r="D238" s="1">
        <v>41308.592465277776</v>
      </c>
      <c r="E238">
        <v>0</v>
      </c>
      <c r="F238">
        <v>0</v>
      </c>
      <c r="G238">
        <v>1</v>
      </c>
      <c r="H238" s="1">
        <v>41308.592465277776</v>
      </c>
      <c r="I238" s="1">
        <v>41308.592465277776</v>
      </c>
      <c r="J238">
        <v>0</v>
      </c>
      <c r="K238">
        <v>70</v>
      </c>
      <c r="L238">
        <v>90.883745058000002</v>
      </c>
      <c r="M238" t="s">
        <v>33</v>
      </c>
      <c r="N238">
        <v>24.8977845677</v>
      </c>
      <c r="O238" t="s">
        <v>101</v>
      </c>
      <c r="P238">
        <v>0</v>
      </c>
      <c r="Q238">
        <v>0</v>
      </c>
      <c r="R238">
        <v>-37</v>
      </c>
      <c r="S238">
        <v>135356</v>
      </c>
      <c r="T238" t="s">
        <v>51</v>
      </c>
      <c r="U238">
        <v>1</v>
      </c>
      <c r="V238">
        <v>35</v>
      </c>
      <c r="W238">
        <f t="shared" si="3"/>
        <v>1</v>
      </c>
      <c r="Y238">
        <v>105</v>
      </c>
      <c r="AA238">
        <v>356</v>
      </c>
      <c r="AB238">
        <v>135356</v>
      </c>
      <c r="AC238" t="s">
        <v>89</v>
      </c>
      <c r="AD238" t="s">
        <v>450</v>
      </c>
      <c r="AE238" t="s">
        <v>484</v>
      </c>
      <c r="AF238" t="s">
        <v>525</v>
      </c>
      <c r="AG238">
        <v>0</v>
      </c>
    </row>
    <row r="239" spans="1:33" x14ac:dyDescent="0.25">
      <c r="A239" t="s">
        <v>130</v>
      </c>
      <c r="B239" s="1">
        <v>41314.789687500001</v>
      </c>
      <c r="C239">
        <v>0</v>
      </c>
      <c r="D239" s="1">
        <v>41314.789687500001</v>
      </c>
      <c r="E239">
        <v>0</v>
      </c>
      <c r="F239">
        <v>0</v>
      </c>
      <c r="G239">
        <v>1</v>
      </c>
      <c r="H239" s="1">
        <v>41314.789687500001</v>
      </c>
      <c r="I239" s="1">
        <v>41314.789687500001</v>
      </c>
      <c r="J239">
        <v>4</v>
      </c>
      <c r="K239">
        <v>250</v>
      </c>
      <c r="L239">
        <v>91.750949620900002</v>
      </c>
      <c r="M239" t="s">
        <v>33</v>
      </c>
      <c r="N239">
        <v>24.8181071785</v>
      </c>
      <c r="O239" t="s">
        <v>97</v>
      </c>
      <c r="P239">
        <v>0</v>
      </c>
      <c r="Q239">
        <v>120</v>
      </c>
      <c r="R239">
        <v>99</v>
      </c>
      <c r="S239">
        <v>157445</v>
      </c>
      <c r="T239" t="s">
        <v>51</v>
      </c>
      <c r="U239">
        <v>1</v>
      </c>
      <c r="V239">
        <v>57</v>
      </c>
      <c r="W239">
        <f t="shared" si="3"/>
        <v>2</v>
      </c>
      <c r="Y239">
        <v>6</v>
      </c>
      <c r="AA239">
        <v>445</v>
      </c>
      <c r="AB239">
        <v>157445</v>
      </c>
      <c r="AC239" t="s">
        <v>78</v>
      </c>
      <c r="AD239" t="s">
        <v>229</v>
      </c>
      <c r="AE239" t="s">
        <v>526</v>
      </c>
      <c r="AF239" t="s">
        <v>527</v>
      </c>
      <c r="AG239">
        <v>0</v>
      </c>
    </row>
    <row r="240" spans="1:33" x14ac:dyDescent="0.25">
      <c r="A240" t="s">
        <v>220</v>
      </c>
      <c r="B240" s="1">
        <v>41317.828483796293</v>
      </c>
      <c r="C240">
        <v>0</v>
      </c>
      <c r="D240" s="1">
        <v>41317.828483796293</v>
      </c>
      <c r="E240">
        <v>0</v>
      </c>
      <c r="F240">
        <v>0</v>
      </c>
      <c r="G240">
        <v>1</v>
      </c>
      <c r="H240" s="1">
        <v>41317.828483796293</v>
      </c>
      <c r="I240" s="1">
        <v>41317.828483796293</v>
      </c>
      <c r="J240">
        <v>4</v>
      </c>
      <c r="K240">
        <v>50</v>
      </c>
      <c r="L240">
        <v>91.999069193799997</v>
      </c>
      <c r="M240" t="s">
        <v>33</v>
      </c>
      <c r="N240">
        <v>25.141562209</v>
      </c>
      <c r="O240" t="s">
        <v>34</v>
      </c>
      <c r="P240">
        <v>0</v>
      </c>
      <c r="Q240">
        <v>120</v>
      </c>
      <c r="R240">
        <v>-76</v>
      </c>
      <c r="S240">
        <v>179446</v>
      </c>
      <c r="T240" t="s">
        <v>33</v>
      </c>
      <c r="U240">
        <v>1</v>
      </c>
      <c r="V240">
        <v>79</v>
      </c>
      <c r="W240">
        <f t="shared" si="3"/>
        <v>2</v>
      </c>
      <c r="Y240">
        <v>4</v>
      </c>
      <c r="AA240">
        <v>446</v>
      </c>
      <c r="AB240">
        <v>179446</v>
      </c>
      <c r="AC240" t="s">
        <v>78</v>
      </c>
      <c r="AD240" t="s">
        <v>528</v>
      </c>
      <c r="AE240" t="s">
        <v>529</v>
      </c>
      <c r="AF240" t="s">
        <v>530</v>
      </c>
      <c r="AG240">
        <v>1</v>
      </c>
    </row>
    <row r="241" spans="1:33" x14ac:dyDescent="0.25">
      <c r="A241" t="s">
        <v>82</v>
      </c>
      <c r="B241" s="1">
        <v>41309.741041666668</v>
      </c>
      <c r="C241">
        <v>0</v>
      </c>
      <c r="D241" s="1">
        <v>41309.741041666668</v>
      </c>
      <c r="E241">
        <v>0</v>
      </c>
      <c r="F241">
        <v>0</v>
      </c>
      <c r="G241">
        <v>1</v>
      </c>
      <c r="H241" s="1">
        <v>41309.741041666668</v>
      </c>
      <c r="I241" s="1">
        <v>41309.741041666668</v>
      </c>
      <c r="J241">
        <v>5</v>
      </c>
      <c r="K241">
        <v>0</v>
      </c>
      <c r="L241">
        <v>0</v>
      </c>
      <c r="M241" t="s">
        <v>33</v>
      </c>
      <c r="N241">
        <v>0</v>
      </c>
      <c r="O241" t="s">
        <v>40</v>
      </c>
      <c r="P241">
        <v>0</v>
      </c>
      <c r="Q241">
        <v>65</v>
      </c>
      <c r="R241">
        <v>0</v>
      </c>
      <c r="S241">
        <v>114160</v>
      </c>
      <c r="T241" t="s">
        <v>33</v>
      </c>
      <c r="U241">
        <v>1</v>
      </c>
      <c r="V241">
        <v>14</v>
      </c>
      <c r="W241">
        <f t="shared" si="3"/>
        <v>1</v>
      </c>
      <c r="Y241">
        <v>41</v>
      </c>
      <c r="AA241">
        <v>160</v>
      </c>
      <c r="AB241">
        <v>114160</v>
      </c>
      <c r="AC241" t="s">
        <v>84</v>
      </c>
      <c r="AD241" t="s">
        <v>442</v>
      </c>
      <c r="AE241" t="s">
        <v>531</v>
      </c>
      <c r="AF241" t="s">
        <v>532</v>
      </c>
      <c r="AG241">
        <v>1</v>
      </c>
    </row>
    <row r="242" spans="1:33" x14ac:dyDescent="0.25">
      <c r="A242" t="s">
        <v>205</v>
      </c>
      <c r="B242" s="1">
        <v>41312.727511574078</v>
      </c>
      <c r="C242">
        <v>0</v>
      </c>
      <c r="D242" s="1">
        <v>41312.727511574078</v>
      </c>
      <c r="E242">
        <v>0</v>
      </c>
      <c r="F242">
        <v>0</v>
      </c>
      <c r="G242">
        <v>1</v>
      </c>
      <c r="H242" s="1">
        <v>41312.727511574078</v>
      </c>
      <c r="I242" s="1">
        <v>41312.727511574078</v>
      </c>
      <c r="J242">
        <v>4</v>
      </c>
      <c r="K242">
        <v>0</v>
      </c>
      <c r="L242">
        <v>0</v>
      </c>
      <c r="M242" t="s">
        <v>33</v>
      </c>
      <c r="N242">
        <v>0</v>
      </c>
      <c r="O242" t="s">
        <v>40</v>
      </c>
      <c r="P242">
        <v>0</v>
      </c>
      <c r="Q242">
        <v>240</v>
      </c>
      <c r="R242">
        <v>0</v>
      </c>
      <c r="S242">
        <v>185421</v>
      </c>
      <c r="T242" t="s">
        <v>33</v>
      </c>
      <c r="U242">
        <v>1</v>
      </c>
      <c r="V242">
        <v>85</v>
      </c>
      <c r="W242">
        <f t="shared" si="3"/>
        <v>2</v>
      </c>
      <c r="Y242">
        <v>21</v>
      </c>
      <c r="AA242">
        <v>421</v>
      </c>
      <c r="AB242">
        <v>185421</v>
      </c>
      <c r="AC242" t="s">
        <v>68</v>
      </c>
      <c r="AD242" t="s">
        <v>342</v>
      </c>
      <c r="AE242" t="s">
        <v>533</v>
      </c>
      <c r="AF242" t="s">
        <v>513</v>
      </c>
      <c r="AG242">
        <v>1</v>
      </c>
    </row>
    <row r="243" spans="1:33" x14ac:dyDescent="0.25">
      <c r="A243" t="s">
        <v>130</v>
      </c>
      <c r="B243" s="1">
        <v>41309.721319444441</v>
      </c>
      <c r="C243">
        <v>0</v>
      </c>
      <c r="D243" s="1">
        <v>41309.721319444441</v>
      </c>
      <c r="E243">
        <v>0</v>
      </c>
      <c r="F243">
        <v>0</v>
      </c>
      <c r="G243">
        <v>1</v>
      </c>
      <c r="H243" s="1">
        <v>41309.721319444441</v>
      </c>
      <c r="I243" s="1">
        <v>41309.721319444441</v>
      </c>
      <c r="J243">
        <v>5</v>
      </c>
      <c r="K243">
        <v>80</v>
      </c>
      <c r="L243">
        <v>91.750868330599999</v>
      </c>
      <c r="M243" t="s">
        <v>33</v>
      </c>
      <c r="N243">
        <v>24.8154307223</v>
      </c>
      <c r="O243" t="s">
        <v>40</v>
      </c>
      <c r="P243">
        <v>0</v>
      </c>
      <c r="Q243">
        <v>120</v>
      </c>
      <c r="R243">
        <v>-1</v>
      </c>
      <c r="S243">
        <v>157444</v>
      </c>
      <c r="T243" t="s">
        <v>33</v>
      </c>
      <c r="U243">
        <v>1</v>
      </c>
      <c r="V243">
        <v>57</v>
      </c>
      <c r="W243">
        <f t="shared" si="3"/>
        <v>2</v>
      </c>
      <c r="Y243">
        <v>6</v>
      </c>
      <c r="AA243">
        <v>444</v>
      </c>
      <c r="AB243">
        <v>157444</v>
      </c>
      <c r="AC243" t="s">
        <v>78</v>
      </c>
      <c r="AD243" t="s">
        <v>229</v>
      </c>
      <c r="AE243" t="s">
        <v>526</v>
      </c>
      <c r="AF243" t="s">
        <v>534</v>
      </c>
      <c r="AG243">
        <v>1</v>
      </c>
    </row>
    <row r="244" spans="1:33" x14ac:dyDescent="0.25">
      <c r="A244" t="s">
        <v>58</v>
      </c>
      <c r="B244" s="1">
        <v>41337.745162037034</v>
      </c>
      <c r="C244">
        <v>0</v>
      </c>
      <c r="D244" s="1">
        <v>41337.745162037034</v>
      </c>
      <c r="E244">
        <v>0</v>
      </c>
      <c r="F244">
        <v>0</v>
      </c>
      <c r="G244">
        <v>1</v>
      </c>
      <c r="H244" s="1">
        <v>41337.745162037034</v>
      </c>
      <c r="I244" s="1">
        <v>41337.745162037034</v>
      </c>
      <c r="J244">
        <v>7</v>
      </c>
      <c r="K244">
        <v>2084</v>
      </c>
      <c r="L244">
        <v>91.805964099999997</v>
      </c>
      <c r="M244" t="s">
        <v>33</v>
      </c>
      <c r="N244">
        <v>22.6317016</v>
      </c>
      <c r="O244" t="s">
        <v>40</v>
      </c>
      <c r="P244">
        <v>0</v>
      </c>
      <c r="Q244">
        <v>180</v>
      </c>
      <c r="R244">
        <v>0</v>
      </c>
      <c r="S244">
        <v>186422</v>
      </c>
      <c r="T244" t="s">
        <v>33</v>
      </c>
      <c r="U244">
        <v>1</v>
      </c>
      <c r="V244">
        <v>86</v>
      </c>
      <c r="W244">
        <f t="shared" si="3"/>
        <v>2</v>
      </c>
      <c r="Y244">
        <v>21</v>
      </c>
      <c r="AA244">
        <v>422</v>
      </c>
      <c r="AB244">
        <v>186422</v>
      </c>
      <c r="AC244" t="s">
        <v>68</v>
      </c>
      <c r="AD244" t="s">
        <v>342</v>
      </c>
      <c r="AE244" t="s">
        <v>535</v>
      </c>
      <c r="AF244" t="s">
        <v>536</v>
      </c>
      <c r="AG244">
        <v>1</v>
      </c>
    </row>
    <row r="245" spans="1:33" x14ac:dyDescent="0.25">
      <c r="A245" t="s">
        <v>62</v>
      </c>
      <c r="B245" s="1">
        <v>41333.641226851854</v>
      </c>
      <c r="C245">
        <v>0</v>
      </c>
      <c r="D245" s="1">
        <v>41333.641226851854</v>
      </c>
      <c r="E245">
        <v>0</v>
      </c>
      <c r="F245">
        <v>0</v>
      </c>
      <c r="G245">
        <v>1</v>
      </c>
      <c r="H245" s="1">
        <v>41333.641226851854</v>
      </c>
      <c r="I245" s="1">
        <v>41333.641226851854</v>
      </c>
      <c r="J245">
        <v>4</v>
      </c>
      <c r="K245">
        <v>0</v>
      </c>
      <c r="L245">
        <v>0</v>
      </c>
      <c r="M245" t="s">
        <v>33</v>
      </c>
      <c r="N245">
        <v>0</v>
      </c>
      <c r="O245" t="s">
        <v>40</v>
      </c>
      <c r="P245">
        <v>0</v>
      </c>
      <c r="Q245">
        <v>110</v>
      </c>
      <c r="R245">
        <v>0</v>
      </c>
      <c r="S245">
        <v>145164</v>
      </c>
      <c r="T245" t="s">
        <v>51</v>
      </c>
      <c r="U245">
        <v>1</v>
      </c>
      <c r="V245">
        <v>45</v>
      </c>
      <c r="W245">
        <f t="shared" si="3"/>
        <v>1</v>
      </c>
      <c r="Y245">
        <v>135</v>
      </c>
      <c r="AA245">
        <v>164</v>
      </c>
      <c r="AB245">
        <v>145164</v>
      </c>
      <c r="AC245" t="s">
        <v>119</v>
      </c>
      <c r="AD245" t="s">
        <v>539</v>
      </c>
      <c r="AE245" t="s">
        <v>540</v>
      </c>
      <c r="AF245" t="s">
        <v>541</v>
      </c>
      <c r="AG245">
        <v>0</v>
      </c>
    </row>
    <row r="246" spans="1:33" x14ac:dyDescent="0.25">
      <c r="A246" t="s">
        <v>188</v>
      </c>
      <c r="B246" s="1">
        <v>41339.719837962963</v>
      </c>
      <c r="C246">
        <v>0</v>
      </c>
      <c r="D246" s="1">
        <v>41339.719837962963</v>
      </c>
      <c r="E246">
        <v>0</v>
      </c>
      <c r="F246">
        <v>0</v>
      </c>
      <c r="G246">
        <v>1</v>
      </c>
      <c r="H246" s="1">
        <v>41339.719837962963</v>
      </c>
      <c r="I246" s="1">
        <v>41339.719837962963</v>
      </c>
      <c r="J246">
        <v>4</v>
      </c>
      <c r="K246">
        <v>3014</v>
      </c>
      <c r="L246">
        <v>89.363066799999999</v>
      </c>
      <c r="M246" t="s">
        <v>33</v>
      </c>
      <c r="N246">
        <v>25.9166366</v>
      </c>
      <c r="O246" t="s">
        <v>40</v>
      </c>
      <c r="P246">
        <v>0</v>
      </c>
      <c r="Q246">
        <v>60</v>
      </c>
      <c r="R246">
        <v>0</v>
      </c>
      <c r="S246">
        <v>110348</v>
      </c>
      <c r="T246" t="s">
        <v>33</v>
      </c>
      <c r="U246">
        <v>1</v>
      </c>
      <c r="V246">
        <v>10</v>
      </c>
      <c r="W246">
        <f t="shared" si="3"/>
        <v>1</v>
      </c>
      <c r="Y246">
        <v>29</v>
      </c>
      <c r="AA246">
        <v>348</v>
      </c>
      <c r="AB246">
        <v>110348</v>
      </c>
      <c r="AC246" t="s">
        <v>189</v>
      </c>
      <c r="AD246" t="s">
        <v>190</v>
      </c>
      <c r="AE246" t="s">
        <v>311</v>
      </c>
      <c r="AF246" t="s">
        <v>542</v>
      </c>
      <c r="AG246">
        <v>1</v>
      </c>
    </row>
    <row r="247" spans="1:33" x14ac:dyDescent="0.25">
      <c r="A247" t="s">
        <v>118</v>
      </c>
      <c r="B247" s="1">
        <v>41325.594351851854</v>
      </c>
      <c r="C247">
        <v>0</v>
      </c>
      <c r="D247" s="1">
        <v>41325.594351851854</v>
      </c>
      <c r="E247">
        <v>0</v>
      </c>
      <c r="F247">
        <v>0</v>
      </c>
      <c r="G247">
        <v>1</v>
      </c>
      <c r="H247" s="1">
        <v>41325.594351851854</v>
      </c>
      <c r="I247" s="1">
        <v>41325.594351851854</v>
      </c>
      <c r="J247">
        <v>5</v>
      </c>
      <c r="K247">
        <v>0</v>
      </c>
      <c r="L247">
        <v>0</v>
      </c>
      <c r="M247" t="s">
        <v>33</v>
      </c>
      <c r="N247">
        <v>0</v>
      </c>
      <c r="O247" t="s">
        <v>34</v>
      </c>
      <c r="P247">
        <v>0</v>
      </c>
      <c r="Q247">
        <v>240</v>
      </c>
      <c r="R247">
        <v>0</v>
      </c>
      <c r="S247">
        <v>181431</v>
      </c>
      <c r="T247" t="s">
        <v>51</v>
      </c>
      <c r="U247">
        <v>1</v>
      </c>
      <c r="V247">
        <v>81</v>
      </c>
      <c r="W247">
        <f t="shared" si="3"/>
        <v>2</v>
      </c>
      <c r="Y247">
        <v>17</v>
      </c>
      <c r="AA247">
        <v>431</v>
      </c>
      <c r="AB247">
        <v>181431</v>
      </c>
      <c r="AC247" t="s">
        <v>119</v>
      </c>
      <c r="AD247" t="s">
        <v>408</v>
      </c>
      <c r="AE247" t="s">
        <v>543</v>
      </c>
      <c r="AF247" t="s">
        <v>544</v>
      </c>
      <c r="AG247">
        <v>0</v>
      </c>
    </row>
    <row r="248" spans="1:33" x14ac:dyDescent="0.25">
      <c r="A248" t="s">
        <v>77</v>
      </c>
      <c r="B248" s="1">
        <v>41332.867199074077</v>
      </c>
      <c r="C248">
        <v>0</v>
      </c>
      <c r="D248" s="1">
        <v>41332.867199074077</v>
      </c>
      <c r="E248">
        <v>0</v>
      </c>
      <c r="F248">
        <v>0</v>
      </c>
      <c r="G248">
        <v>1</v>
      </c>
      <c r="H248" s="1">
        <v>41332.867199074077</v>
      </c>
      <c r="I248" s="1">
        <v>41332.867199074077</v>
      </c>
      <c r="J248">
        <v>0</v>
      </c>
      <c r="K248">
        <v>2486</v>
      </c>
      <c r="L248">
        <v>92.168557199999995</v>
      </c>
      <c r="M248" t="s">
        <v>33</v>
      </c>
      <c r="N248">
        <v>24.831349700000001</v>
      </c>
      <c r="O248" t="s">
        <v>101</v>
      </c>
      <c r="P248">
        <v>0</v>
      </c>
      <c r="Q248">
        <v>0</v>
      </c>
      <c r="R248">
        <v>0</v>
      </c>
      <c r="S248">
        <v>115174</v>
      </c>
      <c r="T248" t="s">
        <v>51</v>
      </c>
      <c r="U248">
        <v>1</v>
      </c>
      <c r="V248">
        <v>15</v>
      </c>
      <c r="W248">
        <f t="shared" si="3"/>
        <v>1</v>
      </c>
      <c r="Y248">
        <v>45</v>
      </c>
      <c r="AA248">
        <v>174</v>
      </c>
      <c r="AB248">
        <v>115174</v>
      </c>
      <c r="AC248" t="s">
        <v>78</v>
      </c>
      <c r="AD248" t="s">
        <v>144</v>
      </c>
      <c r="AE248" t="s">
        <v>145</v>
      </c>
      <c r="AF248" t="s">
        <v>545</v>
      </c>
      <c r="AG248">
        <v>0</v>
      </c>
    </row>
    <row r="249" spans="1:33" x14ac:dyDescent="0.25">
      <c r="A249" t="s">
        <v>125</v>
      </c>
      <c r="B249" s="1">
        <v>41325.532442129632</v>
      </c>
      <c r="C249">
        <v>0</v>
      </c>
      <c r="D249" s="1">
        <v>41325.532442129632</v>
      </c>
      <c r="E249">
        <v>0</v>
      </c>
      <c r="F249">
        <v>0</v>
      </c>
      <c r="G249">
        <v>1</v>
      </c>
      <c r="H249" s="1">
        <v>41325.532442129632</v>
      </c>
      <c r="I249" s="1">
        <v>41325.532442129632</v>
      </c>
      <c r="J249">
        <v>4</v>
      </c>
      <c r="K249">
        <v>1931</v>
      </c>
      <c r="L249">
        <v>90.980500399999997</v>
      </c>
      <c r="M249" t="s">
        <v>33</v>
      </c>
      <c r="N249">
        <v>24.0670334</v>
      </c>
      <c r="O249" t="s">
        <v>34</v>
      </c>
      <c r="P249">
        <v>0</v>
      </c>
      <c r="Q249">
        <v>180</v>
      </c>
      <c r="R249">
        <v>0</v>
      </c>
      <c r="S249">
        <v>180498</v>
      </c>
      <c r="T249" t="s">
        <v>33</v>
      </c>
      <c r="U249">
        <v>1</v>
      </c>
      <c r="V249">
        <v>80</v>
      </c>
      <c r="W249">
        <f t="shared" si="3"/>
        <v>2</v>
      </c>
      <c r="Y249">
        <v>11</v>
      </c>
      <c r="AA249">
        <v>498</v>
      </c>
      <c r="AB249">
        <v>180498</v>
      </c>
      <c r="AC249" t="s">
        <v>126</v>
      </c>
      <c r="AD249" t="s">
        <v>506</v>
      </c>
      <c r="AE249" t="s">
        <v>546</v>
      </c>
      <c r="AF249" t="s">
        <v>547</v>
      </c>
      <c r="AG249">
        <v>1</v>
      </c>
    </row>
    <row r="250" spans="1:33" x14ac:dyDescent="0.25">
      <c r="A250" t="s">
        <v>77</v>
      </c>
      <c r="B250" s="1">
        <v>41332.8671875</v>
      </c>
      <c r="C250">
        <v>0</v>
      </c>
      <c r="D250" s="1">
        <v>41332.8671875</v>
      </c>
      <c r="E250">
        <v>0</v>
      </c>
      <c r="F250">
        <v>0</v>
      </c>
      <c r="G250">
        <v>1</v>
      </c>
      <c r="H250" s="1">
        <v>41332.8671875</v>
      </c>
      <c r="I250" s="1">
        <v>41332.8671875</v>
      </c>
      <c r="J250">
        <v>0</v>
      </c>
      <c r="K250">
        <v>2486</v>
      </c>
      <c r="L250">
        <v>92.168557199999995</v>
      </c>
      <c r="M250" t="s">
        <v>33</v>
      </c>
      <c r="N250">
        <v>24.831349700000001</v>
      </c>
      <c r="O250" t="s">
        <v>101</v>
      </c>
      <c r="P250">
        <v>0</v>
      </c>
      <c r="Q250">
        <v>0</v>
      </c>
      <c r="R250">
        <v>0</v>
      </c>
      <c r="S250">
        <v>115171</v>
      </c>
      <c r="T250" t="s">
        <v>33</v>
      </c>
      <c r="U250">
        <v>1</v>
      </c>
      <c r="V250">
        <v>15</v>
      </c>
      <c r="W250">
        <f t="shared" si="3"/>
        <v>1</v>
      </c>
      <c r="Y250">
        <v>45</v>
      </c>
      <c r="AA250">
        <v>171</v>
      </c>
      <c r="AB250">
        <v>115171</v>
      </c>
      <c r="AC250" t="s">
        <v>78</v>
      </c>
      <c r="AD250" t="s">
        <v>144</v>
      </c>
      <c r="AE250" t="s">
        <v>145</v>
      </c>
      <c r="AF250" t="s">
        <v>548</v>
      </c>
      <c r="AG250">
        <v>1</v>
      </c>
    </row>
    <row r="251" spans="1:33" x14ac:dyDescent="0.25">
      <c r="A251" t="s">
        <v>138</v>
      </c>
      <c r="B251" s="1">
        <v>41324.697083333333</v>
      </c>
      <c r="C251">
        <v>0</v>
      </c>
      <c r="D251" s="1">
        <v>41324.697083333333</v>
      </c>
      <c r="E251">
        <v>0</v>
      </c>
      <c r="F251">
        <v>0</v>
      </c>
      <c r="G251">
        <v>1</v>
      </c>
      <c r="H251" s="1">
        <v>41324.697083333333</v>
      </c>
      <c r="I251" s="1">
        <v>41324.697083333333</v>
      </c>
      <c r="J251">
        <v>3</v>
      </c>
      <c r="K251">
        <v>30</v>
      </c>
      <c r="L251">
        <v>90.880408439799993</v>
      </c>
      <c r="M251" t="s">
        <v>33</v>
      </c>
      <c r="N251">
        <v>24.548788451</v>
      </c>
      <c r="O251" t="s">
        <v>40</v>
      </c>
      <c r="P251">
        <v>0</v>
      </c>
      <c r="Q251">
        <v>90</v>
      </c>
      <c r="R251">
        <v>-38</v>
      </c>
      <c r="S251">
        <v>162490</v>
      </c>
      <c r="T251" t="s">
        <v>33</v>
      </c>
      <c r="U251">
        <v>1</v>
      </c>
      <c r="V251">
        <v>62</v>
      </c>
      <c r="W251">
        <f t="shared" si="3"/>
        <v>2</v>
      </c>
      <c r="Y251">
        <v>13</v>
      </c>
      <c r="AA251">
        <v>490</v>
      </c>
      <c r="AB251">
        <v>162490</v>
      </c>
      <c r="AC251" t="s">
        <v>126</v>
      </c>
      <c r="AD251" t="s">
        <v>549</v>
      </c>
      <c r="AE251" t="s">
        <v>550</v>
      </c>
      <c r="AF251" t="s">
        <v>551</v>
      </c>
      <c r="AG251">
        <v>1</v>
      </c>
    </row>
    <row r="252" spans="1:33" x14ac:dyDescent="0.25">
      <c r="A252" t="s">
        <v>172</v>
      </c>
      <c r="B252" s="1">
        <v>41324.801944444444</v>
      </c>
      <c r="C252">
        <v>0</v>
      </c>
      <c r="D252" s="1">
        <v>41324.801944444444</v>
      </c>
      <c r="E252">
        <v>0</v>
      </c>
      <c r="F252">
        <v>0</v>
      </c>
      <c r="G252">
        <v>1</v>
      </c>
      <c r="H252" s="1">
        <v>41324.801944444444</v>
      </c>
      <c r="I252" s="1">
        <v>41324.801944444444</v>
      </c>
      <c r="J252">
        <v>7</v>
      </c>
      <c r="K252">
        <v>3906</v>
      </c>
      <c r="L252">
        <v>88.841342999999995</v>
      </c>
      <c r="M252" t="s">
        <v>33</v>
      </c>
      <c r="N252">
        <v>26.105044400000001</v>
      </c>
      <c r="O252" t="s">
        <v>40</v>
      </c>
      <c r="P252">
        <v>0</v>
      </c>
      <c r="Q252">
        <v>40</v>
      </c>
      <c r="R252">
        <v>0</v>
      </c>
      <c r="S252">
        <v>130319</v>
      </c>
      <c r="T252" t="s">
        <v>33</v>
      </c>
      <c r="U252">
        <v>1</v>
      </c>
      <c r="V252">
        <v>30</v>
      </c>
      <c r="W252">
        <f t="shared" si="3"/>
        <v>1</v>
      </c>
      <c r="Y252">
        <v>88</v>
      </c>
      <c r="AA252">
        <v>319</v>
      </c>
      <c r="AB252">
        <v>130319</v>
      </c>
      <c r="AC252" t="s">
        <v>477</v>
      </c>
      <c r="AD252" t="s">
        <v>478</v>
      </c>
      <c r="AE252" t="s">
        <v>552</v>
      </c>
      <c r="AF252" t="s">
        <v>553</v>
      </c>
      <c r="AG252">
        <v>0</v>
      </c>
    </row>
    <row r="253" spans="1:33" x14ac:dyDescent="0.25">
      <c r="A253" t="s">
        <v>220</v>
      </c>
      <c r="B253" s="1">
        <v>41331.660810185182</v>
      </c>
      <c r="C253">
        <v>0</v>
      </c>
      <c r="D253" s="1">
        <v>41331.660810185182</v>
      </c>
      <c r="E253">
        <v>0</v>
      </c>
      <c r="F253">
        <v>0</v>
      </c>
      <c r="G253">
        <v>1</v>
      </c>
      <c r="H253" s="1">
        <v>41331.660810185182</v>
      </c>
      <c r="I253" s="1">
        <v>41331.660810185182</v>
      </c>
      <c r="J253">
        <v>0</v>
      </c>
      <c r="K253">
        <v>90</v>
      </c>
      <c r="L253">
        <v>92.2576893106</v>
      </c>
      <c r="M253" t="s">
        <v>33</v>
      </c>
      <c r="N253">
        <v>25.007335099300001</v>
      </c>
      <c r="O253" t="s">
        <v>101</v>
      </c>
      <c r="P253">
        <v>0</v>
      </c>
      <c r="Q253">
        <v>0</v>
      </c>
      <c r="R253">
        <v>276</v>
      </c>
      <c r="S253">
        <v>179447</v>
      </c>
      <c r="T253">
        <v>0</v>
      </c>
      <c r="U253">
        <v>1</v>
      </c>
      <c r="V253">
        <v>79</v>
      </c>
      <c r="W253">
        <f t="shared" si="3"/>
        <v>2</v>
      </c>
      <c r="Y253">
        <v>4</v>
      </c>
      <c r="AA253">
        <v>447</v>
      </c>
      <c r="AB253">
        <v>179447</v>
      </c>
      <c r="AC253" t="s">
        <v>78</v>
      </c>
      <c r="AD253" t="s">
        <v>528</v>
      </c>
      <c r="AE253" t="s">
        <v>529</v>
      </c>
      <c r="AF253" t="s">
        <v>554</v>
      </c>
      <c r="AG253">
        <v>0</v>
      </c>
    </row>
    <row r="254" spans="1:33" x14ac:dyDescent="0.25">
      <c r="A254" t="s">
        <v>77</v>
      </c>
      <c r="B254" s="1">
        <v>41330.962326388886</v>
      </c>
      <c r="C254">
        <v>0</v>
      </c>
      <c r="D254" s="1">
        <v>41330.962326388886</v>
      </c>
      <c r="E254">
        <v>0</v>
      </c>
      <c r="F254">
        <v>0</v>
      </c>
      <c r="G254">
        <v>1</v>
      </c>
      <c r="H254" s="1">
        <v>41330.962326388886</v>
      </c>
      <c r="I254" s="1">
        <v>41330.962326388886</v>
      </c>
      <c r="J254">
        <v>0</v>
      </c>
      <c r="K254">
        <v>2486</v>
      </c>
      <c r="L254">
        <v>92.168557199999995</v>
      </c>
      <c r="M254" t="s">
        <v>33</v>
      </c>
      <c r="N254">
        <v>24.831349700000001</v>
      </c>
      <c r="O254" t="s">
        <v>101</v>
      </c>
      <c r="P254">
        <v>0</v>
      </c>
      <c r="Q254">
        <v>0</v>
      </c>
      <c r="R254">
        <v>0</v>
      </c>
      <c r="S254">
        <v>115179</v>
      </c>
      <c r="T254" t="s">
        <v>51</v>
      </c>
      <c r="U254">
        <v>1</v>
      </c>
      <c r="V254">
        <v>15</v>
      </c>
      <c r="W254">
        <f t="shared" si="3"/>
        <v>1</v>
      </c>
      <c r="Y254">
        <v>45</v>
      </c>
      <c r="AA254">
        <v>179</v>
      </c>
      <c r="AB254">
        <v>115179</v>
      </c>
      <c r="AC254" t="s">
        <v>78</v>
      </c>
      <c r="AD254" t="s">
        <v>144</v>
      </c>
      <c r="AE254" t="s">
        <v>555</v>
      </c>
      <c r="AF254" t="s">
        <v>98</v>
      </c>
      <c r="AG254">
        <v>0</v>
      </c>
    </row>
    <row r="255" spans="1:33" x14ac:dyDescent="0.25">
      <c r="A255" t="s">
        <v>62</v>
      </c>
      <c r="B255" s="1">
        <v>41333.640208333331</v>
      </c>
      <c r="C255">
        <v>0</v>
      </c>
      <c r="D255" s="1">
        <v>41333.640208333331</v>
      </c>
      <c r="E255">
        <v>0</v>
      </c>
      <c r="F255">
        <v>0</v>
      </c>
      <c r="G255">
        <v>1</v>
      </c>
      <c r="H255" s="1">
        <v>41333.640208333331</v>
      </c>
      <c r="I255" s="1">
        <v>41333.640208333331</v>
      </c>
      <c r="J255">
        <v>5</v>
      </c>
      <c r="K255">
        <v>0</v>
      </c>
      <c r="L255">
        <v>0</v>
      </c>
      <c r="M255" t="s">
        <v>33</v>
      </c>
      <c r="N255">
        <v>0</v>
      </c>
      <c r="O255" t="s">
        <v>40</v>
      </c>
      <c r="P255">
        <v>0</v>
      </c>
      <c r="Q255">
        <v>120</v>
      </c>
      <c r="R255">
        <v>0</v>
      </c>
      <c r="S255">
        <v>145163</v>
      </c>
      <c r="T255" t="s">
        <v>33</v>
      </c>
      <c r="U255">
        <v>1</v>
      </c>
      <c r="V255">
        <v>45</v>
      </c>
      <c r="W255">
        <f t="shared" si="3"/>
        <v>1</v>
      </c>
      <c r="Y255">
        <v>135</v>
      </c>
      <c r="AA255">
        <v>163</v>
      </c>
      <c r="AB255">
        <v>145163</v>
      </c>
      <c r="AC255" t="s">
        <v>119</v>
      </c>
      <c r="AD255" t="s">
        <v>539</v>
      </c>
      <c r="AE255" t="s">
        <v>540</v>
      </c>
      <c r="AF255" t="s">
        <v>556</v>
      </c>
      <c r="AG255">
        <v>1</v>
      </c>
    </row>
    <row r="256" spans="1:33" x14ac:dyDescent="0.25">
      <c r="A256" t="s">
        <v>125</v>
      </c>
      <c r="B256" s="1">
        <v>41325.533750000002</v>
      </c>
      <c r="C256">
        <v>0</v>
      </c>
      <c r="D256" s="1">
        <v>41325.533750000002</v>
      </c>
      <c r="E256">
        <v>0</v>
      </c>
      <c r="F256">
        <v>0</v>
      </c>
      <c r="G256">
        <v>1</v>
      </c>
      <c r="H256" s="1">
        <v>41325.533750000002</v>
      </c>
      <c r="I256" s="1">
        <v>41325.533750000002</v>
      </c>
      <c r="J256">
        <v>5</v>
      </c>
      <c r="K256">
        <v>2275</v>
      </c>
      <c r="L256">
        <v>90.979258099999996</v>
      </c>
      <c r="M256" t="s">
        <v>33</v>
      </c>
      <c r="N256">
        <v>24.0651288</v>
      </c>
      <c r="O256" t="s">
        <v>97</v>
      </c>
      <c r="P256">
        <v>0</v>
      </c>
      <c r="Q256">
        <v>180</v>
      </c>
      <c r="R256">
        <v>0</v>
      </c>
      <c r="S256">
        <v>180499</v>
      </c>
      <c r="T256" t="s">
        <v>51</v>
      </c>
      <c r="U256">
        <v>1</v>
      </c>
      <c r="V256">
        <v>80</v>
      </c>
      <c r="W256">
        <f t="shared" si="3"/>
        <v>2</v>
      </c>
      <c r="Y256">
        <v>11</v>
      </c>
      <c r="AA256">
        <v>499</v>
      </c>
      <c r="AB256">
        <v>180499</v>
      </c>
      <c r="AC256" t="s">
        <v>126</v>
      </c>
      <c r="AD256" t="s">
        <v>506</v>
      </c>
      <c r="AE256" t="s">
        <v>546</v>
      </c>
      <c r="AF256" t="s">
        <v>557</v>
      </c>
      <c r="AG256">
        <v>0</v>
      </c>
    </row>
    <row r="257" spans="1:33" x14ac:dyDescent="0.25">
      <c r="A257" t="s">
        <v>159</v>
      </c>
      <c r="B257" s="1">
        <v>41332.663576388892</v>
      </c>
      <c r="C257">
        <v>0</v>
      </c>
      <c r="D257" s="1">
        <v>41332.663576388892</v>
      </c>
      <c r="E257">
        <v>0</v>
      </c>
      <c r="F257">
        <v>0</v>
      </c>
      <c r="G257">
        <v>1</v>
      </c>
      <c r="H257" s="1">
        <v>41332.663576388892</v>
      </c>
      <c r="I257" s="1">
        <v>41332.663576388892</v>
      </c>
      <c r="J257">
        <v>10</v>
      </c>
      <c r="K257">
        <v>2777</v>
      </c>
      <c r="L257">
        <v>91.694901099999996</v>
      </c>
      <c r="M257" t="s">
        <v>33</v>
      </c>
      <c r="N257">
        <v>24.929746399999999</v>
      </c>
      <c r="O257" t="s">
        <v>40</v>
      </c>
      <c r="P257">
        <v>0</v>
      </c>
      <c r="Q257">
        <v>300</v>
      </c>
      <c r="R257">
        <v>0</v>
      </c>
      <c r="S257">
        <v>156453</v>
      </c>
      <c r="T257" t="s">
        <v>51</v>
      </c>
      <c r="U257">
        <v>1</v>
      </c>
      <c r="V257">
        <v>56</v>
      </c>
      <c r="W257">
        <f t="shared" si="3"/>
        <v>2</v>
      </c>
      <c r="Y257">
        <v>7</v>
      </c>
      <c r="AA257">
        <v>453</v>
      </c>
      <c r="AB257">
        <v>156453</v>
      </c>
      <c r="AC257" t="s">
        <v>131</v>
      </c>
      <c r="AD257" t="s">
        <v>418</v>
      </c>
      <c r="AE257" t="s">
        <v>558</v>
      </c>
      <c r="AF257" t="s">
        <v>559</v>
      </c>
      <c r="AG257">
        <v>0</v>
      </c>
    </row>
    <row r="258" spans="1:33" x14ac:dyDescent="0.25">
      <c r="A258" t="s">
        <v>172</v>
      </c>
      <c r="B258" s="1">
        <v>41324.803368055553</v>
      </c>
      <c r="C258">
        <v>0</v>
      </c>
      <c r="D258" s="1">
        <v>41324.803368055553</v>
      </c>
      <c r="E258">
        <v>0</v>
      </c>
      <c r="F258">
        <v>0</v>
      </c>
      <c r="G258">
        <v>1</v>
      </c>
      <c r="H258" s="1">
        <v>41324.803368055553</v>
      </c>
      <c r="I258" s="1">
        <v>41324.803368055553</v>
      </c>
      <c r="J258">
        <v>7</v>
      </c>
      <c r="K258">
        <v>1866</v>
      </c>
      <c r="L258">
        <v>88.826508799999999</v>
      </c>
      <c r="M258" t="s">
        <v>33</v>
      </c>
      <c r="N258">
        <v>26.104756099999999</v>
      </c>
      <c r="O258" t="s">
        <v>40</v>
      </c>
      <c r="P258">
        <v>0</v>
      </c>
      <c r="Q258">
        <v>40</v>
      </c>
      <c r="R258">
        <v>0</v>
      </c>
      <c r="S258">
        <v>130318</v>
      </c>
      <c r="T258" t="s">
        <v>51</v>
      </c>
      <c r="U258">
        <v>1</v>
      </c>
      <c r="V258">
        <v>30</v>
      </c>
      <c r="W258">
        <f t="shared" si="3"/>
        <v>1</v>
      </c>
      <c r="Y258">
        <v>88</v>
      </c>
      <c r="AA258">
        <v>318</v>
      </c>
      <c r="AB258">
        <v>130318</v>
      </c>
      <c r="AC258" t="s">
        <v>477</v>
      </c>
      <c r="AD258" t="s">
        <v>478</v>
      </c>
      <c r="AE258" t="s">
        <v>552</v>
      </c>
      <c r="AF258" t="s">
        <v>560</v>
      </c>
      <c r="AG258">
        <v>1</v>
      </c>
    </row>
    <row r="259" spans="1:33" x14ac:dyDescent="0.25">
      <c r="A259" t="s">
        <v>62</v>
      </c>
      <c r="B259" s="1">
        <v>41328.60015046296</v>
      </c>
      <c r="C259">
        <v>0</v>
      </c>
      <c r="D259" s="1">
        <v>41328.60015046296</v>
      </c>
      <c r="E259">
        <v>0</v>
      </c>
      <c r="F259">
        <v>0</v>
      </c>
      <c r="G259">
        <v>1</v>
      </c>
      <c r="H259" s="1">
        <v>41328.60015046296</v>
      </c>
      <c r="I259" s="1">
        <v>41328.60015046296</v>
      </c>
      <c r="J259">
        <v>4</v>
      </c>
      <c r="K259">
        <v>0</v>
      </c>
      <c r="L259">
        <v>0</v>
      </c>
      <c r="M259" t="s">
        <v>33</v>
      </c>
      <c r="N259">
        <v>0</v>
      </c>
      <c r="O259" t="s">
        <v>34</v>
      </c>
      <c r="P259">
        <v>0</v>
      </c>
      <c r="Q259">
        <v>110</v>
      </c>
      <c r="R259">
        <v>0</v>
      </c>
      <c r="S259">
        <v>169429</v>
      </c>
      <c r="T259" t="s">
        <v>51</v>
      </c>
      <c r="U259">
        <v>1</v>
      </c>
      <c r="V259">
        <v>69</v>
      </c>
      <c r="W259">
        <f t="shared" ref="W259:W272" si="4">IF(V259&lt;50,1,2)</f>
        <v>2</v>
      </c>
      <c r="Y259">
        <v>17</v>
      </c>
      <c r="AA259">
        <v>429</v>
      </c>
      <c r="AB259">
        <v>169429</v>
      </c>
      <c r="AC259" t="s">
        <v>119</v>
      </c>
      <c r="AD259" t="s">
        <v>408</v>
      </c>
      <c r="AE259" t="s">
        <v>561</v>
      </c>
      <c r="AF259" t="s">
        <v>562</v>
      </c>
      <c r="AG259">
        <v>0</v>
      </c>
    </row>
    <row r="260" spans="1:33" x14ac:dyDescent="0.25">
      <c r="A260" t="s">
        <v>77</v>
      </c>
      <c r="B260" s="1">
        <v>41336.843078703707</v>
      </c>
      <c r="C260">
        <v>0</v>
      </c>
      <c r="D260" s="1">
        <v>41336.843078703707</v>
      </c>
      <c r="E260">
        <v>0</v>
      </c>
      <c r="F260">
        <v>0</v>
      </c>
      <c r="G260">
        <v>1</v>
      </c>
      <c r="H260" s="1">
        <v>41336.843078703707</v>
      </c>
      <c r="I260" s="1">
        <v>41336.843078703707</v>
      </c>
      <c r="J260">
        <v>0</v>
      </c>
      <c r="K260">
        <v>2486</v>
      </c>
      <c r="L260">
        <v>92.168557199999995</v>
      </c>
      <c r="M260" t="s">
        <v>51</v>
      </c>
      <c r="N260">
        <v>24.831349700000001</v>
      </c>
      <c r="O260" t="s">
        <v>101</v>
      </c>
      <c r="P260">
        <v>0</v>
      </c>
      <c r="Q260">
        <v>0</v>
      </c>
      <c r="R260">
        <v>0</v>
      </c>
      <c r="S260">
        <v>115176</v>
      </c>
      <c r="T260" t="s">
        <v>33</v>
      </c>
      <c r="U260">
        <v>1</v>
      </c>
      <c r="V260">
        <v>15</v>
      </c>
      <c r="W260">
        <f t="shared" si="4"/>
        <v>1</v>
      </c>
      <c r="Y260">
        <v>45</v>
      </c>
      <c r="AA260">
        <v>176</v>
      </c>
      <c r="AB260">
        <v>115176</v>
      </c>
      <c r="AC260" t="s">
        <v>78</v>
      </c>
      <c r="AD260" t="s">
        <v>144</v>
      </c>
      <c r="AE260" t="s">
        <v>563</v>
      </c>
      <c r="AF260" t="s">
        <v>564</v>
      </c>
      <c r="AG260">
        <v>1</v>
      </c>
    </row>
    <row r="261" spans="1:33" x14ac:dyDescent="0.25">
      <c r="A261" t="s">
        <v>77</v>
      </c>
      <c r="B261" s="1">
        <v>41330.962314814817</v>
      </c>
      <c r="C261">
        <v>0</v>
      </c>
      <c r="D261" s="1">
        <v>41330.962314814817</v>
      </c>
      <c r="E261">
        <v>0</v>
      </c>
      <c r="F261">
        <v>0</v>
      </c>
      <c r="G261">
        <v>1</v>
      </c>
      <c r="H261" s="1">
        <v>41330.962314814817</v>
      </c>
      <c r="I261" s="1">
        <v>41330.962314814817</v>
      </c>
      <c r="J261">
        <v>0</v>
      </c>
      <c r="K261">
        <v>2486</v>
      </c>
      <c r="L261">
        <v>92.168557199999995</v>
      </c>
      <c r="M261" t="s">
        <v>51</v>
      </c>
      <c r="N261">
        <v>24.831349700000001</v>
      </c>
      <c r="O261" t="s">
        <v>101</v>
      </c>
      <c r="P261">
        <v>0</v>
      </c>
      <c r="Q261">
        <v>0</v>
      </c>
      <c r="R261">
        <v>0</v>
      </c>
      <c r="S261">
        <v>115178</v>
      </c>
      <c r="T261" t="s">
        <v>33</v>
      </c>
      <c r="U261">
        <v>1</v>
      </c>
      <c r="V261">
        <v>15</v>
      </c>
      <c r="W261">
        <f t="shared" si="4"/>
        <v>1</v>
      </c>
      <c r="Y261">
        <v>45</v>
      </c>
      <c r="AA261">
        <v>178</v>
      </c>
      <c r="AB261">
        <v>115178</v>
      </c>
      <c r="AC261" t="s">
        <v>78</v>
      </c>
      <c r="AD261" t="s">
        <v>144</v>
      </c>
      <c r="AE261" t="s">
        <v>555</v>
      </c>
      <c r="AF261" t="s">
        <v>565</v>
      </c>
      <c r="AG261">
        <v>1</v>
      </c>
    </row>
    <row r="262" spans="1:33" x14ac:dyDescent="0.25">
      <c r="A262" t="s">
        <v>285</v>
      </c>
      <c r="B262" s="1">
        <v>41332.700219907405</v>
      </c>
      <c r="C262">
        <v>0</v>
      </c>
      <c r="D262" s="1">
        <v>41332.700219907405</v>
      </c>
      <c r="E262">
        <v>0</v>
      </c>
      <c r="F262">
        <v>0</v>
      </c>
      <c r="G262">
        <v>1</v>
      </c>
      <c r="H262" s="1">
        <v>41332.700219907405</v>
      </c>
      <c r="I262" s="1">
        <v>41332.700219907405</v>
      </c>
      <c r="J262">
        <v>25</v>
      </c>
      <c r="K262">
        <v>0</v>
      </c>
      <c r="L262">
        <v>0</v>
      </c>
      <c r="M262" t="s">
        <v>51</v>
      </c>
      <c r="N262">
        <v>0</v>
      </c>
      <c r="O262" t="s">
        <v>97</v>
      </c>
      <c r="P262">
        <v>0</v>
      </c>
      <c r="Q262">
        <v>170</v>
      </c>
      <c r="R262">
        <v>0</v>
      </c>
      <c r="S262">
        <v>165462</v>
      </c>
      <c r="T262" t="s">
        <v>33</v>
      </c>
      <c r="U262">
        <v>1</v>
      </c>
      <c r="V262">
        <v>65</v>
      </c>
      <c r="W262">
        <f t="shared" si="4"/>
        <v>2</v>
      </c>
      <c r="Y262">
        <v>19</v>
      </c>
      <c r="AA262">
        <v>462</v>
      </c>
      <c r="AB262">
        <v>165462</v>
      </c>
      <c r="AC262" t="s">
        <v>211</v>
      </c>
      <c r="AD262" t="s">
        <v>537</v>
      </c>
      <c r="AE262" t="s">
        <v>538</v>
      </c>
      <c r="AF262" t="s">
        <v>566</v>
      </c>
      <c r="AG262">
        <v>1</v>
      </c>
    </row>
    <row r="263" spans="1:33" x14ac:dyDescent="0.25">
      <c r="A263" t="s">
        <v>172</v>
      </c>
      <c r="B263" s="1">
        <v>41322.79959490741</v>
      </c>
      <c r="C263">
        <v>0</v>
      </c>
      <c r="D263" s="1">
        <v>41322.79959490741</v>
      </c>
      <c r="E263">
        <v>0</v>
      </c>
      <c r="F263">
        <v>0</v>
      </c>
      <c r="G263">
        <v>1</v>
      </c>
      <c r="H263" s="1">
        <v>41322.79959490741</v>
      </c>
      <c r="I263" s="1">
        <v>41322.79959490741</v>
      </c>
      <c r="J263">
        <v>8</v>
      </c>
      <c r="K263">
        <v>3504</v>
      </c>
      <c r="L263">
        <v>88.418438699999996</v>
      </c>
      <c r="M263" t="s">
        <v>33</v>
      </c>
      <c r="N263">
        <v>26.233217499999999</v>
      </c>
      <c r="O263" t="s">
        <v>40</v>
      </c>
      <c r="P263">
        <v>0</v>
      </c>
      <c r="Q263">
        <v>60</v>
      </c>
      <c r="R263">
        <v>0</v>
      </c>
      <c r="S263">
        <v>130313</v>
      </c>
      <c r="T263" t="s">
        <v>51</v>
      </c>
      <c r="U263">
        <v>1</v>
      </c>
      <c r="V263">
        <v>30</v>
      </c>
      <c r="W263">
        <f t="shared" si="4"/>
        <v>1</v>
      </c>
      <c r="Y263">
        <v>88</v>
      </c>
      <c r="AA263">
        <v>313</v>
      </c>
      <c r="AB263">
        <v>130313</v>
      </c>
      <c r="AC263" t="s">
        <v>477</v>
      </c>
      <c r="AD263" t="s">
        <v>478</v>
      </c>
      <c r="AE263" t="s">
        <v>479</v>
      </c>
      <c r="AF263" t="s">
        <v>567</v>
      </c>
      <c r="AG263">
        <v>1</v>
      </c>
    </row>
    <row r="264" spans="1:33" x14ac:dyDescent="0.25">
      <c r="A264" t="s">
        <v>138</v>
      </c>
      <c r="B264" s="1">
        <v>41337.783425925925</v>
      </c>
      <c r="C264">
        <v>0</v>
      </c>
      <c r="D264" s="1">
        <v>41337.783425925925</v>
      </c>
      <c r="E264">
        <v>0</v>
      </c>
      <c r="F264">
        <v>0</v>
      </c>
      <c r="G264">
        <v>1</v>
      </c>
      <c r="H264" s="1">
        <v>41337.783425925925</v>
      </c>
      <c r="I264" s="1">
        <v>41337.783425925925</v>
      </c>
      <c r="J264">
        <v>2</v>
      </c>
      <c r="K264">
        <v>150</v>
      </c>
      <c r="L264">
        <v>90.871022155099993</v>
      </c>
      <c r="M264" t="s">
        <v>33</v>
      </c>
      <c r="N264">
        <v>24.546992921400001</v>
      </c>
      <c r="O264" t="s">
        <v>97</v>
      </c>
      <c r="P264">
        <v>0</v>
      </c>
      <c r="Q264">
        <v>90</v>
      </c>
      <c r="R264">
        <v>99</v>
      </c>
      <c r="S264">
        <v>155489</v>
      </c>
      <c r="T264" t="s">
        <v>51</v>
      </c>
      <c r="U264">
        <v>1</v>
      </c>
      <c r="V264">
        <v>55</v>
      </c>
      <c r="W264">
        <f t="shared" si="4"/>
        <v>2</v>
      </c>
      <c r="Y264">
        <v>13</v>
      </c>
      <c r="AA264">
        <v>489</v>
      </c>
      <c r="AB264">
        <v>155489</v>
      </c>
      <c r="AC264" t="s">
        <v>126</v>
      </c>
      <c r="AD264" t="s">
        <v>549</v>
      </c>
      <c r="AE264" t="s">
        <v>568</v>
      </c>
      <c r="AF264" t="s">
        <v>569</v>
      </c>
      <c r="AG264">
        <v>0</v>
      </c>
    </row>
    <row r="265" spans="1:33" x14ac:dyDescent="0.25">
      <c r="A265" t="s">
        <v>118</v>
      </c>
      <c r="B265" s="1">
        <v>41328.566168981481</v>
      </c>
      <c r="C265">
        <v>0</v>
      </c>
      <c r="D265" s="1">
        <v>41328.566168981481</v>
      </c>
      <c r="E265">
        <v>0</v>
      </c>
      <c r="F265">
        <v>0</v>
      </c>
      <c r="G265">
        <v>1</v>
      </c>
      <c r="H265" s="1">
        <v>41328.566168981481</v>
      </c>
      <c r="I265" s="1">
        <v>41328.566168981481</v>
      </c>
      <c r="J265">
        <v>6</v>
      </c>
      <c r="K265">
        <v>0</v>
      </c>
      <c r="L265">
        <v>0</v>
      </c>
      <c r="M265" t="s">
        <v>33</v>
      </c>
      <c r="N265">
        <v>0</v>
      </c>
      <c r="O265" t="s">
        <v>97</v>
      </c>
      <c r="P265">
        <v>0</v>
      </c>
      <c r="Q265">
        <v>120</v>
      </c>
      <c r="R265">
        <v>0</v>
      </c>
      <c r="S265">
        <v>181430</v>
      </c>
      <c r="T265" t="s">
        <v>51</v>
      </c>
      <c r="U265">
        <v>1</v>
      </c>
      <c r="V265">
        <v>81</v>
      </c>
      <c r="W265">
        <f t="shared" si="4"/>
        <v>2</v>
      </c>
      <c r="Y265">
        <v>17</v>
      </c>
      <c r="AA265">
        <v>430</v>
      </c>
      <c r="AB265">
        <v>181430</v>
      </c>
      <c r="AC265" t="s">
        <v>119</v>
      </c>
      <c r="AD265" t="s">
        <v>408</v>
      </c>
      <c r="AE265" t="s">
        <v>543</v>
      </c>
      <c r="AF265" t="s">
        <v>570</v>
      </c>
      <c r="AG265">
        <v>0</v>
      </c>
    </row>
    <row r="266" spans="1:33" x14ac:dyDescent="0.25">
      <c r="A266" t="s">
        <v>125</v>
      </c>
      <c r="B266" s="1">
        <v>41343.67019675926</v>
      </c>
      <c r="C266">
        <v>0</v>
      </c>
      <c r="D266" s="1">
        <v>41343.67019675926</v>
      </c>
      <c r="E266">
        <v>0</v>
      </c>
      <c r="F266">
        <v>0</v>
      </c>
      <c r="G266">
        <v>1</v>
      </c>
      <c r="H266" s="1">
        <v>41343.67019675926</v>
      </c>
      <c r="I266" s="1">
        <v>41343.67019675926</v>
      </c>
      <c r="J266">
        <v>0</v>
      </c>
      <c r="K266">
        <v>1909</v>
      </c>
      <c r="L266">
        <v>90.980792399999999</v>
      </c>
      <c r="M266" t="s">
        <v>33</v>
      </c>
      <c r="N266">
        <v>24.066947599999999</v>
      </c>
      <c r="O266" t="s">
        <v>101</v>
      </c>
      <c r="P266">
        <v>0</v>
      </c>
      <c r="Q266">
        <v>0</v>
      </c>
      <c r="R266">
        <v>0</v>
      </c>
      <c r="S266">
        <v>193500</v>
      </c>
      <c r="T266" t="s">
        <v>51</v>
      </c>
      <c r="U266">
        <v>1</v>
      </c>
      <c r="V266">
        <v>93</v>
      </c>
      <c r="W266">
        <f t="shared" si="4"/>
        <v>2</v>
      </c>
      <c r="Y266">
        <v>11</v>
      </c>
      <c r="AA266">
        <v>500</v>
      </c>
      <c r="AB266">
        <v>193500</v>
      </c>
      <c r="AC266" t="s">
        <v>126</v>
      </c>
      <c r="AD266" t="s">
        <v>506</v>
      </c>
      <c r="AE266" t="s">
        <v>571</v>
      </c>
      <c r="AF266" t="s">
        <v>572</v>
      </c>
      <c r="AG266">
        <v>0</v>
      </c>
    </row>
    <row r="267" spans="1:33" x14ac:dyDescent="0.25">
      <c r="A267" t="s">
        <v>58</v>
      </c>
      <c r="B267" s="1">
        <v>41335.761354166665</v>
      </c>
      <c r="C267">
        <v>0</v>
      </c>
      <c r="D267" s="1">
        <v>41335.761354166665</v>
      </c>
      <c r="E267">
        <v>0</v>
      </c>
      <c r="F267">
        <v>0</v>
      </c>
      <c r="G267">
        <v>1</v>
      </c>
      <c r="H267" s="1">
        <v>41335.761354166665</v>
      </c>
      <c r="I267" s="1">
        <v>41335.761354166665</v>
      </c>
      <c r="J267">
        <v>8</v>
      </c>
      <c r="K267">
        <v>2086</v>
      </c>
      <c r="L267">
        <v>91.805943799999994</v>
      </c>
      <c r="M267" t="s">
        <v>33</v>
      </c>
      <c r="N267">
        <v>22.631719</v>
      </c>
      <c r="O267" t="s">
        <v>40</v>
      </c>
      <c r="P267">
        <v>0</v>
      </c>
      <c r="Q267">
        <v>240</v>
      </c>
      <c r="R267">
        <v>0</v>
      </c>
      <c r="S267">
        <v>189424</v>
      </c>
      <c r="T267" t="s">
        <v>33</v>
      </c>
      <c r="U267">
        <v>1</v>
      </c>
      <c r="V267">
        <v>89</v>
      </c>
      <c r="W267">
        <f t="shared" si="4"/>
        <v>2</v>
      </c>
      <c r="Y267">
        <v>21</v>
      </c>
      <c r="AA267">
        <v>424</v>
      </c>
      <c r="AB267">
        <v>189424</v>
      </c>
      <c r="AC267" t="s">
        <v>68</v>
      </c>
      <c r="AD267" t="s">
        <v>342</v>
      </c>
      <c r="AE267" t="s">
        <v>573</v>
      </c>
      <c r="AF267" t="s">
        <v>574</v>
      </c>
      <c r="AG267">
        <v>1</v>
      </c>
    </row>
    <row r="268" spans="1:33" x14ac:dyDescent="0.25">
      <c r="A268" t="s">
        <v>138</v>
      </c>
      <c r="B268" s="1">
        <v>41344.667546296296</v>
      </c>
      <c r="C268">
        <v>0</v>
      </c>
      <c r="D268" s="1">
        <v>41344.667546296296</v>
      </c>
      <c r="E268">
        <v>0</v>
      </c>
      <c r="F268">
        <v>0</v>
      </c>
      <c r="G268">
        <v>1</v>
      </c>
      <c r="H268" s="1">
        <v>41344.667546296296</v>
      </c>
      <c r="I268" s="1">
        <v>41344.667546296296</v>
      </c>
      <c r="J268">
        <v>2</v>
      </c>
      <c r="K268">
        <v>150</v>
      </c>
      <c r="L268">
        <v>90.871535002399995</v>
      </c>
      <c r="M268" t="s">
        <v>33</v>
      </c>
      <c r="N268">
        <v>24.546853575499998</v>
      </c>
      <c r="O268" t="s">
        <v>40</v>
      </c>
      <c r="P268">
        <v>0</v>
      </c>
      <c r="Q268">
        <v>120</v>
      </c>
      <c r="R268">
        <v>100</v>
      </c>
      <c r="S268">
        <v>155488</v>
      </c>
      <c r="T268" t="s">
        <v>33</v>
      </c>
      <c r="U268">
        <v>1</v>
      </c>
      <c r="V268">
        <v>55</v>
      </c>
      <c r="W268">
        <f t="shared" si="4"/>
        <v>2</v>
      </c>
      <c r="Y268">
        <v>13</v>
      </c>
      <c r="AA268">
        <v>488</v>
      </c>
      <c r="AB268">
        <v>155488</v>
      </c>
      <c r="AC268" t="s">
        <v>126</v>
      </c>
      <c r="AD268" t="s">
        <v>549</v>
      </c>
      <c r="AE268" t="s">
        <v>568</v>
      </c>
      <c r="AF268" t="s">
        <v>551</v>
      </c>
      <c r="AG268">
        <v>1</v>
      </c>
    </row>
    <row r="269" spans="1:33" x14ac:dyDescent="0.25">
      <c r="A269" t="s">
        <v>130</v>
      </c>
      <c r="B269" s="1">
        <v>41343.798136574071</v>
      </c>
      <c r="C269">
        <v>0</v>
      </c>
      <c r="D269" s="1">
        <v>41343.798136574071</v>
      </c>
      <c r="E269">
        <v>0</v>
      </c>
      <c r="F269">
        <v>0</v>
      </c>
      <c r="G269">
        <v>1</v>
      </c>
      <c r="H269" s="1">
        <v>41343.798136574071</v>
      </c>
      <c r="I269" s="1">
        <v>41343.798136574071</v>
      </c>
      <c r="J269">
        <v>5</v>
      </c>
      <c r="K269">
        <v>20</v>
      </c>
      <c r="L269">
        <v>91.444364243300001</v>
      </c>
      <c r="M269" t="s">
        <v>33</v>
      </c>
      <c r="N269">
        <v>24.922047768300001</v>
      </c>
      <c r="O269" t="s">
        <v>34</v>
      </c>
      <c r="P269">
        <v>0</v>
      </c>
      <c r="Q269">
        <v>190</v>
      </c>
      <c r="R269">
        <v>-86</v>
      </c>
      <c r="S269">
        <v>192461</v>
      </c>
      <c r="T269" t="s">
        <v>51</v>
      </c>
      <c r="U269">
        <v>1</v>
      </c>
      <c r="V269">
        <v>92</v>
      </c>
      <c r="W269">
        <f t="shared" si="4"/>
        <v>2</v>
      </c>
      <c r="Y269">
        <v>8</v>
      </c>
      <c r="AA269">
        <v>461</v>
      </c>
      <c r="AB269">
        <v>192461</v>
      </c>
      <c r="AC269" t="s">
        <v>131</v>
      </c>
      <c r="AD269" t="s">
        <v>575</v>
      </c>
      <c r="AE269" t="s">
        <v>576</v>
      </c>
      <c r="AF269" t="s">
        <v>577</v>
      </c>
      <c r="AG269">
        <v>0</v>
      </c>
    </row>
    <row r="270" spans="1:33" x14ac:dyDescent="0.25">
      <c r="A270" t="s">
        <v>77</v>
      </c>
      <c r="B270" s="1">
        <v>41343.850081018521</v>
      </c>
      <c r="C270">
        <v>0</v>
      </c>
      <c r="D270" s="1">
        <v>41343.850081018521</v>
      </c>
      <c r="E270">
        <v>0</v>
      </c>
      <c r="F270">
        <v>0</v>
      </c>
      <c r="G270">
        <v>1</v>
      </c>
      <c r="H270" s="1">
        <v>41343.850081018521</v>
      </c>
      <c r="I270" s="1">
        <v>41343.850081018521</v>
      </c>
      <c r="J270">
        <v>8</v>
      </c>
      <c r="K270">
        <v>2738</v>
      </c>
      <c r="L270">
        <v>91.762161399999997</v>
      </c>
      <c r="M270" t="s">
        <v>33</v>
      </c>
      <c r="N270">
        <v>25.0838109</v>
      </c>
      <c r="O270" t="s">
        <v>97</v>
      </c>
      <c r="P270">
        <v>0</v>
      </c>
      <c r="Q270">
        <v>350</v>
      </c>
      <c r="R270">
        <v>0</v>
      </c>
      <c r="S270">
        <v>154441</v>
      </c>
      <c r="T270" t="s">
        <v>51</v>
      </c>
      <c r="U270">
        <v>1</v>
      </c>
      <c r="V270">
        <v>54</v>
      </c>
      <c r="W270">
        <f t="shared" si="4"/>
        <v>2</v>
      </c>
      <c r="Y270">
        <v>1</v>
      </c>
      <c r="AA270">
        <v>441</v>
      </c>
      <c r="AB270">
        <v>154441</v>
      </c>
      <c r="AC270" t="s">
        <v>78</v>
      </c>
      <c r="AD270" t="s">
        <v>578</v>
      </c>
      <c r="AE270" t="s">
        <v>579</v>
      </c>
      <c r="AF270" t="s">
        <v>580</v>
      </c>
      <c r="AG270">
        <v>0</v>
      </c>
    </row>
    <row r="271" spans="1:33" x14ac:dyDescent="0.25">
      <c r="A271" t="s">
        <v>77</v>
      </c>
      <c r="B271" s="1">
        <v>41343.850069444445</v>
      </c>
      <c r="C271">
        <v>0</v>
      </c>
      <c r="D271" s="1">
        <v>41343.850069444445</v>
      </c>
      <c r="E271">
        <v>0</v>
      </c>
      <c r="F271">
        <v>0</v>
      </c>
      <c r="G271">
        <v>1</v>
      </c>
      <c r="H271" s="1">
        <v>41343.850069444445</v>
      </c>
      <c r="I271" s="1">
        <v>41343.850069444445</v>
      </c>
      <c r="J271">
        <v>12</v>
      </c>
      <c r="K271">
        <v>2738</v>
      </c>
      <c r="L271">
        <v>91.762161399999997</v>
      </c>
      <c r="M271" t="s">
        <v>33</v>
      </c>
      <c r="N271">
        <v>25.0838109</v>
      </c>
      <c r="O271" t="s">
        <v>97</v>
      </c>
      <c r="P271">
        <v>0</v>
      </c>
      <c r="Q271">
        <v>360</v>
      </c>
      <c r="R271">
        <v>0</v>
      </c>
      <c r="S271">
        <v>154440</v>
      </c>
      <c r="T271" t="s">
        <v>51</v>
      </c>
      <c r="U271">
        <v>1</v>
      </c>
      <c r="V271">
        <v>54</v>
      </c>
      <c r="W271">
        <f t="shared" si="4"/>
        <v>2</v>
      </c>
      <c r="Y271">
        <v>1</v>
      </c>
      <c r="AA271">
        <v>440</v>
      </c>
      <c r="AB271">
        <v>154440</v>
      </c>
      <c r="AC271" t="s">
        <v>78</v>
      </c>
      <c r="AD271" t="s">
        <v>578</v>
      </c>
      <c r="AE271" t="s">
        <v>579</v>
      </c>
      <c r="AF271" t="s">
        <v>581</v>
      </c>
      <c r="AG271">
        <v>0</v>
      </c>
    </row>
    <row r="272" spans="1:33" x14ac:dyDescent="0.25">
      <c r="A272" t="s">
        <v>130</v>
      </c>
      <c r="B272" s="1">
        <v>41344.721030092594</v>
      </c>
      <c r="C272">
        <v>0</v>
      </c>
      <c r="D272" s="1">
        <v>41344.721030092594</v>
      </c>
      <c r="E272">
        <v>0</v>
      </c>
      <c r="F272">
        <v>0</v>
      </c>
      <c r="G272">
        <v>1</v>
      </c>
      <c r="H272" s="1">
        <v>41344.721030092594</v>
      </c>
      <c r="I272" s="1">
        <v>41344.721030092594</v>
      </c>
      <c r="J272">
        <v>7</v>
      </c>
      <c r="K272">
        <v>20</v>
      </c>
      <c r="L272">
        <v>91.4444028777</v>
      </c>
      <c r="M272" t="s">
        <v>33</v>
      </c>
      <c r="N272">
        <v>24.922172621800001</v>
      </c>
      <c r="O272" t="s">
        <v>97</v>
      </c>
      <c r="P272">
        <v>0</v>
      </c>
      <c r="Q272">
        <v>200</v>
      </c>
      <c r="R272">
        <v>-2</v>
      </c>
      <c r="S272">
        <v>192460</v>
      </c>
      <c r="T272" t="s">
        <v>51</v>
      </c>
      <c r="U272">
        <v>1</v>
      </c>
      <c r="V272">
        <v>92</v>
      </c>
      <c r="W272">
        <f t="shared" si="4"/>
        <v>2</v>
      </c>
      <c r="Y272">
        <v>8</v>
      </c>
      <c r="AA272">
        <v>460</v>
      </c>
      <c r="AB272">
        <v>192460</v>
      </c>
      <c r="AC272" t="s">
        <v>131</v>
      </c>
      <c r="AD272" t="s">
        <v>575</v>
      </c>
      <c r="AE272" t="s">
        <v>576</v>
      </c>
      <c r="AF272" t="s">
        <v>582</v>
      </c>
      <c r="AG272">
        <v>0</v>
      </c>
    </row>
    <row r="274" spans="10:10" x14ac:dyDescent="0.25">
      <c r="J274">
        <f>MIN(J1:J272)</f>
        <v>0</v>
      </c>
    </row>
    <row r="275" spans="10:10" x14ac:dyDescent="0.25">
      <c r="J275">
        <f>MAX(J2:J273)</f>
        <v>25</v>
      </c>
    </row>
  </sheetData>
  <autoFilter ref="A1:AG27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C4" sqref="C4:C8"/>
    </sheetView>
  </sheetViews>
  <sheetFormatPr defaultRowHeight="15" x14ac:dyDescent="0.25"/>
  <sheetData>
    <row r="2" spans="1:11" x14ac:dyDescent="0.25">
      <c r="B2" t="s">
        <v>592</v>
      </c>
      <c r="D2" t="s">
        <v>595</v>
      </c>
      <c r="F2" t="s">
        <v>597</v>
      </c>
      <c r="H2" t="s">
        <v>598</v>
      </c>
      <c r="J2" t="s">
        <v>599</v>
      </c>
    </row>
    <row r="3" spans="1:11" x14ac:dyDescent="0.25">
      <c r="A3" t="s">
        <v>591</v>
      </c>
      <c r="B3" t="s">
        <v>593</v>
      </c>
      <c r="C3" t="s">
        <v>594</v>
      </c>
      <c r="D3" t="s">
        <v>593</v>
      </c>
      <c r="E3" t="s">
        <v>594</v>
      </c>
      <c r="F3" t="s">
        <v>593</v>
      </c>
      <c r="G3" t="s">
        <v>594</v>
      </c>
      <c r="H3" t="s">
        <v>593</v>
      </c>
      <c r="I3" t="s">
        <v>594</v>
      </c>
      <c r="J3" t="s">
        <v>593</v>
      </c>
      <c r="K3" t="s">
        <v>594</v>
      </c>
    </row>
    <row r="4" spans="1:11" x14ac:dyDescent="0.25">
      <c r="A4" t="s">
        <v>83</v>
      </c>
      <c r="B4">
        <v>3</v>
      </c>
      <c r="C4" s="14">
        <f>B4/$B$9</f>
        <v>0.04</v>
      </c>
      <c r="D4">
        <v>3</v>
      </c>
      <c r="E4" s="8">
        <f>D4/$D$9</f>
        <v>9.0909090909090912E-2</v>
      </c>
      <c r="F4">
        <v>0</v>
      </c>
      <c r="G4" s="8">
        <f>F4/$F$9</f>
        <v>0</v>
      </c>
      <c r="H4">
        <v>0</v>
      </c>
      <c r="I4" s="8">
        <f>H4/$H$9</f>
        <v>0</v>
      </c>
      <c r="J4">
        <v>0</v>
      </c>
      <c r="K4" s="8">
        <v>0</v>
      </c>
    </row>
    <row r="5" spans="1:11" x14ac:dyDescent="0.25">
      <c r="A5" t="s">
        <v>40</v>
      </c>
      <c r="B5">
        <v>28</v>
      </c>
      <c r="C5" s="14">
        <f t="shared" ref="C5:C8" si="0">B5/$B$9</f>
        <v>0.37333333333333335</v>
      </c>
      <c r="D5">
        <v>15</v>
      </c>
      <c r="E5" s="8">
        <f t="shared" ref="E5:E8" si="1">D5/$D$9</f>
        <v>0.45454545454545453</v>
      </c>
      <c r="F5">
        <v>11</v>
      </c>
      <c r="G5" s="8">
        <f t="shared" ref="G5:G8" si="2">F5/$F$9</f>
        <v>0.28205128205128205</v>
      </c>
      <c r="H5">
        <v>1</v>
      </c>
      <c r="I5" s="8">
        <f t="shared" ref="I5:I8" si="3">H5/$H$9</f>
        <v>0.5</v>
      </c>
      <c r="J5">
        <v>1</v>
      </c>
      <c r="K5" s="8">
        <v>1</v>
      </c>
    </row>
    <row r="6" spans="1:11" x14ac:dyDescent="0.25">
      <c r="A6" t="s">
        <v>34</v>
      </c>
      <c r="B6">
        <v>19</v>
      </c>
      <c r="C6" s="14">
        <f t="shared" si="0"/>
        <v>0.25333333333333335</v>
      </c>
      <c r="D6">
        <v>10</v>
      </c>
      <c r="E6" s="8">
        <f t="shared" si="1"/>
        <v>0.30303030303030304</v>
      </c>
      <c r="F6">
        <v>9</v>
      </c>
      <c r="G6" s="8">
        <f t="shared" si="2"/>
        <v>0.23076923076923078</v>
      </c>
      <c r="H6">
        <v>0</v>
      </c>
      <c r="I6" s="8">
        <f t="shared" si="3"/>
        <v>0</v>
      </c>
      <c r="J6">
        <v>0</v>
      </c>
      <c r="K6" s="8">
        <v>0</v>
      </c>
    </row>
    <row r="7" spans="1:11" x14ac:dyDescent="0.25">
      <c r="A7" t="s">
        <v>97</v>
      </c>
      <c r="B7">
        <v>15</v>
      </c>
      <c r="C7" s="14">
        <f t="shared" si="0"/>
        <v>0.2</v>
      </c>
      <c r="D7">
        <v>1</v>
      </c>
      <c r="E7" s="8">
        <f t="shared" si="1"/>
        <v>3.0303030303030304E-2</v>
      </c>
      <c r="F7">
        <v>13</v>
      </c>
      <c r="G7" s="8">
        <f t="shared" si="2"/>
        <v>0.33333333333333331</v>
      </c>
      <c r="H7">
        <v>1</v>
      </c>
      <c r="I7" s="8">
        <f t="shared" si="3"/>
        <v>0.5</v>
      </c>
      <c r="J7">
        <v>0</v>
      </c>
      <c r="K7" s="8">
        <v>0</v>
      </c>
    </row>
    <row r="8" spans="1:11" x14ac:dyDescent="0.25">
      <c r="A8" t="s">
        <v>101</v>
      </c>
      <c r="B8">
        <v>10</v>
      </c>
      <c r="C8" s="14">
        <f t="shared" si="0"/>
        <v>0.13333333333333333</v>
      </c>
      <c r="D8">
        <v>4</v>
      </c>
      <c r="E8" s="8">
        <f t="shared" si="1"/>
        <v>0.12121212121212122</v>
      </c>
      <c r="F8">
        <v>6</v>
      </c>
      <c r="G8" s="8">
        <f t="shared" si="2"/>
        <v>0.15384615384615385</v>
      </c>
      <c r="H8">
        <v>0</v>
      </c>
      <c r="I8" s="8">
        <f t="shared" si="3"/>
        <v>0</v>
      </c>
      <c r="J8">
        <v>0</v>
      </c>
      <c r="K8" s="8">
        <v>0</v>
      </c>
    </row>
    <row r="9" spans="1:11" x14ac:dyDescent="0.25">
      <c r="A9" t="s">
        <v>589</v>
      </c>
      <c r="B9">
        <v>75</v>
      </c>
      <c r="C9" s="8">
        <f>SUM(C4:C8)</f>
        <v>1</v>
      </c>
      <c r="D9">
        <v>33</v>
      </c>
      <c r="E9" s="8">
        <f>SUM(E4:E8)</f>
        <v>0.99999999999999989</v>
      </c>
      <c r="F9">
        <v>39</v>
      </c>
      <c r="G9" s="8">
        <f>SUM(G4:G8)</f>
        <v>0.99999999999999989</v>
      </c>
      <c r="H9">
        <v>2</v>
      </c>
      <c r="I9" s="8">
        <f>SUM(I4:I8)</f>
        <v>1</v>
      </c>
      <c r="J9">
        <v>1</v>
      </c>
      <c r="K9" s="8">
        <v>1</v>
      </c>
    </row>
    <row r="10" spans="1:11" x14ac:dyDescent="0.25">
      <c r="D10" s="8">
        <f>D9/$B$9</f>
        <v>0.44</v>
      </c>
      <c r="F10" s="8">
        <f>F9/$B$9</f>
        <v>0.52</v>
      </c>
      <c r="H10" s="8">
        <f>H9/$B$9</f>
        <v>2.6666666666666668E-2</v>
      </c>
      <c r="J10" s="8">
        <f>J9/$B$9</f>
        <v>1.3333333333333334E-2</v>
      </c>
    </row>
    <row r="15" spans="1:11" x14ac:dyDescent="0.25">
      <c r="D15">
        <f>D9+F9+H9+J9</f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A2" sqref="A2:E16"/>
    </sheetView>
  </sheetViews>
  <sheetFormatPr defaultRowHeight="15" x14ac:dyDescent="0.25"/>
  <cols>
    <col min="1" max="1" width="12.28515625" bestFit="1" customWidth="1"/>
    <col min="2" max="2" width="56.28515625" bestFit="1" customWidth="1"/>
    <col min="3" max="3" width="10" bestFit="1" customWidth="1"/>
    <col min="4" max="4" width="6.28515625" bestFit="1" customWidth="1"/>
    <col min="5" max="5" width="9.85546875" bestFit="1" customWidth="1"/>
  </cols>
  <sheetData>
    <row r="1" spans="1:12" x14ac:dyDescent="0.25">
      <c r="A1" t="s">
        <v>600</v>
      </c>
      <c r="B1" t="s">
        <v>601</v>
      </c>
      <c r="C1" t="s">
        <v>602</v>
      </c>
      <c r="D1" t="s">
        <v>603</v>
      </c>
      <c r="E1" t="s">
        <v>604</v>
      </c>
      <c r="H1" s="11"/>
      <c r="I1" s="11"/>
      <c r="J1" s="12" t="s">
        <v>602</v>
      </c>
      <c r="K1" s="12" t="s">
        <v>603</v>
      </c>
      <c r="L1" s="11" t="s">
        <v>604</v>
      </c>
    </row>
    <row r="2" spans="1:12" x14ac:dyDescent="0.25">
      <c r="A2" t="s">
        <v>611</v>
      </c>
      <c r="B2" t="s">
        <v>612</v>
      </c>
      <c r="C2" s="10">
        <v>0.73684210526315796</v>
      </c>
      <c r="D2" s="10">
        <v>0.10526315789473684</v>
      </c>
      <c r="E2" s="10">
        <v>0.15789473684210525</v>
      </c>
      <c r="H2" s="11" t="s">
        <v>623</v>
      </c>
      <c r="I2" s="11" t="s">
        <v>624</v>
      </c>
      <c r="J2" s="13">
        <v>0.5502702702702702</v>
      </c>
      <c r="K2" s="13">
        <v>0.16540540540540541</v>
      </c>
      <c r="L2" s="13">
        <v>0.28432432432432431</v>
      </c>
    </row>
    <row r="3" spans="1:12" x14ac:dyDescent="0.25">
      <c r="A3" t="s">
        <v>605</v>
      </c>
      <c r="B3" t="s">
        <v>606</v>
      </c>
      <c r="C3" s="10">
        <v>0.73</v>
      </c>
      <c r="D3" s="10">
        <v>0.14000000000000001</v>
      </c>
      <c r="E3" s="10">
        <v>0.13</v>
      </c>
      <c r="H3" s="11" t="s">
        <v>627</v>
      </c>
      <c r="I3" s="11" t="s">
        <v>628</v>
      </c>
      <c r="J3" s="13">
        <v>0.31486486486486487</v>
      </c>
      <c r="K3" s="13">
        <v>0.13675675675675675</v>
      </c>
      <c r="L3" s="13">
        <v>0.54810810810810806</v>
      </c>
    </row>
    <row r="4" spans="1:12" x14ac:dyDescent="0.25">
      <c r="A4" t="s">
        <v>607</v>
      </c>
      <c r="B4" t="s">
        <v>608</v>
      </c>
      <c r="C4" s="10">
        <v>0.7</v>
      </c>
      <c r="D4" s="10">
        <v>0.1</v>
      </c>
      <c r="E4" s="10">
        <v>0.19</v>
      </c>
      <c r="H4" s="11" t="s">
        <v>621</v>
      </c>
      <c r="I4" s="11" t="s">
        <v>622</v>
      </c>
      <c r="J4" s="13">
        <v>0.21075502444323738</v>
      </c>
      <c r="K4" s="13">
        <v>0.18604019554589896</v>
      </c>
      <c r="L4" s="13">
        <v>0.60320478001086364</v>
      </c>
    </row>
    <row r="5" spans="1:12" x14ac:dyDescent="0.25">
      <c r="A5" t="s">
        <v>623</v>
      </c>
      <c r="B5" t="s">
        <v>624</v>
      </c>
      <c r="C5" s="10">
        <v>0.56999999999999995</v>
      </c>
      <c r="D5" s="10">
        <v>0.15</v>
      </c>
      <c r="E5" s="10">
        <v>0.28000000000000003</v>
      </c>
      <c r="H5" s="11" t="s">
        <v>607</v>
      </c>
      <c r="I5" s="11" t="s">
        <v>608</v>
      </c>
      <c r="J5" s="13">
        <v>0.69950738916256161</v>
      </c>
      <c r="K5" s="13">
        <v>0.10509031198686371</v>
      </c>
      <c r="L5" s="13">
        <v>0.1954022988505747</v>
      </c>
    </row>
    <row r="6" spans="1:12" x14ac:dyDescent="0.25">
      <c r="A6" t="s">
        <v>615</v>
      </c>
      <c r="B6" t="s">
        <v>616</v>
      </c>
      <c r="C6" s="10">
        <v>0.52631578947368418</v>
      </c>
      <c r="D6" s="10">
        <v>0.10526315789473684</v>
      </c>
      <c r="E6" s="10">
        <v>0.36842105263157893</v>
      </c>
      <c r="H6" s="11" t="s">
        <v>605</v>
      </c>
      <c r="I6" s="11" t="s">
        <v>606</v>
      </c>
      <c r="J6" s="13">
        <v>0.7332428765264587</v>
      </c>
      <c r="K6" s="13">
        <v>0.1378561736770692</v>
      </c>
      <c r="L6" s="13">
        <v>0.12890094979647218</v>
      </c>
    </row>
    <row r="7" spans="1:12" x14ac:dyDescent="0.25">
      <c r="A7" t="s">
        <v>629</v>
      </c>
      <c r="B7" t="s">
        <v>612</v>
      </c>
      <c r="C7" s="10">
        <v>0.36842105263157893</v>
      </c>
      <c r="D7" s="10">
        <v>0.26315789473684209</v>
      </c>
      <c r="E7" s="10">
        <v>0.36842105263157893</v>
      </c>
      <c r="H7" s="11" t="s">
        <v>630</v>
      </c>
      <c r="I7" s="11" t="s">
        <v>631</v>
      </c>
      <c r="J7" s="13">
        <v>0.1054676658340272</v>
      </c>
      <c r="K7" s="13">
        <v>0.14515681376630585</v>
      </c>
      <c r="L7" s="13">
        <v>0.74937552039966693</v>
      </c>
    </row>
    <row r="8" spans="1:12" x14ac:dyDescent="0.25">
      <c r="A8" t="s">
        <v>627</v>
      </c>
      <c r="B8" t="s">
        <v>628</v>
      </c>
      <c r="C8" s="10">
        <v>0.31</v>
      </c>
      <c r="D8" s="10">
        <v>0.13</v>
      </c>
      <c r="E8" s="10">
        <v>0.56000000000000005</v>
      </c>
      <c r="H8" s="11" t="s">
        <v>632</v>
      </c>
      <c r="I8" s="11" t="s">
        <v>638</v>
      </c>
      <c r="J8" s="13">
        <v>7.136060894386299E-3</v>
      </c>
      <c r="K8" s="13">
        <v>0.41</v>
      </c>
      <c r="L8" s="13">
        <v>0.57999999999999996</v>
      </c>
    </row>
    <row r="9" spans="1:12" x14ac:dyDescent="0.25">
      <c r="A9" t="s">
        <v>619</v>
      </c>
      <c r="B9" t="s">
        <v>620</v>
      </c>
      <c r="C9" s="10">
        <v>0.26315789473684209</v>
      </c>
      <c r="D9" s="10">
        <v>5.2631578947368418E-2</v>
      </c>
      <c r="E9" s="10">
        <v>0.68421052631578938</v>
      </c>
      <c r="H9" s="11" t="s">
        <v>14</v>
      </c>
      <c r="I9" s="11" t="s">
        <v>639</v>
      </c>
      <c r="J9" s="13">
        <v>0.41</v>
      </c>
      <c r="K9" s="13">
        <v>0.25</v>
      </c>
      <c r="L9" s="13">
        <v>0.33</v>
      </c>
    </row>
    <row r="10" spans="1:12" x14ac:dyDescent="0.25">
      <c r="A10" t="s">
        <v>617</v>
      </c>
      <c r="B10" t="s">
        <v>618</v>
      </c>
      <c r="C10" s="10">
        <v>0.21052631578947367</v>
      </c>
      <c r="D10" s="10">
        <v>0.21052631578947367</v>
      </c>
      <c r="E10" s="10">
        <v>0.57894736842105265</v>
      </c>
      <c r="H10" s="11" t="s">
        <v>629</v>
      </c>
      <c r="I10" s="11" t="s">
        <v>612</v>
      </c>
      <c r="J10" s="13">
        <v>0.37</v>
      </c>
      <c r="K10" s="13">
        <v>0.26</v>
      </c>
      <c r="L10" s="13">
        <v>0.37</v>
      </c>
    </row>
    <row r="11" spans="1:12" x14ac:dyDescent="0.25">
      <c r="A11" t="s">
        <v>621</v>
      </c>
      <c r="B11" t="s">
        <v>622</v>
      </c>
      <c r="C11" s="10">
        <v>0.2</v>
      </c>
      <c r="D11" s="10">
        <v>0.19</v>
      </c>
      <c r="E11" s="10">
        <v>0.61</v>
      </c>
      <c r="H11" s="11" t="s">
        <v>611</v>
      </c>
      <c r="I11" s="11" t="s">
        <v>612</v>
      </c>
      <c r="J11" s="13">
        <v>0.74</v>
      </c>
      <c r="K11" s="13">
        <v>0.11</v>
      </c>
      <c r="L11" s="13">
        <v>0.16</v>
      </c>
    </row>
    <row r="12" spans="1:12" x14ac:dyDescent="0.25">
      <c r="A12" t="s">
        <v>613</v>
      </c>
      <c r="B12" t="s">
        <v>614</v>
      </c>
      <c r="C12" s="10">
        <v>0.1476510067114094</v>
      </c>
      <c r="D12" s="10">
        <v>0.5436241610738255</v>
      </c>
      <c r="E12" s="10">
        <v>0.3087248322147651</v>
      </c>
      <c r="H12" s="11" t="s">
        <v>617</v>
      </c>
      <c r="I12" s="11" t="s">
        <v>636</v>
      </c>
      <c r="J12" s="13">
        <v>0.21</v>
      </c>
      <c r="K12" s="13">
        <v>0.21</v>
      </c>
      <c r="L12" s="13">
        <v>0.57999999999999996</v>
      </c>
    </row>
    <row r="13" spans="1:12" x14ac:dyDescent="0.25">
      <c r="A13" t="s">
        <v>609</v>
      </c>
      <c r="B13" t="s">
        <v>610</v>
      </c>
      <c r="C13" s="10">
        <v>0.10204081632653061</v>
      </c>
      <c r="D13" s="10">
        <v>0.48979591836734693</v>
      </c>
      <c r="E13" s="10">
        <v>0.40816326530612246</v>
      </c>
      <c r="H13" s="11" t="s">
        <v>615</v>
      </c>
      <c r="I13" s="11" t="s">
        <v>616</v>
      </c>
      <c r="J13" s="13">
        <v>0.53</v>
      </c>
      <c r="K13" s="13">
        <v>0.11</v>
      </c>
      <c r="L13" s="13">
        <v>0.37</v>
      </c>
    </row>
    <row r="14" spans="1:12" x14ac:dyDescent="0.25">
      <c r="A14" t="s">
        <v>630</v>
      </c>
      <c r="B14" t="s">
        <v>631</v>
      </c>
      <c r="C14" s="10">
        <v>0.1</v>
      </c>
      <c r="D14" s="10">
        <v>0.14000000000000001</v>
      </c>
      <c r="E14" s="10">
        <v>0.76</v>
      </c>
      <c r="H14" s="11" t="s">
        <v>619</v>
      </c>
      <c r="I14" s="11" t="s">
        <v>637</v>
      </c>
      <c r="J14" s="13">
        <v>0.26</v>
      </c>
      <c r="K14" s="13">
        <v>0.05</v>
      </c>
      <c r="L14" s="13">
        <v>0.68</v>
      </c>
    </row>
    <row r="15" spans="1:12" x14ac:dyDescent="0.25">
      <c r="A15" t="s">
        <v>632</v>
      </c>
      <c r="B15" t="s">
        <v>633</v>
      </c>
      <c r="C15" s="10">
        <v>0</v>
      </c>
      <c r="D15" s="10">
        <v>0.42</v>
      </c>
      <c r="E15" s="10">
        <v>0.57999999999999996</v>
      </c>
      <c r="H15" s="11" t="s">
        <v>625</v>
      </c>
      <c r="I15" s="11" t="s">
        <v>626</v>
      </c>
      <c r="J15" s="13"/>
      <c r="K15" s="13"/>
      <c r="L15" s="13"/>
    </row>
    <row r="16" spans="1:12" x14ac:dyDescent="0.25">
      <c r="A16" t="s">
        <v>625</v>
      </c>
      <c r="B16" t="s">
        <v>626</v>
      </c>
      <c r="C16" s="10">
        <v>0</v>
      </c>
      <c r="D16" s="10">
        <v>6.7114093959731542E-3</v>
      </c>
      <c r="E16" s="10">
        <v>0.99328859060402686</v>
      </c>
      <c r="H16" s="11" t="s">
        <v>613</v>
      </c>
      <c r="I16" s="11" t="s">
        <v>635</v>
      </c>
      <c r="J16" s="13">
        <v>0.15</v>
      </c>
      <c r="K16" s="13">
        <v>0.54</v>
      </c>
      <c r="L16" s="13">
        <v>0.3</v>
      </c>
    </row>
    <row r="17" spans="1:12" x14ac:dyDescent="0.25">
      <c r="A17" t="s">
        <v>14</v>
      </c>
      <c r="B17" t="s">
        <v>634</v>
      </c>
      <c r="H17" s="11" t="s">
        <v>609</v>
      </c>
      <c r="I17" s="11" t="s">
        <v>610</v>
      </c>
      <c r="J17" s="13">
        <v>0.1</v>
      </c>
      <c r="K17" s="13">
        <v>0.48</v>
      </c>
      <c r="L17" s="13">
        <v>0.4</v>
      </c>
    </row>
    <row r="19" spans="1:12" x14ac:dyDescent="0.25">
      <c r="H19" s="11" t="s">
        <v>640</v>
      </c>
    </row>
  </sheetData>
  <sortState ref="A2:E17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RSC-2013_06_25</vt:lpstr>
      <vt:lpstr>RSC01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Ruzica Jacimovic</dc:creator>
  <cp:lastModifiedBy>JRuzika</cp:lastModifiedBy>
  <dcterms:created xsi:type="dcterms:W3CDTF">2013-06-25T07:52:30Z</dcterms:created>
  <dcterms:modified xsi:type="dcterms:W3CDTF">2015-02-25T09:39:11Z</dcterms:modified>
</cp:coreProperties>
</file>