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tabRatio="706" activeTab="5"/>
  </bookViews>
  <sheets>
    <sheet name="Sheet1" sheetId="2" r:id="rId1"/>
    <sheet name="SCHOOL-2013_07_04" sheetId="1" r:id="rId2"/>
    <sheet name="SS01" sheetId="3" r:id="rId3"/>
    <sheet name="SS02" sheetId="4" r:id="rId4"/>
    <sheet name="SS03" sheetId="6" r:id="rId5"/>
    <sheet name="SS04" sheetId="7" r:id="rId6"/>
  </sheets>
  <definedNames>
    <definedName name="_xlnm._FilterDatabase" localSheetId="1" hidden="1">'SCHOOL-2013_07_04'!$A$1:$AO$402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M9" i="3" l="1"/>
  <c r="N12" i="3"/>
  <c r="I14" i="3" l="1"/>
  <c r="I13" i="3"/>
  <c r="H14" i="3"/>
  <c r="H13" i="3"/>
  <c r="G14" i="3"/>
  <c r="G13" i="3"/>
  <c r="C8" i="7" l="1"/>
  <c r="C7" i="7"/>
  <c r="C6" i="7"/>
  <c r="C5" i="7"/>
  <c r="F4" i="7"/>
  <c r="C4" i="7"/>
  <c r="C5" i="6"/>
  <c r="C6" i="6"/>
  <c r="C7" i="6"/>
  <c r="G4" i="6" s="1"/>
  <c r="C8" i="6"/>
  <c r="C4" i="6"/>
  <c r="C9" i="6" s="1"/>
  <c r="F4" i="6"/>
  <c r="G4" i="4"/>
  <c r="F4" i="4"/>
  <c r="E4" i="4"/>
  <c r="C9" i="4"/>
  <c r="C5" i="4"/>
  <c r="C6" i="4"/>
  <c r="C7" i="4"/>
  <c r="C8" i="4"/>
  <c r="C4" i="4"/>
  <c r="P18" i="3"/>
  <c r="N19" i="3"/>
  <c r="M18" i="3"/>
  <c r="P13" i="3"/>
  <c r="P14" i="3"/>
  <c r="P15" i="3"/>
  <c r="P16" i="3"/>
  <c r="P12" i="3"/>
  <c r="N13" i="3"/>
  <c r="N14" i="3"/>
  <c r="N15" i="3"/>
  <c r="N18" i="3" s="1"/>
  <c r="N16" i="3"/>
  <c r="D17" i="3"/>
  <c r="D16" i="3"/>
  <c r="D15" i="3"/>
  <c r="D14" i="3"/>
  <c r="D13" i="3"/>
  <c r="C17" i="3"/>
  <c r="C16" i="3"/>
  <c r="C15" i="3"/>
  <c r="C14" i="3"/>
  <c r="C13" i="3"/>
  <c r="D12" i="3"/>
  <c r="C12" i="3"/>
  <c r="H6" i="3"/>
  <c r="H5" i="3"/>
  <c r="H3" i="3"/>
  <c r="E6" i="3"/>
  <c r="E5" i="3"/>
  <c r="E3" i="3"/>
  <c r="G4" i="3"/>
  <c r="G5" i="3"/>
  <c r="G6" i="3"/>
  <c r="G7" i="3"/>
  <c r="G3" i="3"/>
  <c r="D4" i="3"/>
  <c r="D5" i="3"/>
  <c r="D6" i="3"/>
  <c r="D7" i="3"/>
  <c r="D3" i="3"/>
  <c r="D8" i="3" s="1"/>
  <c r="E4" i="7" l="1"/>
  <c r="G4" i="7"/>
  <c r="C9" i="7"/>
  <c r="E4" i="6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2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2" i="1"/>
  <c r="AO401" i="1" l="1"/>
  <c r="AO402" i="1"/>
  <c r="AM401" i="1"/>
</calcChain>
</file>

<file path=xl/sharedStrings.xml><?xml version="1.0" encoding="utf-8"?>
<sst xmlns="http://schemas.openxmlformats.org/spreadsheetml/2006/main" count="4495" uniqueCount="725">
  <si>
    <t>_CREATOR_URI_USER</t>
  </si>
  <si>
    <t>_CREATION_DATE</t>
  </si>
  <si>
    <t>_LAST_UPDATE_URI_USER</t>
  </si>
  <si>
    <t>_LAST_UPDATE_DATE</t>
  </si>
  <si>
    <t>_MODEL_VERSION</t>
  </si>
  <si>
    <t>_UI_VERSION</t>
  </si>
  <si>
    <t>_IS_COMPLETE</t>
  </si>
  <si>
    <t>_SUBMISSION_DATE</t>
  </si>
  <si>
    <t>_MARKED_AS_COMPLETE_DATE</t>
  </si>
  <si>
    <t>TOT_FEMALE_TEACHERS</t>
  </si>
  <si>
    <t>LOCATION_LNG</t>
  </si>
  <si>
    <t>SS01_BOYS_LATRINE</t>
  </si>
  <si>
    <t>LOCATION_LAT</t>
  </si>
  <si>
    <t>TOT_FEMALE_STUDENTS</t>
  </si>
  <si>
    <t>TYPE_OF_WATER_SOURCE</t>
  </si>
  <si>
    <t>STATUS</t>
  </si>
  <si>
    <t>SCHOOL_REF</t>
  </si>
  <si>
    <t>LOCATION_ALT</t>
  </si>
  <si>
    <t>SS01_GIRLS_LATRINE</t>
  </si>
  <si>
    <t>LOCATION_ACC</t>
  </si>
  <si>
    <t>TOT_MALE_TEACHERS</t>
  </si>
  <si>
    <t>NO_OF_GIRLS_TOILET_BY_OTHERS</t>
  </si>
  <si>
    <t>SS03</t>
  </si>
  <si>
    <t>TOT_MALE_STUDENTS</t>
  </si>
  <si>
    <t>SS02</t>
  </si>
  <si>
    <t>SS04</t>
  </si>
  <si>
    <t>NO_OF_GIRLS_TOILET_BY_BRAC</t>
  </si>
  <si>
    <t>su2</t>
  </si>
  <si>
    <t>psu</t>
  </si>
  <si>
    <t>sl_no</t>
  </si>
  <si>
    <t>sn0</t>
  </si>
  <si>
    <t>sn</t>
  </si>
  <si>
    <t>id</t>
  </si>
  <si>
    <t>district</t>
  </si>
  <si>
    <t>upazila</t>
  </si>
  <si>
    <t>union</t>
  </si>
  <si>
    <t>name_lnstitute</t>
  </si>
  <si>
    <t>girlsonly</t>
  </si>
  <si>
    <t>momin</t>
  </si>
  <si>
    <t>E</t>
  </si>
  <si>
    <t>D</t>
  </si>
  <si>
    <t>C</t>
  </si>
  <si>
    <t>Sunamgonj</t>
  </si>
  <si>
    <t>Jaganathpur</t>
  </si>
  <si>
    <t>Kolkolia</t>
  </si>
  <si>
    <t>Balikandi Dakhil Madrasha</t>
  </si>
  <si>
    <t>Parargaung High school</t>
  </si>
  <si>
    <t>shahidur</t>
  </si>
  <si>
    <t>A</t>
  </si>
  <si>
    <t>Netrakona</t>
  </si>
  <si>
    <t>Purbadhala</t>
  </si>
  <si>
    <t>Kholishaur</t>
  </si>
  <si>
    <t>Khalishapur High School(Co-Ed)</t>
  </si>
  <si>
    <t>quddus</t>
  </si>
  <si>
    <t>Jhenidah</t>
  </si>
  <si>
    <t>Kotchandpur</t>
  </si>
  <si>
    <t>Kushna</t>
  </si>
  <si>
    <t>Jalalpur High School</t>
  </si>
  <si>
    <t>sanjoy</t>
  </si>
  <si>
    <t>Satkhira</t>
  </si>
  <si>
    <t>Kolaroa</t>
  </si>
  <si>
    <t>Jughikhali</t>
  </si>
  <si>
    <t>Kamar Ali Dakhil Madrasa</t>
  </si>
  <si>
    <t>ramzan</t>
  </si>
  <si>
    <t>Mymensingh</t>
  </si>
  <si>
    <t>Mymensingh Sadar</t>
  </si>
  <si>
    <t>Sirota</t>
  </si>
  <si>
    <t>Char Gobindapur High School</t>
  </si>
  <si>
    <t>Chornilokkhia</t>
  </si>
  <si>
    <t>Charniloxmia High School</t>
  </si>
  <si>
    <t>milon</t>
  </si>
  <si>
    <t>Kushtia</t>
  </si>
  <si>
    <t>Kushtia Sadar</t>
  </si>
  <si>
    <t>Jagati</t>
  </si>
  <si>
    <t>Ideal Junior High School</t>
  </si>
  <si>
    <t>B</t>
  </si>
  <si>
    <t>Kushna High School</t>
  </si>
  <si>
    <t>swapon</t>
  </si>
  <si>
    <t>Gopalgonj</t>
  </si>
  <si>
    <t>Kashiani</t>
  </si>
  <si>
    <t>Mohes Pur</t>
  </si>
  <si>
    <t>Pathan Danga High School(Co-Ed)</t>
  </si>
  <si>
    <t>Baluhar</t>
  </si>
  <si>
    <t>Kagmari Junior High School</t>
  </si>
  <si>
    <t>Alampur</t>
  </si>
  <si>
    <t>Dahakulamohammad Shah High School</t>
  </si>
  <si>
    <t>U.C  High School</t>
  </si>
  <si>
    <t>shariful</t>
  </si>
  <si>
    <t>Comilla</t>
  </si>
  <si>
    <t>Nangalkot</t>
  </si>
  <si>
    <t>Adra</t>
  </si>
  <si>
    <t>Pushkora High School</t>
  </si>
  <si>
    <t>alim</t>
  </si>
  <si>
    <t>Natore</t>
  </si>
  <si>
    <t>Natore Sadar</t>
  </si>
  <si>
    <t>Biprobelghoria</t>
  </si>
  <si>
    <t>Dr. Nasir Uddin Talukder High School</t>
  </si>
  <si>
    <t>Harida kolosi Junior High School</t>
  </si>
  <si>
    <t>Raykot</t>
  </si>
  <si>
    <t>Montoly High school</t>
  </si>
  <si>
    <t>Talsher High School</t>
  </si>
  <si>
    <t>Haluaghat</t>
  </si>
  <si>
    <t>Vhubonkura</t>
  </si>
  <si>
    <t>Bagaitola Ideal High School</t>
  </si>
  <si>
    <t>Barhatta</t>
  </si>
  <si>
    <t>Ashma</t>
  </si>
  <si>
    <t>Koilate FU Fazil Madrasha(Co-Ed)</t>
  </si>
  <si>
    <t>F</t>
  </si>
  <si>
    <t>Burichong</t>
  </si>
  <si>
    <t>Burichong Ali Narayon Girls High School</t>
  </si>
  <si>
    <t>Shingdha</t>
  </si>
  <si>
    <t>Noni Gopal Monushri High School</t>
  </si>
  <si>
    <t>Uzangaon Monas Abbasia High School (Co-Ed)</t>
  </si>
  <si>
    <t>Bogra</t>
  </si>
  <si>
    <t>Nandigram</t>
  </si>
  <si>
    <t>Burail</t>
  </si>
  <si>
    <t>Burail high school</t>
  </si>
  <si>
    <t>hannan</t>
  </si>
  <si>
    <t>Gabtoli</t>
  </si>
  <si>
    <t>Sonaray</t>
  </si>
  <si>
    <t>Shohid ziaur rahaman Girls school</t>
  </si>
  <si>
    <t>Poursova</t>
  </si>
  <si>
    <t>Sondabari ajad High school</t>
  </si>
  <si>
    <t>Tungipara</t>
  </si>
  <si>
    <t>Dumaria</t>
  </si>
  <si>
    <t>Dumria High School (Co-Ed)</t>
  </si>
  <si>
    <t>jahurul</t>
  </si>
  <si>
    <t>Tangail</t>
  </si>
  <si>
    <t>Modhupur</t>
  </si>
  <si>
    <t>Solakuri</t>
  </si>
  <si>
    <t>Sholakuri High School</t>
  </si>
  <si>
    <t>Bharellah</t>
  </si>
  <si>
    <t>Baralla Shanur Uddin High School</t>
  </si>
  <si>
    <t>Sonatoal</t>
  </si>
  <si>
    <t>Shalika High School</t>
  </si>
  <si>
    <t>Sholonol</t>
  </si>
  <si>
    <t>Nithilapur High School</t>
  </si>
  <si>
    <t>meherul</t>
  </si>
  <si>
    <t>Joypurhat</t>
  </si>
  <si>
    <t>Kalai</t>
  </si>
  <si>
    <t>Punot</t>
  </si>
  <si>
    <t>Punut Dhakhil Madrasha</t>
  </si>
  <si>
    <t>Bhaluka</t>
  </si>
  <si>
    <t>Hobirbare</t>
  </si>
  <si>
    <t>Paragaon Navo Diganta High School</t>
  </si>
  <si>
    <t>alauddin</t>
  </si>
  <si>
    <t>Sylhet</t>
  </si>
  <si>
    <t>Beanibazar</t>
  </si>
  <si>
    <t>Dubag</t>
  </si>
  <si>
    <t>Soptagram High School</t>
  </si>
  <si>
    <t>Kushiara High School</t>
  </si>
  <si>
    <t>Comilla Sadar</t>
  </si>
  <si>
    <t>Amratoly</t>
  </si>
  <si>
    <t>Asia Goni High School</t>
  </si>
  <si>
    <t>Jal Paza High School</t>
  </si>
  <si>
    <t>Vatgram</t>
  </si>
  <si>
    <t>Islampur Vuskur girls madrasa</t>
  </si>
  <si>
    <t>Jessore</t>
  </si>
  <si>
    <t>Keshabpur</t>
  </si>
  <si>
    <t>Biddanandokati</t>
  </si>
  <si>
    <t>Awaulgati Secendary School</t>
  </si>
  <si>
    <t>Mazigasa High School</t>
  </si>
  <si>
    <t>amit</t>
  </si>
  <si>
    <t>Nilphamari</t>
  </si>
  <si>
    <t>Syedpur</t>
  </si>
  <si>
    <t>Saidpur Pouroshova</t>
  </si>
  <si>
    <t>Tulsiram Girls High School</t>
  </si>
  <si>
    <t>murad</t>
  </si>
  <si>
    <t>Kanighat</t>
  </si>
  <si>
    <t>Borocutul</t>
  </si>
  <si>
    <t>Dorgapur High School</t>
  </si>
  <si>
    <t>Bagharpara</t>
  </si>
  <si>
    <t>Dohakula</t>
  </si>
  <si>
    <t>Barampur NBK Secendary School</t>
  </si>
  <si>
    <t>Kalir Bazar</t>
  </si>
  <si>
    <t>NIrgis Afzal Girls School</t>
  </si>
  <si>
    <t>Naricalbaria</t>
  </si>
  <si>
    <t>Narikelbaria Secendary  School</t>
  </si>
  <si>
    <t>Durgapur North</t>
  </si>
  <si>
    <t>Baradoyl B.A. Moslim High School</t>
  </si>
  <si>
    <t>enamul</t>
  </si>
  <si>
    <t>Dinajpur</t>
  </si>
  <si>
    <t>Bochaganj</t>
  </si>
  <si>
    <t>Pouroshova</t>
  </si>
  <si>
    <t>Setabgonj Girls Pilot High School</t>
  </si>
  <si>
    <t>Dobag High School</t>
  </si>
  <si>
    <t>Domar</t>
  </si>
  <si>
    <t>Jamirbari Girls School</t>
  </si>
  <si>
    <t>habibur</t>
  </si>
  <si>
    <t>Lalmonirhat</t>
  </si>
  <si>
    <t>Aditmari</t>
  </si>
  <si>
    <t>Saptibari</t>
  </si>
  <si>
    <t>Shaty Bary Junior school</t>
  </si>
  <si>
    <t>Gandomoria High school</t>
  </si>
  <si>
    <t>Ghoraghat</t>
  </si>
  <si>
    <t>Ghoraghat R C high school</t>
  </si>
  <si>
    <t>bari</t>
  </si>
  <si>
    <t>Khulna</t>
  </si>
  <si>
    <t>Dighalia</t>
  </si>
  <si>
    <t>Senhati</t>
  </si>
  <si>
    <t>Star Jute Mills High School</t>
  </si>
  <si>
    <t>Sughandhi High School</t>
  </si>
  <si>
    <t>Aytunnecha Girls High School</t>
  </si>
  <si>
    <t>kamruzzaman</t>
  </si>
  <si>
    <t>Batiaghata</t>
  </si>
  <si>
    <t>B.H.M.H Girls High School</t>
  </si>
  <si>
    <t>Kurarbazar</t>
  </si>
  <si>
    <t>Doulgram High School</t>
  </si>
  <si>
    <t>Tilpara</t>
  </si>
  <si>
    <t>Dasura High School</t>
  </si>
  <si>
    <t>Durgapur</t>
  </si>
  <si>
    <t>Lalmonirhat Adhasha Dhakhil Mardasha</t>
  </si>
  <si>
    <t>Panga</t>
  </si>
  <si>
    <t>Panga Girls School</t>
  </si>
  <si>
    <t>kamrul</t>
  </si>
  <si>
    <t>Chittagong</t>
  </si>
  <si>
    <t>Rangunia</t>
  </si>
  <si>
    <t>Shilok</t>
  </si>
  <si>
    <t>M Shahalam Chow. High School(Co-Ed)</t>
  </si>
  <si>
    <t>Amirpur</t>
  </si>
  <si>
    <t>Kharabad Baintala School and College</t>
  </si>
  <si>
    <t>ranjan</t>
  </si>
  <si>
    <t>Bagerhat</t>
  </si>
  <si>
    <t>Rampal</t>
  </si>
  <si>
    <t>JhanJhania High School</t>
  </si>
  <si>
    <t>Padua</t>
  </si>
  <si>
    <t>Sukbilash High School(Co-Ed)</t>
  </si>
  <si>
    <t>Panchagar</t>
  </si>
  <si>
    <t>Atwari</t>
  </si>
  <si>
    <t>Merjapur</t>
  </si>
  <si>
    <t>Mirzapur High School</t>
  </si>
  <si>
    <t>shahjahan</t>
  </si>
  <si>
    <t>Gazipur</t>
  </si>
  <si>
    <t>Kapasia</t>
  </si>
  <si>
    <t>Nashera High School</t>
  </si>
  <si>
    <t>hafizur</t>
  </si>
  <si>
    <t>Rajbari</t>
  </si>
  <si>
    <t>Baliakandi</t>
  </si>
  <si>
    <t>Jamalpur</t>
  </si>
  <si>
    <t>Lolia Shammohan High School</t>
  </si>
  <si>
    <t>aman</t>
  </si>
  <si>
    <t>Mirswarai</t>
  </si>
  <si>
    <t>Moghadia</t>
  </si>
  <si>
    <t>Moghadia High School(Co-Ed)</t>
  </si>
  <si>
    <t>Kaligonj</t>
  </si>
  <si>
    <t>Mokatar pur</t>
  </si>
  <si>
    <t>Demra Progoti Ibrahimia Dhkil Madrasha</t>
  </si>
  <si>
    <t>Chandpur</t>
  </si>
  <si>
    <t>Nolgoan High School</t>
  </si>
  <si>
    <t>Feni</t>
  </si>
  <si>
    <t>Fulgazi</t>
  </si>
  <si>
    <t>G.M. Hat</t>
  </si>
  <si>
    <t>Bakshi Sha Dakhil Madrasha(Co-Ed)</t>
  </si>
  <si>
    <t>Rampal Pilot Girls High School</t>
  </si>
  <si>
    <t>Faridpur</t>
  </si>
  <si>
    <t>Sadarpur</t>
  </si>
  <si>
    <t>Krisnopur</t>
  </si>
  <si>
    <t>Purbokandi High School</t>
  </si>
  <si>
    <t>Jangalia</t>
  </si>
  <si>
    <t>Jangalia High School</t>
  </si>
  <si>
    <t>Shibganj</t>
  </si>
  <si>
    <t>Kichok</t>
  </si>
  <si>
    <t>Dahrki Dakhil madrasa</t>
  </si>
  <si>
    <t>Mirpur</t>
  </si>
  <si>
    <t>Lamatuker Bazar High School</t>
  </si>
  <si>
    <t>Dora</t>
  </si>
  <si>
    <t>M.S.L. High School</t>
  </si>
  <si>
    <t>Jagati High School</t>
  </si>
  <si>
    <t>shahidul</t>
  </si>
  <si>
    <t>Kishoregonj</t>
  </si>
  <si>
    <t>Kuliarchor</t>
  </si>
  <si>
    <t>Chhaysuti</t>
  </si>
  <si>
    <t>Chhaysuti Union High School(Co-Ed)</t>
  </si>
  <si>
    <t>Begum Hamida Siddique Collegiate School</t>
  </si>
  <si>
    <t>Chandonpur</t>
  </si>
  <si>
    <t>Hizaldi High School</t>
  </si>
  <si>
    <t>Fulbari High School</t>
  </si>
  <si>
    <t>Shaktoly High school</t>
  </si>
  <si>
    <t>Jhaudia</t>
  </si>
  <si>
    <t>Alhaz Abu Abdul Goni High School</t>
  </si>
  <si>
    <t>kafura</t>
  </si>
  <si>
    <t>Chandpur High School</t>
  </si>
  <si>
    <t>Pakundia</t>
  </si>
  <si>
    <t>Baratia Dhakhil Madrasha(Co-Ed)</t>
  </si>
  <si>
    <t>Joynagar Girls High School</t>
  </si>
  <si>
    <t>Buashe</t>
  </si>
  <si>
    <t>Premnagar Salipura High School(Co-Ed)</t>
  </si>
  <si>
    <t>Somos Kholosi High School</t>
  </si>
  <si>
    <t>Burichong Model Accadamy</t>
  </si>
  <si>
    <t>Sonaray High school</t>
  </si>
  <si>
    <t>Golabari</t>
  </si>
  <si>
    <t>Belutia High School</t>
  </si>
  <si>
    <t>Chakalma high school</t>
  </si>
  <si>
    <t>Mahis liti Dhakil Madrasha</t>
  </si>
  <si>
    <t>Pangia</t>
  </si>
  <si>
    <t>Rajnagar Secendary School</t>
  </si>
  <si>
    <t>Koshompur High School</t>
  </si>
  <si>
    <t>Bigrul PS Girls Dakhil Madrasa</t>
  </si>
  <si>
    <t>Rampur High School</t>
  </si>
  <si>
    <t>Gopalpur</t>
  </si>
  <si>
    <t>Guadhana Silna Bindubashi High School(Co-Ed)</t>
  </si>
  <si>
    <t>Purbohura High School</t>
  </si>
  <si>
    <t>Ahamadabad</t>
  </si>
  <si>
    <t>Harunja Nomizon Aftabi High School</t>
  </si>
  <si>
    <t>Panjia Secendary School</t>
  </si>
  <si>
    <t>Thalta Mazgram</t>
  </si>
  <si>
    <t>Pathan Mirzapur high school</t>
  </si>
  <si>
    <t>Bangla Mission Public School</t>
  </si>
  <si>
    <t>Shakhipur</t>
  </si>
  <si>
    <t>Kakrajan</t>
  </si>
  <si>
    <t>Mohanandapur  High School</t>
  </si>
  <si>
    <t>Narikelbaria Seba Sango Girls School</t>
  </si>
  <si>
    <t>Atgaon</t>
  </si>
  <si>
    <t>Bajnia High School</t>
  </si>
  <si>
    <t>Jadobpur</t>
  </si>
  <si>
    <t>Nakshala Jamir Uddin  High School</t>
  </si>
  <si>
    <t>Atgaon Junior Girls School</t>
  </si>
  <si>
    <t>Endra Secendary School</t>
  </si>
  <si>
    <t>Koyra</t>
  </si>
  <si>
    <t>North Bedkashi</t>
  </si>
  <si>
    <t>Barobari Girls High School</t>
  </si>
  <si>
    <t>Basuary</t>
  </si>
  <si>
    <t>Charavita Secendary School</t>
  </si>
  <si>
    <t>Sayedpur High School</t>
  </si>
  <si>
    <t>Batiaghata  Head Quarter Girls High School</t>
  </si>
  <si>
    <t>motilal</t>
  </si>
  <si>
    <t>Chandpur Sadar</t>
  </si>
  <si>
    <t>Rajrajshor</t>
  </si>
  <si>
    <t>Omor Ali High School</t>
  </si>
  <si>
    <t>Borogacha High School</t>
  </si>
  <si>
    <t>Vandarcote</t>
  </si>
  <si>
    <t>J.K.A.G High School</t>
  </si>
  <si>
    <t>Mohesh chandro High School</t>
  </si>
  <si>
    <t>Asma Sarwar Girls High School</t>
  </si>
  <si>
    <t>Senhati High School</t>
  </si>
  <si>
    <t>Hachania Dakhil Madrasha</t>
  </si>
  <si>
    <t>Batiaghata Thana Head Quarter Pailot High School</t>
  </si>
  <si>
    <t>rezaul</t>
  </si>
  <si>
    <t>Dhaka</t>
  </si>
  <si>
    <t>Dhamrai</t>
  </si>
  <si>
    <t>Nannar</t>
  </si>
  <si>
    <t>Jalsin Alokeshi High School</t>
  </si>
  <si>
    <t>Radhanagor</t>
  </si>
  <si>
    <t>Borodap Adorsho High School</t>
  </si>
  <si>
    <t>Minagazitila Dakhil Madrasa(Co-Ed)</t>
  </si>
  <si>
    <t>Ujalkur</t>
  </si>
  <si>
    <t>Sonatunia Azizia Madrasha</t>
  </si>
  <si>
    <t>Bedura Alam Chow. High School(Co-Ed)</t>
  </si>
  <si>
    <t>Saupur</t>
  </si>
  <si>
    <t>.Suapur Nannar High School</t>
  </si>
  <si>
    <t>Dorimerun Girls High School</t>
  </si>
  <si>
    <t>Padua High School(Co-Ed)</t>
  </si>
  <si>
    <t>Singra</t>
  </si>
  <si>
    <t>Baro Paikorghor high school</t>
  </si>
  <si>
    <t>Radhanagr Girls High School</t>
  </si>
  <si>
    <t>Harihar High School(Co-Ed)</t>
  </si>
  <si>
    <t>Nababpur</t>
  </si>
  <si>
    <t>Majbari High School</t>
  </si>
  <si>
    <t>Bashabari  High School</t>
  </si>
  <si>
    <t>Joynagor Pipulbunia High School</t>
  </si>
  <si>
    <t>Matlab South</t>
  </si>
  <si>
    <t>Matlab Pourashava</t>
  </si>
  <si>
    <t>Boyaliya Girls High School</t>
  </si>
  <si>
    <t>Tilsunia Darussunna Dakhil Madrasa</t>
  </si>
  <si>
    <t>Betagi</t>
  </si>
  <si>
    <t>Rotary Betagi Union High School(Co-Ed)</t>
  </si>
  <si>
    <t>Tarail</t>
  </si>
  <si>
    <t>Tarail Sachail</t>
  </si>
  <si>
    <t>Hazi Golam Hossen Girls School</t>
  </si>
  <si>
    <t>Shohid ziaur rahaman High school</t>
  </si>
  <si>
    <t>Pakundia Girls High School</t>
  </si>
  <si>
    <t>Pakundia Pilot Adarsha High School(Co-Ed)</t>
  </si>
  <si>
    <t>Rupgonj Girls High School</t>
  </si>
  <si>
    <t>Bhanga</t>
  </si>
  <si>
    <t>Algi</t>
  </si>
  <si>
    <t>Algi National high school</t>
  </si>
  <si>
    <t>.Bir Muktizudda Ruhul Amin Dhali High School</t>
  </si>
  <si>
    <t>Cox?s Bazar</t>
  </si>
  <si>
    <t>Ukhiya</t>
  </si>
  <si>
    <t>Haldiya Bazar</t>
  </si>
  <si>
    <t>Morichha High School(Co-Ed)</t>
  </si>
  <si>
    <t>Companigonj</t>
  </si>
  <si>
    <t>East Islampur</t>
  </si>
  <si>
    <t>Kolabari High School (latrine under construction)</t>
  </si>
  <si>
    <t>mamunur</t>
  </si>
  <si>
    <t>Roujan</t>
  </si>
  <si>
    <t>Dabua</t>
  </si>
  <si>
    <t>Dabua Taracharan Shamacharan High School(Co-Ed)</t>
  </si>
  <si>
    <t>Rauzan Arjya Moitra Institute(Co-Ed).</t>
  </si>
  <si>
    <t>Sriess Chandra Bidaniketon</t>
  </si>
  <si>
    <t>Asharkandi</t>
  </si>
  <si>
    <t>Noyabondor dhimukhi High school</t>
  </si>
  <si>
    <t>Betagi Rahamania Dakhil Madrasha(Co-Ed)</t>
  </si>
  <si>
    <t>Kaokhali Anoara Begum High School(Co-Ed)</t>
  </si>
  <si>
    <t>Sahat Ullah High School</t>
  </si>
  <si>
    <t>B.C.D. High School</t>
  </si>
  <si>
    <t>Makrobpur</t>
  </si>
  <si>
    <t>Islampur High School</t>
  </si>
  <si>
    <t>KCG United High School</t>
  </si>
  <si>
    <t>Buluhar Shekh Mujaffer High School</t>
  </si>
  <si>
    <t>Chandanpur Girls High School</t>
  </si>
  <si>
    <t>Charkharicha High School</t>
  </si>
  <si>
    <t>Patuabanga</t>
  </si>
  <si>
    <t>Patuabanga High School(Co-Ed)</t>
  </si>
  <si>
    <t>Sirta High School</t>
  </si>
  <si>
    <t>Sukhia</t>
  </si>
  <si>
    <t>Char Palash High School(Co-Ed)</t>
  </si>
  <si>
    <t>Sabek para dewlia Dhakhil Madrasha</t>
  </si>
  <si>
    <t>Fukra</t>
  </si>
  <si>
    <t>Modon Mohon Academy(Co-Ed)</t>
  </si>
  <si>
    <t>Tarail High School(Co-Ed)</t>
  </si>
  <si>
    <t>Hujra Bari High School</t>
  </si>
  <si>
    <t>Zokijonj</t>
  </si>
  <si>
    <t>Birosree</t>
  </si>
  <si>
    <t>Sarol Bag High School</t>
  </si>
  <si>
    <t>Domdoma Dakhil Madrasa</t>
  </si>
  <si>
    <t>Arak Anandopur Adorsha High School</t>
  </si>
  <si>
    <t>Sagordari</t>
  </si>
  <si>
    <t>Gobindrapur High School</t>
  </si>
  <si>
    <t>Bigrul Di mukhi high school</t>
  </si>
  <si>
    <t>Chingra High School</t>
  </si>
  <si>
    <t>Horikhali High School</t>
  </si>
  <si>
    <t>Shodayse</t>
  </si>
  <si>
    <t>Shodeshi A.H.S High School</t>
  </si>
  <si>
    <t>Islampur Vuskur  madrasa</t>
  </si>
  <si>
    <t>Borai Rahima khatun Dhakhil Madrasha</t>
  </si>
  <si>
    <t>Nimaidighi high school</t>
  </si>
  <si>
    <t>Dayta Dakhil Madrasa</t>
  </si>
  <si>
    <t>Amratoly Shahsa Modina Hormoz Islamia Dhakil Madrasha</t>
  </si>
  <si>
    <t>Kholsi Dokil Mardasa</t>
  </si>
  <si>
    <t>Atmool</t>
  </si>
  <si>
    <t>Atmul Biraj uddin Dakhil madrasa</t>
  </si>
  <si>
    <t>Bagerbari Kakrajan High School</t>
  </si>
  <si>
    <t>Chondonpur High School</t>
  </si>
  <si>
    <t>Nehalgaon High School</t>
  </si>
  <si>
    <t>Golahat School &amp; College</t>
  </si>
  <si>
    <t>Razzaki Gofuria Dhakil Madrasha</t>
  </si>
  <si>
    <t>Mollahpara High School</t>
  </si>
  <si>
    <t>Bishwhanath</t>
  </si>
  <si>
    <t>Hazi Mofij Ali Girls High school(Running)</t>
  </si>
  <si>
    <t>Habirbari Paragaon Girl School</t>
  </si>
  <si>
    <t>Jamsher Nagor High School</t>
  </si>
  <si>
    <t>Iqra Morern School</t>
  </si>
  <si>
    <t>Boroikuri  High School</t>
  </si>
  <si>
    <t>Kamal pur Girls School</t>
  </si>
  <si>
    <t>Amratoly High School</t>
  </si>
  <si>
    <t>Gorabari</t>
  </si>
  <si>
    <t>Boragari Nimno Madhomik School</t>
  </si>
  <si>
    <t>Dhakhin Motukpur High School</t>
  </si>
  <si>
    <t>Chandra</t>
  </si>
  <si>
    <t>Yakub Ali Sarak High School</t>
  </si>
  <si>
    <t>Nurjahanpur abo smorik high school</t>
  </si>
  <si>
    <t>Balapukur High school</t>
  </si>
  <si>
    <t>Uttar Padua Madinatul Ulum Dakhil Madrasha(Co-Ed)</t>
  </si>
  <si>
    <t>Matlab North</t>
  </si>
  <si>
    <t>Shatnol</t>
  </si>
  <si>
    <t>Shorifulla High School</t>
  </si>
  <si>
    <t>Kurshi High School</t>
  </si>
  <si>
    <t>Gazirhat</t>
  </si>
  <si>
    <t>A.K.M High School</t>
  </si>
  <si>
    <t>Sunamgonj South</t>
  </si>
  <si>
    <t>East Pagla</t>
  </si>
  <si>
    <t>Abdul Gofur High School(Co-Ed)</t>
  </si>
  <si>
    <t>Rosey Dimukhi High School</t>
  </si>
  <si>
    <t>Mohonpur</t>
  </si>
  <si>
    <t>Dashani Mohonpur High School</t>
  </si>
  <si>
    <t>Pather Bazzar High School</t>
  </si>
  <si>
    <t>Manikgonj</t>
  </si>
  <si>
    <t>Singair</t>
  </si>
  <si>
    <t>Dholla</t>
  </si>
  <si>
    <t>Vumdakkin High School</t>
  </si>
  <si>
    <t>Joymontop</t>
  </si>
  <si>
    <t>Raydhakkin Kohinoor Memorial High School</t>
  </si>
  <si>
    <t>Atwari Pilot Girls High School</t>
  </si>
  <si>
    <t>Shilok Girls High School</t>
  </si>
  <si>
    <t>Bhuyarkandar High School</t>
  </si>
  <si>
    <t>Zorargonj</t>
  </si>
  <si>
    <t>Zorargonj Girls High School</t>
  </si>
  <si>
    <t>Shaherkhali</t>
  </si>
  <si>
    <t>Shaherkhali High School(Co-Ed)</t>
  </si>
  <si>
    <t>Abutarab Fazil Madrasha(Co-Ed)</t>
  </si>
  <si>
    <t>Paboi High School (latrine under construction)</t>
  </si>
  <si>
    <t>Gohira</t>
  </si>
  <si>
    <t>Dalainagar High School(Co-Ed)</t>
  </si>
  <si>
    <t>Amjad Hat</t>
  </si>
  <si>
    <t>Bashantapur High School(Co-Ed)</t>
  </si>
  <si>
    <t>ershad</t>
  </si>
  <si>
    <t>Mulavibazar</t>
  </si>
  <si>
    <t>Kulaura</t>
  </si>
  <si>
    <t>Kadipur</t>
  </si>
  <si>
    <t>Mousin Ali high school</t>
  </si>
  <si>
    <t>Molliker Ber</t>
  </si>
  <si>
    <t>Sannasi High School</t>
  </si>
  <si>
    <t>Taterhat junior High School</t>
  </si>
  <si>
    <t>Ratna Palong</t>
  </si>
  <si>
    <t>Balukia High School(Co-Ed)</t>
  </si>
  <si>
    <t>Foylahat KamalUddin High School</t>
  </si>
  <si>
    <t>Muslin Cotton Mills High School</t>
  </si>
  <si>
    <t>Balogonj High School</t>
  </si>
  <si>
    <t>Dhewkhali</t>
  </si>
  <si>
    <t>Baburchar high school</t>
  </si>
  <si>
    <t>Shoropolli High School</t>
  </si>
  <si>
    <t>Laxmipur Kholabaria Junior High School</t>
  </si>
  <si>
    <t>Kamar Ali High School</t>
  </si>
  <si>
    <t>P.I.C. High School</t>
  </si>
  <si>
    <t>Pirgonj High School</t>
  </si>
  <si>
    <t>Jalalabad hatpara High School</t>
  </si>
  <si>
    <t>Mokrobpur HIgh School</t>
  </si>
  <si>
    <t>Chandanpur High School</t>
  </si>
  <si>
    <t>Mr Abu Abdullah Memo. Junior High School</t>
  </si>
  <si>
    <t>Alampur Girls High School</t>
  </si>
  <si>
    <t>Luxmia High School(Co-Ed)</t>
  </si>
  <si>
    <t>Belghor Gushai Bazar High School</t>
  </si>
  <si>
    <t>Dorshonabad Dakhil Madrasha</t>
  </si>
  <si>
    <t>Mominpur High School</t>
  </si>
  <si>
    <t>Shimulia Girls School</t>
  </si>
  <si>
    <t>Atabariya Girls Dhakhil Madrasha</t>
  </si>
  <si>
    <t>Kundarhat high school</t>
  </si>
  <si>
    <t>Mohish Mara High School</t>
  </si>
  <si>
    <t>Gorvanga Secendary Girls School</t>
  </si>
  <si>
    <t>Bash Baria Jhanjhania High School (Co-Ed)</t>
  </si>
  <si>
    <t>Majrakura High School</t>
  </si>
  <si>
    <t>Punut Girls high School</t>
  </si>
  <si>
    <t>Bhabongor A.H. High School</t>
  </si>
  <si>
    <t>Zinderpur</t>
  </si>
  <si>
    <t>Molamgari hat high school</t>
  </si>
  <si>
    <t>Lathigonj High school</t>
  </si>
  <si>
    <t>Kharataiya High School</t>
  </si>
  <si>
    <t>Raghobpur choumohone junior high School</t>
  </si>
  <si>
    <t>Zagdumbur Dhakhil Madrasha</t>
  </si>
  <si>
    <t>Faridgonj</t>
  </si>
  <si>
    <t>South Faridgonj</t>
  </si>
  <si>
    <t>Kalir Bazar Mijanur Rahaman High School</t>
  </si>
  <si>
    <t>Komola Taher High School</t>
  </si>
  <si>
    <t>Gorvanga Secendary School</t>
  </si>
  <si>
    <t>East Gupti</t>
  </si>
  <si>
    <t>Atta Mohamaya Patshala High School</t>
  </si>
  <si>
    <t>Khachena</t>
  </si>
  <si>
    <t>Kachina High School</t>
  </si>
  <si>
    <t>Betgari Mir Shahe Alom Girl?s High School</t>
  </si>
  <si>
    <t>Jaintapur</t>
  </si>
  <si>
    <t>Charikata</t>
  </si>
  <si>
    <t>Charicata Junior High School</t>
  </si>
  <si>
    <t>Setabgonj Ideal Academy</t>
  </si>
  <si>
    <t>Dupkhali Dakil Madrasa</t>
  </si>
  <si>
    <t>Khatropara Girls Dakhil Madrachha</t>
  </si>
  <si>
    <t>Buyalia-Basuary Union High School</t>
  </si>
  <si>
    <t>Kalir Bazar U.P High School</t>
  </si>
  <si>
    <t>Jamirdia Abdul Gani Master Ideal High School</t>
  </si>
  <si>
    <t>Sonar Bangla High School</t>
  </si>
  <si>
    <t>Jagoron Hish School (latrine under construction)</t>
  </si>
  <si>
    <t>Langulia High school</t>
  </si>
  <si>
    <t>Saptibari High school</t>
  </si>
  <si>
    <t>Khaturia High School</t>
  </si>
  <si>
    <t>Mahigonj High School</t>
  </si>
  <si>
    <t>Sabera Khatun   Girls High school</t>
  </si>
  <si>
    <t>Korarbazar Dipakik High School</t>
  </si>
  <si>
    <t>B.L.J High School</t>
  </si>
  <si>
    <t>Boiragibazar High School</t>
  </si>
  <si>
    <t>Poshim Dolzore Dhakhil Mardasha</t>
  </si>
  <si>
    <t>Mathabanga High School</t>
  </si>
  <si>
    <t>Ghagotia</t>
  </si>
  <si>
    <t>Khirati A.K High School</t>
  </si>
  <si>
    <t>Vornapara high school</t>
  </si>
  <si>
    <t>Shah Ismail Gazi high school</t>
  </si>
  <si>
    <t>Mouja Panga Joldan Madrasha</t>
  </si>
  <si>
    <t>Gazirhat Naimuddin High School</t>
  </si>
  <si>
    <t>Kushura</t>
  </si>
  <si>
    <t>Bannal Lakhuhaji High School</t>
  </si>
  <si>
    <t>Mirzapur Alim Madrasha</t>
  </si>
  <si>
    <t>Sufia Begum Mohila Madrasha</t>
  </si>
  <si>
    <t>Vakoadi High School</t>
  </si>
  <si>
    <t>Dinmara High School</t>
  </si>
  <si>
    <t>TUlshirabad High School</t>
  </si>
  <si>
    <t>Kusura Abbas Ali High School</t>
  </si>
  <si>
    <t>Laxmipur Alim Madrasha</t>
  </si>
  <si>
    <t>Gohalakanda</t>
  </si>
  <si>
    <t>Jalshuka Kumudgonj High School (latrine under construction)</t>
  </si>
  <si>
    <t>Dakhin Sreepur Alim Madrasha(Co-Ed)</t>
  </si>
  <si>
    <t>Singua Fakir Sahabuddin Girls High School</t>
  </si>
  <si>
    <t>Ordho Chandra High School(Co-Ed)</t>
  </si>
  <si>
    <t>Azimnagor</t>
  </si>
  <si>
    <t>Jangle pasa haji Mojid Academi</t>
  </si>
  <si>
    <t>Algi pirer char high school</t>
  </si>
  <si>
    <t>Srifoltota High School</t>
  </si>
  <si>
    <t>Dha Khali high school</t>
  </si>
  <si>
    <t>Sreeramshi High School</t>
  </si>
  <si>
    <t>harun</t>
  </si>
  <si>
    <t>Katiadi</t>
  </si>
  <si>
    <t>Lohajuri</t>
  </si>
  <si>
    <t>Lohajuri Union High School(Co-Ed)</t>
  </si>
  <si>
    <t>Barobaria High School</t>
  </si>
  <si>
    <t>Kaburhat High School</t>
  </si>
  <si>
    <t>Karchatra PBH High School</t>
  </si>
  <si>
    <t>Momataj Ahammed High School</t>
  </si>
  <si>
    <t>K.S.M. Dhaka Mina Para Collegiate School</t>
  </si>
  <si>
    <t>Harulia Junior High School(Co-Ed)</t>
  </si>
  <si>
    <t>Kafuria H.M.S High School</t>
  </si>
  <si>
    <t>Bamunkhali High School</t>
  </si>
  <si>
    <t>Swastipur High School</t>
  </si>
  <si>
    <t>Horshi High School(Co-Ed)</t>
  </si>
  <si>
    <t>Baharam High School(Co-Ed)</t>
  </si>
  <si>
    <t>Pirgacha High school</t>
  </si>
  <si>
    <t>Tulatoly High school</t>
  </si>
  <si>
    <t>Rajbari Sadar</t>
  </si>
  <si>
    <t>Pachuria</t>
  </si>
  <si>
    <t>Mukundia Junior High School</t>
  </si>
  <si>
    <t>Patgati</t>
  </si>
  <si>
    <t>Baladanga SM Musa High School(Co-Ed)</t>
  </si>
  <si>
    <t>Sapto Polly Junior High School(Co-Ed)</t>
  </si>
  <si>
    <t>Brammondia Junior High School</t>
  </si>
  <si>
    <t>Baitel Betpuri High School</t>
  </si>
  <si>
    <t>DBG Junior School</t>
  </si>
  <si>
    <t>Sultanpur</t>
  </si>
  <si>
    <t>Sultanpur High School</t>
  </si>
  <si>
    <t>Kongsanagor High School</t>
  </si>
  <si>
    <t>Gashigaon The-mukhi High School</t>
  </si>
  <si>
    <t>Fulbaria H.M.V Dakhil Madrasha</t>
  </si>
  <si>
    <t>Jhikra High School</t>
  </si>
  <si>
    <t>Taghari Secendary School</t>
  </si>
  <si>
    <t>Kalia Secendary School</t>
  </si>
  <si>
    <t>Gulya kistopur high school</t>
  </si>
  <si>
    <t>Gopalpur Pancho Polly High School(Co-Ed)</t>
  </si>
  <si>
    <t>Atmul Dimukhi High School</t>
  </si>
  <si>
    <t>Ragonathpur Islamia Dhakil Madrasha</t>
  </si>
  <si>
    <t>Shimpur High School</t>
  </si>
  <si>
    <t>Khanpur Secendary School</t>
  </si>
  <si>
    <t>Sholaprotima Dakhil  Madrasha</t>
  </si>
  <si>
    <t>Nalua Baset khan High school</t>
  </si>
  <si>
    <t>Birdol N M Acadamy</t>
  </si>
  <si>
    <t>Montaz Nagor High School</t>
  </si>
  <si>
    <t>Setabgonj pilot High Schol</t>
  </si>
  <si>
    <t>Jamirbari Akramia Madrasha</t>
  </si>
  <si>
    <t>Setabgonj Kamil Madrasha</t>
  </si>
  <si>
    <t>Boragari Girls School</t>
  </si>
  <si>
    <t>Sonaroy High School</t>
  </si>
  <si>
    <t>Padua Sammilony Girls High School</t>
  </si>
  <si>
    <t>Kalil Chowdori Girls Acadamy</t>
  </si>
  <si>
    <t>Hogolbunia Hatbati High School</t>
  </si>
  <si>
    <t>Par Batiaghata Girls High School</t>
  </si>
  <si>
    <t>M.A Mazid High School</t>
  </si>
  <si>
    <t>Saldoi Fazil Madrasa</t>
  </si>
  <si>
    <t>Afirgonj Dipakik High School</t>
  </si>
  <si>
    <t>Pashani HIgh School</t>
  </si>
  <si>
    <t>Masak Dakhil Madrasa</t>
  </si>
  <si>
    <t>Ekhlaspur</t>
  </si>
  <si>
    <t>Aklas Pur High School</t>
  </si>
  <si>
    <t>Esannagar Deldha Dakhil Madrasha</t>
  </si>
  <si>
    <t>Taragonj High School</t>
  </si>
  <si>
    <t>Rani gonj high school</t>
  </si>
  <si>
    <t>Hamida Afaj Girls High School</t>
  </si>
  <si>
    <t>Rameshorpur Dhakhil Madrasa</t>
  </si>
  <si>
    <t>Ghoraghat k C  pilot high school</t>
  </si>
  <si>
    <t>Joymontop High School</t>
  </si>
  <si>
    <t>Monshirhat High School</t>
  </si>
  <si>
    <t>Dhalla Union Council High School</t>
  </si>
  <si>
    <t>Zorargonj Adarsha High School(Co-Ed)</t>
  </si>
  <si>
    <t>Induria High School</t>
  </si>
  <si>
    <t>Sardarpara High School</t>
  </si>
  <si>
    <t>Shahina Raja High School</t>
  </si>
  <si>
    <t>Baromchal</t>
  </si>
  <si>
    <t>Boronchal High School</t>
  </si>
  <si>
    <t>Algi Haji Hasinur high school</t>
  </si>
  <si>
    <t>Muktijoddha Smriti Girls High School</t>
  </si>
  <si>
    <t>Shailodubi High School</t>
  </si>
  <si>
    <t>Palong Adarsha High School(Co-Ed)</t>
  </si>
  <si>
    <t>Noorn High School</t>
  </si>
  <si>
    <t>Pourosova</t>
  </si>
  <si>
    <t>Bhanga Pilot high school</t>
  </si>
  <si>
    <t>Krisnopur high school</t>
  </si>
  <si>
    <t>Dhulajhara Dakhil madrasa</t>
  </si>
  <si>
    <t>Dorappur High School</t>
  </si>
  <si>
    <t>Letu Mondol High School</t>
  </si>
  <si>
    <t>Kaliachapra Sugar Mill High School(Co-Ed)</t>
  </si>
  <si>
    <t>Sherkhali High School</t>
  </si>
  <si>
    <t>Korim para BM Dhakhil Madrasha</t>
  </si>
  <si>
    <t>Hazigonj High School(Co-Ed)</t>
  </si>
  <si>
    <t>Banorgachhi High School</t>
  </si>
  <si>
    <t>Rasulpur High School</t>
  </si>
  <si>
    <t>Molamgari Girls high school</t>
  </si>
  <si>
    <t>Batajur B.M High School</t>
  </si>
  <si>
    <t>Sreerampur Secendary School</t>
  </si>
  <si>
    <t>Dopara High School</t>
  </si>
  <si>
    <t>Gopalpur High School</t>
  </si>
  <si>
    <t>Dobag Idial Academy High School</t>
  </si>
  <si>
    <t>Ranigonj High School</t>
  </si>
  <si>
    <t>Vakoadi Girls High School</t>
  </si>
  <si>
    <t>Motukpur High School</t>
  </si>
  <si>
    <t>Nilukhi Abdul Mazid High School(Co-Ed)</t>
  </si>
  <si>
    <t>Monsur Mahammed Senior madrasha</t>
  </si>
  <si>
    <t>GM Hat High School(Co-Ed)</t>
  </si>
  <si>
    <t>Azmutpur High School</t>
  </si>
  <si>
    <t>Chandrapara high school</t>
  </si>
  <si>
    <t>female/male teacher</t>
  </si>
  <si>
    <t>female/male students</t>
  </si>
  <si>
    <t>PSU!</t>
  </si>
  <si>
    <t>Grand Total</t>
  </si>
  <si>
    <t>Row Labels</t>
  </si>
  <si>
    <t>Sum of TOT_MALE_STUDENTS</t>
  </si>
  <si>
    <t>Sum of TOT_FEMALE_STUDENTS</t>
  </si>
  <si>
    <t>SS01 Score</t>
  </si>
  <si>
    <t>Score Description</t>
  </si>
  <si>
    <t>Boys latrine</t>
  </si>
  <si>
    <t>Girls latrine</t>
  </si>
  <si>
    <t>Frequency</t>
  </si>
  <si>
    <t>%</t>
  </si>
  <si>
    <t>Above, at &amp; below BM</t>
  </si>
  <si>
    <t>IDEAL: (1) separate toilets for boys and girls are present + (2) boys latrines are used only for boys   + (3) have no faecal matter in pan, water seal, floor  or walls,  and no puddles of urine (4) provisions for cleaning and hand washing available in the latrine</t>
  </si>
  <si>
    <t>(1) separate toilets for boys and girls are present + (2) boys latrines are used only for boys   + (3) have no faecal matter in pan, water seal, floor  or walls,  and no puddles of urine</t>
  </si>
  <si>
    <t>BENCHMARK:  (1) separate toilets for boys and girls are present + (2) boys latrines are used only for boys</t>
  </si>
  <si>
    <t>Toilets are there and are always used by the students, but not separate for boys and girls</t>
  </si>
  <si>
    <t>No latrine at all  or No toilets for boys and girls available in the school OR are not used</t>
  </si>
  <si>
    <t>Total</t>
  </si>
  <si>
    <t>Count of SS02</t>
  </si>
  <si>
    <t>Above benchmark</t>
  </si>
  <si>
    <t>At the benchmark</t>
  </si>
  <si>
    <t>Count of SS03</t>
  </si>
  <si>
    <t>Below the benchmark</t>
  </si>
  <si>
    <t>Above</t>
  </si>
  <si>
    <t>at</t>
  </si>
  <si>
    <t>below</t>
  </si>
  <si>
    <t>boys</t>
  </si>
  <si>
    <t>bgirls</t>
  </si>
  <si>
    <t>Count of id</t>
  </si>
  <si>
    <t>Count of SS04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</si>
</sst>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7" fontId="0" fillId="0" borderId="0" xfId="0" applyNumberFormat="1"/>
    <xf numFmtId="0" fontId="0" fillId="33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9" fontId="18" fillId="34" borderId="13" xfId="42" applyFont="1" applyFill="1" applyBorder="1" applyAlignment="1">
      <alignment horizontal="center" vertical="center" wrapText="1"/>
    </xf>
    <xf numFmtId="9" fontId="18" fillId="0" borderId="13" xfId="0" applyNumberFormat="1" applyFont="1" applyBorder="1" applyAlignment="1">
      <alignment horizontal="center" vertical="center" wrapText="1"/>
    </xf>
    <xf numFmtId="9" fontId="18" fillId="34" borderId="13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42" applyFont="1"/>
    <xf numFmtId="9" fontId="18" fillId="34" borderId="10" xfId="0" applyNumberFormat="1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'SS01'!$C$12</c:f>
              <c:strCache>
                <c:ptCount val="1"/>
                <c:pt idx="0">
                  <c:v>Boys latrine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cat>
            <c:numRef>
              <c:f>'SS01'!$B$13:$B$17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'SS01'!$C$13:$C$17</c:f>
              <c:numCache>
                <c:formatCode>0%</c:formatCode>
                <c:ptCount val="5"/>
                <c:pt idx="0">
                  <c:v>0.26315789473684209</c:v>
                </c:pt>
                <c:pt idx="1">
                  <c:v>0.10526315789473684</c:v>
                </c:pt>
                <c:pt idx="2">
                  <c:v>0.26315789473684209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'SS01'!$D$12</c:f>
              <c:strCache>
                <c:ptCount val="1"/>
                <c:pt idx="0">
                  <c:v>Girls latrine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cat>
            <c:numRef>
              <c:f>'SS01'!$B$13:$B$17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'SS01'!$D$13:$D$17</c:f>
              <c:numCache>
                <c:formatCode>0%</c:formatCode>
                <c:ptCount val="5"/>
                <c:pt idx="0">
                  <c:v>0.10526315789473684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0.57894736842105265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1088"/>
        <c:axId val="75539968"/>
      </c:lineChart>
      <c:catAx>
        <c:axId val="426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539968"/>
        <c:crosses val="autoZero"/>
        <c:auto val="1"/>
        <c:lblAlgn val="ctr"/>
        <c:lblOffset val="100"/>
        <c:noMultiLvlLbl val="0"/>
      </c:catAx>
      <c:valAx>
        <c:axId val="75539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42601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'SS02'!$E$3:$G$3</c:f>
              <c:strCache>
                <c:ptCount val="3"/>
                <c:pt idx="0">
                  <c:v>Above benchmark</c:v>
                </c:pt>
                <c:pt idx="1">
                  <c:v>At the benchmark</c:v>
                </c:pt>
                <c:pt idx="2">
                  <c:v>Below the benchmark</c:v>
                </c:pt>
              </c:strCache>
            </c:strRef>
          </c:cat>
          <c:val>
            <c:numRef>
              <c:f>'SS02'!$E$4:$G$4</c:f>
              <c:numCache>
                <c:formatCode>0%</c:formatCode>
                <c:ptCount val="3"/>
                <c:pt idx="0">
                  <c:v>0.21052631578947367</c:v>
                </c:pt>
                <c:pt idx="1">
                  <c:v>0.21052631578947367</c:v>
                </c:pt>
                <c:pt idx="2">
                  <c:v>0.57894736842105265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'SS03'!$E$3:$G$3</c:f>
              <c:strCache>
                <c:ptCount val="3"/>
                <c:pt idx="0">
                  <c:v>Above benchmark</c:v>
                </c:pt>
                <c:pt idx="1">
                  <c:v>At the benchmark</c:v>
                </c:pt>
                <c:pt idx="2">
                  <c:v>Below the benchmark</c:v>
                </c:pt>
              </c:strCache>
            </c:strRef>
          </c:cat>
          <c:val>
            <c:numRef>
              <c:f>'SS03'!$E$4:$G$4</c:f>
              <c:numCache>
                <c:formatCode>0%</c:formatCode>
                <c:ptCount val="3"/>
                <c:pt idx="0">
                  <c:v>0.52631578947368418</c:v>
                </c:pt>
                <c:pt idx="1">
                  <c:v>0.10526315789473684</c:v>
                </c:pt>
                <c:pt idx="2">
                  <c:v>0.36842105263157893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'SS04'!$E$3:$G$3</c:f>
              <c:strCache>
                <c:ptCount val="3"/>
                <c:pt idx="0">
                  <c:v>Above benchmark</c:v>
                </c:pt>
                <c:pt idx="1">
                  <c:v>At the benchmark</c:v>
                </c:pt>
                <c:pt idx="2">
                  <c:v>Below the benchmark</c:v>
                </c:pt>
              </c:strCache>
            </c:strRef>
          </c:cat>
          <c:val>
            <c:numRef>
              <c:f>'SS04'!$E$4:$G$4</c:f>
              <c:numCache>
                <c:formatCode>0%</c:formatCode>
                <c:ptCount val="3"/>
                <c:pt idx="0">
                  <c:v>0.26315789473684209</c:v>
                </c:pt>
                <c:pt idx="1">
                  <c:v>5.2631578947368418E-2</c:v>
                </c:pt>
                <c:pt idx="2">
                  <c:v>0.68421052631578938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1200149</xdr:colOff>
      <xdr:row>20</xdr:row>
      <xdr:rowOff>52387</xdr:rowOff>
    </xdr:from>
    <xdr:to>
      <xdr:col>4</xdr:col>
      <xdr:colOff>457199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0.07097</cdr:x>
      <cdr:y>0.65261</cdr:y>
    </cdr:from>
    <cdr:to>
      <cdr:x>0.21945</cdr:x>
      <cdr:y>0.83011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8708" y="2197384"/>
          <a:ext cx="917848" cy="59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no toilets</a:t>
          </a:r>
        </a:p>
      </cdr:txBody>
    </cdr:sp>
  </cdr:relSizeAnchor>
  <cdr:relSizeAnchor xmlns:cdr="http://schemas.openxmlformats.org/drawingml/2006/chartDrawing">
    <cdr:from>
      <cdr:x>0.26319</cdr:x>
      <cdr:y>0.53935</cdr:y>
    </cdr:from>
    <cdr:to>
      <cdr:x>0.41167</cdr:x>
      <cdr:y>0.71685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03325" y="1479550"/>
          <a:ext cx="678840" cy="486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shared toilets</a:t>
          </a:r>
        </a:p>
      </cdr:txBody>
    </cdr:sp>
  </cdr:relSizeAnchor>
  <cdr:relSizeAnchor xmlns:cdr="http://schemas.openxmlformats.org/drawingml/2006/chartDrawing">
    <cdr:from>
      <cdr:x>0.38125</cdr:x>
      <cdr:y>0.43866</cdr:y>
    </cdr:from>
    <cdr:to>
      <cdr:x>0.61667</cdr:x>
      <cdr:y>0.61616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43074" y="1203325"/>
          <a:ext cx="1076325" cy="486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separated toilets + in use</a:t>
          </a:r>
        </a:p>
      </cdr:txBody>
    </cdr:sp>
  </cdr:relSizeAnchor>
  <cdr:relSizeAnchor xmlns:cdr="http://schemas.openxmlformats.org/drawingml/2006/chartDrawing">
    <cdr:from>
      <cdr:x>0.62153</cdr:x>
      <cdr:y>0.35119</cdr:y>
    </cdr:from>
    <cdr:to>
      <cdr:x>0.77001</cdr:x>
      <cdr:y>0.52869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42114" y="1182484"/>
          <a:ext cx="917848" cy="59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separated toilets + in use + fecal stain/urine puddle free</a:t>
          </a:r>
          <a:endParaRPr lang="en-GB">
            <a:effectLst/>
          </a:endParaRPr>
        </a:p>
      </cdr:txBody>
    </cdr:sp>
  </cdr:relSizeAnchor>
  <cdr:relSizeAnchor xmlns:cdr="http://schemas.openxmlformats.org/drawingml/2006/chartDrawing">
    <cdr:from>
      <cdr:x>0.85152</cdr:x>
      <cdr:y>0.33719</cdr:y>
    </cdr:from>
    <cdr:to>
      <cdr:x>1</cdr:x>
      <cdr:y>0.51469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63876" y="1135338"/>
          <a:ext cx="917849" cy="59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separated toilets + in use + fecal stain/urine puddle free + HWWS provision</a:t>
          </a:r>
          <a:endParaRPr lang="en-GB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zica Jacimovic" refreshedDate="41715.654588773148" createdVersion="4" refreshedVersion="4" minRefreshableVersion="3" recordCount="399">
  <cacheSource type="worksheet">
    <worksheetSource ref="A1:AO400" sheet="SCHOOL-2013_07_04"/>
  </cacheSource>
  <cacheFields count="41">
    <cacheField name="_CREATOR_URI_USER" numFmtId="0">
      <sharedItems/>
    </cacheField>
    <cacheField name="_CREATION_DATE" numFmtId="47">
      <sharedItems containsSemiMixedTypes="0" containsNonDate="0" containsDate="1" containsString="0" minDate="2013-01-14T16:57:03" maxDate="2013-03-31T07:35:27"/>
    </cacheField>
    <cacheField name="_LAST_UPDATE_URI_USER" numFmtId="0">
      <sharedItems containsSemiMixedTypes="0" containsString="0" containsNumber="1" containsInteger="1" minValue="0" maxValue="0"/>
    </cacheField>
    <cacheField name="_LAST_UPDATE_DATE" numFmtId="47">
      <sharedItems containsSemiMixedTypes="0" containsNonDate="0" containsDate="1" containsString="0" minDate="2013-01-14T16:57:03" maxDate="2013-03-31T07:35:27"/>
    </cacheField>
    <cacheField name="_MODEL_VERSION" numFmtId="0">
      <sharedItems containsSemiMixedTypes="0" containsString="0" containsNumber="1" containsInteger="1" minValue="0" maxValue="0"/>
    </cacheField>
    <cacheField name="_UI_VERSION" numFmtId="0">
      <sharedItems containsSemiMixedTypes="0" containsString="0" containsNumber="1" containsInteger="1" minValue="0" maxValue="0"/>
    </cacheField>
    <cacheField name="_IS_COMPLETE" numFmtId="0">
      <sharedItems containsSemiMixedTypes="0" containsString="0" containsNumber="1" containsInteger="1" minValue="1" maxValue="1"/>
    </cacheField>
    <cacheField name="_SUBMISSION_DATE" numFmtId="47">
      <sharedItems containsSemiMixedTypes="0" containsNonDate="0" containsDate="1" containsString="0" minDate="2013-01-14T16:57:03" maxDate="2013-03-31T07:35:27"/>
    </cacheField>
    <cacheField name="_MARKED_AS_COMPLETE_DATE" numFmtId="47">
      <sharedItems containsSemiMixedTypes="0" containsNonDate="0" containsDate="1" containsString="0" minDate="2013-01-14T16:57:03" maxDate="2013-03-31T07:35:27"/>
    </cacheField>
    <cacheField name="TOT_FEMALE_TEACHERS" numFmtId="0">
      <sharedItems containsSemiMixedTypes="0" containsString="0" containsNumber="1" containsInteger="1" minValue="0" maxValue="11"/>
    </cacheField>
    <cacheField name="LOCATION_LNG" numFmtId="0">
      <sharedItems containsSemiMixedTypes="0" containsString="0" containsNumber="1" minValue="0" maxValue="92.391884099999999"/>
    </cacheField>
    <cacheField name="SS01_BOYS_LATRINE" numFmtId="0">
      <sharedItems count="6">
        <s v="E"/>
        <s v="A"/>
        <s v="C"/>
        <s v="D"/>
        <s v="B"/>
        <s v="F"/>
      </sharedItems>
    </cacheField>
    <cacheField name="LOCATION_LAT" numFmtId="0">
      <sharedItems containsSemiMixedTypes="0" containsString="0" containsNumber="1" minValue="0" maxValue="26.236490499999999"/>
    </cacheField>
    <cacheField name="TOT_FEMALE_STUDENTS" numFmtId="0">
      <sharedItems containsSemiMixedTypes="0" containsString="0" containsNumber="1" containsInteger="1" minValue="0" maxValue="850" count="254">
        <n v="74"/>
        <n v="188"/>
        <n v="206"/>
        <n v="142"/>
        <n v="115"/>
        <n v="150"/>
        <n v="13"/>
        <n v="110"/>
        <n v="365"/>
        <n v="145"/>
        <n v="375"/>
        <n v="642"/>
        <n v="250"/>
        <n v="109"/>
        <n v="148"/>
        <n v="372"/>
        <n v="187"/>
        <n v="260"/>
        <n v="156"/>
        <n v="523"/>
        <n v="120"/>
        <n v="173"/>
        <n v="97"/>
        <n v="280"/>
        <n v="157"/>
        <n v="153"/>
        <n v="467"/>
        <n v="246"/>
        <n v="117"/>
        <n v="154"/>
        <n v="141"/>
        <n v="216"/>
        <n v="146"/>
        <n v="495"/>
        <n v="229"/>
        <n v="261"/>
        <n v="105"/>
        <n v="306"/>
        <n v="360"/>
        <n v="700"/>
        <n v="159"/>
        <n v="566"/>
        <n v="158"/>
        <n v="295"/>
        <n v="464"/>
        <n v="697"/>
        <n v="73"/>
        <n v="67"/>
        <n v="281"/>
        <n v="378"/>
        <n v="505"/>
        <n v="346"/>
        <n v="164"/>
        <n v="377"/>
        <n v="119"/>
        <n v="296"/>
        <n v="165"/>
        <n v="205"/>
        <n v="388"/>
        <n v="425"/>
        <n v="500"/>
        <n v="181"/>
        <n v="270"/>
        <n v="203"/>
        <n v="282"/>
        <n v="48"/>
        <n v="215"/>
        <n v="170"/>
        <n v="696"/>
        <n v="194"/>
        <n v="233"/>
        <n v="432"/>
        <n v="325"/>
        <n v="226"/>
        <n v="118"/>
        <n v="448"/>
        <n v="163"/>
        <n v="121"/>
        <n v="155"/>
        <n v="112"/>
        <n v="102"/>
        <n v="271"/>
        <n v="65"/>
        <n v="167"/>
        <n v="429"/>
        <n v="299"/>
        <n v="140"/>
        <n v="350"/>
        <n v="195"/>
        <n v="212"/>
        <n v="137"/>
        <n v="240"/>
        <n v="655"/>
        <n v="128"/>
        <n v="258"/>
        <n v="152"/>
        <n v="391"/>
        <n v="670"/>
        <n v="506"/>
        <n v="116"/>
        <n v="588"/>
        <n v="245"/>
        <n v="214"/>
        <n v="241"/>
        <n v="324"/>
        <n v="82"/>
        <n v="437"/>
        <n v="89"/>
        <n v="197"/>
        <n v="405"/>
        <n v="521"/>
        <n v="0"/>
        <n v="533"/>
        <n v="354"/>
        <n v="219"/>
        <n v="160"/>
        <n v="274"/>
        <n v="144"/>
        <n v="300"/>
        <n v="178"/>
        <n v="275"/>
        <n v="357"/>
        <n v="341"/>
        <n v="200"/>
        <n v="86"/>
        <n v="483"/>
        <n v="244"/>
        <n v="298"/>
        <n v="174"/>
        <n v="149"/>
        <n v="353"/>
        <n v="123"/>
        <n v="52"/>
        <n v="124"/>
        <n v="161"/>
        <n v="95"/>
        <n v="99"/>
        <n v="132"/>
        <n v="283"/>
        <n v="127"/>
        <n v="143"/>
        <n v="850"/>
        <n v="457"/>
        <n v="213"/>
        <n v="93"/>
        <n v="840"/>
        <n v="172"/>
        <n v="507"/>
        <n v="289"/>
        <n v="84"/>
        <n v="361"/>
        <n v="402"/>
        <n v="231"/>
        <n v="201"/>
        <n v="742"/>
        <n v="285"/>
        <n v="326"/>
        <n v="344"/>
        <n v="122"/>
        <n v="584"/>
        <n v="340"/>
        <n v="754"/>
        <n v="345"/>
        <n v="71"/>
        <n v="98"/>
        <n v="313"/>
        <n v="366"/>
        <n v="393"/>
        <n v="179"/>
        <n v="278"/>
        <n v="358"/>
        <n v="383"/>
        <n v="168"/>
        <n v="305"/>
        <n v="237"/>
        <n v="380"/>
        <n v="395"/>
        <n v="347"/>
        <n v="91"/>
        <n v="475"/>
        <n v="24"/>
        <n v="103"/>
        <n v="44"/>
        <n v="470"/>
        <n v="410"/>
        <n v="600"/>
        <n v="329"/>
        <n v="107"/>
        <n v="606"/>
        <n v="287"/>
        <n v="139"/>
        <n v="501"/>
        <n v="85"/>
        <n v="456"/>
        <n v="108"/>
        <n v="580"/>
        <n v="53"/>
        <n v="605"/>
        <n v="151"/>
        <n v="221"/>
        <n v="183"/>
        <n v="234"/>
        <n v="242"/>
        <n v="135"/>
        <n v="177"/>
        <n v="218"/>
        <n v="297"/>
        <n v="570"/>
        <n v="100"/>
        <n v="79"/>
        <n v="438"/>
        <n v="272"/>
        <n v="77"/>
        <n v="59"/>
        <n v="316"/>
        <n v="235"/>
        <n v="207"/>
        <n v="94"/>
        <n v="411"/>
        <n v="257"/>
        <n v="632"/>
        <n v="169"/>
        <n v="389"/>
        <n v="413"/>
        <n v="304"/>
        <n v="400"/>
        <n v="70"/>
        <n v="497"/>
        <n v="337"/>
        <n v="339"/>
        <n v="371"/>
        <n v="669"/>
        <n v="615"/>
        <n v="561"/>
        <n v="199"/>
        <n v="472"/>
        <n v="450"/>
        <n v="222"/>
        <n v="705"/>
        <n v="736"/>
        <n v="730"/>
        <n v="92"/>
        <n v="493"/>
        <n v="220"/>
        <n v="254"/>
        <n v="202"/>
        <n v="362"/>
        <n v="104"/>
        <n v="134"/>
        <n v="253"/>
        <n v="166"/>
        <n v="420"/>
        <n v="232"/>
        <n v="333"/>
      </sharedItems>
    </cacheField>
    <cacheField name="TYPE_OF_WATER_SOURCE" numFmtId="0">
      <sharedItems/>
    </cacheField>
    <cacheField name="STATUS" numFmtId="0">
      <sharedItems containsSemiMixedTypes="0" containsString="0" containsNumber="1" containsInteger="1" minValue="0" maxValue="0"/>
    </cacheField>
    <cacheField name="SCHOOL_REF" numFmtId="0">
      <sharedItems containsSemiMixedTypes="0" containsString="0" containsNumber="1" containsInteger="1" minValue="201001" maxValue="298391"/>
    </cacheField>
    <cacheField name="LOCATION_ALT" numFmtId="0">
      <sharedItems containsSemiMixedTypes="0" containsString="0" containsNumber="1" containsInteger="1" minValue="-181" maxValue="100"/>
    </cacheField>
    <cacheField name="SS01_GIRLS_LATRINE" numFmtId="0">
      <sharedItems count="5">
        <s v="D"/>
        <s v="A"/>
        <s v="C"/>
        <s v="E"/>
        <s v="B"/>
      </sharedItems>
    </cacheField>
    <cacheField name="LOCATION_ACC" numFmtId="0">
      <sharedItems containsSemiMixedTypes="0" containsString="0" containsNumber="1" containsInteger="1" minValue="0" maxValue="5000"/>
    </cacheField>
    <cacheField name="TOT_MALE_TEACHERS" numFmtId="0">
      <sharedItems containsSemiMixedTypes="0" containsString="0" containsNumber="1" containsInteger="1" minValue="3" maxValue="25"/>
    </cacheField>
    <cacheField name="NO_OF_GIRLS_TOILET_BY_OTHERS" numFmtId="0">
      <sharedItems containsSemiMixedTypes="0" containsString="0" containsNumber="1" containsInteger="1" minValue="0" maxValue="5" count="6">
        <n v="0"/>
        <n v="2"/>
        <n v="4"/>
        <n v="1"/>
        <n v="3"/>
        <n v="5"/>
      </sharedItems>
    </cacheField>
    <cacheField name="SS03" numFmtId="0">
      <sharedItems count="5">
        <s v="E"/>
        <s v="A"/>
        <s v="C"/>
        <s v="B"/>
        <s v="D"/>
      </sharedItems>
    </cacheField>
    <cacheField name="TOT_MALE_STUDENTS" numFmtId="0">
      <sharedItems containsSemiMixedTypes="0" containsString="0" containsNumber="1" containsInteger="1" minValue="0" maxValue="1230" count="232">
        <n v="78"/>
        <n v="159"/>
        <n v="189"/>
        <n v="158"/>
        <n v="95"/>
        <n v="112"/>
        <n v="167"/>
        <n v="12"/>
        <n v="68"/>
        <n v="298"/>
        <n v="139"/>
        <n v="350"/>
        <n v="598"/>
        <n v="150"/>
        <n v="105"/>
        <n v="127"/>
        <n v="471"/>
        <n v="234"/>
        <n v="251"/>
        <n v="121"/>
        <n v="0"/>
        <n v="229"/>
        <n v="104"/>
        <n v="134"/>
        <n v="131"/>
        <n v="480"/>
        <n v="565"/>
        <n v="362"/>
        <n v="125"/>
        <n v="204"/>
        <n v="223"/>
        <n v="243"/>
        <n v="194"/>
        <n v="63"/>
        <n v="186"/>
        <n v="450"/>
        <n v="184"/>
        <n v="389"/>
        <n v="228"/>
        <n v="556"/>
        <n v="69"/>
        <n v="266"/>
        <n v="595"/>
        <n v="165"/>
        <n v="367"/>
        <n v="103"/>
        <n v="264"/>
        <n v="129"/>
        <n v="146"/>
        <n v="187"/>
        <n v="405"/>
        <n v="157"/>
        <n v="21"/>
        <n v="602"/>
        <n v="451"/>
        <n v="90"/>
        <n v="137"/>
        <n v="118"/>
        <n v="198"/>
        <n v="54"/>
        <n v="179"/>
        <n v="130"/>
        <n v="320"/>
        <n v="463"/>
        <n v="185"/>
        <n v="170"/>
        <n v="218"/>
        <n v="315"/>
        <n v="300"/>
        <n v="122"/>
        <n v="126"/>
        <n v="390"/>
        <n v="100"/>
        <n v="225"/>
        <n v="155"/>
        <n v="384"/>
        <n v="262"/>
        <n v="256"/>
        <n v="120"/>
        <n v="205"/>
        <n v="148"/>
        <n v="222"/>
        <n v="140"/>
        <n v="324"/>
        <n v="462"/>
        <n v="181"/>
        <n v="301"/>
        <n v="719"/>
        <n v="109"/>
        <n v="283"/>
        <n v="569"/>
        <n v="119"/>
        <n v="359"/>
        <n v="770"/>
        <n v="248"/>
        <n v="102"/>
        <n v="453"/>
        <n v="79"/>
        <n v="132"/>
        <n v="164"/>
        <n v="511"/>
        <n v="522"/>
        <n v="190"/>
        <n v="116"/>
        <n v="501"/>
        <n v="152"/>
        <n v="529"/>
        <n v="386"/>
        <n v="307"/>
        <n v="329"/>
        <n v="91"/>
        <n v="216"/>
        <n v="263"/>
        <n v="269"/>
        <n v="327"/>
        <n v="426"/>
        <n v="237"/>
        <n v="192"/>
        <n v="142"/>
        <n v="238"/>
        <n v="82"/>
        <n v="260"/>
        <n v="154"/>
        <n v="502"/>
        <n v="325"/>
        <n v="110"/>
        <n v="53"/>
        <n v="115"/>
        <n v="111"/>
        <n v="135"/>
        <n v="75"/>
        <n v="117"/>
        <n v="322"/>
        <n v="175"/>
        <n v="174"/>
        <n v="210"/>
        <n v="81"/>
        <n v="589"/>
        <n v="574"/>
        <n v="172"/>
        <n v="417"/>
        <n v="202"/>
        <n v="215"/>
        <n v="94"/>
        <n v="353"/>
        <n v="459"/>
        <n v="208"/>
        <n v="284"/>
        <n v="89"/>
        <n v="467"/>
        <n v="331"/>
        <n v="280"/>
        <n v="466"/>
        <n v="309"/>
        <n v="80"/>
        <n v="166"/>
        <n v="525"/>
        <n v="151"/>
        <n v="308"/>
        <n v="176"/>
        <n v="267"/>
        <n v="107"/>
        <n v="360"/>
        <n v="379"/>
        <n v="270"/>
        <n v="344"/>
        <n v="71"/>
        <n v="475"/>
        <n v="368"/>
        <n v="241"/>
        <n v="197"/>
        <n v="36"/>
        <n v="698"/>
        <n v="326"/>
        <n v="650"/>
        <n v="345"/>
        <n v="351"/>
        <n v="173"/>
        <n v="515"/>
        <n v="114"/>
        <n v="133"/>
        <n v="145"/>
        <n v="305"/>
        <n v="153"/>
        <n v="113"/>
        <n v="1017"/>
        <n v="720"/>
        <n v="420"/>
        <n v="506"/>
        <n v="180"/>
        <n v="600"/>
        <n v="93"/>
        <n v="214"/>
        <n v="160"/>
        <n v="219"/>
        <n v="50"/>
        <n v="196"/>
        <n v="195"/>
        <n v="88"/>
        <n v="108"/>
        <n v="312"/>
        <n v="149"/>
        <n v="65"/>
        <n v="437"/>
        <n v="236"/>
        <n v="518"/>
        <n v="182"/>
        <n v="425"/>
        <n v="207"/>
        <n v="375"/>
        <n v="335"/>
        <n v="465"/>
        <n v="814"/>
        <n v="401"/>
        <n v="617"/>
        <n v="605"/>
        <n v="156"/>
        <n v="183"/>
        <n v="387"/>
        <n v="62"/>
        <n v="485"/>
        <n v="1230"/>
        <n v="555"/>
        <n v="138"/>
        <n v="381"/>
        <n v="277"/>
        <n v="440"/>
        <n v="567"/>
        <n v="665"/>
        <n v="303"/>
        <n v="231"/>
        <n v="245"/>
      </sharedItems>
    </cacheField>
    <cacheField name="SS02" numFmtId="0">
      <sharedItems count="5">
        <s v="D"/>
        <s v="A"/>
        <s v="C"/>
        <s v="E"/>
        <s v="B"/>
      </sharedItems>
    </cacheField>
    <cacheField name="SS04" numFmtId="0">
      <sharedItems count="5">
        <s v="C"/>
        <s v="A"/>
        <s v="D"/>
        <s v="E"/>
        <s v="B"/>
      </sharedItems>
    </cacheField>
    <cacheField name="NO_OF_GIRLS_TOILET_BY_BRAC" numFmtId="0">
      <sharedItems containsSemiMixedTypes="0" containsString="0" containsNumber="1" containsInteger="1" minValue="0" maxValue="3" count="4">
        <n v="2"/>
        <n v="0"/>
        <n v="3"/>
        <n v="1"/>
      </sharedItems>
    </cacheField>
    <cacheField name="su2" numFmtId="0">
      <sharedItems containsSemiMixedTypes="0" containsString="0" containsNumber="1" containsInteger="1" minValue="2" maxValue="20"/>
    </cacheField>
    <cacheField name="psu" numFmtId="0">
      <sharedItems containsSemiMixedTypes="0" containsString="0" containsNumber="1" containsInteger="1" minValue="1" maxValue="98"/>
    </cacheField>
    <cacheField name="PSU!" numFmtId="0">
      <sharedItems containsSemiMixedTypes="0" containsString="0" containsNumber="1" containsInteger="1" minValue="1" maxValue="2" count="2">
        <n v="1"/>
        <n v="2"/>
      </sharedItems>
    </cacheField>
    <cacheField name="sl_no" numFmtId="0">
      <sharedItems containsSemiMixedTypes="0" containsString="0" containsNumber="1" containsInteger="1" minValue="1" maxValue="150"/>
    </cacheField>
    <cacheField name="sn0" numFmtId="0">
      <sharedItems containsString="0" containsBlank="1" containsNumber="1" containsInteger="1" minValue="0" maxValue="0"/>
    </cacheField>
    <cacheField name="sn" numFmtId="0">
      <sharedItems containsSemiMixedTypes="0" containsString="0" containsNumber="1" containsInteger="1" minValue="1" maxValue="407"/>
    </cacheField>
    <cacheField name="id" numFmtId="0">
      <sharedItems containsSemiMixedTypes="0" containsString="0" containsNumber="1" containsInteger="1" minValue="201001" maxValue="298391"/>
    </cacheField>
    <cacheField name="district" numFmtId="0">
      <sharedItems/>
    </cacheField>
    <cacheField name="upazila" numFmtId="0">
      <sharedItems/>
    </cacheField>
    <cacheField name="union" numFmtId="0">
      <sharedItems/>
    </cacheField>
    <cacheField name="name_lnstitute" numFmtId="0">
      <sharedItems/>
    </cacheField>
    <cacheField name="girlsonly" numFmtId="0">
      <sharedItems containsString="0" containsBlank="1" containsNumber="1" containsInteger="1" minValue="0" maxValue="1"/>
    </cacheField>
    <cacheField name="female/male teacher" numFmtId="2">
      <sharedItems containsSemiMixedTypes="0" containsString="0" containsNumber="1" minValue="0" maxValue="1.75"/>
    </cacheField>
    <cacheField name="female/male students" numFmtId="0">
      <sharedItems containsMixedTypes="1" containsNumber="1" minValue="0" maxValue="5.2380952380952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s v="momin"/>
    <d v="2013-01-15T14:46:30"/>
    <n v="0"/>
    <d v="2013-01-15T14:46:30"/>
    <n v="0"/>
    <n v="0"/>
    <n v="1"/>
    <d v="2013-01-15T14:46:30"/>
    <d v="2013-01-15T14:46:30"/>
    <n v="1"/>
    <n v="91.540661299999996"/>
    <x v="0"/>
    <n v="24.7649671"/>
    <x v="0"/>
    <s v="D"/>
    <n v="0"/>
    <n v="216167"/>
    <n v="0"/>
    <x v="0"/>
    <n v="4117"/>
    <n v="6"/>
    <x v="0"/>
    <x v="0"/>
    <x v="0"/>
    <x v="0"/>
    <x v="0"/>
    <x v="0"/>
    <n v="2"/>
    <n v="16"/>
    <x v="0"/>
    <n v="49"/>
    <m/>
    <n v="167"/>
    <n v="216167"/>
    <s v="Sunamgonj"/>
    <s v="Jaganathpur"/>
    <s v="Kolkolia"/>
    <s v="Balikandi Dakhil Madrasha"/>
    <n v="0"/>
    <n v="0.16666666666666666"/>
    <n v="0.94871794871794868"/>
  </r>
  <r>
    <s v="momin"/>
    <d v="2013-01-15T14:51:45"/>
    <n v="0"/>
    <d v="2013-01-15T14:51:45"/>
    <n v="0"/>
    <n v="0"/>
    <n v="1"/>
    <d v="2013-01-15T14:51:45"/>
    <d v="2013-01-15T14:51:45"/>
    <n v="1"/>
    <n v="91.549502599999997"/>
    <x v="0"/>
    <n v="24.7692592"/>
    <x v="1"/>
    <s v="D"/>
    <n v="0"/>
    <n v="216165"/>
    <n v="0"/>
    <x v="0"/>
    <n v="1773"/>
    <n v="6"/>
    <x v="0"/>
    <x v="0"/>
    <x v="1"/>
    <x v="0"/>
    <x v="0"/>
    <x v="0"/>
    <n v="2"/>
    <n v="16"/>
    <x v="0"/>
    <n v="49"/>
    <m/>
    <n v="165"/>
    <n v="216165"/>
    <s v="Sunamgonj"/>
    <s v="Jaganathpur"/>
    <s v="Kolkolia"/>
    <s v="Parargaung High school"/>
    <n v="0"/>
    <n v="0.16666666666666666"/>
    <n v="1.1823899371069182"/>
  </r>
  <r>
    <s v="shahidur"/>
    <d v="2013-01-16T14:01:29"/>
    <n v="0"/>
    <d v="2013-01-16T14:01:29"/>
    <n v="0"/>
    <n v="0"/>
    <n v="1"/>
    <d v="2013-01-16T14:01:29"/>
    <d v="2013-01-16T14:01:29"/>
    <n v="4"/>
    <n v="0"/>
    <x v="1"/>
    <n v="0"/>
    <x v="2"/>
    <s v="D"/>
    <n v="0"/>
    <n v="297403"/>
    <n v="0"/>
    <x v="1"/>
    <n v="0"/>
    <n v="9"/>
    <x v="0"/>
    <x v="1"/>
    <x v="2"/>
    <x v="1"/>
    <x v="1"/>
    <x v="0"/>
    <n v="2"/>
    <n v="97"/>
    <x v="1"/>
    <n v="15"/>
    <m/>
    <n v="403"/>
    <n v="297403"/>
    <s v="Netrakona"/>
    <s v="Purbadhala"/>
    <s v="Kholishaur"/>
    <s v="Khalishapur High School(Co-Ed)"/>
    <n v="0"/>
    <n v="0.44444444444444442"/>
    <n v="1.08994708994709"/>
  </r>
  <r>
    <s v="quddus"/>
    <d v="2013-02-05T14:35:47"/>
    <n v="0"/>
    <d v="2013-02-05T14:35:47"/>
    <n v="0"/>
    <n v="0"/>
    <n v="1"/>
    <d v="2013-02-05T14:35:47"/>
    <d v="2013-02-05T14:35:47"/>
    <n v="3"/>
    <n v="89.022208399999997"/>
    <x v="2"/>
    <n v="23.4111537"/>
    <x v="3"/>
    <s v="D"/>
    <n v="0"/>
    <n v="201005"/>
    <n v="0"/>
    <x v="2"/>
    <n v="2572"/>
    <n v="8"/>
    <x v="0"/>
    <x v="1"/>
    <x v="3"/>
    <x v="2"/>
    <x v="2"/>
    <x v="0"/>
    <n v="20"/>
    <n v="1"/>
    <x v="0"/>
    <n v="3"/>
    <n v="0"/>
    <n v="5"/>
    <n v="201005"/>
    <s v="Jhenidah"/>
    <s v="Kotchandpur"/>
    <s v="Kushna"/>
    <s v="Jalalpur High School"/>
    <n v="0"/>
    <n v="0.375"/>
    <n v="0.89873417721518989"/>
  </r>
  <r>
    <s v="sanjoy"/>
    <d v="2013-02-05T16:37:59"/>
    <n v="0"/>
    <d v="2013-02-05T16:37:59"/>
    <n v="0"/>
    <n v="0"/>
    <n v="1"/>
    <d v="2013-02-05T16:37:59"/>
    <d v="2013-02-05T16:37:59"/>
    <n v="2"/>
    <n v="89.037703899999997"/>
    <x v="3"/>
    <n v="22.865723899999999"/>
    <x v="4"/>
    <s v="E"/>
    <n v="0"/>
    <n v="203215"/>
    <n v="0"/>
    <x v="0"/>
    <n v="2485"/>
    <n v="13"/>
    <x v="1"/>
    <x v="0"/>
    <x v="4"/>
    <x v="0"/>
    <x v="0"/>
    <x v="0"/>
    <n v="20"/>
    <n v="3"/>
    <x v="0"/>
    <n v="9"/>
    <m/>
    <n v="215"/>
    <n v="203215"/>
    <s v="Satkhira"/>
    <s v="Kolaroa"/>
    <s v="Jughikhali"/>
    <s v="Kamar Ali Dakhil Madrasa"/>
    <n v="0"/>
    <n v="0.15384615384615385"/>
    <n v="1.2105263157894737"/>
  </r>
  <r>
    <s v="ramzan"/>
    <d v="2013-02-05T17:50:38"/>
    <n v="0"/>
    <d v="2013-02-05T17:50:38"/>
    <n v="0"/>
    <n v="0"/>
    <n v="1"/>
    <d v="2013-02-05T17:50:38"/>
    <d v="2013-02-05T17:50:38"/>
    <n v="2"/>
    <n v="0"/>
    <x v="0"/>
    <n v="0"/>
    <x v="5"/>
    <s v="D"/>
    <n v="0"/>
    <n v="221344"/>
    <n v="0"/>
    <x v="1"/>
    <n v="0"/>
    <n v="7"/>
    <x v="0"/>
    <x v="1"/>
    <x v="5"/>
    <x v="1"/>
    <x v="1"/>
    <x v="0"/>
    <n v="2"/>
    <n v="21"/>
    <x v="0"/>
    <n v="62"/>
    <m/>
    <n v="344"/>
    <n v="221344"/>
    <s v="Mymensingh"/>
    <s v="Mymensingh Sadar"/>
    <s v="Sirota"/>
    <s v="Char Gobindapur High School"/>
    <n v="0"/>
    <n v="0.2857142857142857"/>
    <n v="1.3392857142857142"/>
  </r>
  <r>
    <s v="ramzan"/>
    <d v="2013-02-06T16:56:23"/>
    <n v="0"/>
    <d v="2013-02-06T16:56:23"/>
    <n v="0"/>
    <n v="0"/>
    <n v="1"/>
    <d v="2013-02-06T16:56:23"/>
    <d v="2013-02-06T16:56:23"/>
    <n v="3"/>
    <n v="0"/>
    <x v="0"/>
    <n v="0"/>
    <x v="2"/>
    <s v="D"/>
    <n v="0"/>
    <n v="221341"/>
    <n v="0"/>
    <x v="1"/>
    <n v="0"/>
    <n v="10"/>
    <x v="0"/>
    <x v="2"/>
    <x v="6"/>
    <x v="1"/>
    <x v="1"/>
    <x v="0"/>
    <n v="2"/>
    <n v="21"/>
    <x v="0"/>
    <n v="62"/>
    <m/>
    <n v="341"/>
    <n v="221341"/>
    <s v="Mymensingh"/>
    <s v="Mymensingh Sadar"/>
    <s v="Chornilokkhia"/>
    <s v="Charniloxmia High School"/>
    <n v="0"/>
    <n v="0.3"/>
    <n v="1.2335329341317365"/>
  </r>
  <r>
    <s v="milon"/>
    <d v="2013-02-07T10:40:11"/>
    <n v="0"/>
    <d v="2013-02-07T10:40:11"/>
    <n v="0"/>
    <n v="0"/>
    <n v="1"/>
    <d v="2013-02-07T10:40:11"/>
    <d v="2013-02-07T10:40:11"/>
    <n v="4"/>
    <n v="0"/>
    <x v="3"/>
    <n v="0"/>
    <x v="6"/>
    <s v="D"/>
    <n v="0"/>
    <n v="202013"/>
    <n v="0"/>
    <x v="3"/>
    <n v="0"/>
    <n v="7"/>
    <x v="0"/>
    <x v="0"/>
    <x v="7"/>
    <x v="3"/>
    <x v="3"/>
    <x v="0"/>
    <n v="20"/>
    <n v="2"/>
    <x v="0"/>
    <n v="5"/>
    <n v="0"/>
    <n v="13"/>
    <n v="202013"/>
    <s v="Kushtia"/>
    <s v="Kushtia Sadar"/>
    <s v="Jagati"/>
    <s v="Ideal Junior High School"/>
    <n v="0"/>
    <n v="0.5714285714285714"/>
    <n v="1.0833333333333333"/>
  </r>
  <r>
    <s v="quddus"/>
    <d v="2013-02-07T12:45:44"/>
    <n v="0"/>
    <d v="2013-02-07T12:45:44"/>
    <n v="0"/>
    <n v="0"/>
    <n v="1"/>
    <d v="2013-02-07T12:45:44"/>
    <d v="2013-02-07T12:45:44"/>
    <n v="1"/>
    <n v="89.022195199999999"/>
    <x v="1"/>
    <n v="23.4112957"/>
    <x v="7"/>
    <s v="E"/>
    <n v="0"/>
    <n v="201004"/>
    <n v="0"/>
    <x v="1"/>
    <n v="2590"/>
    <n v="6"/>
    <x v="0"/>
    <x v="1"/>
    <x v="8"/>
    <x v="0"/>
    <x v="4"/>
    <x v="0"/>
    <n v="20"/>
    <n v="1"/>
    <x v="0"/>
    <n v="3"/>
    <n v="0"/>
    <n v="4"/>
    <n v="201004"/>
    <s v="Jhenidah"/>
    <s v="Kotchandpur"/>
    <s v="Kushna"/>
    <s v="Kushna High School"/>
    <n v="0"/>
    <n v="0.16666666666666666"/>
    <n v="1.6176470588235294"/>
  </r>
  <r>
    <s v="swapon"/>
    <d v="2013-02-10T12:45:36"/>
    <n v="0"/>
    <d v="2013-02-10T12:45:36"/>
    <n v="0"/>
    <n v="0"/>
    <n v="1"/>
    <d v="2013-02-10T12:45:36"/>
    <d v="2013-02-10T12:45:36"/>
    <n v="4"/>
    <n v="89.784462099999999"/>
    <x v="2"/>
    <n v="23.2733813"/>
    <x v="8"/>
    <s v="D"/>
    <n v="0"/>
    <n v="240365"/>
    <n v="0"/>
    <x v="1"/>
    <n v="4634"/>
    <n v="12"/>
    <x v="0"/>
    <x v="1"/>
    <x v="9"/>
    <x v="4"/>
    <x v="1"/>
    <x v="0"/>
    <n v="2"/>
    <n v="40"/>
    <x v="0"/>
    <n v="121"/>
    <m/>
    <n v="365"/>
    <n v="240365"/>
    <s v="Gopalgonj"/>
    <s v="Kashiani"/>
    <s v="Mohes Pur"/>
    <s v="Pathan Danga High School(Co-Ed)"/>
    <n v="0"/>
    <n v="0.33333333333333331"/>
    <n v="1.2248322147651007"/>
  </r>
  <r>
    <s v="quddus"/>
    <d v="2013-02-10T13:01:57"/>
    <n v="0"/>
    <d v="2013-02-10T13:01:57"/>
    <n v="0"/>
    <n v="0"/>
    <n v="1"/>
    <d v="2013-02-10T13:01:57"/>
    <d v="2013-02-10T13:01:57"/>
    <n v="2"/>
    <n v="89.022290900000002"/>
    <x v="1"/>
    <n v="23.4112689"/>
    <x v="9"/>
    <s v="D"/>
    <n v="0"/>
    <n v="201008"/>
    <n v="0"/>
    <x v="1"/>
    <n v="2583"/>
    <n v="8"/>
    <x v="0"/>
    <x v="1"/>
    <x v="10"/>
    <x v="4"/>
    <x v="1"/>
    <x v="0"/>
    <n v="20"/>
    <n v="1"/>
    <x v="0"/>
    <n v="3"/>
    <n v="0"/>
    <n v="8"/>
    <n v="201008"/>
    <s v="Jhenidah"/>
    <s v="Kotchandpur"/>
    <s v="Baluhar"/>
    <s v="Kagmari Junior High School"/>
    <n v="0"/>
    <n v="0.25"/>
    <n v="1.0431654676258992"/>
  </r>
  <r>
    <s v="milon"/>
    <d v="2013-02-10T13:15:26"/>
    <n v="0"/>
    <d v="2013-02-10T13:15:26"/>
    <n v="0"/>
    <n v="0"/>
    <n v="1"/>
    <d v="2013-02-10T13:15:26"/>
    <d v="2013-02-10T13:15:26"/>
    <n v="3"/>
    <n v="89.111964299999997"/>
    <x v="2"/>
    <n v="23.8962453"/>
    <x v="10"/>
    <s v="D"/>
    <n v="0"/>
    <n v="202018"/>
    <n v="0"/>
    <x v="1"/>
    <n v="1741"/>
    <n v="11"/>
    <x v="0"/>
    <x v="0"/>
    <x v="11"/>
    <x v="4"/>
    <x v="1"/>
    <x v="0"/>
    <n v="20"/>
    <n v="2"/>
    <x v="0"/>
    <n v="5"/>
    <n v="0"/>
    <n v="18"/>
    <n v="202018"/>
    <s v="Kushtia"/>
    <s v="Kushtia Sadar"/>
    <s v="Alampur"/>
    <s v="Dahakulamohammad Shah High School"/>
    <n v="0"/>
    <n v="0.27272727272727271"/>
    <n v="1.0714285714285714"/>
  </r>
  <r>
    <s v="ramzan"/>
    <d v="2013-02-10T16:07:03"/>
    <n v="0"/>
    <d v="2013-02-10T16:07:03"/>
    <n v="0"/>
    <n v="0"/>
    <n v="1"/>
    <d v="2013-02-10T16:07:03"/>
    <d v="2013-02-10T16:07:03"/>
    <n v="8"/>
    <n v="0"/>
    <x v="1"/>
    <n v="0"/>
    <x v="11"/>
    <s v="D"/>
    <n v="0"/>
    <n v="221339"/>
    <n v="0"/>
    <x v="1"/>
    <n v="0"/>
    <n v="20"/>
    <x v="0"/>
    <x v="1"/>
    <x v="12"/>
    <x v="4"/>
    <x v="1"/>
    <x v="0"/>
    <n v="2"/>
    <n v="21"/>
    <x v="0"/>
    <n v="62"/>
    <m/>
    <n v="339"/>
    <n v="221339"/>
    <s v="Mymensingh"/>
    <s v="Mymensingh Sadar"/>
    <s v="Chornilokkhia"/>
    <s v="U.C  High School"/>
    <n v="0"/>
    <n v="0.4"/>
    <n v="1.0735785953177257"/>
  </r>
  <r>
    <s v="shariful"/>
    <d v="2013-02-10T16:42:57"/>
    <n v="0"/>
    <d v="2013-02-10T16:42:57"/>
    <n v="0"/>
    <n v="0"/>
    <n v="1"/>
    <d v="2013-02-10T16:42:57"/>
    <d v="2013-02-10T16:42:57"/>
    <n v="3"/>
    <n v="0"/>
    <x v="2"/>
    <n v="0"/>
    <x v="12"/>
    <s v="D"/>
    <n v="0"/>
    <n v="214143"/>
    <n v="0"/>
    <x v="2"/>
    <n v="0"/>
    <n v="7"/>
    <x v="0"/>
    <x v="2"/>
    <x v="13"/>
    <x v="4"/>
    <x v="0"/>
    <x v="0"/>
    <n v="2"/>
    <n v="14"/>
    <x v="0"/>
    <n v="41"/>
    <m/>
    <n v="143"/>
    <n v="214143"/>
    <s v="Comilla"/>
    <s v="Nangalkot"/>
    <s v="Adra"/>
    <s v="Pushkora High School"/>
    <n v="0"/>
    <n v="0.42857142857142855"/>
    <n v="1.6666666666666667"/>
  </r>
  <r>
    <s v="alim"/>
    <d v="2013-02-10T17:46:48"/>
    <n v="0"/>
    <d v="2013-02-10T17:46:48"/>
    <n v="0"/>
    <n v="0"/>
    <n v="1"/>
    <d v="2013-02-10T17:46:48"/>
    <d v="2013-02-10T17:46:48"/>
    <n v="2"/>
    <n v="0"/>
    <x v="4"/>
    <n v="0"/>
    <x v="13"/>
    <s v="D"/>
    <n v="0"/>
    <n v="244379"/>
    <n v="0"/>
    <x v="1"/>
    <n v="0"/>
    <n v="10"/>
    <x v="0"/>
    <x v="1"/>
    <x v="14"/>
    <x v="1"/>
    <x v="1"/>
    <x v="0"/>
    <n v="2"/>
    <n v="44"/>
    <x v="0"/>
    <n v="133"/>
    <m/>
    <n v="379"/>
    <n v="244379"/>
    <s v="Natore"/>
    <s v="Natore Sadar"/>
    <s v="Biprobelghoria"/>
    <s v="Dr. Nasir Uddin Talukder High School"/>
    <n v="0"/>
    <n v="0.2"/>
    <n v="1.0380952380952382"/>
  </r>
  <r>
    <s v="alim"/>
    <d v="2013-02-10T17:48:44"/>
    <n v="0"/>
    <d v="2013-02-10T17:48:44"/>
    <n v="0"/>
    <n v="0"/>
    <n v="1"/>
    <d v="2013-02-10T17:48:44"/>
    <d v="2013-02-10T17:48:44"/>
    <n v="3"/>
    <n v="0"/>
    <x v="4"/>
    <n v="0"/>
    <x v="14"/>
    <s v="D"/>
    <n v="0"/>
    <n v="244380"/>
    <n v="0"/>
    <x v="4"/>
    <n v="0"/>
    <n v="8"/>
    <x v="1"/>
    <x v="1"/>
    <x v="15"/>
    <x v="4"/>
    <x v="1"/>
    <x v="1"/>
    <n v="2"/>
    <n v="44"/>
    <x v="0"/>
    <n v="133"/>
    <m/>
    <n v="380"/>
    <n v="244380"/>
    <s v="Natore"/>
    <s v="Natore Sadar"/>
    <s v="Biprobelghoria"/>
    <s v="Harida kolosi Junior High School"/>
    <n v="0"/>
    <n v="0.375"/>
    <n v="1.1653543307086613"/>
  </r>
  <r>
    <s v="shariful"/>
    <d v="2013-02-11T13:04:52"/>
    <n v="0"/>
    <d v="2013-02-11T13:04:52"/>
    <n v="0"/>
    <n v="0"/>
    <n v="1"/>
    <d v="2013-02-11T13:04:52"/>
    <d v="2013-02-11T13:04:52"/>
    <n v="3"/>
    <n v="0"/>
    <x v="3"/>
    <n v="0"/>
    <x v="15"/>
    <s v="D"/>
    <n v="0"/>
    <n v="214139"/>
    <n v="0"/>
    <x v="1"/>
    <n v="0"/>
    <n v="11"/>
    <x v="0"/>
    <x v="1"/>
    <x v="16"/>
    <x v="2"/>
    <x v="0"/>
    <x v="0"/>
    <n v="2"/>
    <n v="14"/>
    <x v="0"/>
    <n v="41"/>
    <m/>
    <n v="139"/>
    <n v="214139"/>
    <s v="Comilla"/>
    <s v="Nangalkot"/>
    <s v="Raykot"/>
    <s v="Montoly High school"/>
    <n v="0"/>
    <n v="0.27272727272727271"/>
    <n v="0.78980891719745228"/>
  </r>
  <r>
    <s v="quddus"/>
    <d v="2013-02-11T15:35:50"/>
    <n v="0"/>
    <d v="2013-02-11T15:35:50"/>
    <n v="0"/>
    <n v="0"/>
    <n v="1"/>
    <d v="2013-02-11T15:35:50"/>
    <d v="2013-02-11T15:35:50"/>
    <n v="2"/>
    <n v="89.022290900000002"/>
    <x v="1"/>
    <n v="23.4112689"/>
    <x v="16"/>
    <s v="E"/>
    <n v="0"/>
    <n v="201002"/>
    <n v="0"/>
    <x v="1"/>
    <n v="2583"/>
    <n v="8"/>
    <x v="0"/>
    <x v="0"/>
    <x v="17"/>
    <x v="4"/>
    <x v="1"/>
    <x v="0"/>
    <n v="20"/>
    <n v="1"/>
    <x v="0"/>
    <n v="3"/>
    <n v="0"/>
    <n v="2"/>
    <n v="201002"/>
    <s v="Jhenidah"/>
    <s v="Kotchandpur"/>
    <s v="Kushna"/>
    <s v="Talsher High School"/>
    <n v="0"/>
    <n v="0.25"/>
    <n v="0.79914529914529919"/>
  </r>
  <r>
    <s v="ramzan"/>
    <d v="2013-02-11T17:21:25"/>
    <n v="0"/>
    <d v="2013-02-11T17:21:25"/>
    <n v="0"/>
    <n v="0"/>
    <n v="1"/>
    <d v="2013-02-11T17:21:25"/>
    <d v="2013-02-11T17:21:25"/>
    <n v="1"/>
    <n v="0"/>
    <x v="4"/>
    <n v="0"/>
    <x v="17"/>
    <s v="D"/>
    <n v="0"/>
    <n v="223355"/>
    <n v="0"/>
    <x v="2"/>
    <n v="0"/>
    <n v="9"/>
    <x v="0"/>
    <x v="1"/>
    <x v="18"/>
    <x v="1"/>
    <x v="1"/>
    <x v="0"/>
    <n v="2"/>
    <n v="23"/>
    <x v="0"/>
    <n v="66"/>
    <m/>
    <n v="355"/>
    <n v="223355"/>
    <s v="Mymensingh"/>
    <s v="Haluaghat"/>
    <s v="Vhubonkura"/>
    <s v="Bagaitola Ideal High School"/>
    <n v="0"/>
    <n v="0.1111111111111111"/>
    <n v="1.0358565737051793"/>
  </r>
  <r>
    <s v="shahidur"/>
    <d v="2013-02-12T13:08:45"/>
    <n v="0"/>
    <d v="2013-02-12T13:08:45"/>
    <n v="0"/>
    <n v="0"/>
    <n v="1"/>
    <d v="2013-02-12T13:08:45"/>
    <d v="2013-02-12T13:08:45"/>
    <n v="2"/>
    <n v="90.891310099999998"/>
    <x v="2"/>
    <n v="24.8972263"/>
    <x v="18"/>
    <s v="B"/>
    <n v="0"/>
    <n v="235322"/>
    <n v="0"/>
    <x v="2"/>
    <n v="3463"/>
    <n v="17"/>
    <x v="0"/>
    <x v="1"/>
    <x v="19"/>
    <x v="4"/>
    <x v="1"/>
    <x v="0"/>
    <n v="2"/>
    <n v="35"/>
    <x v="0"/>
    <n v="105"/>
    <m/>
    <n v="322"/>
    <n v="235322"/>
    <s v="Netrakona"/>
    <s v="Barhatta"/>
    <s v="Ashma"/>
    <s v="Koilate FU Fazil Madrasha(Co-Ed)"/>
    <n v="0"/>
    <n v="0.11764705882352941"/>
    <n v="1.2892561983471074"/>
  </r>
  <r>
    <s v="shariful"/>
    <d v="2013-02-12T16:46:01"/>
    <n v="0"/>
    <d v="2013-02-12T16:46:01"/>
    <n v="0"/>
    <n v="0"/>
    <n v="1"/>
    <d v="2013-02-12T16:46:01"/>
    <d v="2013-02-12T16:46:01"/>
    <n v="8"/>
    <n v="91.129199299999996"/>
    <x v="5"/>
    <n v="23.5410127"/>
    <x v="19"/>
    <s v="D"/>
    <n v="0"/>
    <n v="213130"/>
    <n v="0"/>
    <x v="2"/>
    <n v="3189"/>
    <n v="8"/>
    <x v="0"/>
    <x v="2"/>
    <x v="20"/>
    <x v="2"/>
    <x v="0"/>
    <x v="0"/>
    <n v="2"/>
    <n v="13"/>
    <x v="0"/>
    <n v="38"/>
    <m/>
    <n v="130"/>
    <n v="213130"/>
    <s v="Comilla"/>
    <s v="Burichong"/>
    <s v="Burichong"/>
    <s v="Burichong Ali Narayon Girls High School"/>
    <n v="1"/>
    <n v="1"/>
    <e v="#DIV/0!"/>
  </r>
  <r>
    <s v="shahidur"/>
    <d v="2013-02-13T11:30:45"/>
    <n v="0"/>
    <d v="2013-02-13T11:30:45"/>
    <n v="0"/>
    <n v="0"/>
    <n v="1"/>
    <d v="2013-02-13T11:30:45"/>
    <d v="2013-02-13T11:30:45"/>
    <n v="4"/>
    <n v="90.974885499999999"/>
    <x v="1"/>
    <n v="24.887342499999999"/>
    <x v="20"/>
    <s v="B"/>
    <n v="0"/>
    <n v="235324"/>
    <n v="0"/>
    <x v="1"/>
    <n v="3675"/>
    <n v="5"/>
    <x v="0"/>
    <x v="1"/>
    <x v="19"/>
    <x v="1"/>
    <x v="1"/>
    <x v="0"/>
    <n v="2"/>
    <n v="35"/>
    <x v="0"/>
    <n v="105"/>
    <m/>
    <n v="324"/>
    <n v="235324"/>
    <s v="Netrakona"/>
    <s v="Barhatta"/>
    <s v="Shingdha"/>
    <s v="Noni Gopal Monushri High School"/>
    <n v="0"/>
    <n v="0.8"/>
    <n v="0.99173553719008267"/>
  </r>
  <r>
    <s v="shahidur"/>
    <d v="2013-02-13T13:37:48"/>
    <n v="0"/>
    <d v="2013-02-13T13:37:48"/>
    <n v="0"/>
    <n v="0"/>
    <n v="1"/>
    <d v="2013-02-13T13:37:48"/>
    <d v="2013-02-13T13:37:48"/>
    <n v="1"/>
    <n v="90.904617299999998"/>
    <x v="2"/>
    <n v="24.8886465"/>
    <x v="21"/>
    <s v="B"/>
    <n v="0"/>
    <n v="235320"/>
    <n v="0"/>
    <x v="4"/>
    <n v="2882"/>
    <n v="9"/>
    <x v="0"/>
    <x v="1"/>
    <x v="21"/>
    <x v="4"/>
    <x v="1"/>
    <x v="0"/>
    <n v="2"/>
    <n v="35"/>
    <x v="0"/>
    <n v="105"/>
    <m/>
    <n v="320"/>
    <n v="235320"/>
    <s v="Netrakona"/>
    <s v="Barhatta"/>
    <s v="Ashma"/>
    <s v="Uzangaon Monas Abbasia High School (Co-Ed)"/>
    <n v="0"/>
    <n v="0.1111111111111111"/>
    <n v="0.75545851528384278"/>
  </r>
  <r>
    <s v="alim"/>
    <d v="2013-02-13T16:07:07"/>
    <n v="0"/>
    <d v="2013-02-13T16:07:07"/>
    <n v="0"/>
    <n v="0"/>
    <n v="1"/>
    <d v="2013-02-13T16:07:07"/>
    <d v="2013-02-13T16:07:07"/>
    <n v="1"/>
    <n v="0"/>
    <x v="4"/>
    <n v="0"/>
    <x v="22"/>
    <s v="D"/>
    <n v="0"/>
    <n v="226242"/>
    <n v="0"/>
    <x v="1"/>
    <n v="0"/>
    <n v="9"/>
    <x v="0"/>
    <x v="1"/>
    <x v="22"/>
    <x v="1"/>
    <x v="1"/>
    <x v="0"/>
    <n v="2"/>
    <n v="26"/>
    <x v="0"/>
    <n v="74"/>
    <m/>
    <n v="242"/>
    <n v="226242"/>
    <s v="Bogra"/>
    <s v="Nandigram"/>
    <s v="Burail"/>
    <s v="Burail high school"/>
    <n v="0"/>
    <n v="0.1111111111111111"/>
    <n v="0.93269230769230771"/>
  </r>
  <r>
    <s v="hannan"/>
    <d v="2013-02-14T15:49:05"/>
    <n v="0"/>
    <d v="2013-02-14T15:49:05"/>
    <n v="0"/>
    <n v="0"/>
    <n v="1"/>
    <d v="2013-02-14T15:49:05"/>
    <d v="2013-02-14T15:49:05"/>
    <n v="5"/>
    <n v="0"/>
    <x v="5"/>
    <n v="0"/>
    <x v="23"/>
    <s v="D"/>
    <n v="0"/>
    <n v="227259"/>
    <n v="0"/>
    <x v="1"/>
    <n v="0"/>
    <n v="12"/>
    <x v="0"/>
    <x v="1"/>
    <x v="20"/>
    <x v="1"/>
    <x v="1"/>
    <x v="0"/>
    <n v="2"/>
    <n v="27"/>
    <x v="0"/>
    <n v="76"/>
    <m/>
    <n v="259"/>
    <n v="227259"/>
    <s v="Bogra"/>
    <s v="Gabtoli"/>
    <s v="Sonaray"/>
    <s v="Shohid ziaur rahaman Girls school"/>
    <n v="1"/>
    <n v="0.41666666666666669"/>
    <e v="#DIV/0!"/>
  </r>
  <r>
    <s v="hannan"/>
    <d v="2013-02-14T15:49:07"/>
    <n v="0"/>
    <d v="2013-02-14T15:49:07"/>
    <n v="0"/>
    <n v="0"/>
    <n v="1"/>
    <d v="2013-02-14T15:49:07"/>
    <d v="2013-02-14T15:49:07"/>
    <n v="5"/>
    <n v="0"/>
    <x v="4"/>
    <n v="0"/>
    <x v="24"/>
    <s v="B"/>
    <n v="0"/>
    <n v="227254"/>
    <n v="0"/>
    <x v="1"/>
    <n v="0"/>
    <n v="7"/>
    <x v="0"/>
    <x v="1"/>
    <x v="23"/>
    <x v="1"/>
    <x v="1"/>
    <x v="0"/>
    <n v="2"/>
    <n v="27"/>
    <x v="0"/>
    <n v="76"/>
    <m/>
    <n v="254"/>
    <n v="227254"/>
    <s v="Bogra"/>
    <s v="Gabtoli"/>
    <s v="Poursova"/>
    <s v="Sondabari ajad High school"/>
    <n v="0"/>
    <n v="0.7142857142857143"/>
    <n v="1.1716417910447761"/>
  </r>
  <r>
    <s v="swapon"/>
    <d v="2013-02-16T11:47:36"/>
    <n v="0"/>
    <d v="2013-02-16T11:47:36"/>
    <n v="0"/>
    <n v="0"/>
    <n v="1"/>
    <d v="2013-02-16T11:47:36"/>
    <d v="2013-02-16T11:47:36"/>
    <n v="3"/>
    <n v="89.937839199999999"/>
    <x v="1"/>
    <n v="22.867827500000001"/>
    <x v="25"/>
    <s v="A"/>
    <n v="0"/>
    <n v="239359"/>
    <n v="0"/>
    <x v="1"/>
    <n v="3869"/>
    <n v="11"/>
    <x v="0"/>
    <x v="1"/>
    <x v="24"/>
    <x v="1"/>
    <x v="1"/>
    <x v="0"/>
    <n v="2"/>
    <n v="39"/>
    <x v="0"/>
    <n v="117"/>
    <m/>
    <n v="359"/>
    <n v="239359"/>
    <s v="Gopalgonj"/>
    <s v="Tungipara"/>
    <s v="Dumaria"/>
    <s v="Dumria High School (Co-Ed)"/>
    <n v="0"/>
    <n v="0.27272727272727271"/>
    <n v="1.16793893129771"/>
  </r>
  <r>
    <s v="jahurul"/>
    <d v="2013-02-16T13:11:34"/>
    <n v="0"/>
    <d v="2013-02-16T13:11:34"/>
    <n v="0"/>
    <n v="0"/>
    <n v="1"/>
    <d v="2013-02-16T13:11:34"/>
    <d v="2013-02-16T13:11:34"/>
    <n v="4"/>
    <n v="0"/>
    <x v="2"/>
    <n v="0"/>
    <x v="26"/>
    <s v="E"/>
    <n v="0"/>
    <n v="238082"/>
    <n v="0"/>
    <x v="1"/>
    <n v="0"/>
    <n v="14"/>
    <x v="2"/>
    <x v="0"/>
    <x v="25"/>
    <x v="4"/>
    <x v="4"/>
    <x v="0"/>
    <n v="2"/>
    <n v="38"/>
    <x v="0"/>
    <n v="112"/>
    <n v="0"/>
    <n v="82"/>
    <n v="238082"/>
    <s v="Tangail"/>
    <s v="Modhupur"/>
    <s v="Solakuri"/>
    <s v="Sholakuri High School"/>
    <n v="0"/>
    <n v="0.2857142857142857"/>
    <n v="0.97291666666666665"/>
  </r>
  <r>
    <s v="shariful"/>
    <d v="2013-02-16T15:56:23"/>
    <n v="0"/>
    <d v="2013-02-16T15:56:23"/>
    <n v="0"/>
    <n v="0"/>
    <n v="1"/>
    <d v="2013-02-16T15:56:23"/>
    <d v="2013-02-16T15:56:23"/>
    <n v="4"/>
    <n v="91.081903999999994"/>
    <x v="2"/>
    <n v="23.531302"/>
    <x v="11"/>
    <s v="D"/>
    <n v="0"/>
    <n v="213133"/>
    <n v="0"/>
    <x v="1"/>
    <n v="2369"/>
    <n v="17"/>
    <x v="0"/>
    <x v="2"/>
    <x v="26"/>
    <x v="2"/>
    <x v="0"/>
    <x v="0"/>
    <n v="2"/>
    <n v="13"/>
    <x v="0"/>
    <n v="38"/>
    <m/>
    <n v="133"/>
    <n v="213133"/>
    <s v="Comilla"/>
    <s v="Burichong"/>
    <s v="Bharellah"/>
    <s v="Baralla Shanur Uddin High School"/>
    <n v="0"/>
    <n v="0.23529411764705882"/>
    <n v="1.1362831858407079"/>
  </r>
  <r>
    <s v="hannan"/>
    <d v="2013-02-16T16:03:35"/>
    <n v="0"/>
    <d v="2013-02-16T16:03:35"/>
    <n v="0"/>
    <n v="0"/>
    <n v="1"/>
    <d v="2013-02-16T16:03:35"/>
    <d v="2013-02-16T16:03:35"/>
    <n v="2"/>
    <n v="0"/>
    <x v="4"/>
    <n v="0"/>
    <x v="27"/>
    <s v="D"/>
    <n v="0"/>
    <n v="225239"/>
    <n v="0"/>
    <x v="1"/>
    <n v="0"/>
    <n v="7"/>
    <x v="0"/>
    <x v="1"/>
    <x v="27"/>
    <x v="4"/>
    <x v="1"/>
    <x v="0"/>
    <n v="2"/>
    <n v="25"/>
    <x v="0"/>
    <n v="71"/>
    <m/>
    <n v="239"/>
    <n v="225239"/>
    <s v="Bogra"/>
    <s v="Sonatoal"/>
    <s v="Modhupur"/>
    <s v="Shalika High School"/>
    <n v="0"/>
    <n v="0.2857142857142857"/>
    <n v="0.6795580110497238"/>
  </r>
  <r>
    <s v="shariful"/>
    <d v="2013-02-17T16:26:19"/>
    <n v="0"/>
    <d v="2013-02-17T16:26:19"/>
    <n v="0"/>
    <n v="0"/>
    <n v="1"/>
    <d v="2013-02-17T16:26:19"/>
    <d v="2013-02-17T16:26:19"/>
    <n v="2"/>
    <n v="91.1291978"/>
    <x v="2"/>
    <n v="23.5409796"/>
    <x v="28"/>
    <s v="E"/>
    <n v="0"/>
    <n v="213137"/>
    <n v="0"/>
    <x v="1"/>
    <n v="3152"/>
    <n v="9"/>
    <x v="0"/>
    <x v="2"/>
    <x v="28"/>
    <x v="2"/>
    <x v="0"/>
    <x v="0"/>
    <n v="2"/>
    <n v="13"/>
    <x v="0"/>
    <n v="38"/>
    <m/>
    <n v="137"/>
    <n v="213137"/>
    <s v="Comilla"/>
    <s v="Burichong"/>
    <s v="Sholonol"/>
    <s v="Nithilapur High School"/>
    <n v="0"/>
    <n v="0.22222222222222221"/>
    <n v="0.93600000000000005"/>
  </r>
  <r>
    <s v="meherul"/>
    <d v="2013-02-17T17:05:13"/>
    <n v="0"/>
    <d v="2013-02-17T17:05:13"/>
    <n v="0"/>
    <n v="0"/>
    <n v="1"/>
    <d v="2013-02-17T17:05:13"/>
    <d v="2013-02-17T17:05:13"/>
    <n v="0"/>
    <n v="0"/>
    <x v="2"/>
    <n v="0"/>
    <x v="29"/>
    <s v="D"/>
    <n v="0"/>
    <n v="243281"/>
    <n v="0"/>
    <x v="1"/>
    <n v="0"/>
    <n v="16"/>
    <x v="1"/>
    <x v="1"/>
    <x v="29"/>
    <x v="4"/>
    <x v="1"/>
    <x v="0"/>
    <n v="2"/>
    <n v="43"/>
    <x v="0"/>
    <n v="131"/>
    <m/>
    <n v="281"/>
    <n v="243281"/>
    <s v="Joypurhat"/>
    <s v="Kalai"/>
    <s v="Punot"/>
    <s v="Punut Dhakhil Madrasha"/>
    <n v="0"/>
    <n v="0"/>
    <n v="0.75490196078431371"/>
  </r>
  <r>
    <s v="ramzan"/>
    <d v="2013-02-18T16:10:49"/>
    <n v="0"/>
    <d v="2013-02-18T16:10:49"/>
    <n v="0"/>
    <n v="0"/>
    <n v="1"/>
    <d v="2013-02-18T16:10:49"/>
    <d v="2013-02-18T16:10:49"/>
    <n v="3"/>
    <n v="0"/>
    <x v="4"/>
    <n v="0"/>
    <x v="30"/>
    <s v="D"/>
    <n v="0"/>
    <n v="222350"/>
    <n v="0"/>
    <x v="1"/>
    <n v="0"/>
    <n v="7"/>
    <x v="0"/>
    <x v="1"/>
    <x v="30"/>
    <x v="1"/>
    <x v="1"/>
    <x v="0"/>
    <n v="2"/>
    <n v="22"/>
    <x v="0"/>
    <n v="64"/>
    <m/>
    <n v="350"/>
    <n v="222350"/>
    <s v="Mymensingh"/>
    <s v="Bhaluka"/>
    <s v="Hobirbare"/>
    <s v="Paragaon Navo Diganta High School"/>
    <n v="0"/>
    <n v="0.42857142857142855"/>
    <n v="0.63228699551569512"/>
  </r>
  <r>
    <s v="alauddin"/>
    <d v="2013-02-18T22:42:17"/>
    <n v="0"/>
    <d v="2013-02-18T22:42:17"/>
    <n v="0"/>
    <n v="0"/>
    <n v="1"/>
    <d v="2013-02-18T22:42:17"/>
    <d v="2013-02-18T22:42:17"/>
    <n v="1"/>
    <n v="92.168557199999995"/>
    <x v="4"/>
    <n v="24.831315"/>
    <x v="31"/>
    <s v="D"/>
    <n v="0"/>
    <n v="215154"/>
    <n v="0"/>
    <x v="1"/>
    <n v="2551"/>
    <n v="7"/>
    <x v="0"/>
    <x v="0"/>
    <x v="22"/>
    <x v="4"/>
    <x v="1"/>
    <x v="0"/>
    <n v="2"/>
    <n v="15"/>
    <x v="0"/>
    <n v="45"/>
    <m/>
    <n v="154"/>
    <n v="215154"/>
    <s v="Sylhet"/>
    <s v="Beanibazar"/>
    <s v="Dubag"/>
    <s v="Soptagram High School"/>
    <n v="0"/>
    <n v="0.14285714285714285"/>
    <n v="2.0769230769230771"/>
  </r>
  <r>
    <s v="alauddin"/>
    <d v="2013-02-18T22:42:17"/>
    <n v="0"/>
    <d v="2013-02-18T22:42:17"/>
    <n v="0"/>
    <n v="0"/>
    <n v="1"/>
    <d v="2013-02-18T22:42:17"/>
    <d v="2013-02-18T22:42:17"/>
    <n v="1"/>
    <n v="92.168557199999995"/>
    <x v="2"/>
    <n v="24.831315"/>
    <x v="32"/>
    <s v="D"/>
    <n v="0"/>
    <n v="215156"/>
    <n v="0"/>
    <x v="1"/>
    <n v="2551"/>
    <n v="10"/>
    <x v="0"/>
    <x v="1"/>
    <x v="31"/>
    <x v="4"/>
    <x v="1"/>
    <x v="0"/>
    <n v="2"/>
    <n v="15"/>
    <x v="0"/>
    <n v="45"/>
    <m/>
    <n v="156"/>
    <n v="215156"/>
    <s v="Sylhet"/>
    <s v="Beanibazar"/>
    <s v="Dubag"/>
    <s v="Kushiara High School"/>
    <n v="0"/>
    <n v="0.1"/>
    <n v="0.60082304526748975"/>
  </r>
  <r>
    <s v="shariful"/>
    <d v="2013-02-19T16:10:51"/>
    <n v="0"/>
    <d v="2013-02-19T16:10:51"/>
    <n v="0"/>
    <n v="0"/>
    <n v="1"/>
    <d v="2013-02-19T16:10:51"/>
    <d v="2013-02-19T16:10:51"/>
    <n v="6"/>
    <n v="0"/>
    <x v="5"/>
    <n v="0"/>
    <x v="33"/>
    <s v="D"/>
    <n v="0"/>
    <n v="212119"/>
    <n v="0"/>
    <x v="1"/>
    <n v="0"/>
    <n v="7"/>
    <x v="0"/>
    <x v="1"/>
    <x v="20"/>
    <x v="0"/>
    <x v="2"/>
    <x v="0"/>
    <n v="2"/>
    <n v="12"/>
    <x v="0"/>
    <n v="36"/>
    <m/>
    <n v="119"/>
    <n v="212119"/>
    <s v="Comilla"/>
    <s v="Comilla Sadar"/>
    <s v="Amratoly"/>
    <s v="Asia Goni High School"/>
    <n v="0"/>
    <n v="0.8571428571428571"/>
    <e v="#DIV/0!"/>
  </r>
  <r>
    <s v="ramzan"/>
    <d v="2013-02-19T16:30:42"/>
    <n v="0"/>
    <d v="2013-02-19T16:30:42"/>
    <n v="0"/>
    <n v="0"/>
    <n v="1"/>
    <d v="2013-02-19T16:30:42"/>
    <d v="2013-02-19T16:30:42"/>
    <n v="2"/>
    <n v="0"/>
    <x v="2"/>
    <n v="0"/>
    <x v="34"/>
    <s v="D"/>
    <n v="0"/>
    <n v="222349"/>
    <n v="0"/>
    <x v="1"/>
    <n v="0"/>
    <n v="8"/>
    <x v="0"/>
    <x v="1"/>
    <x v="32"/>
    <x v="1"/>
    <x v="1"/>
    <x v="0"/>
    <n v="2"/>
    <n v="22"/>
    <x v="0"/>
    <n v="64"/>
    <m/>
    <n v="349"/>
    <n v="222349"/>
    <s v="Mymensingh"/>
    <s v="Bhaluka"/>
    <s v="Hobirbare"/>
    <s v="Jal Paza High School"/>
    <n v="0"/>
    <n v="0.25"/>
    <n v="1.1804123711340206"/>
  </r>
  <r>
    <s v="alim"/>
    <d v="2013-02-20T13:09:11"/>
    <n v="0"/>
    <d v="2013-02-20T13:09:11"/>
    <n v="0"/>
    <n v="0"/>
    <n v="1"/>
    <d v="2013-02-20T13:09:11"/>
    <d v="2013-02-20T13:09:11"/>
    <n v="1"/>
    <n v="0"/>
    <x v="5"/>
    <n v="0"/>
    <x v="35"/>
    <s v="D"/>
    <n v="0"/>
    <n v="226252"/>
    <n v="0"/>
    <x v="4"/>
    <n v="0"/>
    <n v="11"/>
    <x v="0"/>
    <x v="1"/>
    <x v="20"/>
    <x v="1"/>
    <x v="1"/>
    <x v="0"/>
    <n v="2"/>
    <n v="26"/>
    <x v="0"/>
    <n v="74"/>
    <m/>
    <n v="252"/>
    <n v="226252"/>
    <s v="Bogra"/>
    <s v="Nandigram"/>
    <s v="Vatgram"/>
    <s v="Islampur Vuskur girls madrasa"/>
    <n v="1"/>
    <n v="9.0909090909090912E-2"/>
    <e v="#DIV/0!"/>
  </r>
  <r>
    <s v="sanjoy"/>
    <d v="2013-02-20T15:05:34"/>
    <n v="0"/>
    <d v="2013-02-20T15:05:34"/>
    <n v="0"/>
    <n v="0"/>
    <n v="1"/>
    <d v="2013-02-20T15:05:34"/>
    <d v="2013-02-20T15:05:34"/>
    <n v="1"/>
    <n v="89.212702399999998"/>
    <x v="2"/>
    <n v="22.897202"/>
    <x v="36"/>
    <s v="A"/>
    <n v="0"/>
    <n v="218194"/>
    <n v="0"/>
    <x v="4"/>
    <n v="4977"/>
    <n v="9"/>
    <x v="0"/>
    <x v="1"/>
    <x v="33"/>
    <x v="4"/>
    <x v="4"/>
    <x v="0"/>
    <n v="2"/>
    <n v="18"/>
    <x v="0"/>
    <n v="53"/>
    <m/>
    <n v="194"/>
    <n v="218194"/>
    <s v="Jessore"/>
    <s v="Keshabpur"/>
    <s v="Biddanandokati"/>
    <s v="Awaulgati Secendary School"/>
    <n v="0"/>
    <n v="0.1111111111111111"/>
    <n v="1.6666666666666667"/>
  </r>
  <r>
    <s v="shariful"/>
    <d v="2013-02-20T16:52:12"/>
    <n v="0"/>
    <d v="2013-02-20T16:52:12"/>
    <n v="0"/>
    <n v="0"/>
    <n v="1"/>
    <d v="2013-02-20T16:52:12"/>
    <d v="2013-02-20T16:52:12"/>
    <n v="3"/>
    <n v="0"/>
    <x v="2"/>
    <n v="0"/>
    <x v="37"/>
    <s v="D"/>
    <n v="0"/>
    <n v="212123"/>
    <n v="0"/>
    <x v="2"/>
    <n v="0"/>
    <n v="8"/>
    <x v="0"/>
    <x v="2"/>
    <x v="34"/>
    <x v="4"/>
    <x v="0"/>
    <x v="0"/>
    <n v="2"/>
    <n v="12"/>
    <x v="0"/>
    <n v="36"/>
    <m/>
    <n v="123"/>
    <n v="212123"/>
    <s v="Comilla"/>
    <s v="Comilla Sadar"/>
    <s v="Amratoly"/>
    <s v="Mazigasa High School"/>
    <n v="0"/>
    <n v="0.375"/>
    <n v="1.6451612903225807"/>
  </r>
  <r>
    <s v="amit"/>
    <d v="2013-02-24T18:08:20"/>
    <n v="0"/>
    <d v="2013-02-24T18:08:20"/>
    <n v="0"/>
    <n v="0"/>
    <n v="1"/>
    <d v="2013-02-24T18:08:20"/>
    <d v="2013-02-24T18:08:20"/>
    <n v="4"/>
    <n v="88.906615099999996"/>
    <x v="5"/>
    <n v="25.7779445"/>
    <x v="38"/>
    <s v="D"/>
    <n v="0"/>
    <n v="232312"/>
    <n v="0"/>
    <x v="1"/>
    <n v="2094"/>
    <n v="11"/>
    <x v="1"/>
    <x v="3"/>
    <x v="20"/>
    <x v="4"/>
    <x v="4"/>
    <x v="0"/>
    <n v="2"/>
    <n v="32"/>
    <x v="0"/>
    <n v="94"/>
    <m/>
    <n v="312"/>
    <n v="232312"/>
    <s v="Nilphamari"/>
    <s v="Syedpur"/>
    <s v="Saidpur Pouroshova"/>
    <s v="Tulsiram Girls High School"/>
    <n v="1"/>
    <n v="0.36363636363636365"/>
    <e v="#DIV/0!"/>
  </r>
  <r>
    <s v="murad"/>
    <d v="2013-02-25T22:02:54"/>
    <n v="0"/>
    <d v="2013-02-25T22:02:54"/>
    <n v="0"/>
    <n v="0"/>
    <n v="1"/>
    <d v="2013-02-25T22:02:54"/>
    <d v="2013-02-25T22:02:54"/>
    <n v="3"/>
    <n v="92.260001657399997"/>
    <x v="4"/>
    <n v="25.007561786499998"/>
    <x v="39"/>
    <s v="F"/>
    <n v="0"/>
    <n v="275387"/>
    <n v="0"/>
    <x v="1"/>
    <n v="25"/>
    <n v="15"/>
    <x v="0"/>
    <x v="1"/>
    <x v="35"/>
    <x v="4"/>
    <x v="4"/>
    <x v="0"/>
    <n v="2"/>
    <n v="75"/>
    <x v="1"/>
    <n v="2"/>
    <m/>
    <n v="387"/>
    <n v="275387"/>
    <s v="Sylhet"/>
    <s v="Kanighat"/>
    <s v="Borocutul"/>
    <s v="Dorgapur High School"/>
    <n v="0"/>
    <n v="0.2"/>
    <n v="1.5555555555555556"/>
  </r>
  <r>
    <s v="sanjoy"/>
    <d v="2013-02-26T14:59:24"/>
    <n v="0"/>
    <d v="2013-02-26T14:59:24"/>
    <n v="0"/>
    <n v="0"/>
    <n v="1"/>
    <d v="2013-02-26T14:59:24"/>
    <d v="2013-02-26T14:59:24"/>
    <n v="3"/>
    <n v="89.352003199999999"/>
    <x v="4"/>
    <n v="23.187286499999999"/>
    <x v="40"/>
    <s v="D"/>
    <n v="0"/>
    <n v="217177"/>
    <n v="0"/>
    <x v="1"/>
    <n v="3095"/>
    <n v="9"/>
    <x v="0"/>
    <x v="2"/>
    <x v="36"/>
    <x v="2"/>
    <x v="4"/>
    <x v="0"/>
    <n v="2"/>
    <n v="17"/>
    <x v="0"/>
    <n v="51"/>
    <m/>
    <n v="177"/>
    <n v="217177"/>
    <s v="Jessore"/>
    <s v="Bagharpara"/>
    <s v="Dohakula"/>
    <s v="Barampur NBK Secendary School"/>
    <n v="0"/>
    <n v="0.33333333333333331"/>
    <n v="0.86413043478260865"/>
  </r>
  <r>
    <s v="shariful"/>
    <d v="2013-02-26T16:05:22"/>
    <n v="0"/>
    <d v="2013-02-26T16:05:22"/>
    <n v="0"/>
    <n v="0"/>
    <n v="1"/>
    <d v="2013-02-26T16:05:22"/>
    <d v="2013-02-26T16:05:22"/>
    <n v="7"/>
    <n v="0"/>
    <x v="5"/>
    <n v="0"/>
    <x v="41"/>
    <s v="D"/>
    <n v="0"/>
    <n v="212114"/>
    <n v="0"/>
    <x v="1"/>
    <n v="0"/>
    <n v="4"/>
    <x v="0"/>
    <x v="1"/>
    <x v="20"/>
    <x v="4"/>
    <x v="0"/>
    <x v="0"/>
    <n v="2"/>
    <n v="12"/>
    <x v="0"/>
    <n v="36"/>
    <m/>
    <n v="114"/>
    <n v="212114"/>
    <s v="Comilla"/>
    <s v="Comilla Sadar"/>
    <s v="Kalir Bazar"/>
    <s v="NIrgis Afzal Girls School"/>
    <n v="1"/>
    <n v="1.75"/>
    <e v="#DIV/0!"/>
  </r>
  <r>
    <s v="sanjoy"/>
    <d v="2013-02-27T15:43:03"/>
    <n v="0"/>
    <d v="2013-02-27T15:43:03"/>
    <n v="0"/>
    <n v="0"/>
    <n v="1"/>
    <d v="2013-02-27T15:43:03"/>
    <d v="2013-02-27T15:43:03"/>
    <n v="3"/>
    <n v="89.374810499999995"/>
    <x v="2"/>
    <n v="23.1791594"/>
    <x v="42"/>
    <s v="E"/>
    <n v="0"/>
    <n v="217180"/>
    <n v="0"/>
    <x v="2"/>
    <n v="3166"/>
    <n v="7"/>
    <x v="0"/>
    <x v="0"/>
    <x v="37"/>
    <x v="2"/>
    <x v="0"/>
    <x v="0"/>
    <n v="2"/>
    <n v="17"/>
    <x v="0"/>
    <n v="51"/>
    <m/>
    <n v="180"/>
    <n v="217180"/>
    <s v="Jessore"/>
    <s v="Bagharpara"/>
    <s v="Naricalbaria"/>
    <s v="Narikelbaria Secendary  School"/>
    <n v="0"/>
    <n v="0.42857142857142855"/>
    <n v="0.40616966580976865"/>
  </r>
  <r>
    <s v="shariful"/>
    <d v="2013-02-27T17:42:50"/>
    <n v="0"/>
    <d v="2013-02-27T17:42:50"/>
    <n v="0"/>
    <n v="0"/>
    <n v="1"/>
    <d v="2013-02-27T17:42:50"/>
    <d v="2013-02-27T17:42:50"/>
    <n v="2"/>
    <n v="0"/>
    <x v="2"/>
    <n v="0"/>
    <x v="43"/>
    <s v="D"/>
    <n v="0"/>
    <n v="212117"/>
    <n v="0"/>
    <x v="1"/>
    <n v="0"/>
    <n v="11"/>
    <x v="0"/>
    <x v="1"/>
    <x v="38"/>
    <x v="2"/>
    <x v="0"/>
    <x v="0"/>
    <n v="2"/>
    <n v="12"/>
    <x v="0"/>
    <n v="36"/>
    <m/>
    <n v="117"/>
    <n v="212117"/>
    <s v="Comilla"/>
    <s v="Comilla Sadar"/>
    <s v="Durgapur North"/>
    <s v="Baradoyl B.A. Moslim High School"/>
    <n v="0"/>
    <n v="0.18181818181818182"/>
    <n v="1.2938596491228069"/>
  </r>
  <r>
    <s v="enamul"/>
    <d v="2013-02-27T19:05:46"/>
    <n v="0"/>
    <d v="2013-02-27T19:05:46"/>
    <n v="0"/>
    <n v="0"/>
    <n v="1"/>
    <d v="2013-02-27T19:05:46"/>
    <d v="2013-02-27T19:05:46"/>
    <n v="5"/>
    <n v="88.467608999999996"/>
    <x v="5"/>
    <n v="25.7944578"/>
    <x v="44"/>
    <s v="D"/>
    <n v="0"/>
    <n v="228269"/>
    <n v="0"/>
    <x v="1"/>
    <n v="3243"/>
    <n v="6"/>
    <x v="1"/>
    <x v="3"/>
    <x v="20"/>
    <x v="4"/>
    <x v="0"/>
    <x v="0"/>
    <n v="2"/>
    <n v="28"/>
    <x v="0"/>
    <n v="80"/>
    <m/>
    <n v="269"/>
    <n v="228269"/>
    <s v="Dinajpur"/>
    <s v="Bochaganj"/>
    <s v="Pouroshova"/>
    <s v="Setabgonj Girls Pilot High School"/>
    <n v="1"/>
    <n v="0.83333333333333337"/>
    <e v="#DIV/0!"/>
  </r>
  <r>
    <s v="alauddin"/>
    <d v="2013-02-27T20:48:48"/>
    <n v="0"/>
    <d v="2013-02-27T20:48:48"/>
    <n v="0"/>
    <n v="0"/>
    <n v="1"/>
    <d v="2013-02-27T20:48:48"/>
    <d v="2013-02-27T20:48:48"/>
    <n v="9"/>
    <n v="92.168557199999995"/>
    <x v="2"/>
    <n v="24.831349700000001"/>
    <x v="45"/>
    <s v="D"/>
    <n v="0"/>
    <n v="215155"/>
    <n v="0"/>
    <x v="2"/>
    <n v="2486"/>
    <n v="25"/>
    <x v="0"/>
    <x v="1"/>
    <x v="39"/>
    <x v="4"/>
    <x v="4"/>
    <x v="0"/>
    <n v="2"/>
    <n v="15"/>
    <x v="0"/>
    <n v="45"/>
    <m/>
    <n v="155"/>
    <n v="215155"/>
    <s v="Sylhet"/>
    <s v="Beanibazar"/>
    <s v="Dubag"/>
    <s v="Dobag High School"/>
    <n v="0"/>
    <n v="0.36"/>
    <n v="1.2535971223021583"/>
  </r>
  <r>
    <s v="amit"/>
    <d v="2013-02-27T21:52:13"/>
    <n v="0"/>
    <d v="2013-02-27T21:52:13"/>
    <n v="0"/>
    <n v="0"/>
    <n v="1"/>
    <d v="2013-02-27T21:52:13"/>
    <d v="2013-02-27T21:52:13"/>
    <n v="0"/>
    <n v="0"/>
    <x v="5"/>
    <n v="0"/>
    <x v="46"/>
    <s v="D"/>
    <n v="0"/>
    <n v="231309"/>
    <n v="0"/>
    <x v="2"/>
    <n v="0"/>
    <n v="7"/>
    <x v="0"/>
    <x v="3"/>
    <x v="20"/>
    <x v="2"/>
    <x v="4"/>
    <x v="0"/>
    <n v="2"/>
    <n v="31"/>
    <x v="0"/>
    <n v="92"/>
    <m/>
    <n v="309"/>
    <n v="231309"/>
    <s v="Nilphamari"/>
    <s v="Domar"/>
    <s v="Sonaray"/>
    <s v="Jamirbari Girls School"/>
    <n v="1"/>
    <n v="0"/>
    <e v="#DIV/0!"/>
  </r>
  <r>
    <s v="habibur"/>
    <d v="2013-03-04T16:43:36"/>
    <n v="0"/>
    <d v="2013-03-04T16:43:36"/>
    <n v="0"/>
    <n v="0"/>
    <n v="1"/>
    <d v="2013-03-04T16:43:36"/>
    <d v="2013-03-04T16:43:36"/>
    <n v="1"/>
    <n v="89.363066799999999"/>
    <x v="2"/>
    <n v="25.9166366"/>
    <x v="47"/>
    <s v="D"/>
    <n v="0"/>
    <n v="210315"/>
    <n v="0"/>
    <x v="2"/>
    <n v="3014"/>
    <n v="7"/>
    <x v="0"/>
    <x v="2"/>
    <x v="40"/>
    <x v="2"/>
    <x v="0"/>
    <x v="0"/>
    <n v="2"/>
    <n v="10"/>
    <x v="0"/>
    <n v="29"/>
    <m/>
    <n v="315"/>
    <n v="210315"/>
    <s v="Lalmonirhat"/>
    <s v="Aditmari"/>
    <s v="Saptibari"/>
    <s v="Shaty Bary Junior school"/>
    <n v="0"/>
    <n v="0.14285714285714285"/>
    <n v="0.97101449275362317"/>
  </r>
  <r>
    <s v="habibur"/>
    <d v="2013-03-05T15:51:02"/>
    <n v="0"/>
    <d v="2013-03-05T15:51:02"/>
    <n v="0"/>
    <n v="0"/>
    <n v="1"/>
    <d v="2013-03-05T15:51:02"/>
    <d v="2013-03-05T15:51:02"/>
    <n v="4"/>
    <n v="89.363066799999999"/>
    <x v="2"/>
    <n v="25.9166366"/>
    <x v="48"/>
    <s v="D"/>
    <n v="0"/>
    <n v="210314"/>
    <n v="0"/>
    <x v="2"/>
    <n v="3014"/>
    <n v="15"/>
    <x v="0"/>
    <x v="2"/>
    <x v="41"/>
    <x v="2"/>
    <x v="0"/>
    <x v="0"/>
    <n v="2"/>
    <n v="10"/>
    <x v="0"/>
    <n v="29"/>
    <m/>
    <n v="314"/>
    <n v="210314"/>
    <s v="Lalmonirhat"/>
    <s v="Aditmari"/>
    <s v="Saptibari"/>
    <s v="Gandomoria High school"/>
    <n v="0"/>
    <n v="0.26666666666666666"/>
    <n v="1.0563909774436091"/>
  </r>
  <r>
    <s v="enamul"/>
    <d v="2013-03-06T16:44:32"/>
    <n v="0"/>
    <d v="2013-03-06T16:44:32"/>
    <n v="0"/>
    <n v="0"/>
    <n v="1"/>
    <d v="2013-03-06T16:44:32"/>
    <d v="2013-03-06T16:44:32"/>
    <n v="7"/>
    <n v="89.215720099999999"/>
    <x v="5"/>
    <n v="25.301396199999999"/>
    <x v="49"/>
    <s v="D"/>
    <n v="0"/>
    <n v="229276"/>
    <n v="0"/>
    <x v="1"/>
    <n v="3526"/>
    <n v="13"/>
    <x v="0"/>
    <x v="1"/>
    <x v="20"/>
    <x v="4"/>
    <x v="1"/>
    <x v="0"/>
    <n v="2"/>
    <n v="29"/>
    <x v="0"/>
    <n v="84"/>
    <m/>
    <n v="276"/>
    <n v="229276"/>
    <s v="Dinajpur"/>
    <s v="Ghoraghat"/>
    <s v="Pouroshova"/>
    <s v="Ghoraghat R C high school"/>
    <n v="0"/>
    <n v="0.53846153846153844"/>
    <e v="#DIV/0!"/>
  </r>
  <r>
    <s v="bari"/>
    <d v="2013-03-06T17:47:57"/>
    <n v="0"/>
    <d v="2013-03-06T17:47:57"/>
    <n v="0"/>
    <n v="0"/>
    <n v="1"/>
    <d v="2013-03-06T17:47:57"/>
    <d v="2013-03-06T17:47:57"/>
    <n v="10"/>
    <n v="0"/>
    <x v="1"/>
    <n v="0"/>
    <x v="50"/>
    <s v="D"/>
    <n v="0"/>
    <n v="219195"/>
    <n v="0"/>
    <x v="1"/>
    <n v="0"/>
    <n v="10"/>
    <x v="0"/>
    <x v="1"/>
    <x v="42"/>
    <x v="4"/>
    <x v="4"/>
    <x v="0"/>
    <n v="2"/>
    <n v="19"/>
    <x v="0"/>
    <n v="56"/>
    <m/>
    <n v="195"/>
    <n v="219195"/>
    <s v="Khulna"/>
    <s v="Dighalia"/>
    <s v="Senhati"/>
    <s v="Star Jute Mills High School"/>
    <n v="0"/>
    <n v="1"/>
    <n v="0.84873949579831931"/>
  </r>
  <r>
    <s v="bari"/>
    <d v="2013-03-06T18:07:38"/>
    <n v="0"/>
    <d v="2013-03-06T18:07:38"/>
    <n v="0"/>
    <n v="0"/>
    <n v="1"/>
    <d v="2013-03-06T18:07:38"/>
    <d v="2013-03-06T18:07:38"/>
    <n v="3"/>
    <n v="0"/>
    <x v="1"/>
    <n v="0"/>
    <x v="20"/>
    <s v="E"/>
    <n v="0"/>
    <n v="219200"/>
    <n v="0"/>
    <x v="1"/>
    <n v="0"/>
    <n v="6"/>
    <x v="0"/>
    <x v="1"/>
    <x v="43"/>
    <x v="4"/>
    <x v="4"/>
    <x v="0"/>
    <n v="2"/>
    <n v="19"/>
    <x v="0"/>
    <n v="56"/>
    <m/>
    <n v="200"/>
    <n v="219200"/>
    <s v="Khulna"/>
    <s v="Dighalia"/>
    <s v="Dighalia"/>
    <s v="Sughandhi High School"/>
    <n v="0"/>
    <n v="0.5"/>
    <n v="0.72727272727272729"/>
  </r>
  <r>
    <s v="bari"/>
    <d v="2013-03-07T14:32:20"/>
    <n v="0"/>
    <d v="2013-03-07T14:32:20"/>
    <n v="0"/>
    <n v="0"/>
    <n v="1"/>
    <d v="2013-03-07T14:32:20"/>
    <d v="2013-03-07T14:32:20"/>
    <n v="5"/>
    <n v="0"/>
    <x v="5"/>
    <n v="0"/>
    <x v="12"/>
    <s v="E"/>
    <n v="0"/>
    <n v="219201"/>
    <n v="0"/>
    <x v="1"/>
    <n v="0"/>
    <n v="6"/>
    <x v="0"/>
    <x v="3"/>
    <x v="20"/>
    <x v="4"/>
    <x v="4"/>
    <x v="0"/>
    <n v="2"/>
    <n v="19"/>
    <x v="0"/>
    <n v="56"/>
    <m/>
    <n v="201"/>
    <n v="219201"/>
    <s v="Khulna"/>
    <s v="Dighalia"/>
    <s v="Dighalia"/>
    <s v="Aytunnecha Girls High School"/>
    <n v="1"/>
    <n v="0.83333333333333337"/>
    <e v="#DIV/0!"/>
  </r>
  <r>
    <s v="kamruzzaman"/>
    <d v="2013-03-07T15:17:29"/>
    <n v="0"/>
    <d v="2013-03-07T15:17:29"/>
    <n v="0"/>
    <n v="0"/>
    <n v="1"/>
    <d v="2013-03-07T15:17:29"/>
    <d v="2013-03-07T15:17:29"/>
    <n v="2"/>
    <n v="89.505254899999997"/>
    <x v="4"/>
    <n v="22.730699399999999"/>
    <x v="51"/>
    <s v="B"/>
    <n v="0"/>
    <n v="220210"/>
    <n v="0"/>
    <x v="1"/>
    <n v="3270"/>
    <n v="9"/>
    <x v="0"/>
    <x v="1"/>
    <x v="44"/>
    <x v="1"/>
    <x v="1"/>
    <x v="0"/>
    <n v="2"/>
    <n v="20"/>
    <x v="0"/>
    <n v="60"/>
    <m/>
    <n v="210"/>
    <n v="220210"/>
    <s v="Khulna"/>
    <s v="Batiaghata"/>
    <s v="Batiaghata"/>
    <s v="B.H.M.H Girls High School"/>
    <n v="1"/>
    <n v="0.22222222222222221"/>
    <n v="0.94277929155313356"/>
  </r>
  <r>
    <s v="alauddin"/>
    <d v="2013-03-07T18:19:13"/>
    <n v="0"/>
    <d v="2013-03-07T18:19:13"/>
    <n v="0"/>
    <n v="0"/>
    <n v="1"/>
    <d v="2013-03-07T18:19:13"/>
    <d v="2013-03-07T18:19:13"/>
    <n v="0"/>
    <n v="92.156427199999996"/>
    <x v="2"/>
    <n v="24.8364467"/>
    <x v="52"/>
    <s v="D"/>
    <n v="0"/>
    <n v="215161"/>
    <n v="0"/>
    <x v="1"/>
    <n v="2885"/>
    <n v="8"/>
    <x v="0"/>
    <x v="0"/>
    <x v="45"/>
    <x v="4"/>
    <x v="4"/>
    <x v="0"/>
    <n v="2"/>
    <n v="15"/>
    <x v="0"/>
    <n v="45"/>
    <m/>
    <n v="161"/>
    <n v="215161"/>
    <s v="Sylhet"/>
    <s v="Beanibazar"/>
    <s v="Kurarbazar"/>
    <s v="Doulgram High School"/>
    <n v="0"/>
    <n v="0"/>
    <n v="1.5922330097087378"/>
  </r>
  <r>
    <s v="alauddin"/>
    <d v="2013-03-07T18:19:13"/>
    <n v="0"/>
    <d v="2013-03-07T18:19:13"/>
    <n v="0"/>
    <n v="0"/>
    <n v="1"/>
    <d v="2013-03-07T18:19:13"/>
    <d v="2013-03-07T18:19:13"/>
    <n v="0"/>
    <n v="92.156427199999996"/>
    <x v="2"/>
    <n v="24.8364467"/>
    <x v="53"/>
    <s v="D"/>
    <n v="0"/>
    <n v="215158"/>
    <n v="0"/>
    <x v="2"/>
    <n v="2885"/>
    <n v="11"/>
    <x v="0"/>
    <x v="0"/>
    <x v="46"/>
    <x v="2"/>
    <x v="4"/>
    <x v="0"/>
    <n v="2"/>
    <n v="15"/>
    <x v="0"/>
    <n v="45"/>
    <m/>
    <n v="158"/>
    <n v="215158"/>
    <s v="Sylhet"/>
    <s v="Beanibazar"/>
    <s v="Tilpara"/>
    <s v="Dasura High School"/>
    <n v="0"/>
    <n v="0"/>
    <n v="1.428030303030303"/>
  </r>
  <r>
    <s v="habibur"/>
    <d v="2013-03-09T17:27:54"/>
    <n v="0"/>
    <d v="2013-03-09T17:27:54"/>
    <n v="0"/>
    <n v="0"/>
    <n v="1"/>
    <d v="2013-03-09T17:27:54"/>
    <d v="2013-03-09T17:27:54"/>
    <n v="3"/>
    <n v="89.363066799999999"/>
    <x v="2"/>
    <n v="25.9166366"/>
    <x v="54"/>
    <s v="D"/>
    <n v="0"/>
    <n v="210319"/>
    <n v="0"/>
    <x v="2"/>
    <n v="3014"/>
    <n v="11"/>
    <x v="0"/>
    <x v="2"/>
    <x v="47"/>
    <x v="2"/>
    <x v="0"/>
    <x v="0"/>
    <n v="2"/>
    <n v="10"/>
    <x v="0"/>
    <n v="29"/>
    <m/>
    <n v="319"/>
    <n v="210319"/>
    <s v="Lalmonirhat"/>
    <s v="Aditmari"/>
    <s v="Durgapur"/>
    <s v="Lalmonirhat Adhasha Dhakhil Mardasha"/>
    <n v="0"/>
    <n v="0.27272727272727271"/>
    <n v="0.92248062015503873"/>
  </r>
  <r>
    <s v="amit"/>
    <d v="2013-03-10T06:50:18"/>
    <n v="0"/>
    <d v="2013-03-10T06:50:18"/>
    <n v="0"/>
    <n v="0"/>
    <n v="1"/>
    <d v="2013-03-10T06:50:18"/>
    <d v="2013-03-10T06:50:18"/>
    <n v="3"/>
    <n v="0"/>
    <x v="5"/>
    <n v="0"/>
    <x v="55"/>
    <s v="D"/>
    <n v="0"/>
    <n v="231304"/>
    <n v="0"/>
    <x v="4"/>
    <n v="0"/>
    <n v="11"/>
    <x v="3"/>
    <x v="1"/>
    <x v="20"/>
    <x v="2"/>
    <x v="4"/>
    <x v="0"/>
    <n v="2"/>
    <n v="31"/>
    <x v="0"/>
    <n v="92"/>
    <m/>
    <n v="304"/>
    <n v="231304"/>
    <s v="Nilphamari"/>
    <s v="Domar"/>
    <s v="Panga"/>
    <s v="Panga Girls School"/>
    <n v="1"/>
    <n v="0.27272727272727271"/>
    <e v="#DIV/0!"/>
  </r>
  <r>
    <s v="kamrul"/>
    <d v="2013-03-11T14:44:48"/>
    <n v="0"/>
    <d v="2013-03-11T14:44:48"/>
    <n v="0"/>
    <n v="0"/>
    <n v="1"/>
    <d v="2013-03-11T14:44:48"/>
    <d v="2013-03-11T14:44:48"/>
    <n v="2"/>
    <n v="0"/>
    <x v="1"/>
    <n v="0"/>
    <x v="56"/>
    <s v="D"/>
    <n v="0"/>
    <n v="248097"/>
    <n v="0"/>
    <x v="1"/>
    <n v="0"/>
    <n v="9"/>
    <x v="0"/>
    <x v="1"/>
    <x v="48"/>
    <x v="4"/>
    <x v="4"/>
    <x v="0"/>
    <n v="2"/>
    <n v="48"/>
    <x v="0"/>
    <n v="144"/>
    <n v="0"/>
    <n v="97"/>
    <n v="248097"/>
    <s v="Chittagong"/>
    <s v="Rangunia"/>
    <s v="Shilok"/>
    <s v="M Shahalam Chow. High School(Co-Ed)"/>
    <n v="0"/>
    <n v="0.22222222222222221"/>
    <n v="1.1301369863013699"/>
  </r>
  <r>
    <s v="kamruzzaman"/>
    <d v="2013-03-13T15:41:07"/>
    <n v="0"/>
    <d v="2013-03-13T15:41:07"/>
    <n v="0"/>
    <n v="0"/>
    <n v="1"/>
    <d v="2013-03-13T15:41:07"/>
    <d v="2013-03-13T15:41:07"/>
    <n v="2"/>
    <n v="89.234852399999994"/>
    <x v="4"/>
    <n v="23.0060951"/>
    <x v="51"/>
    <s v="B"/>
    <n v="0"/>
    <n v="220205"/>
    <n v="0"/>
    <x v="1"/>
    <n v="3627"/>
    <n v="9"/>
    <x v="0"/>
    <x v="1"/>
    <x v="44"/>
    <x v="1"/>
    <x v="1"/>
    <x v="0"/>
    <n v="2"/>
    <n v="20"/>
    <x v="0"/>
    <n v="60"/>
    <m/>
    <n v="205"/>
    <n v="220205"/>
    <s v="Khulna"/>
    <s v="Batiaghata"/>
    <s v="Amirpur"/>
    <s v="Kharabad Baintala School and College"/>
    <n v="0"/>
    <n v="0.22222222222222221"/>
    <n v="0.94277929155313356"/>
  </r>
  <r>
    <s v="ranjan"/>
    <d v="2013-03-11T17:42:21"/>
    <n v="0"/>
    <d v="2013-03-11T17:42:21"/>
    <n v="0"/>
    <n v="0"/>
    <n v="1"/>
    <d v="2013-03-11T17:42:21"/>
    <d v="2013-03-11T17:42:21"/>
    <n v="3"/>
    <n v="89.624515799999998"/>
    <x v="2"/>
    <n v="22.604741499999999"/>
    <x v="57"/>
    <s v="C"/>
    <n v="0"/>
    <n v="234221"/>
    <n v="0"/>
    <x v="2"/>
    <n v="4701"/>
    <n v="8"/>
    <x v="1"/>
    <x v="0"/>
    <x v="49"/>
    <x v="2"/>
    <x v="2"/>
    <x v="0"/>
    <n v="2"/>
    <n v="34"/>
    <x v="0"/>
    <n v="102"/>
    <m/>
    <n v="221"/>
    <n v="234221"/>
    <s v="Bagerhat"/>
    <s v="Rampal"/>
    <s v="Rampal"/>
    <s v="JhanJhania High School"/>
    <n v="0"/>
    <n v="0.375"/>
    <n v="1.0962566844919786"/>
  </r>
  <r>
    <s v="kamrul"/>
    <d v="2013-03-12T14:59:40"/>
    <n v="0"/>
    <d v="2013-03-12T14:59:40"/>
    <n v="0"/>
    <n v="0"/>
    <n v="1"/>
    <d v="2013-03-12T14:59:40"/>
    <d v="2013-03-12T14:59:40"/>
    <n v="2"/>
    <n v="0"/>
    <x v="1"/>
    <n v="0"/>
    <x v="58"/>
    <s v="E"/>
    <n v="0"/>
    <n v="248090"/>
    <n v="0"/>
    <x v="1"/>
    <n v="0"/>
    <n v="15"/>
    <x v="0"/>
    <x v="1"/>
    <x v="50"/>
    <x v="4"/>
    <x v="4"/>
    <x v="0"/>
    <n v="2"/>
    <n v="48"/>
    <x v="0"/>
    <n v="144"/>
    <n v="0"/>
    <n v="90"/>
    <n v="248090"/>
    <s v="Chittagong"/>
    <s v="Rangunia"/>
    <s v="Padua"/>
    <s v="Sukbilash High School(Co-Ed)"/>
    <n v="0"/>
    <n v="0.13333333333333333"/>
    <n v="0.9580246913580247"/>
  </r>
  <r>
    <s v="amit"/>
    <d v="2013-03-12T16:19:30"/>
    <n v="0"/>
    <d v="2013-03-12T16:19:30"/>
    <n v="0"/>
    <n v="0"/>
    <n v="1"/>
    <d v="2013-03-12T16:19:30"/>
    <d v="2013-03-12T16:19:30"/>
    <n v="3"/>
    <n v="0"/>
    <x v="2"/>
    <n v="0"/>
    <x v="52"/>
    <s v="D"/>
    <n v="0"/>
    <n v="230294"/>
    <n v="0"/>
    <x v="1"/>
    <n v="0"/>
    <n v="7"/>
    <x v="0"/>
    <x v="1"/>
    <x v="51"/>
    <x v="4"/>
    <x v="1"/>
    <x v="0"/>
    <n v="2"/>
    <n v="30"/>
    <x v="0"/>
    <n v="88"/>
    <m/>
    <n v="294"/>
    <n v="230294"/>
    <s v="Panchagar"/>
    <s v="Atwari"/>
    <s v="Merjapur"/>
    <s v="Mirzapur High School"/>
    <n v="0"/>
    <n v="0.42857142857142855"/>
    <n v="1.0445859872611465"/>
  </r>
  <r>
    <s v="shahjahan"/>
    <d v="2013-03-12T16:20:59"/>
    <n v="0"/>
    <d v="2013-03-12T16:20:59"/>
    <n v="0"/>
    <n v="0"/>
    <n v="1"/>
    <d v="2013-03-12T16:20:59"/>
    <d v="2013-03-12T16:20:59"/>
    <n v="2"/>
    <n v="0"/>
    <x v="2"/>
    <n v="0"/>
    <x v="7"/>
    <s v="D"/>
    <n v="0"/>
    <n v="204046"/>
    <n v="0"/>
    <x v="1"/>
    <n v="0"/>
    <n v="7"/>
    <x v="0"/>
    <x v="1"/>
    <x v="52"/>
    <x v="4"/>
    <x v="4"/>
    <x v="0"/>
    <n v="20"/>
    <n v="4"/>
    <x v="0"/>
    <n v="13"/>
    <n v="0"/>
    <n v="46"/>
    <n v="204046"/>
    <s v="Gazipur"/>
    <s v="Kapasia"/>
    <s v="Durgapur"/>
    <s v="Nashera High School"/>
    <n v="0"/>
    <n v="0.2857142857142857"/>
    <n v="5.2380952380952381"/>
  </r>
  <r>
    <s v="hafizur"/>
    <d v="2013-03-13T16:15:51"/>
    <n v="0"/>
    <d v="2013-03-13T16:15:51"/>
    <n v="0"/>
    <n v="0"/>
    <n v="1"/>
    <d v="2013-03-13T16:15:51"/>
    <d v="2013-03-13T16:15:51"/>
    <n v="3"/>
    <n v="89.529218799999995"/>
    <x v="2"/>
    <n v="23.625162700000001"/>
    <x v="59"/>
    <s v="E"/>
    <n v="0"/>
    <n v="209028"/>
    <n v="0"/>
    <x v="2"/>
    <n v="4559"/>
    <n v="9"/>
    <x v="1"/>
    <x v="2"/>
    <x v="53"/>
    <x v="2"/>
    <x v="4"/>
    <x v="0"/>
    <n v="20"/>
    <n v="9"/>
    <x v="0"/>
    <n v="26"/>
    <n v="0"/>
    <n v="28"/>
    <n v="209028"/>
    <s v="Rajbari"/>
    <s v="Baliakandi"/>
    <s v="Jamalpur"/>
    <s v="Lolia Shammohan High School"/>
    <n v="0"/>
    <n v="0.33333333333333331"/>
    <n v="0.70598006644518274"/>
  </r>
  <r>
    <s v="aman"/>
    <d v="2013-03-14T14:22:25"/>
    <n v="0"/>
    <d v="2013-03-14T14:22:25"/>
    <n v="0"/>
    <n v="0"/>
    <n v="1"/>
    <d v="2013-03-14T14:22:25"/>
    <d v="2013-03-14T14:22:25"/>
    <n v="3"/>
    <n v="91.433484199999995"/>
    <x v="4"/>
    <n v="23.113582399999999"/>
    <x v="60"/>
    <s v="E"/>
    <n v="0"/>
    <n v="249102"/>
    <n v="0"/>
    <x v="1"/>
    <n v="2393"/>
    <n v="11"/>
    <x v="1"/>
    <x v="1"/>
    <x v="54"/>
    <x v="0"/>
    <x v="2"/>
    <x v="0"/>
    <n v="2"/>
    <n v="49"/>
    <x v="0"/>
    <n v="147"/>
    <m/>
    <n v="102"/>
    <n v="249102"/>
    <s v="Chittagong"/>
    <s v="Mirswarai"/>
    <s v="Moghadia"/>
    <s v="Moghadia High School(Co-Ed)"/>
    <n v="0"/>
    <n v="0.27272727272727271"/>
    <n v="1.1086474501108647"/>
  </r>
  <r>
    <s v="shahjahan"/>
    <d v="2013-03-18T12:38:09"/>
    <n v="0"/>
    <d v="2013-03-18T12:38:09"/>
    <n v="0"/>
    <n v="0"/>
    <n v="1"/>
    <d v="2013-03-18T12:38:09"/>
    <d v="2013-03-18T12:38:09"/>
    <n v="0"/>
    <n v="0"/>
    <x v="1"/>
    <n v="0"/>
    <x v="4"/>
    <s v="D"/>
    <n v="0"/>
    <n v="207057"/>
    <n v="0"/>
    <x v="1"/>
    <n v="0"/>
    <n v="11"/>
    <x v="0"/>
    <x v="1"/>
    <x v="55"/>
    <x v="1"/>
    <x v="1"/>
    <x v="0"/>
    <n v="20"/>
    <n v="7"/>
    <x v="0"/>
    <n v="21"/>
    <n v="0"/>
    <n v="57"/>
    <n v="207057"/>
    <s v="Gazipur"/>
    <s v="Kaligonj"/>
    <s v="Mokatar pur"/>
    <s v="Demra Progoti Ibrahimia Dhkil Madrasha"/>
    <n v="0"/>
    <n v="0"/>
    <n v="1.2777777777777777"/>
  </r>
  <r>
    <s v="shahjahan"/>
    <d v="2013-03-18T12:42:40"/>
    <n v="0"/>
    <d v="2013-03-18T12:42:40"/>
    <n v="0"/>
    <n v="0"/>
    <n v="1"/>
    <d v="2013-03-18T12:42:40"/>
    <d v="2013-03-18T12:42:40"/>
    <n v="3"/>
    <n v="0"/>
    <x v="2"/>
    <n v="0"/>
    <x v="42"/>
    <s v="C"/>
    <n v="0"/>
    <n v="204040"/>
    <n v="0"/>
    <x v="3"/>
    <n v="0"/>
    <n v="9"/>
    <x v="3"/>
    <x v="0"/>
    <x v="56"/>
    <x v="4"/>
    <x v="0"/>
    <x v="1"/>
    <n v="20"/>
    <n v="4"/>
    <x v="0"/>
    <n v="13"/>
    <n v="0"/>
    <n v="40"/>
    <n v="204040"/>
    <s v="Gazipur"/>
    <s v="Kapasia"/>
    <s v="Chandpur"/>
    <s v="Nolgoan High School"/>
    <n v="0"/>
    <n v="0.33333333333333331"/>
    <n v="1.1532846715328466"/>
  </r>
  <r>
    <s v="aman"/>
    <d v="2013-03-19T16:28:02"/>
    <n v="0"/>
    <d v="2013-03-19T16:28:02"/>
    <n v="0"/>
    <n v="0"/>
    <n v="1"/>
    <d v="2013-03-19T16:28:02"/>
    <d v="2013-03-19T16:28:02"/>
    <n v="1"/>
    <n v="91.433477199999999"/>
    <x v="3"/>
    <n v="23.1135862"/>
    <x v="61"/>
    <s v="E"/>
    <n v="0"/>
    <n v="233108"/>
    <n v="0"/>
    <x v="1"/>
    <n v="2392"/>
    <n v="14"/>
    <x v="0"/>
    <x v="2"/>
    <x v="57"/>
    <x v="4"/>
    <x v="4"/>
    <x v="0"/>
    <n v="2"/>
    <n v="33"/>
    <x v="0"/>
    <n v="98"/>
    <m/>
    <n v="108"/>
    <n v="233108"/>
    <s v="Feni"/>
    <s v="Fulgazi"/>
    <s v="G.M. Hat"/>
    <s v="Bakshi Sha Dakhil Madrasha(Co-Ed)"/>
    <n v="0"/>
    <n v="7.1428571428571425E-2"/>
    <n v="1.5338983050847457"/>
  </r>
  <r>
    <s v="ranjan"/>
    <d v="2013-03-19T17:21:22"/>
    <n v="0"/>
    <d v="2013-03-19T17:21:22"/>
    <n v="0"/>
    <n v="0"/>
    <n v="1"/>
    <d v="2013-03-19T17:21:22"/>
    <d v="2013-03-19T17:21:22"/>
    <n v="11"/>
    <n v="89.792235599999998"/>
    <x v="5"/>
    <n v="22.648213800000001"/>
    <x v="62"/>
    <s v="D"/>
    <n v="0"/>
    <n v="234222"/>
    <n v="0"/>
    <x v="4"/>
    <n v="1945"/>
    <n v="8"/>
    <x v="1"/>
    <x v="4"/>
    <x v="20"/>
    <x v="2"/>
    <x v="2"/>
    <x v="0"/>
    <n v="2"/>
    <n v="34"/>
    <x v="0"/>
    <n v="102"/>
    <m/>
    <n v="222"/>
    <n v="234222"/>
    <s v="Bagerhat"/>
    <s v="Rampal"/>
    <s v="Rampal"/>
    <s v="Rampal Pilot Girls High School"/>
    <n v="1"/>
    <n v="1.375"/>
    <e v="#DIV/0!"/>
  </r>
  <r>
    <s v="hafizur"/>
    <d v="2013-03-20T16:26:03"/>
    <n v="0"/>
    <d v="2013-03-20T16:26:03"/>
    <n v="0"/>
    <n v="0"/>
    <n v="1"/>
    <d v="2013-03-20T16:26:03"/>
    <d v="2013-03-20T16:26:03"/>
    <n v="2"/>
    <n v="89.9843853"/>
    <x v="2"/>
    <n v="23.3911537"/>
    <x v="63"/>
    <s v="E"/>
    <n v="0"/>
    <n v="241034"/>
    <n v="0"/>
    <x v="2"/>
    <n v="3050"/>
    <n v="8"/>
    <x v="0"/>
    <x v="0"/>
    <x v="10"/>
    <x v="2"/>
    <x v="0"/>
    <x v="0"/>
    <n v="2"/>
    <n v="41"/>
    <x v="0"/>
    <n v="123"/>
    <n v="0"/>
    <n v="34"/>
    <n v="241034"/>
    <s v="Faridpur"/>
    <s v="Sadarpur"/>
    <s v="Krisnopur"/>
    <s v="Purbokandi High School"/>
    <n v="0"/>
    <n v="0.25"/>
    <n v="1.460431654676259"/>
  </r>
  <r>
    <s v="shahjahan"/>
    <d v="2013-03-21T16:28:55"/>
    <n v="0"/>
    <d v="2013-03-21T16:28:55"/>
    <n v="0"/>
    <n v="0"/>
    <n v="1"/>
    <d v="2013-03-21T16:28:55"/>
    <d v="2013-03-21T16:28:55"/>
    <n v="5"/>
    <n v="0"/>
    <x v="1"/>
    <n v="0"/>
    <x v="64"/>
    <s v="D"/>
    <n v="0"/>
    <n v="207055"/>
    <n v="0"/>
    <x v="1"/>
    <n v="0"/>
    <n v="9"/>
    <x v="0"/>
    <x v="1"/>
    <x v="58"/>
    <x v="1"/>
    <x v="1"/>
    <x v="0"/>
    <n v="20"/>
    <n v="7"/>
    <x v="0"/>
    <n v="21"/>
    <n v="0"/>
    <n v="55"/>
    <n v="207055"/>
    <s v="Gazipur"/>
    <s v="Kaligonj"/>
    <s v="Jangalia"/>
    <s v="Jangalia High School"/>
    <n v="0"/>
    <n v="0.55555555555555558"/>
    <n v="1.4242424242424243"/>
  </r>
  <r>
    <s v="meherul"/>
    <d v="2013-03-23T10:14:34"/>
    <n v="0"/>
    <d v="2013-03-23T10:14:34"/>
    <n v="0"/>
    <n v="0"/>
    <n v="1"/>
    <d v="2013-03-23T10:14:34"/>
    <d v="2013-03-23T10:14:34"/>
    <n v="1"/>
    <n v="0"/>
    <x v="2"/>
    <n v="0"/>
    <x v="65"/>
    <s v="D"/>
    <n v="0"/>
    <n v="224238"/>
    <n v="0"/>
    <x v="1"/>
    <n v="0"/>
    <n v="15"/>
    <x v="0"/>
    <x v="2"/>
    <x v="59"/>
    <x v="4"/>
    <x v="4"/>
    <x v="0"/>
    <n v="2"/>
    <n v="24"/>
    <x v="0"/>
    <n v="68"/>
    <m/>
    <n v="238"/>
    <n v="224238"/>
    <s v="Bogra"/>
    <s v="Shibganj"/>
    <s v="Kichok"/>
    <s v="Dahrki Dakhil madrasa"/>
    <n v="0"/>
    <n v="6.6666666666666666E-2"/>
    <n v="0.88888888888888884"/>
  </r>
  <r>
    <s v="momin"/>
    <d v="2013-01-19T16:22:05"/>
    <n v="0"/>
    <d v="2013-01-19T16:22:05"/>
    <n v="0"/>
    <n v="0"/>
    <n v="1"/>
    <d v="2013-01-19T16:22:05"/>
    <d v="2013-01-19T16:22:05"/>
    <n v="2"/>
    <n v="91.549494600000003"/>
    <x v="0"/>
    <n v="24.769236899999999"/>
    <x v="66"/>
    <s v="D"/>
    <n v="0"/>
    <n v="216164"/>
    <n v="0"/>
    <x v="4"/>
    <n v="1772"/>
    <n v="3"/>
    <x v="0"/>
    <x v="0"/>
    <x v="60"/>
    <x v="4"/>
    <x v="1"/>
    <x v="0"/>
    <n v="2"/>
    <n v="16"/>
    <x v="0"/>
    <n v="49"/>
    <m/>
    <n v="164"/>
    <n v="216164"/>
    <s v="Sunamgonj"/>
    <s v="Jaganathpur"/>
    <s v="Mirpur"/>
    <s v="Lamatuker Bazar High School"/>
    <n v="0"/>
    <n v="0.66666666666666663"/>
    <n v="1.2011173184357542"/>
  </r>
  <r>
    <s v="quddus"/>
    <d v="2013-02-04T16:28:54"/>
    <n v="0"/>
    <d v="2013-02-04T16:28:54"/>
    <n v="0"/>
    <n v="0"/>
    <n v="1"/>
    <d v="2013-02-04T16:28:54"/>
    <d v="2013-02-04T16:28:54"/>
    <n v="1"/>
    <n v="89.022208399999997"/>
    <x v="4"/>
    <n v="23.4111537"/>
    <x v="67"/>
    <s v="D"/>
    <n v="0"/>
    <n v="201009"/>
    <n v="0"/>
    <x v="1"/>
    <n v="2572"/>
    <n v="9"/>
    <x v="0"/>
    <x v="0"/>
    <x v="61"/>
    <x v="2"/>
    <x v="2"/>
    <x v="0"/>
    <n v="20"/>
    <n v="1"/>
    <x v="0"/>
    <n v="3"/>
    <n v="0"/>
    <n v="9"/>
    <n v="201009"/>
    <s v="Jhenidah"/>
    <s v="Kotchandpur"/>
    <s v="Dora"/>
    <s v="M.S.L. High School"/>
    <n v="0"/>
    <n v="0.1111111111111111"/>
    <n v="1.3076923076923077"/>
  </r>
  <r>
    <s v="milon"/>
    <d v="2013-02-04T17:12:37"/>
    <n v="0"/>
    <d v="2013-02-04T17:12:37"/>
    <n v="0"/>
    <n v="0"/>
    <n v="1"/>
    <d v="2013-02-04T17:12:37"/>
    <d v="2013-02-04T17:12:37"/>
    <n v="3"/>
    <n v="89.110388799999996"/>
    <x v="1"/>
    <n v="23.8902486"/>
    <x v="23"/>
    <s v="D"/>
    <n v="0"/>
    <n v="202016"/>
    <n v="0"/>
    <x v="1"/>
    <n v="1824"/>
    <n v="11"/>
    <x v="0"/>
    <x v="1"/>
    <x v="62"/>
    <x v="4"/>
    <x v="1"/>
    <x v="0"/>
    <n v="20"/>
    <n v="2"/>
    <x v="0"/>
    <n v="5"/>
    <n v="0"/>
    <n v="16"/>
    <n v="202016"/>
    <s v="Kushtia"/>
    <s v="Kushtia Sadar"/>
    <s v="Jagati"/>
    <s v="Jagati High School"/>
    <n v="0"/>
    <n v="0.27272727272727271"/>
    <n v="0.875"/>
  </r>
  <r>
    <s v="shahidul"/>
    <d v="2013-02-05T16:00:00"/>
    <n v="0"/>
    <d v="2013-02-05T16:00:00"/>
    <n v="0"/>
    <n v="0"/>
    <n v="1"/>
    <d v="2013-02-05T16:00:00"/>
    <d v="2013-02-05T16:00:00"/>
    <n v="4"/>
    <n v="90.909948890999999"/>
    <x v="1"/>
    <n v="24.136939883099998"/>
    <x v="68"/>
    <s v="D"/>
    <n v="0"/>
    <n v="287407"/>
    <n v="-58"/>
    <x v="2"/>
    <n v="20"/>
    <n v="11"/>
    <x v="0"/>
    <x v="1"/>
    <x v="63"/>
    <x v="0"/>
    <x v="3"/>
    <x v="0"/>
    <n v="2"/>
    <n v="87"/>
    <x v="1"/>
    <n v="9"/>
    <m/>
    <n v="407"/>
    <n v="287407"/>
    <s v="Kishoregonj"/>
    <s v="Kuliarchor"/>
    <s v="Chhaysuti"/>
    <s v="Chhaysuti Union High School(Co-Ed)"/>
    <n v="0"/>
    <n v="0.36363636363636365"/>
    <n v="1.5032397408207343"/>
  </r>
  <r>
    <s v="milon"/>
    <d v="2013-02-05T16:14:03"/>
    <n v="0"/>
    <d v="2013-02-05T16:14:03"/>
    <n v="0"/>
    <n v="0"/>
    <n v="1"/>
    <d v="2013-02-05T16:14:03"/>
    <d v="2013-02-05T16:14:03"/>
    <n v="5"/>
    <n v="89.110388799999996"/>
    <x v="1"/>
    <n v="23.8902486"/>
    <x v="66"/>
    <s v="D"/>
    <n v="0"/>
    <n v="202012"/>
    <n v="0"/>
    <x v="1"/>
    <n v="1824"/>
    <n v="8"/>
    <x v="0"/>
    <x v="1"/>
    <x v="64"/>
    <x v="1"/>
    <x v="1"/>
    <x v="0"/>
    <n v="20"/>
    <n v="2"/>
    <x v="0"/>
    <n v="5"/>
    <n v="0"/>
    <n v="12"/>
    <n v="202012"/>
    <s v="Kushtia"/>
    <s v="Kushtia Sadar"/>
    <s v="Jagati"/>
    <s v="Begum Hamida Siddique Collegiate School"/>
    <n v="0"/>
    <n v="0.625"/>
    <n v="1.1621621621621621"/>
  </r>
  <r>
    <s v="sanjoy"/>
    <d v="2013-02-06T16:11:06"/>
    <n v="0"/>
    <d v="2013-02-06T16:11:06"/>
    <n v="0"/>
    <n v="0"/>
    <n v="1"/>
    <d v="2013-02-06T16:11:06"/>
    <d v="2013-02-06T16:11:06"/>
    <n v="2"/>
    <n v="89.037703899999997"/>
    <x v="2"/>
    <n v="22.865723899999999"/>
    <x v="69"/>
    <s v="E"/>
    <n v="0"/>
    <n v="203220"/>
    <n v="0"/>
    <x v="2"/>
    <n v="2485"/>
    <n v="11"/>
    <x v="0"/>
    <x v="0"/>
    <x v="65"/>
    <x v="2"/>
    <x v="0"/>
    <x v="0"/>
    <n v="20"/>
    <n v="3"/>
    <x v="0"/>
    <n v="9"/>
    <m/>
    <n v="220"/>
    <n v="203220"/>
    <s v="Satkhira"/>
    <s v="Kolaroa"/>
    <s v="Chandonpur"/>
    <s v="Hizaldi High School"/>
    <n v="0"/>
    <n v="0.18181818181818182"/>
    <n v="1.1411764705882352"/>
  </r>
  <r>
    <s v="quddus"/>
    <d v="2013-02-06T17:01:01"/>
    <n v="0"/>
    <d v="2013-02-06T17:01:01"/>
    <n v="0"/>
    <n v="0"/>
    <n v="1"/>
    <d v="2013-02-06T17:01:01"/>
    <d v="2013-02-06T17:01:01"/>
    <n v="4"/>
    <n v="89.022208399999997"/>
    <x v="4"/>
    <n v="23.4111537"/>
    <x v="70"/>
    <s v="D"/>
    <n v="0"/>
    <n v="201007"/>
    <n v="0"/>
    <x v="1"/>
    <n v="2572"/>
    <n v="9"/>
    <x v="0"/>
    <x v="1"/>
    <x v="66"/>
    <x v="2"/>
    <x v="2"/>
    <x v="0"/>
    <n v="20"/>
    <n v="1"/>
    <x v="0"/>
    <n v="3"/>
    <n v="0"/>
    <n v="7"/>
    <n v="201007"/>
    <s v="Jhenidah"/>
    <s v="Kotchandpur"/>
    <s v="Baluhar"/>
    <s v="Fulbari High School"/>
    <n v="0"/>
    <n v="0.44444444444444442"/>
    <n v="1.0688073394495412"/>
  </r>
  <r>
    <s v="shariful"/>
    <d v="2013-02-07T13:00:22"/>
    <n v="0"/>
    <d v="2013-02-07T13:00:22"/>
    <n v="0"/>
    <n v="0"/>
    <n v="1"/>
    <d v="2013-02-07T13:00:22"/>
    <d v="2013-02-07T13:00:22"/>
    <n v="2"/>
    <n v="0"/>
    <x v="2"/>
    <n v="0"/>
    <x v="71"/>
    <s v="D"/>
    <n v="0"/>
    <n v="214141"/>
    <n v="0"/>
    <x v="1"/>
    <n v="0"/>
    <n v="11"/>
    <x v="0"/>
    <x v="1"/>
    <x v="67"/>
    <x v="4"/>
    <x v="4"/>
    <x v="0"/>
    <n v="2"/>
    <n v="14"/>
    <x v="0"/>
    <n v="41"/>
    <m/>
    <n v="141"/>
    <n v="214141"/>
    <s v="Comilla"/>
    <s v="Nangalkot"/>
    <s v="Adra"/>
    <s v="Shaktoly High school"/>
    <n v="0"/>
    <n v="0.18181818181818182"/>
    <n v="1.3714285714285714"/>
  </r>
  <r>
    <s v="milon"/>
    <d v="2013-02-07T13:13:01"/>
    <n v="0"/>
    <d v="2013-02-07T13:13:01"/>
    <n v="0"/>
    <n v="0"/>
    <n v="1"/>
    <d v="2013-02-07T13:13:01"/>
    <d v="2013-02-07T13:13:01"/>
    <n v="3"/>
    <n v="89.106920500000001"/>
    <x v="2"/>
    <n v="23.815223899999999"/>
    <x v="72"/>
    <s v="D"/>
    <n v="0"/>
    <n v="202017"/>
    <n v="0"/>
    <x v="3"/>
    <n v="3143"/>
    <n v="10"/>
    <x v="0"/>
    <x v="0"/>
    <x v="68"/>
    <x v="3"/>
    <x v="3"/>
    <x v="0"/>
    <n v="20"/>
    <n v="2"/>
    <x v="0"/>
    <n v="5"/>
    <n v="0"/>
    <n v="17"/>
    <n v="202017"/>
    <s v="Kushtia"/>
    <s v="Kushtia Sadar"/>
    <s v="Jhaudia"/>
    <s v="Alhaz Abu Abdul Goni High School"/>
    <n v="0"/>
    <n v="0.3"/>
    <n v="1.0833333333333333"/>
  </r>
  <r>
    <s v="alim"/>
    <d v="2013-02-07T14:09:17"/>
    <n v="0"/>
    <d v="2013-02-07T14:09:17"/>
    <n v="0"/>
    <n v="0"/>
    <n v="1"/>
    <d v="2013-02-07T14:09:17"/>
    <d v="2013-02-07T14:09:17"/>
    <n v="2"/>
    <n v="0"/>
    <x v="2"/>
    <n v="0"/>
    <x v="73"/>
    <s v="D"/>
    <n v="0"/>
    <n v="244371"/>
    <n v="0"/>
    <x v="2"/>
    <n v="0"/>
    <n v="9"/>
    <x v="0"/>
    <x v="1"/>
    <x v="36"/>
    <x v="1"/>
    <x v="1"/>
    <x v="0"/>
    <n v="2"/>
    <n v="44"/>
    <x v="0"/>
    <n v="133"/>
    <m/>
    <n v="371"/>
    <n v="244371"/>
    <s v="Natore"/>
    <s v="Natore Sadar"/>
    <s v="kafura"/>
    <s v="Chandpur High School"/>
    <n v="0"/>
    <n v="0.22222222222222221"/>
    <n v="1.2282608695652173"/>
  </r>
  <r>
    <s v="shahidul"/>
    <d v="2013-02-07T15:49:20"/>
    <n v="0"/>
    <d v="2013-02-07T15:49:20"/>
    <n v="0"/>
    <n v="0"/>
    <n v="1"/>
    <d v="2013-02-07T15:49:20"/>
    <d v="2013-02-07T15:49:20"/>
    <n v="1"/>
    <n v="90.682483655599995"/>
    <x v="1"/>
    <n v="24.3187799484"/>
    <x v="74"/>
    <s v="D"/>
    <n v="0"/>
    <n v="236335"/>
    <n v="-33"/>
    <x v="1"/>
    <n v="20"/>
    <n v="14"/>
    <x v="0"/>
    <x v="1"/>
    <x v="69"/>
    <x v="4"/>
    <x v="1"/>
    <x v="0"/>
    <n v="2"/>
    <n v="36"/>
    <x v="0"/>
    <n v="108"/>
    <m/>
    <n v="335"/>
    <n v="236335"/>
    <s v="Kishoregonj"/>
    <s v="Pakundia"/>
    <s v="Pakundia"/>
    <s v="Baratia Dhakhil Madrasha(Co-Ed)"/>
    <n v="0"/>
    <n v="7.1428571428571425E-2"/>
    <n v="0.96721311475409832"/>
  </r>
  <r>
    <s v="swapon"/>
    <d v="2013-02-10T12:47:57"/>
    <n v="0"/>
    <d v="2013-02-10T12:47:57"/>
    <n v="0"/>
    <n v="0"/>
    <n v="1"/>
    <d v="2013-02-10T12:47:57"/>
    <d v="2013-02-10T12:47:57"/>
    <n v="3"/>
    <n v="89.784462099999999"/>
    <x v="5"/>
    <n v="23.2733813"/>
    <x v="75"/>
    <s v="D"/>
    <n v="0"/>
    <n v="240366"/>
    <n v="0"/>
    <x v="1"/>
    <n v="4634"/>
    <n v="8"/>
    <x v="0"/>
    <x v="1"/>
    <x v="20"/>
    <x v="1"/>
    <x v="1"/>
    <x v="0"/>
    <n v="2"/>
    <n v="40"/>
    <x v="0"/>
    <n v="121"/>
    <m/>
    <n v="366"/>
    <n v="240366"/>
    <s v="Gopalgonj"/>
    <s v="Kashiani"/>
    <s v="Mohes Pur"/>
    <s v="Joynagar Girls High School"/>
    <n v="1"/>
    <n v="0.375"/>
    <e v="#DIV/0!"/>
  </r>
  <r>
    <s v="shahidur"/>
    <d v="2013-02-10T15:44:03"/>
    <n v="0"/>
    <d v="2013-02-10T15:44:03"/>
    <n v="0"/>
    <n v="0"/>
    <n v="1"/>
    <d v="2013-02-10T15:44:03"/>
    <d v="2013-02-10T15:44:03"/>
    <n v="1"/>
    <n v="90.891310099999998"/>
    <x v="2"/>
    <n v="24.8972263"/>
    <x v="76"/>
    <s v="E"/>
    <n v="0"/>
    <n v="235328"/>
    <n v="0"/>
    <x v="2"/>
    <n v="3463"/>
    <n v="8"/>
    <x v="0"/>
    <x v="1"/>
    <x v="70"/>
    <x v="4"/>
    <x v="2"/>
    <x v="0"/>
    <n v="2"/>
    <n v="35"/>
    <x v="0"/>
    <n v="105"/>
    <m/>
    <n v="328"/>
    <n v="235328"/>
    <s v="Netrakona"/>
    <s v="Barhatta"/>
    <s v="Buashe"/>
    <s v="Premnagar Salipura High School(Co-Ed)"/>
    <n v="0"/>
    <n v="0.125"/>
    <n v="1.2936507936507937"/>
  </r>
  <r>
    <s v="alim"/>
    <d v="2013-02-10T17:44:42"/>
    <n v="0"/>
    <d v="2013-02-10T17:44:42"/>
    <n v="0"/>
    <n v="0"/>
    <n v="1"/>
    <d v="2013-02-10T17:44:42"/>
    <d v="2013-02-10T17:44:42"/>
    <n v="4"/>
    <n v="0"/>
    <x v="2"/>
    <n v="0"/>
    <x v="77"/>
    <s v="D"/>
    <n v="0"/>
    <n v="244381"/>
    <n v="0"/>
    <x v="1"/>
    <n v="0"/>
    <n v="9"/>
    <x v="0"/>
    <x v="1"/>
    <x v="14"/>
    <x v="4"/>
    <x v="1"/>
    <x v="0"/>
    <n v="2"/>
    <n v="44"/>
    <x v="0"/>
    <n v="133"/>
    <m/>
    <n v="381"/>
    <n v="244381"/>
    <s v="Natore"/>
    <s v="Natore Sadar"/>
    <s v="Biprobelghoria"/>
    <s v="Somos Kholosi High School"/>
    <n v="0"/>
    <n v="0.44444444444444442"/>
    <n v="1.1523809523809523"/>
  </r>
  <r>
    <s v="shariful"/>
    <d v="2013-02-12T13:42:01"/>
    <n v="0"/>
    <d v="2013-02-12T13:42:01"/>
    <n v="0"/>
    <n v="0"/>
    <n v="1"/>
    <d v="2013-02-12T13:42:01"/>
    <d v="2013-02-12T13:42:01"/>
    <n v="1"/>
    <n v="91.129199299999996"/>
    <x v="2"/>
    <n v="23.5410127"/>
    <x v="78"/>
    <s v="D"/>
    <n v="0"/>
    <n v="213129"/>
    <n v="0"/>
    <x v="1"/>
    <n v="3189"/>
    <n v="10"/>
    <x v="0"/>
    <x v="1"/>
    <x v="71"/>
    <x v="2"/>
    <x v="0"/>
    <x v="0"/>
    <n v="2"/>
    <n v="13"/>
    <x v="0"/>
    <n v="38"/>
    <m/>
    <n v="129"/>
    <n v="213129"/>
    <s v="Comilla"/>
    <s v="Burichong"/>
    <s v="Burichong"/>
    <s v="Burichong Model Accadamy"/>
    <n v="0"/>
    <n v="0.1"/>
    <n v="0.39743589743589741"/>
  </r>
  <r>
    <s v="hannan"/>
    <d v="2013-02-12T16:26:56"/>
    <n v="0"/>
    <d v="2013-02-12T16:26:56"/>
    <n v="0"/>
    <n v="0"/>
    <n v="1"/>
    <d v="2013-02-12T16:26:56"/>
    <d v="2013-02-12T16:26:56"/>
    <n v="2"/>
    <n v="0"/>
    <x v="1"/>
    <n v="0"/>
    <x v="23"/>
    <s v="D"/>
    <n v="0"/>
    <n v="227258"/>
    <n v="0"/>
    <x v="1"/>
    <n v="0"/>
    <n v="15"/>
    <x v="0"/>
    <x v="3"/>
    <x v="62"/>
    <x v="1"/>
    <x v="1"/>
    <x v="0"/>
    <n v="2"/>
    <n v="27"/>
    <x v="0"/>
    <n v="76"/>
    <m/>
    <n v="258"/>
    <n v="227258"/>
    <s v="Bogra"/>
    <s v="Gabtoli"/>
    <s v="Sonaray"/>
    <s v="Sonaray High school"/>
    <n v="0"/>
    <n v="0.13333333333333333"/>
    <n v="0.875"/>
  </r>
  <r>
    <s v="jahurul"/>
    <d v="2013-02-13T13:58:17"/>
    <n v="0"/>
    <d v="2013-02-13T13:58:17"/>
    <n v="0"/>
    <n v="0"/>
    <n v="1"/>
    <d v="2013-02-13T13:58:17"/>
    <d v="2013-02-13T13:58:17"/>
    <n v="2"/>
    <n v="0"/>
    <x v="4"/>
    <n v="0"/>
    <x v="79"/>
    <s v="D"/>
    <n v="0"/>
    <n v="238080"/>
    <n v="0"/>
    <x v="1"/>
    <n v="0"/>
    <n v="7"/>
    <x v="1"/>
    <x v="2"/>
    <x v="55"/>
    <x v="4"/>
    <x v="4"/>
    <x v="0"/>
    <n v="2"/>
    <n v="38"/>
    <x v="0"/>
    <n v="112"/>
    <n v="0"/>
    <n v="80"/>
    <n v="238080"/>
    <s v="Tangail"/>
    <s v="Modhupur"/>
    <s v="Golabari"/>
    <s v="Belutia High School"/>
    <n v="0"/>
    <n v="0.2857142857142857"/>
    <n v="1.2444444444444445"/>
  </r>
  <r>
    <s v="alim"/>
    <d v="2013-02-13T16:03:35"/>
    <n v="0"/>
    <d v="2013-02-13T16:03:35"/>
    <n v="0"/>
    <n v="0"/>
    <n v="1"/>
    <d v="2013-02-13T16:03:35"/>
    <d v="2013-02-13T16:03:35"/>
    <n v="2"/>
    <n v="0"/>
    <x v="4"/>
    <n v="0"/>
    <x v="80"/>
    <s v="D"/>
    <n v="0"/>
    <n v="226251"/>
    <n v="0"/>
    <x v="0"/>
    <n v="0"/>
    <n v="8"/>
    <x v="0"/>
    <x v="3"/>
    <x v="72"/>
    <x v="1"/>
    <x v="1"/>
    <x v="0"/>
    <n v="2"/>
    <n v="26"/>
    <x v="0"/>
    <n v="74"/>
    <m/>
    <n v="251"/>
    <n v="226251"/>
    <s v="Bogra"/>
    <s v="Nandigram"/>
    <s v="Vatgram"/>
    <s v="Chakalma high school"/>
    <n v="0"/>
    <n v="0.25"/>
    <n v="1.02"/>
  </r>
  <r>
    <s v="ramzan"/>
    <d v="2013-02-13T16:29:40"/>
    <n v="0"/>
    <d v="2013-02-13T16:29:40"/>
    <n v="0"/>
    <n v="0"/>
    <n v="1"/>
    <d v="2013-02-13T16:29:40"/>
    <d v="2013-02-13T16:29:40"/>
    <n v="1"/>
    <n v="0"/>
    <x v="4"/>
    <n v="0"/>
    <x v="81"/>
    <s v="D"/>
    <n v="0"/>
    <n v="223358"/>
    <n v="0"/>
    <x v="1"/>
    <n v="0"/>
    <n v="10"/>
    <x v="0"/>
    <x v="1"/>
    <x v="73"/>
    <x v="1"/>
    <x v="1"/>
    <x v="0"/>
    <n v="2"/>
    <n v="23"/>
    <x v="0"/>
    <n v="66"/>
    <m/>
    <n v="358"/>
    <n v="223358"/>
    <s v="Mymensingh"/>
    <s v="Haluaghat"/>
    <s v="Vhubonkura"/>
    <s v="Mahis liti Dhakil Madrasha"/>
    <n v="0"/>
    <n v="0.1"/>
    <n v="1.2044444444444444"/>
  </r>
  <r>
    <s v="sanjoy"/>
    <d v="2013-02-13T16:31:26"/>
    <n v="0"/>
    <d v="2013-02-13T16:31:26"/>
    <n v="0"/>
    <n v="0"/>
    <n v="1"/>
    <d v="2013-02-13T16:31:26"/>
    <d v="2013-02-13T16:31:26"/>
    <n v="1"/>
    <n v="89.215752953000006"/>
    <x v="2"/>
    <n v="22.910213571500002"/>
    <x v="82"/>
    <s v="E"/>
    <n v="0"/>
    <n v="218188"/>
    <n v="-116"/>
    <x v="4"/>
    <n v="90"/>
    <n v="10"/>
    <x v="0"/>
    <x v="0"/>
    <x v="32"/>
    <x v="2"/>
    <x v="0"/>
    <x v="0"/>
    <n v="2"/>
    <n v="18"/>
    <x v="0"/>
    <n v="53"/>
    <m/>
    <n v="188"/>
    <n v="218188"/>
    <s v="Jessore"/>
    <s v="Keshabpur"/>
    <s v="Pangia"/>
    <s v="Rajnagar Secendary School"/>
    <n v="0"/>
    <n v="0.1"/>
    <n v="0.33505154639175255"/>
  </r>
  <r>
    <s v="shariful"/>
    <d v="2013-02-14T15:15:26"/>
    <n v="0"/>
    <d v="2013-02-14T15:15:26"/>
    <n v="0"/>
    <n v="0"/>
    <n v="1"/>
    <d v="2013-02-14T15:15:26"/>
    <d v="2013-02-14T15:15:26"/>
    <n v="4"/>
    <n v="0"/>
    <x v="2"/>
    <n v="0"/>
    <x v="83"/>
    <s v="D"/>
    <n v="0"/>
    <n v="213132"/>
    <n v="0"/>
    <x v="1"/>
    <n v="0"/>
    <n v="5"/>
    <x v="0"/>
    <x v="2"/>
    <x v="74"/>
    <x v="4"/>
    <x v="0"/>
    <x v="0"/>
    <n v="2"/>
    <n v="13"/>
    <x v="0"/>
    <n v="38"/>
    <m/>
    <n v="132"/>
    <n v="213132"/>
    <s v="Comilla"/>
    <s v="Burichong"/>
    <s v="Bharellah"/>
    <s v="Koshompur High School"/>
    <n v="0"/>
    <n v="0.8"/>
    <n v="1.0774193548387097"/>
  </r>
  <r>
    <s v="alim"/>
    <d v="2013-02-16T15:48:07"/>
    <n v="0"/>
    <d v="2013-02-16T15:48:07"/>
    <n v="0"/>
    <n v="0"/>
    <n v="1"/>
    <d v="2013-02-16T15:48:07"/>
    <d v="2013-02-16T15:48:07"/>
    <n v="4"/>
    <n v="0"/>
    <x v="5"/>
    <n v="0"/>
    <x v="78"/>
    <s v="D"/>
    <n v="0"/>
    <n v="226248"/>
    <n v="0"/>
    <x v="4"/>
    <n v="0"/>
    <n v="7"/>
    <x v="0"/>
    <x v="1"/>
    <x v="20"/>
    <x v="1"/>
    <x v="1"/>
    <x v="0"/>
    <n v="2"/>
    <n v="26"/>
    <x v="0"/>
    <n v="74"/>
    <m/>
    <n v="248"/>
    <n v="226248"/>
    <s v="Bogra"/>
    <s v="Nandigram"/>
    <s v="Vatgram"/>
    <s v="Bigrul PS Girls Dakhil Madrasa"/>
    <n v="1"/>
    <n v="0.5714285714285714"/>
    <e v="#DIV/0!"/>
  </r>
  <r>
    <s v="shariful"/>
    <d v="2013-02-16T15:54:38"/>
    <n v="0"/>
    <d v="2013-02-16T15:54:38"/>
    <n v="0"/>
    <n v="0"/>
    <n v="1"/>
    <d v="2013-02-16T15:54:38"/>
    <d v="2013-02-16T15:54:38"/>
    <n v="5"/>
    <n v="0"/>
    <x v="2"/>
    <n v="0"/>
    <x v="84"/>
    <s v="D"/>
    <n v="0"/>
    <n v="213134"/>
    <n v="0"/>
    <x v="1"/>
    <n v="0"/>
    <n v="11"/>
    <x v="0"/>
    <x v="1"/>
    <x v="75"/>
    <x v="4"/>
    <x v="0"/>
    <x v="0"/>
    <n v="2"/>
    <n v="13"/>
    <x v="0"/>
    <n v="38"/>
    <m/>
    <n v="134"/>
    <n v="213134"/>
    <s v="Comilla"/>
    <s v="Burichong"/>
    <s v="Bharellah"/>
    <s v="Rampur High School"/>
    <n v="0"/>
    <n v="0.45454545454545453"/>
    <n v="1.1171875"/>
  </r>
  <r>
    <s v="swapon"/>
    <d v="2013-02-17T12:02:06"/>
    <n v="0"/>
    <d v="2013-02-17T12:02:06"/>
    <n v="0"/>
    <n v="0"/>
    <n v="1"/>
    <d v="2013-02-17T12:02:06"/>
    <d v="2013-02-17T12:02:06"/>
    <n v="2"/>
    <n v="89.862982099999996"/>
    <x v="2"/>
    <n v="22.999231200000001"/>
    <x v="31"/>
    <s v="A"/>
    <n v="0"/>
    <n v="239362"/>
    <n v="0"/>
    <x v="1"/>
    <n v="3880"/>
    <n v="7"/>
    <x v="0"/>
    <x v="1"/>
    <x v="76"/>
    <x v="1"/>
    <x v="1"/>
    <x v="0"/>
    <n v="2"/>
    <n v="39"/>
    <x v="0"/>
    <n v="117"/>
    <m/>
    <n v="362"/>
    <n v="239362"/>
    <s v="Gopalgonj"/>
    <s v="Tungipara"/>
    <s v="Gopalpur"/>
    <s v="Guadhana Silna Bindubashi High School(Co-Ed)"/>
    <n v="0"/>
    <n v="0.2857142857142857"/>
    <n v="0.82442748091603058"/>
  </r>
  <r>
    <s v="shariful"/>
    <d v="2013-02-17T16:28:24"/>
    <n v="0"/>
    <d v="2013-02-17T16:28:24"/>
    <n v="0"/>
    <n v="0"/>
    <n v="1"/>
    <d v="2013-02-17T16:28:24"/>
    <d v="2013-02-17T16:28:24"/>
    <n v="3"/>
    <n v="91.1291978"/>
    <x v="2"/>
    <n v="23.5409796"/>
    <x v="85"/>
    <s v="E"/>
    <n v="0"/>
    <n v="213136"/>
    <n v="0"/>
    <x v="4"/>
    <n v="3152"/>
    <n v="11"/>
    <x v="0"/>
    <x v="2"/>
    <x v="77"/>
    <x v="2"/>
    <x v="0"/>
    <x v="0"/>
    <n v="2"/>
    <n v="13"/>
    <x v="0"/>
    <n v="38"/>
    <m/>
    <n v="136"/>
    <n v="213136"/>
    <s v="Comilla"/>
    <s v="Burichong"/>
    <s v="Sholonol"/>
    <s v="Purbohura High School"/>
    <n v="0"/>
    <n v="0.27272727272727271"/>
    <n v="1.16796875"/>
  </r>
  <r>
    <s v="meherul"/>
    <d v="2013-02-17T17:02:05"/>
    <n v="0"/>
    <d v="2013-02-17T17:02:05"/>
    <n v="0"/>
    <n v="0"/>
    <n v="1"/>
    <d v="2013-02-17T17:02:05"/>
    <d v="2013-02-17T17:02:05"/>
    <n v="4"/>
    <n v="0"/>
    <x v="2"/>
    <n v="0"/>
    <x v="86"/>
    <s v="E"/>
    <n v="0"/>
    <n v="243283"/>
    <n v="0"/>
    <x v="1"/>
    <n v="0"/>
    <n v="11"/>
    <x v="0"/>
    <x v="2"/>
    <x v="78"/>
    <x v="4"/>
    <x v="1"/>
    <x v="0"/>
    <n v="2"/>
    <n v="43"/>
    <x v="0"/>
    <n v="131"/>
    <m/>
    <n v="283"/>
    <n v="243283"/>
    <s v="Joypurhat"/>
    <s v="Kalai"/>
    <s v="Ahamadabad"/>
    <s v="Harunja Nomizon Aftabi High School"/>
    <n v="0"/>
    <n v="0.36363636363636365"/>
    <n v="1.1666666666666667"/>
  </r>
  <r>
    <s v="sanjoy"/>
    <d v="2013-02-19T16:59:43"/>
    <n v="0"/>
    <d v="2013-02-19T16:59:43"/>
    <n v="0"/>
    <n v="0"/>
    <n v="1"/>
    <d v="2013-02-19T16:59:43"/>
    <d v="2013-02-19T16:59:43"/>
    <n v="4"/>
    <n v="89.220917716000002"/>
    <x v="2"/>
    <n v="22.900575503100001"/>
    <x v="0"/>
    <s v="E"/>
    <n v="0"/>
    <n v="218187"/>
    <n v="-78"/>
    <x v="1"/>
    <n v="150"/>
    <n v="10"/>
    <x v="0"/>
    <x v="1"/>
    <x v="34"/>
    <x v="4"/>
    <x v="4"/>
    <x v="0"/>
    <n v="2"/>
    <n v="18"/>
    <x v="0"/>
    <n v="53"/>
    <m/>
    <n v="187"/>
    <n v="218187"/>
    <s v="Jessore"/>
    <s v="Keshabpur"/>
    <s v="Pangia"/>
    <s v="Panjia Secendary School"/>
    <n v="0"/>
    <n v="0.4"/>
    <n v="0.39784946236559138"/>
  </r>
  <r>
    <s v="alim"/>
    <d v="2013-02-19T21:55:40"/>
    <n v="0"/>
    <d v="2013-02-19T21:55:40"/>
    <n v="0"/>
    <n v="0"/>
    <n v="1"/>
    <d v="2013-02-19T21:55:40"/>
    <d v="2013-02-19T21:55:40"/>
    <n v="2"/>
    <n v="0"/>
    <x v="2"/>
    <n v="0"/>
    <x v="54"/>
    <s v="D"/>
    <n v="0"/>
    <n v="226245"/>
    <n v="0"/>
    <x v="1"/>
    <n v="0"/>
    <n v="7"/>
    <x v="0"/>
    <x v="1"/>
    <x v="19"/>
    <x v="1"/>
    <x v="1"/>
    <x v="0"/>
    <n v="2"/>
    <n v="26"/>
    <x v="0"/>
    <n v="74"/>
    <m/>
    <n v="245"/>
    <n v="226245"/>
    <s v="Bogra"/>
    <s v="Nandigram"/>
    <s v="Thalta Mazgram"/>
    <s v="Pathan Mirzapur high school"/>
    <n v="0"/>
    <n v="0.2857142857142857"/>
    <n v="0.98347107438016534"/>
  </r>
  <r>
    <s v="shariful"/>
    <d v="2013-02-23T19:07:41"/>
    <n v="0"/>
    <d v="2013-02-23T19:07:41"/>
    <n v="0"/>
    <n v="0"/>
    <n v="1"/>
    <d v="2013-02-23T19:07:41"/>
    <d v="2013-02-23T19:07:41"/>
    <n v="11"/>
    <n v="0"/>
    <x v="0"/>
    <n v="0"/>
    <x v="57"/>
    <s v="D"/>
    <n v="0"/>
    <n v="212124"/>
    <n v="0"/>
    <x v="0"/>
    <n v="0"/>
    <n v="12"/>
    <x v="0"/>
    <x v="2"/>
    <x v="51"/>
    <x v="4"/>
    <x v="4"/>
    <x v="0"/>
    <n v="2"/>
    <n v="12"/>
    <x v="0"/>
    <n v="36"/>
    <m/>
    <n v="124"/>
    <n v="212124"/>
    <s v="Comilla"/>
    <s v="Comilla Sadar"/>
    <s v="Amratoly"/>
    <s v="Bangla Mission Public School"/>
    <n v="0"/>
    <n v="0.91666666666666663"/>
    <n v="1.3057324840764331"/>
  </r>
  <r>
    <s v="jahurul"/>
    <d v="2013-02-24T14:45:18"/>
    <n v="0"/>
    <d v="2013-02-24T14:45:18"/>
    <n v="0"/>
    <n v="0"/>
    <n v="1"/>
    <d v="2013-02-24T14:45:18"/>
    <d v="2013-02-24T14:45:18"/>
    <n v="0"/>
    <n v="0"/>
    <x v="2"/>
    <n v="0"/>
    <x v="69"/>
    <s v="D"/>
    <n v="0"/>
    <n v="237074"/>
    <n v="0"/>
    <x v="1"/>
    <n v="0"/>
    <n v="11"/>
    <x v="1"/>
    <x v="2"/>
    <x v="79"/>
    <x v="4"/>
    <x v="0"/>
    <x v="0"/>
    <n v="2"/>
    <n v="37"/>
    <x v="0"/>
    <n v="110"/>
    <n v="0"/>
    <n v="74"/>
    <n v="237074"/>
    <s v="Tangail"/>
    <s v="Shakhipur"/>
    <s v="Kakrajan"/>
    <s v="Mohanandapur  High School"/>
    <n v="0"/>
    <n v="0"/>
    <n v="0.9463414634146341"/>
  </r>
  <r>
    <s v="sanjoy"/>
    <d v="2013-02-24T16:44:30"/>
    <n v="0"/>
    <d v="2013-02-24T16:44:30"/>
    <n v="0"/>
    <n v="0"/>
    <n v="1"/>
    <d v="2013-02-24T16:44:30"/>
    <d v="2013-02-24T16:44:30"/>
    <n v="4"/>
    <n v="89.339022"/>
    <x v="5"/>
    <n v="23.1982061"/>
    <x v="87"/>
    <s v="D"/>
    <n v="0"/>
    <n v="217178"/>
    <n v="0"/>
    <x v="1"/>
    <n v="3693"/>
    <n v="9"/>
    <x v="0"/>
    <x v="1"/>
    <x v="20"/>
    <x v="4"/>
    <x v="4"/>
    <x v="0"/>
    <n v="2"/>
    <n v="17"/>
    <x v="0"/>
    <n v="51"/>
    <m/>
    <n v="178"/>
    <n v="217178"/>
    <s v="Jessore"/>
    <s v="Bagharpara"/>
    <s v="Naricalbaria"/>
    <s v="Narikelbaria Seba Sango Girls School"/>
    <n v="1"/>
    <n v="0.44444444444444442"/>
    <e v="#DIV/0!"/>
  </r>
  <r>
    <s v="enamul"/>
    <d v="2013-02-24T19:35:08"/>
    <n v="0"/>
    <d v="2013-02-24T19:35:08"/>
    <n v="0"/>
    <n v="0"/>
    <n v="1"/>
    <d v="2013-02-24T19:35:08"/>
    <d v="2013-02-24T19:35:08"/>
    <n v="3"/>
    <n v="88.467608999999996"/>
    <x v="2"/>
    <n v="25.7944578"/>
    <x v="14"/>
    <s v="D"/>
    <n v="0"/>
    <n v="228266"/>
    <n v="0"/>
    <x v="4"/>
    <n v="3243"/>
    <n v="9"/>
    <x v="0"/>
    <x v="2"/>
    <x v="80"/>
    <x v="4"/>
    <x v="4"/>
    <x v="0"/>
    <n v="2"/>
    <n v="28"/>
    <x v="0"/>
    <n v="80"/>
    <m/>
    <n v="266"/>
    <n v="228266"/>
    <s v="Dinajpur"/>
    <s v="Bochaganj"/>
    <s v="Atgaon"/>
    <s v="Bajnia High School"/>
    <n v="0"/>
    <n v="0.33333333333333331"/>
    <n v="1"/>
  </r>
  <r>
    <s v="jahurul"/>
    <d v="2013-02-26T15:15:13"/>
    <n v="0"/>
    <d v="2013-02-26T15:15:13"/>
    <n v="0"/>
    <n v="0"/>
    <n v="1"/>
    <d v="2013-02-26T15:15:13"/>
    <d v="2013-02-26T15:15:13"/>
    <n v="1"/>
    <n v="0"/>
    <x v="0"/>
    <n v="0"/>
    <x v="88"/>
    <s v="D"/>
    <n v="0"/>
    <n v="237078"/>
    <n v="0"/>
    <x v="2"/>
    <n v="0"/>
    <n v="9"/>
    <x v="3"/>
    <x v="0"/>
    <x v="81"/>
    <x v="2"/>
    <x v="3"/>
    <x v="0"/>
    <n v="2"/>
    <n v="37"/>
    <x v="0"/>
    <n v="110"/>
    <n v="0"/>
    <n v="78"/>
    <n v="237078"/>
    <s v="Tangail"/>
    <s v="Shakhipur"/>
    <s v="Jadobpur"/>
    <s v="Nakshala Jamir Uddin  High School"/>
    <n v="0"/>
    <n v="0.1111111111111111"/>
    <n v="0.8783783783783784"/>
  </r>
  <r>
    <s v="enamul"/>
    <d v="2013-02-26T17:13:51"/>
    <n v="0"/>
    <d v="2013-02-26T17:13:51"/>
    <n v="0"/>
    <n v="0"/>
    <n v="1"/>
    <d v="2013-02-26T17:13:51"/>
    <d v="2013-02-26T17:13:51"/>
    <n v="3"/>
    <n v="88.467608999999996"/>
    <x v="5"/>
    <n v="25.7944578"/>
    <x v="89"/>
    <s v="D"/>
    <n v="0"/>
    <n v="228263"/>
    <n v="0"/>
    <x v="4"/>
    <n v="3243"/>
    <n v="11"/>
    <x v="0"/>
    <x v="3"/>
    <x v="20"/>
    <x v="4"/>
    <x v="0"/>
    <x v="0"/>
    <n v="2"/>
    <n v="28"/>
    <x v="0"/>
    <n v="80"/>
    <m/>
    <n v="263"/>
    <n v="228263"/>
    <s v="Dinajpur"/>
    <s v="Bochaganj"/>
    <s v="Atgaon"/>
    <s v="Atgaon Junior Girls School"/>
    <n v="1"/>
    <n v="0.27272727272727271"/>
    <e v="#DIV/0!"/>
  </r>
  <r>
    <s v="sanjoy"/>
    <d v="2013-02-27T15:42:20"/>
    <n v="0"/>
    <d v="2013-02-27T15:42:20"/>
    <n v="0"/>
    <n v="0"/>
    <n v="1"/>
    <d v="2013-02-27T15:42:20"/>
    <d v="2013-02-27T15:42:20"/>
    <n v="2"/>
    <n v="89.346737685899996"/>
    <x v="2"/>
    <n v="23.1881632895"/>
    <x v="90"/>
    <s v="D"/>
    <n v="0"/>
    <n v="217174"/>
    <n v="-45"/>
    <x v="2"/>
    <n v="80"/>
    <n v="9"/>
    <x v="0"/>
    <x v="1"/>
    <x v="15"/>
    <x v="2"/>
    <x v="0"/>
    <x v="0"/>
    <n v="2"/>
    <n v="17"/>
    <x v="0"/>
    <n v="51"/>
    <m/>
    <n v="174"/>
    <n v="217174"/>
    <s v="Jessore"/>
    <s v="Bagharpara"/>
    <s v="Dohakula"/>
    <s v="Endra Secendary School"/>
    <n v="0"/>
    <n v="0.22222222222222221"/>
    <n v="1.078740157480315"/>
  </r>
  <r>
    <s v="bari"/>
    <d v="2013-02-27T17:28:39"/>
    <n v="0"/>
    <d v="2013-02-27T17:28:39"/>
    <n v="0"/>
    <n v="0"/>
    <n v="1"/>
    <d v="2013-02-27T17:28:39"/>
    <d v="2013-02-27T17:28:39"/>
    <n v="1"/>
    <n v="0"/>
    <x v="4"/>
    <n v="0"/>
    <x v="52"/>
    <s v="E"/>
    <n v="0"/>
    <n v="265394"/>
    <n v="0"/>
    <x v="1"/>
    <n v="0"/>
    <n v="11"/>
    <x v="0"/>
    <x v="1"/>
    <x v="82"/>
    <x v="2"/>
    <x v="2"/>
    <x v="0"/>
    <n v="2"/>
    <n v="65"/>
    <x v="1"/>
    <n v="19"/>
    <m/>
    <n v="394"/>
    <n v="265394"/>
    <s v="Khulna"/>
    <s v="Koyra"/>
    <s v="North Bedkashi"/>
    <s v="Barobari Girls High School"/>
    <n v="1"/>
    <n v="9.0909090909090912E-2"/>
    <n v="1.1714285714285715"/>
  </r>
  <r>
    <s v="sanjoy"/>
    <d v="2013-02-28T12:16:28"/>
    <n v="0"/>
    <d v="2013-02-28T12:16:28"/>
    <n v="0"/>
    <n v="0"/>
    <n v="1"/>
    <d v="2013-02-28T12:16:28"/>
    <d v="2013-02-28T12:16:28"/>
    <n v="4"/>
    <n v="89.342845661300004"/>
    <x v="2"/>
    <n v="23.213254690199999"/>
    <x v="91"/>
    <s v="D"/>
    <n v="0"/>
    <n v="217173"/>
    <n v="-49"/>
    <x v="1"/>
    <n v="35"/>
    <n v="8"/>
    <x v="0"/>
    <x v="1"/>
    <x v="83"/>
    <x v="2"/>
    <x v="4"/>
    <x v="0"/>
    <n v="2"/>
    <n v="17"/>
    <x v="0"/>
    <n v="51"/>
    <m/>
    <n v="173"/>
    <n v="217173"/>
    <s v="Jessore"/>
    <s v="Bagharpara"/>
    <s v="Basuary"/>
    <s v="Charavita Secendary School"/>
    <n v="0"/>
    <n v="0.5"/>
    <n v="0.7407407407407407"/>
  </r>
  <r>
    <s v="shariful"/>
    <d v="2013-02-28T16:21:33"/>
    <n v="0"/>
    <d v="2013-02-28T16:21:33"/>
    <n v="0"/>
    <n v="0"/>
    <n v="1"/>
    <d v="2013-02-28T16:21:33"/>
    <d v="2013-02-28T16:21:33"/>
    <n v="5"/>
    <n v="91.129176299999997"/>
    <x v="2"/>
    <n v="23.541034499999999"/>
    <x v="92"/>
    <s v="D"/>
    <n v="0"/>
    <n v="212116"/>
    <n v="0"/>
    <x v="3"/>
    <n v="3150"/>
    <n v="16"/>
    <x v="0"/>
    <x v="0"/>
    <x v="84"/>
    <x v="3"/>
    <x v="3"/>
    <x v="1"/>
    <n v="2"/>
    <n v="12"/>
    <x v="0"/>
    <n v="36"/>
    <m/>
    <n v="116"/>
    <n v="212116"/>
    <s v="Comilla"/>
    <s v="Comilla Sadar"/>
    <s v="Kalir Bazar"/>
    <s v="Sayedpur High School"/>
    <n v="0"/>
    <n v="0.3125"/>
    <n v="1.4177489177489178"/>
  </r>
  <r>
    <s v="kamruzzaman"/>
    <d v="2013-03-02T16:01:46"/>
    <n v="0"/>
    <d v="2013-03-02T16:01:46"/>
    <n v="0"/>
    <n v="0"/>
    <n v="1"/>
    <d v="2013-03-02T16:01:46"/>
    <d v="2013-03-02T16:01:46"/>
    <n v="4"/>
    <n v="89.505155099999996"/>
    <x v="5"/>
    <n v="22.7308585"/>
    <x v="93"/>
    <s v="E"/>
    <n v="0"/>
    <n v="220207"/>
    <n v="0"/>
    <x v="1"/>
    <n v="3255"/>
    <n v="6"/>
    <x v="0"/>
    <x v="1"/>
    <x v="20"/>
    <x v="1"/>
    <x v="1"/>
    <x v="0"/>
    <n v="2"/>
    <n v="20"/>
    <x v="0"/>
    <n v="60"/>
    <m/>
    <n v="207"/>
    <n v="220207"/>
    <s v="Khulna"/>
    <s v="Batiaghata"/>
    <s v="Batiaghata"/>
    <s v="Batiaghata  Head Quarter Girls High School"/>
    <n v="1"/>
    <n v="0.66666666666666663"/>
    <e v="#DIV/0!"/>
  </r>
  <r>
    <s v="motilal"/>
    <d v="2013-03-02T16:32:17"/>
    <n v="0"/>
    <d v="2013-03-02T16:32:17"/>
    <n v="0"/>
    <n v="0"/>
    <n v="1"/>
    <d v="2013-03-02T16:32:17"/>
    <d v="2013-03-02T16:32:17"/>
    <n v="1"/>
    <n v="90.589128918900002"/>
    <x v="2"/>
    <n v="23.288762461800001"/>
    <x v="94"/>
    <s v="B"/>
    <n v="0"/>
    <n v="245146"/>
    <n v="11"/>
    <x v="2"/>
    <n v="30"/>
    <n v="8"/>
    <x v="0"/>
    <x v="0"/>
    <x v="23"/>
    <x v="0"/>
    <x v="3"/>
    <x v="0"/>
    <n v="2"/>
    <n v="45"/>
    <x v="0"/>
    <n v="135"/>
    <m/>
    <n v="146"/>
    <n v="245146"/>
    <s v="Chandpur"/>
    <s v="Chandpur Sadar"/>
    <s v="Rajrajshor"/>
    <s v="Omor Ali High School"/>
    <n v="0"/>
    <n v="0.125"/>
    <n v="1.9253731343283582"/>
  </r>
  <r>
    <s v="amit"/>
    <d v="2013-03-02T22:11:07"/>
    <n v="0"/>
    <d v="2013-03-02T22:11:07"/>
    <n v="0"/>
    <n v="0"/>
    <n v="1"/>
    <d v="2013-03-02T22:11:07"/>
    <d v="2013-03-02T22:11:07"/>
    <n v="1"/>
    <n v="0"/>
    <x v="2"/>
    <n v="0"/>
    <x v="24"/>
    <s v="D"/>
    <n v="0"/>
    <n v="231305"/>
    <n v="0"/>
    <x v="1"/>
    <n v="0"/>
    <n v="12"/>
    <x v="0"/>
    <x v="1"/>
    <x v="85"/>
    <x v="2"/>
    <x v="4"/>
    <x v="0"/>
    <n v="2"/>
    <n v="31"/>
    <x v="0"/>
    <n v="92"/>
    <m/>
    <n v="305"/>
    <n v="231305"/>
    <s v="Nilphamari"/>
    <s v="Domar"/>
    <s v="Sonaray"/>
    <s v="Borogacha High School"/>
    <n v="0"/>
    <n v="8.3333333333333329E-2"/>
    <n v="0.86740331491712708"/>
  </r>
  <r>
    <s v="kamruzzaman"/>
    <d v="2013-03-05T16:44:32"/>
    <n v="0"/>
    <d v="2013-03-05T16:44:32"/>
    <n v="0"/>
    <n v="0"/>
    <n v="1"/>
    <d v="2013-03-05T16:44:32"/>
    <d v="2013-03-05T16:44:32"/>
    <n v="2"/>
    <n v="89.638572199999999"/>
    <x v="4"/>
    <n v="22.7244907"/>
    <x v="95"/>
    <s v="E"/>
    <n v="0"/>
    <n v="220212"/>
    <n v="0"/>
    <x v="4"/>
    <n v="3697"/>
    <n v="9"/>
    <x v="0"/>
    <x v="1"/>
    <x v="85"/>
    <x v="1"/>
    <x v="0"/>
    <x v="0"/>
    <n v="2"/>
    <n v="20"/>
    <x v="0"/>
    <n v="60"/>
    <m/>
    <n v="212"/>
    <n v="220212"/>
    <s v="Khulna"/>
    <s v="Batiaghata"/>
    <s v="Vandarcote"/>
    <s v="J.K.A.G High School"/>
    <n v="0"/>
    <n v="0.22222222222222221"/>
    <n v="0.83977900552486184"/>
  </r>
  <r>
    <s v="amit"/>
    <d v="2013-03-05T16:46:12"/>
    <n v="0"/>
    <d v="2013-03-05T16:46:12"/>
    <n v="0"/>
    <n v="0"/>
    <n v="1"/>
    <d v="2013-03-05T16:46:12"/>
    <d v="2013-03-05T16:46:12"/>
    <n v="1"/>
    <n v="0"/>
    <x v="2"/>
    <n v="0"/>
    <x v="40"/>
    <s v="D"/>
    <n v="0"/>
    <n v="231302"/>
    <n v="0"/>
    <x v="4"/>
    <n v="0"/>
    <n v="17"/>
    <x v="0"/>
    <x v="1"/>
    <x v="86"/>
    <x v="4"/>
    <x v="0"/>
    <x v="0"/>
    <n v="2"/>
    <n v="31"/>
    <x v="0"/>
    <n v="92"/>
    <m/>
    <n v="302"/>
    <n v="231302"/>
    <s v="Nilphamari"/>
    <s v="Domar"/>
    <s v="Panga"/>
    <s v="Mohesh chandro High School"/>
    <n v="0"/>
    <n v="5.8823529411764705E-2"/>
    <n v="0.52823920265780733"/>
  </r>
  <r>
    <s v="bari"/>
    <d v="2013-03-06T17:56:03"/>
    <n v="0"/>
    <d v="2013-03-06T17:56:03"/>
    <n v="0"/>
    <n v="0"/>
    <n v="1"/>
    <d v="2013-03-06T17:56:03"/>
    <d v="2013-03-06T17:56:03"/>
    <n v="3"/>
    <n v="0"/>
    <x v="5"/>
    <n v="0"/>
    <x v="96"/>
    <s v="D"/>
    <n v="0"/>
    <n v="219197"/>
    <n v="0"/>
    <x v="1"/>
    <n v="0"/>
    <n v="12"/>
    <x v="0"/>
    <x v="1"/>
    <x v="20"/>
    <x v="4"/>
    <x v="4"/>
    <x v="0"/>
    <n v="2"/>
    <n v="19"/>
    <x v="0"/>
    <n v="56"/>
    <m/>
    <n v="197"/>
    <n v="219197"/>
    <s v="Khulna"/>
    <s v="Dighalia"/>
    <s v="Senhati"/>
    <s v="Asma Sarwar Girls High School"/>
    <n v="1"/>
    <n v="0.25"/>
    <e v="#DIV/0!"/>
  </r>
  <r>
    <s v="bari"/>
    <d v="2013-03-07T14:26:27"/>
    <n v="0"/>
    <d v="2013-03-07T14:26:27"/>
    <n v="0"/>
    <n v="0"/>
    <n v="1"/>
    <d v="2013-03-07T14:26:27"/>
    <d v="2013-03-07T14:26:27"/>
    <n v="9"/>
    <n v="0"/>
    <x v="1"/>
    <n v="0"/>
    <x v="97"/>
    <s v="E"/>
    <n v="0"/>
    <n v="219196"/>
    <n v="0"/>
    <x v="1"/>
    <n v="0"/>
    <n v="21"/>
    <x v="0"/>
    <x v="3"/>
    <x v="87"/>
    <x v="4"/>
    <x v="4"/>
    <x v="0"/>
    <n v="2"/>
    <n v="19"/>
    <x v="0"/>
    <n v="56"/>
    <m/>
    <n v="196"/>
    <n v="219196"/>
    <s v="Khulna"/>
    <s v="Dighalia"/>
    <s v="Senhati"/>
    <s v="Senhati High School"/>
    <n v="0"/>
    <n v="0.42857142857142855"/>
    <n v="0.93184979137691237"/>
  </r>
  <r>
    <s v="bari"/>
    <d v="2013-03-07T14:36:18"/>
    <n v="0"/>
    <d v="2013-03-07T14:36:18"/>
    <n v="0"/>
    <n v="0"/>
    <n v="1"/>
    <d v="2013-03-07T14:36:18"/>
    <d v="2013-03-07T14:36:18"/>
    <n v="2"/>
    <n v="0"/>
    <x v="1"/>
    <n v="0"/>
    <x v="80"/>
    <s v="D"/>
    <n v="0"/>
    <n v="219202"/>
    <n v="0"/>
    <x v="1"/>
    <n v="0"/>
    <n v="12"/>
    <x v="0"/>
    <x v="1"/>
    <x v="88"/>
    <x v="4"/>
    <x v="4"/>
    <x v="0"/>
    <n v="2"/>
    <n v="19"/>
    <x v="0"/>
    <n v="56"/>
    <m/>
    <n v="202"/>
    <n v="219202"/>
    <s v="Khulna"/>
    <s v="Dighalia"/>
    <s v="Dighalia"/>
    <s v="Hachania Dakhil Madrasha"/>
    <n v="0"/>
    <n v="0.16666666666666666"/>
    <n v="0.93577981651376152"/>
  </r>
  <r>
    <s v="kamruzzaman"/>
    <d v="2013-03-07T15:21:47"/>
    <n v="0"/>
    <d v="2013-03-07T15:21:47"/>
    <n v="0"/>
    <n v="0"/>
    <n v="1"/>
    <d v="2013-03-07T15:21:47"/>
    <d v="2013-03-07T15:21:47"/>
    <n v="3"/>
    <n v="89.505254899999997"/>
    <x v="4"/>
    <n v="22.730699399999999"/>
    <x v="16"/>
    <s v="E"/>
    <n v="0"/>
    <n v="220206"/>
    <n v="0"/>
    <x v="4"/>
    <n v="3270"/>
    <n v="9"/>
    <x v="0"/>
    <x v="4"/>
    <x v="89"/>
    <x v="4"/>
    <x v="0"/>
    <x v="0"/>
    <n v="2"/>
    <n v="20"/>
    <x v="0"/>
    <n v="60"/>
    <m/>
    <n v="206"/>
    <n v="220206"/>
    <s v="Khulna"/>
    <s v="Batiaghata"/>
    <s v="Batiaghata"/>
    <s v="Batiaghata Thana Head Quarter Pailot High School"/>
    <n v="0"/>
    <n v="0.33333333333333331"/>
    <n v="0.66077738515901063"/>
  </r>
  <r>
    <s v="rezaul"/>
    <d v="2013-03-09T12:44:54"/>
    <n v="0"/>
    <d v="2013-03-09T12:44:54"/>
    <n v="0"/>
    <n v="0"/>
    <n v="1"/>
    <d v="2013-03-09T12:44:54"/>
    <d v="2013-03-09T12:44:54"/>
    <n v="3"/>
    <n v="0"/>
    <x v="1"/>
    <n v="0"/>
    <x v="98"/>
    <s v="E"/>
    <n v="0"/>
    <n v="206064"/>
    <n v="0"/>
    <x v="1"/>
    <n v="0"/>
    <n v="12"/>
    <x v="0"/>
    <x v="1"/>
    <x v="90"/>
    <x v="4"/>
    <x v="1"/>
    <x v="0"/>
    <n v="20"/>
    <n v="6"/>
    <x v="0"/>
    <n v="18"/>
    <n v="0"/>
    <n v="64"/>
    <n v="206064"/>
    <s v="Dhaka"/>
    <s v="Dhamrai"/>
    <s v="Nannar"/>
    <s v="Jalsin Alokeshi High School"/>
    <n v="0"/>
    <n v="0.25"/>
    <n v="0.88927943760984185"/>
  </r>
  <r>
    <s v="amit"/>
    <d v="2013-03-10T06:50:19"/>
    <n v="0"/>
    <d v="2013-03-10T06:50:19"/>
    <n v="0"/>
    <n v="0"/>
    <n v="1"/>
    <d v="2013-03-10T06:50:19"/>
    <d v="2013-03-10T06:50:19"/>
    <n v="0"/>
    <n v="0"/>
    <x v="2"/>
    <n v="0"/>
    <x v="99"/>
    <s v="D"/>
    <n v="0"/>
    <n v="230290"/>
    <n v="0"/>
    <x v="1"/>
    <n v="0"/>
    <n v="10"/>
    <x v="0"/>
    <x v="1"/>
    <x v="91"/>
    <x v="1"/>
    <x v="4"/>
    <x v="0"/>
    <n v="2"/>
    <n v="30"/>
    <x v="0"/>
    <n v="88"/>
    <m/>
    <n v="290"/>
    <n v="230290"/>
    <s v="Panchagar"/>
    <s v="Atwari"/>
    <s v="Radhanagor"/>
    <s v="Borodap Adorsho High School"/>
    <n v="0"/>
    <n v="0"/>
    <n v="0.97478991596638653"/>
  </r>
  <r>
    <s v="kamrul"/>
    <d v="2013-03-10T15:54:10"/>
    <n v="0"/>
    <d v="2013-03-10T15:54:10"/>
    <n v="0"/>
    <n v="0"/>
    <n v="1"/>
    <d v="2013-03-10T15:54:10"/>
    <d v="2013-03-10T15:54:10"/>
    <n v="4"/>
    <n v="0"/>
    <x v="1"/>
    <n v="0"/>
    <x v="12"/>
    <s v="D"/>
    <n v="0"/>
    <n v="248096"/>
    <n v="0"/>
    <x v="1"/>
    <n v="0"/>
    <n v="16"/>
    <x v="0"/>
    <x v="1"/>
    <x v="13"/>
    <x v="4"/>
    <x v="4"/>
    <x v="0"/>
    <n v="2"/>
    <n v="48"/>
    <x v="0"/>
    <n v="144"/>
    <n v="0"/>
    <n v="96"/>
    <n v="248096"/>
    <s v="Chittagong"/>
    <s v="Rangunia"/>
    <s v="Shilok"/>
    <s v="Minagazitila Dakhil Madrasa(Co-Ed)"/>
    <n v="0"/>
    <n v="0.25"/>
    <n v="1.6666666666666667"/>
  </r>
  <r>
    <s v="ranjan"/>
    <d v="2013-03-10T18:16:46"/>
    <n v="0"/>
    <d v="2013-03-10T18:16:46"/>
    <n v="0"/>
    <n v="0"/>
    <n v="1"/>
    <d v="2013-03-10T18:16:46"/>
    <d v="2013-03-10T18:16:46"/>
    <n v="2"/>
    <n v="89.646292944699994"/>
    <x v="2"/>
    <n v="22.6103694215"/>
    <x v="73"/>
    <s v="E"/>
    <n v="0"/>
    <n v="234228"/>
    <n v="-48"/>
    <x v="2"/>
    <n v="45"/>
    <n v="20"/>
    <x v="0"/>
    <x v="0"/>
    <x v="92"/>
    <x v="0"/>
    <x v="2"/>
    <x v="0"/>
    <n v="2"/>
    <n v="34"/>
    <x v="0"/>
    <n v="102"/>
    <m/>
    <n v="228"/>
    <n v="234228"/>
    <s v="Bagerhat"/>
    <s v="Rampal"/>
    <s v="Ujalkur"/>
    <s v="Sonatunia Azizia Madrasha"/>
    <n v="0"/>
    <n v="0.1"/>
    <n v="0.62952646239554322"/>
  </r>
  <r>
    <s v="kamrul"/>
    <d v="2013-03-11T14:44:47"/>
    <n v="0"/>
    <d v="2013-03-11T14:44:47"/>
    <n v="0"/>
    <n v="0"/>
    <n v="1"/>
    <d v="2013-03-11T14:44:47"/>
    <d v="2013-03-11T14:44:47"/>
    <n v="3"/>
    <n v="0"/>
    <x v="1"/>
    <n v="0"/>
    <x v="56"/>
    <s v="D"/>
    <n v="0"/>
    <n v="248095"/>
    <n v="0"/>
    <x v="1"/>
    <n v="0"/>
    <n v="9"/>
    <x v="0"/>
    <x v="1"/>
    <x v="72"/>
    <x v="4"/>
    <x v="4"/>
    <x v="0"/>
    <n v="2"/>
    <n v="48"/>
    <x v="0"/>
    <n v="144"/>
    <n v="0"/>
    <n v="95"/>
    <n v="248095"/>
    <s v="Chittagong"/>
    <s v="Rangunia"/>
    <s v="Shilok"/>
    <s v="Bedura Alam Chow. High School(Co-Ed)"/>
    <n v="0"/>
    <n v="0.33333333333333331"/>
    <n v="1.65"/>
  </r>
  <r>
    <s v="rezaul"/>
    <d v="2013-03-11T16:08:32"/>
    <n v="0"/>
    <d v="2013-03-11T16:08:32"/>
    <n v="0"/>
    <n v="0"/>
    <n v="1"/>
    <d v="2013-03-11T16:08:32"/>
    <d v="2013-03-11T16:08:32"/>
    <n v="6"/>
    <n v="0"/>
    <x v="1"/>
    <n v="0"/>
    <x v="100"/>
    <s v="E"/>
    <n v="0"/>
    <n v="206066"/>
    <n v="0"/>
    <x v="1"/>
    <n v="0"/>
    <n v="16"/>
    <x v="0"/>
    <x v="1"/>
    <x v="93"/>
    <x v="4"/>
    <x v="1"/>
    <x v="0"/>
    <n v="20"/>
    <n v="6"/>
    <x v="0"/>
    <n v="18"/>
    <n v="0"/>
    <n v="66"/>
    <n v="206066"/>
    <s v="Dhaka"/>
    <s v="Dhamrai"/>
    <s v="Saupur"/>
    <s v=".Suapur Nannar High School"/>
    <n v="0"/>
    <n v="0.375"/>
    <n v="0.76363636363636367"/>
  </r>
  <r>
    <s v="shahjahan"/>
    <d v="2013-03-11T16:25:05"/>
    <n v="0"/>
    <d v="2013-03-11T16:25:05"/>
    <n v="0"/>
    <n v="0"/>
    <n v="1"/>
    <d v="2013-03-11T16:25:05"/>
    <d v="2013-03-11T16:25:05"/>
    <n v="4"/>
    <n v="0"/>
    <x v="5"/>
    <n v="0"/>
    <x v="101"/>
    <s v="D"/>
    <n v="0"/>
    <n v="204045"/>
    <n v="0"/>
    <x v="1"/>
    <n v="0"/>
    <n v="6"/>
    <x v="0"/>
    <x v="1"/>
    <x v="20"/>
    <x v="4"/>
    <x v="4"/>
    <x v="0"/>
    <n v="20"/>
    <n v="4"/>
    <x v="0"/>
    <n v="13"/>
    <n v="0"/>
    <n v="45"/>
    <n v="204045"/>
    <s v="Gazipur"/>
    <s v="Kapasia"/>
    <s v="Durgapur"/>
    <s v="Dorimerun Girls High School"/>
    <n v="1"/>
    <n v="0.66666666666666663"/>
    <e v="#DIV/0!"/>
  </r>
  <r>
    <s v="kamrul"/>
    <d v="2013-03-13T16:09:57"/>
    <n v="0"/>
    <d v="2013-03-13T16:09:57"/>
    <n v="0"/>
    <n v="0"/>
    <n v="1"/>
    <d v="2013-03-13T16:09:57"/>
    <d v="2013-03-13T16:09:57"/>
    <n v="2"/>
    <n v="0"/>
    <x v="1"/>
    <n v="0"/>
    <x v="102"/>
    <s v="D"/>
    <n v="0"/>
    <n v="248091"/>
    <n v="0"/>
    <x v="1"/>
    <n v="0"/>
    <n v="12"/>
    <x v="0"/>
    <x v="1"/>
    <x v="94"/>
    <x v="4"/>
    <x v="4"/>
    <x v="0"/>
    <n v="2"/>
    <n v="48"/>
    <x v="0"/>
    <n v="144"/>
    <n v="0"/>
    <n v="91"/>
    <n v="248091"/>
    <s v="Chittagong"/>
    <s v="Rangunia"/>
    <s v="Padua"/>
    <s v="Padua High School(Co-Ed)"/>
    <n v="0"/>
    <n v="0.16666666666666666"/>
    <n v="0.86290322580645162"/>
  </r>
  <r>
    <s v="enamul"/>
    <d v="2013-03-11T17:17:35"/>
    <n v="0"/>
    <d v="2013-03-11T17:17:35"/>
    <n v="0"/>
    <n v="0"/>
    <n v="1"/>
    <d v="2013-03-11T17:17:35"/>
    <d v="2013-03-11T17:17:35"/>
    <n v="1"/>
    <n v="89.215720099999999"/>
    <x v="4"/>
    <n v="25.301396199999999"/>
    <x v="69"/>
    <s v="E"/>
    <n v="0"/>
    <n v="229272"/>
    <n v="0"/>
    <x v="4"/>
    <n v="3526"/>
    <n v="10"/>
    <x v="0"/>
    <x v="2"/>
    <x v="17"/>
    <x v="4"/>
    <x v="0"/>
    <x v="0"/>
    <n v="2"/>
    <n v="29"/>
    <x v="0"/>
    <n v="84"/>
    <m/>
    <n v="272"/>
    <n v="229272"/>
    <s v="Dinajpur"/>
    <s v="Ghoraghat"/>
    <s v="Singra"/>
    <s v="Baro Paikorghor high school"/>
    <n v="0"/>
    <n v="0.1"/>
    <n v="0.82905982905982911"/>
  </r>
  <r>
    <s v="amit"/>
    <d v="2013-03-11T17:45:07"/>
    <n v="0"/>
    <d v="2013-03-11T17:45:07"/>
    <n v="0"/>
    <n v="0"/>
    <n v="1"/>
    <d v="2013-03-11T17:45:07"/>
    <d v="2013-03-11T17:45:07"/>
    <n v="3"/>
    <n v="88.418595699999997"/>
    <x v="5"/>
    <n v="26.233212399999999"/>
    <x v="103"/>
    <s v="D"/>
    <n v="0"/>
    <n v="230289"/>
    <n v="0"/>
    <x v="1"/>
    <n v="3494"/>
    <n v="10"/>
    <x v="3"/>
    <x v="1"/>
    <x v="20"/>
    <x v="1"/>
    <x v="4"/>
    <x v="0"/>
    <n v="2"/>
    <n v="30"/>
    <x v="0"/>
    <n v="88"/>
    <m/>
    <n v="289"/>
    <n v="230289"/>
    <s v="Panchagar"/>
    <s v="Atwari"/>
    <s v="Radhanagor"/>
    <s v="Radhanagr Girls High School"/>
    <n v="1"/>
    <n v="0.3"/>
    <e v="#DIV/0!"/>
  </r>
  <r>
    <s v="kamrul"/>
    <d v="2013-03-12T14:59:42"/>
    <n v="0"/>
    <d v="2013-03-12T14:59:42"/>
    <n v="0"/>
    <n v="0"/>
    <n v="1"/>
    <d v="2013-03-12T14:59:42"/>
    <d v="2013-03-12T14:59:42"/>
    <n v="0"/>
    <n v="0"/>
    <x v="1"/>
    <n v="0"/>
    <x v="32"/>
    <s v="E"/>
    <n v="0"/>
    <n v="248093"/>
    <n v="0"/>
    <x v="1"/>
    <n v="0"/>
    <n v="9"/>
    <x v="0"/>
    <x v="1"/>
    <x v="95"/>
    <x v="4"/>
    <x v="4"/>
    <x v="0"/>
    <n v="2"/>
    <n v="48"/>
    <x v="0"/>
    <n v="144"/>
    <n v="0"/>
    <n v="93"/>
    <n v="248093"/>
    <s v="Chittagong"/>
    <s v="Rangunia"/>
    <s v="Padua"/>
    <s v="Harihar High School(Co-Ed)"/>
    <n v="0"/>
    <n v="0"/>
    <n v="1.4313725490196079"/>
  </r>
  <r>
    <s v="hafizur"/>
    <d v="2013-03-12T16:17:18"/>
    <n v="0"/>
    <d v="2013-03-12T16:17:18"/>
    <n v="0"/>
    <n v="0"/>
    <n v="1"/>
    <d v="2013-03-12T16:17:18"/>
    <d v="2013-03-12T16:17:18"/>
    <n v="5"/>
    <n v="89.545691822600006"/>
    <x v="2"/>
    <n v="23.631903599699999"/>
    <x v="104"/>
    <s v="D"/>
    <n v="0"/>
    <n v="209026"/>
    <n v="11"/>
    <x v="1"/>
    <n v="40"/>
    <n v="9"/>
    <x v="3"/>
    <x v="2"/>
    <x v="96"/>
    <x v="2"/>
    <x v="4"/>
    <x v="0"/>
    <n v="20"/>
    <n v="9"/>
    <x v="0"/>
    <n v="26"/>
    <n v="0"/>
    <n v="26"/>
    <n v="209026"/>
    <s v="Rajbari"/>
    <s v="Baliakandi"/>
    <s v="Nababpur"/>
    <s v="Majbari High School"/>
    <n v="0"/>
    <n v="0.55555555555555558"/>
    <n v="0.71523178807947019"/>
  </r>
  <r>
    <s v="hafizur"/>
    <d v="2013-03-12T16:19:36"/>
    <n v="0"/>
    <d v="2013-03-12T16:19:36"/>
    <n v="0"/>
    <n v="0"/>
    <n v="1"/>
    <d v="2013-03-12T16:19:36"/>
    <d v="2013-03-12T16:19:36"/>
    <n v="2"/>
    <n v="89.529218799999995"/>
    <x v="1"/>
    <n v="23.625162700000001"/>
    <x v="7"/>
    <s v="D"/>
    <n v="0"/>
    <n v="209027"/>
    <n v="0"/>
    <x v="1"/>
    <n v="4559"/>
    <n v="8"/>
    <x v="0"/>
    <x v="2"/>
    <x v="97"/>
    <x v="2"/>
    <x v="4"/>
    <x v="0"/>
    <n v="20"/>
    <n v="9"/>
    <x v="0"/>
    <n v="26"/>
    <n v="0"/>
    <n v="27"/>
    <n v="209027"/>
    <s v="Rajbari"/>
    <s v="Baliakandi"/>
    <s v="Nababpur"/>
    <s v="Bashabari  High School"/>
    <n v="0"/>
    <n v="0.25"/>
    <n v="1.3924050632911393"/>
  </r>
  <r>
    <s v="ranjan"/>
    <d v="2013-03-12T18:44:27"/>
    <n v="0"/>
    <d v="2013-03-12T18:44:27"/>
    <n v="0"/>
    <n v="0"/>
    <n v="1"/>
    <d v="2013-03-12T18:44:27"/>
    <d v="2013-03-12T18:44:27"/>
    <n v="2"/>
    <n v="89.647662299999993"/>
    <x v="2"/>
    <n v="22.613889700000001"/>
    <x v="105"/>
    <s v="D"/>
    <n v="0"/>
    <n v="234224"/>
    <n v="0"/>
    <x v="2"/>
    <n v="4540"/>
    <n v="9"/>
    <x v="0"/>
    <x v="0"/>
    <x v="98"/>
    <x v="2"/>
    <x v="2"/>
    <x v="0"/>
    <n v="2"/>
    <n v="34"/>
    <x v="0"/>
    <n v="102"/>
    <m/>
    <n v="224"/>
    <n v="234224"/>
    <s v="Bagerhat"/>
    <s v="Rampal"/>
    <s v="Rampal"/>
    <s v="Joynagor Pipulbunia High School"/>
    <n v="0"/>
    <n v="0.22222222222222221"/>
    <n v="0.62121212121212122"/>
  </r>
  <r>
    <s v="motilal"/>
    <d v="2013-03-13T12:59:58"/>
    <n v="0"/>
    <d v="2013-03-13T12:59:58"/>
    <n v="0"/>
    <n v="0"/>
    <n v="1"/>
    <d v="2013-03-13T12:59:58"/>
    <d v="2013-03-13T12:59:58"/>
    <n v="3"/>
    <n v="0"/>
    <x v="5"/>
    <n v="0"/>
    <x v="106"/>
    <s v="E"/>
    <n v="0"/>
    <n v="274384"/>
    <n v="0"/>
    <x v="1"/>
    <n v="0"/>
    <n v="10"/>
    <x v="0"/>
    <x v="1"/>
    <x v="20"/>
    <x v="0"/>
    <x v="2"/>
    <x v="0"/>
    <n v="2"/>
    <n v="74"/>
    <x v="1"/>
    <n v="16"/>
    <m/>
    <n v="384"/>
    <n v="274384"/>
    <s v="Chandpur"/>
    <s v="Matlab South"/>
    <s v="Matlab Pourashava"/>
    <s v="Boyaliya Girls High School"/>
    <n v="1"/>
    <n v="0.3"/>
    <e v="#DIV/0!"/>
  </r>
  <r>
    <s v="shahjahan"/>
    <d v="2013-03-13T14:47:35"/>
    <n v="0"/>
    <d v="2013-03-13T14:47:35"/>
    <n v="0"/>
    <n v="0"/>
    <n v="1"/>
    <d v="2013-03-13T14:47:35"/>
    <d v="2013-03-13T14:47:35"/>
    <n v="1"/>
    <n v="0"/>
    <x v="2"/>
    <n v="0"/>
    <x v="107"/>
    <s v="D"/>
    <n v="0"/>
    <n v="204043"/>
    <n v="0"/>
    <x v="1"/>
    <n v="0"/>
    <n v="9"/>
    <x v="0"/>
    <x v="1"/>
    <x v="33"/>
    <x v="4"/>
    <x v="1"/>
    <x v="0"/>
    <n v="20"/>
    <n v="4"/>
    <x v="0"/>
    <n v="13"/>
    <n v="0"/>
    <n v="43"/>
    <n v="204043"/>
    <s v="Gazipur"/>
    <s v="Kapasia"/>
    <s v="Chandpur"/>
    <s v="Tilsunia Darussunna Dakhil Madrasa"/>
    <n v="0"/>
    <n v="0.1111111111111111"/>
    <n v="1.4126984126984128"/>
  </r>
  <r>
    <s v="kamrul"/>
    <d v="2013-03-14T11:26:52"/>
    <n v="0"/>
    <d v="2013-03-14T11:26:52"/>
    <n v="0"/>
    <n v="0"/>
    <n v="1"/>
    <d v="2013-03-14T11:26:52"/>
    <d v="2013-03-14T11:26:52"/>
    <n v="3"/>
    <n v="0"/>
    <x v="1"/>
    <n v="0"/>
    <x v="108"/>
    <s v="E"/>
    <n v="0"/>
    <n v="248087"/>
    <n v="0"/>
    <x v="1"/>
    <n v="0"/>
    <n v="9"/>
    <x v="4"/>
    <x v="1"/>
    <x v="99"/>
    <x v="4"/>
    <x v="4"/>
    <x v="2"/>
    <n v="2"/>
    <n v="48"/>
    <x v="0"/>
    <n v="144"/>
    <n v="0"/>
    <n v="87"/>
    <n v="248087"/>
    <s v="Chittagong"/>
    <s v="Rangunia"/>
    <s v="Betagi"/>
    <s v="Rotary Betagi Union High School(Co-Ed)"/>
    <n v="0"/>
    <n v="0.33333333333333331"/>
    <n v="1.2012195121951219"/>
  </r>
  <r>
    <s v="shahidul"/>
    <d v="2013-03-14T15:09:23"/>
    <n v="0"/>
    <d v="2013-03-14T15:09:23"/>
    <n v="0"/>
    <n v="0"/>
    <n v="1"/>
    <d v="2013-03-14T15:09:23"/>
    <d v="2013-03-14T15:09:23"/>
    <n v="3"/>
    <n v="90.872936093500002"/>
    <x v="5"/>
    <n v="24.546019489500001"/>
    <x v="109"/>
    <s v="E"/>
    <n v="0"/>
    <n v="262405"/>
    <n v="-63"/>
    <x v="1"/>
    <n v="35"/>
    <n v="6"/>
    <x v="0"/>
    <x v="1"/>
    <x v="20"/>
    <x v="2"/>
    <x v="2"/>
    <x v="0"/>
    <n v="2"/>
    <n v="62"/>
    <x v="1"/>
    <n v="13"/>
    <m/>
    <n v="405"/>
    <n v="262405"/>
    <s v="Kishoregonj"/>
    <s v="Tarail"/>
    <s v="Tarail Sachail"/>
    <s v="Hazi Golam Hossen Girls School"/>
    <n v="1"/>
    <n v="0.5"/>
    <e v="#DIV/0!"/>
  </r>
  <r>
    <s v="hannan"/>
    <d v="2013-03-16T13:30:56"/>
    <n v="0"/>
    <d v="2013-03-16T13:30:56"/>
    <n v="0"/>
    <n v="0"/>
    <n v="1"/>
    <d v="2013-03-16T13:30:56"/>
    <d v="2013-03-16T13:30:56"/>
    <n v="5"/>
    <n v="0"/>
    <x v="4"/>
    <n v="0"/>
    <x v="38"/>
    <s v="D"/>
    <n v="0"/>
    <n v="227255"/>
    <n v="0"/>
    <x v="1"/>
    <n v="0"/>
    <n v="6"/>
    <x v="0"/>
    <x v="3"/>
    <x v="55"/>
    <x v="1"/>
    <x v="1"/>
    <x v="0"/>
    <n v="2"/>
    <n v="27"/>
    <x v="0"/>
    <n v="76"/>
    <m/>
    <n v="255"/>
    <n v="227255"/>
    <s v="Bogra"/>
    <s v="Gabtoli"/>
    <s v="Poursova"/>
    <s v="Shohid ziaur rahaman High school"/>
    <n v="0"/>
    <n v="0.83333333333333337"/>
    <n v="4"/>
  </r>
  <r>
    <s v="shahidul"/>
    <d v="2013-03-16T15:04:23"/>
    <n v="0"/>
    <d v="2013-03-16T15:04:23"/>
    <n v="0"/>
    <n v="0"/>
    <n v="1"/>
    <d v="2013-03-16T15:04:23"/>
    <d v="2013-03-16T15:04:23"/>
    <n v="6"/>
    <n v="90.682547339600006"/>
    <x v="5"/>
    <n v="24.318394351399998"/>
    <x v="38"/>
    <s v="E"/>
    <n v="0"/>
    <n v="236332"/>
    <n v="100"/>
    <x v="1"/>
    <n v="150"/>
    <n v="6"/>
    <x v="0"/>
    <x v="1"/>
    <x v="20"/>
    <x v="1"/>
    <x v="1"/>
    <x v="0"/>
    <n v="2"/>
    <n v="36"/>
    <x v="0"/>
    <n v="108"/>
    <m/>
    <n v="332"/>
    <n v="236332"/>
    <s v="Kishoregonj"/>
    <s v="Pakundia"/>
    <s v="Pakundia"/>
    <s v="Pakundia Girls High School"/>
    <n v="1"/>
    <n v="1"/>
    <e v="#DIV/0!"/>
  </r>
  <r>
    <s v="shahidul"/>
    <d v="2013-03-16T15:10:22"/>
    <n v="0"/>
    <d v="2013-03-16T15:10:22"/>
    <n v="0"/>
    <n v="0"/>
    <n v="1"/>
    <d v="2013-03-16T15:10:22"/>
    <d v="2013-03-16T15:10:22"/>
    <n v="8"/>
    <n v="90.684826895800001"/>
    <x v="1"/>
    <n v="24.3195111058"/>
    <x v="110"/>
    <s v="D"/>
    <n v="0"/>
    <n v="236333"/>
    <n v="99"/>
    <x v="1"/>
    <n v="250"/>
    <n v="18"/>
    <x v="0"/>
    <x v="1"/>
    <x v="100"/>
    <x v="1"/>
    <x v="1"/>
    <x v="0"/>
    <n v="2"/>
    <n v="36"/>
    <x v="0"/>
    <n v="108"/>
    <m/>
    <n v="333"/>
    <n v="236333"/>
    <s v="Kishoregonj"/>
    <s v="Pakundia"/>
    <s v="Pakundia"/>
    <s v="Pakundia Pilot Adarsha High School(Co-Ed)"/>
    <n v="0"/>
    <n v="0.44444444444444442"/>
    <n v="1.0195694716242663"/>
  </r>
  <r>
    <s v="shahidur"/>
    <d v="2013-03-18T13:12:12"/>
    <n v="0"/>
    <d v="2013-03-18T13:12:12"/>
    <n v="0"/>
    <n v="0"/>
    <n v="1"/>
    <d v="2013-03-18T13:12:12"/>
    <d v="2013-03-18T13:12:12"/>
    <n v="3"/>
    <n v="90.833800568499996"/>
    <x v="5"/>
    <n v="24.942586727599998"/>
    <x v="111"/>
    <s v="D"/>
    <n v="0"/>
    <n v="235326"/>
    <n v="-8"/>
    <x v="2"/>
    <n v="40"/>
    <n v="7"/>
    <x v="0"/>
    <x v="4"/>
    <x v="101"/>
    <x v="4"/>
    <x v="0"/>
    <x v="0"/>
    <n v="2"/>
    <n v="35"/>
    <x v="0"/>
    <n v="105"/>
    <m/>
    <n v="326"/>
    <n v="235326"/>
    <s v="Netrakona"/>
    <s v="Barhatta"/>
    <s v="Buashe"/>
    <s v="Rupgonj Girls High School"/>
    <n v="1"/>
    <n v="0.42857142857142855"/>
    <n v="0"/>
  </r>
  <r>
    <s v="hafizur"/>
    <d v="2013-03-18T17:38:40"/>
    <n v="0"/>
    <d v="2013-03-18T17:38:40"/>
    <n v="0"/>
    <n v="0"/>
    <n v="1"/>
    <d v="2013-03-18T17:38:40"/>
    <d v="2013-03-18T17:38:40"/>
    <n v="2"/>
    <n v="90.009267899999998"/>
    <x v="3"/>
    <n v="23.3868908"/>
    <x v="16"/>
    <s v="E"/>
    <n v="0"/>
    <n v="242035"/>
    <n v="0"/>
    <x v="1"/>
    <n v="4812"/>
    <n v="5"/>
    <x v="0"/>
    <x v="1"/>
    <x v="102"/>
    <x v="2"/>
    <x v="1"/>
    <x v="0"/>
    <n v="2"/>
    <n v="42"/>
    <x v="0"/>
    <n v="127"/>
    <n v="0"/>
    <n v="35"/>
    <n v="242035"/>
    <s v="Faridpur"/>
    <s v="Bhanga"/>
    <s v="Algi"/>
    <s v="Algi National high school"/>
    <n v="0"/>
    <n v="0.4"/>
    <n v="0.98421052631578942"/>
  </r>
  <r>
    <s v="shahjahan"/>
    <d v="2013-03-19T12:56:59"/>
    <n v="0"/>
    <d v="2013-03-19T12:56:59"/>
    <n v="0"/>
    <n v="0"/>
    <n v="1"/>
    <d v="2013-03-19T12:56:59"/>
    <d v="2013-03-19T12:56:59"/>
    <n v="4"/>
    <n v="0"/>
    <x v="1"/>
    <n v="0"/>
    <x v="40"/>
    <s v="D"/>
    <n v="0"/>
    <n v="207056"/>
    <n v="0"/>
    <x v="1"/>
    <n v="0"/>
    <n v="9"/>
    <x v="0"/>
    <x v="1"/>
    <x v="103"/>
    <x v="1"/>
    <x v="1"/>
    <x v="0"/>
    <n v="20"/>
    <n v="7"/>
    <x v="0"/>
    <n v="21"/>
    <n v="0"/>
    <n v="56"/>
    <n v="207056"/>
    <s v="Gazipur"/>
    <s v="Kaligonj"/>
    <s v="Mokatar pur"/>
    <s v=".Bir Muktizudda Ruhul Amin Dhali High School"/>
    <n v="0"/>
    <n v="0.44444444444444442"/>
    <n v="1.3706896551724137"/>
  </r>
  <r>
    <s v="kamrul"/>
    <d v="2013-03-20T14:28:02"/>
    <n v="0"/>
    <d v="2013-03-20T14:28:02"/>
    <n v="0"/>
    <n v="0"/>
    <n v="1"/>
    <d v="2013-03-20T14:28:02"/>
    <d v="2013-03-20T14:28:02"/>
    <n v="2"/>
    <n v="0"/>
    <x v="1"/>
    <n v="0"/>
    <x v="38"/>
    <s v="E"/>
    <n v="0"/>
    <n v="211106"/>
    <n v="0"/>
    <x v="1"/>
    <n v="0"/>
    <n v="14"/>
    <x v="0"/>
    <x v="1"/>
    <x v="104"/>
    <x v="4"/>
    <x v="4"/>
    <x v="0"/>
    <n v="2"/>
    <n v="11"/>
    <x v="0"/>
    <n v="33"/>
    <m/>
    <n v="106"/>
    <n v="211106"/>
    <s v="Cox?s Bazar"/>
    <s v="Ukhiya"/>
    <s v="Haldiya Bazar"/>
    <s v="Morichha High School(Co-Ed)"/>
    <n v="0"/>
    <n v="0.14285714285714285"/>
    <n v="0.71856287425149701"/>
  </r>
  <r>
    <s v="alauddin"/>
    <d v="2013-03-20T23:15:06"/>
    <n v="0"/>
    <d v="2013-03-20T23:15:06"/>
    <n v="0"/>
    <n v="0"/>
    <n v="1"/>
    <d v="2013-03-20T23:15:06"/>
    <d v="2013-03-20T23:15:06"/>
    <n v="0"/>
    <n v="91.762161399999997"/>
    <x v="3"/>
    <n v="25.0838109"/>
    <x v="24"/>
    <s v="D"/>
    <n v="0"/>
    <n v="254388"/>
    <n v="0"/>
    <x v="4"/>
    <n v="2738"/>
    <n v="6"/>
    <x v="0"/>
    <x v="4"/>
    <x v="105"/>
    <x v="2"/>
    <x v="4"/>
    <x v="0"/>
    <n v="2"/>
    <n v="54"/>
    <x v="1"/>
    <n v="1"/>
    <m/>
    <n v="388"/>
    <n v="254388"/>
    <s v="Sylhet"/>
    <s v="Companigonj"/>
    <s v="East Islampur"/>
    <s v="Kolabari High School (latrine under construction)"/>
    <n v="0"/>
    <n v="0"/>
    <n v="1.0328947368421053"/>
  </r>
  <r>
    <s v="mamunur"/>
    <d v="2013-03-21T16:53:36"/>
    <n v="0"/>
    <d v="2013-03-21T16:53:36"/>
    <n v="0"/>
    <n v="0"/>
    <n v="1"/>
    <d v="2013-03-21T16:53:36"/>
    <d v="2013-03-21T16:53:36"/>
    <n v="2"/>
    <n v="91.900662499999996"/>
    <x v="2"/>
    <n v="22.5328692"/>
    <x v="14"/>
    <s v="E"/>
    <n v="0"/>
    <n v="247084"/>
    <n v="0"/>
    <x v="1"/>
    <n v="2610"/>
    <n v="10"/>
    <x v="0"/>
    <x v="1"/>
    <x v="74"/>
    <x v="4"/>
    <x v="4"/>
    <x v="0"/>
    <n v="2"/>
    <n v="47"/>
    <x v="0"/>
    <n v="141"/>
    <n v="0"/>
    <n v="84"/>
    <n v="247084"/>
    <s v="Chittagong"/>
    <s v="Roujan"/>
    <s v="Dabua"/>
    <s v="Dabua Taracharan Shamacharan High School(Co-Ed)"/>
    <n v="0"/>
    <n v="0.2"/>
    <n v="0.95483870967741935"/>
  </r>
  <r>
    <s v="mamunur"/>
    <d v="2013-03-21T16:56:14"/>
    <n v="0"/>
    <d v="2013-03-21T16:56:14"/>
    <n v="0"/>
    <n v="0"/>
    <n v="1"/>
    <d v="2013-03-21T16:56:14"/>
    <d v="2013-03-21T16:56:14"/>
    <n v="2"/>
    <n v="91.900662499999996"/>
    <x v="2"/>
    <n v="22.5328692"/>
    <x v="112"/>
    <s v="D"/>
    <n v="0"/>
    <n v="247086"/>
    <n v="0"/>
    <x v="1"/>
    <n v="2610"/>
    <n v="18"/>
    <x v="0"/>
    <x v="1"/>
    <x v="106"/>
    <x v="2"/>
    <x v="4"/>
    <x v="0"/>
    <n v="2"/>
    <n v="47"/>
    <x v="0"/>
    <n v="141"/>
    <n v="0"/>
    <n v="86"/>
    <n v="247086"/>
    <s v="Chittagong"/>
    <s v="Roujan"/>
    <s v="Roujan"/>
    <s v="Rauzan Arjya Moitra Institute(Co-Ed)."/>
    <n v="0"/>
    <n v="0.1111111111111111"/>
    <n v="1.0075614366729679"/>
  </r>
  <r>
    <s v="hannan"/>
    <d v="2013-03-31T07:35:27"/>
    <n v="0"/>
    <d v="2013-03-31T07:35:27"/>
    <n v="0"/>
    <n v="0"/>
    <n v="1"/>
    <d v="2013-03-31T07:35:27"/>
    <d v="2013-03-31T07:35:27"/>
    <n v="3"/>
    <n v="0"/>
    <x v="0"/>
    <n v="0"/>
    <x v="113"/>
    <s v="D"/>
    <n v="0"/>
    <n v="244378"/>
    <n v="0"/>
    <x v="4"/>
    <n v="0"/>
    <n v="13"/>
    <x v="0"/>
    <x v="1"/>
    <x v="107"/>
    <x v="4"/>
    <x v="1"/>
    <x v="0"/>
    <n v="2"/>
    <n v="44"/>
    <x v="0"/>
    <n v="133"/>
    <m/>
    <n v="378"/>
    <n v="244378"/>
    <s v="Natore"/>
    <s v="Natore Sadar"/>
    <s v="Biprobelghoria"/>
    <s v="Sriess Chandra Bidaniketon"/>
    <n v="0"/>
    <n v="0.23076923076923078"/>
    <n v="0.91709844559585496"/>
  </r>
  <r>
    <s v="momin"/>
    <d v="2013-01-14T17:02:38"/>
    <n v="0"/>
    <d v="2013-01-14T17:02:38"/>
    <n v="0"/>
    <n v="0"/>
    <n v="1"/>
    <d v="2013-01-14T17:02:38"/>
    <d v="2013-01-14T17:02:38"/>
    <n v="1"/>
    <n v="91.550728484299995"/>
    <x v="2"/>
    <n v="24.7618313286"/>
    <x v="114"/>
    <s v="D"/>
    <n v="0"/>
    <n v="216168"/>
    <n v="-92"/>
    <x v="1"/>
    <n v="250"/>
    <n v="7"/>
    <x v="0"/>
    <x v="0"/>
    <x v="6"/>
    <x v="0"/>
    <x v="3"/>
    <x v="0"/>
    <n v="2"/>
    <n v="16"/>
    <x v="0"/>
    <n v="49"/>
    <m/>
    <n v="168"/>
    <n v="216168"/>
    <s v="Sunamgonj"/>
    <s v="Jaganathpur"/>
    <s v="Asharkandi"/>
    <s v="Noyabondor dhimukhi High school"/>
    <n v="0"/>
    <n v="0.14285714285714285"/>
    <n v="1.311377245508982"/>
  </r>
  <r>
    <s v="kamrul"/>
    <d v="2013-01-14T19:00:09"/>
    <n v="0"/>
    <d v="2013-01-14T19:00:09"/>
    <n v="0"/>
    <n v="0"/>
    <n v="1"/>
    <d v="2013-01-14T19:00:09"/>
    <d v="2013-01-14T19:00:09"/>
    <n v="0"/>
    <n v="0"/>
    <x v="2"/>
    <n v="0"/>
    <x v="115"/>
    <s v="E"/>
    <n v="0"/>
    <n v="248089"/>
    <n v="0"/>
    <x v="1"/>
    <n v="0"/>
    <n v="12"/>
    <x v="0"/>
    <x v="1"/>
    <x v="108"/>
    <x v="2"/>
    <x v="0"/>
    <x v="0"/>
    <n v="2"/>
    <n v="48"/>
    <x v="0"/>
    <n v="144"/>
    <n v="0"/>
    <n v="89"/>
    <n v="248089"/>
    <s v="Chittagong"/>
    <s v="Rangunia"/>
    <s v="Betagi"/>
    <s v="Betagi Rahamania Dakhil Madrasha(Co-Ed)"/>
    <n v="0"/>
    <n v="0"/>
    <n v="0.52117263843648209"/>
  </r>
  <r>
    <s v="kamrul"/>
    <d v="2013-01-15T15:24:29"/>
    <n v="0"/>
    <d v="2013-01-15T15:24:29"/>
    <n v="0"/>
    <n v="0"/>
    <n v="1"/>
    <d v="2013-01-15T15:24:29"/>
    <d v="2013-01-15T15:24:29"/>
    <n v="0"/>
    <n v="0"/>
    <x v="1"/>
    <n v="0"/>
    <x v="1"/>
    <s v="D"/>
    <n v="0"/>
    <n v="248088"/>
    <n v="0"/>
    <x v="1"/>
    <n v="0"/>
    <n v="11"/>
    <x v="0"/>
    <x v="0"/>
    <x v="98"/>
    <x v="2"/>
    <x v="0"/>
    <x v="0"/>
    <n v="2"/>
    <n v="48"/>
    <x v="0"/>
    <n v="144"/>
    <n v="0"/>
    <n v="88"/>
    <n v="248088"/>
    <s v="Chittagong"/>
    <s v="Rangunia"/>
    <s v="Betagi"/>
    <s v="Kaokhali Anoara Begum High School(Co-Ed)"/>
    <n v="0"/>
    <n v="0"/>
    <n v="1.4242424242424243"/>
  </r>
  <r>
    <s v="momin"/>
    <d v="2013-01-16T16:43:24"/>
    <n v="0"/>
    <d v="2013-01-16T16:43:24"/>
    <n v="0"/>
    <n v="0"/>
    <n v="1"/>
    <d v="2013-01-16T16:43:24"/>
    <d v="2013-01-16T16:43:24"/>
    <n v="0"/>
    <n v="91.5495059"/>
    <x v="2"/>
    <n v="24.769234900000001"/>
    <x v="116"/>
    <s v="D"/>
    <n v="0"/>
    <n v="216166"/>
    <n v="0"/>
    <x v="4"/>
    <n v="1773"/>
    <n v="10"/>
    <x v="0"/>
    <x v="0"/>
    <x v="109"/>
    <x v="0"/>
    <x v="0"/>
    <x v="0"/>
    <n v="2"/>
    <n v="16"/>
    <x v="0"/>
    <n v="49"/>
    <m/>
    <n v="166"/>
    <n v="216166"/>
    <s v="Sunamgonj"/>
    <s v="Jaganathpur"/>
    <s v="Kolkolia"/>
    <s v="Sahat Ullah High School"/>
    <n v="0"/>
    <n v="0"/>
    <n v="0.83282674772036469"/>
  </r>
  <r>
    <s v="quddus"/>
    <d v="2013-02-04T16:24:31"/>
    <n v="0"/>
    <d v="2013-02-04T16:24:31"/>
    <n v="0"/>
    <n v="0"/>
    <n v="1"/>
    <d v="2013-02-04T16:24:31"/>
    <d v="2013-02-04T16:24:31"/>
    <n v="0"/>
    <n v="89.022208399999997"/>
    <x v="4"/>
    <n v="23.4111537"/>
    <x v="117"/>
    <s v="D"/>
    <n v="0"/>
    <n v="201010"/>
    <n v="0"/>
    <x v="1"/>
    <n v="2572"/>
    <n v="10"/>
    <x v="0"/>
    <x v="0"/>
    <x v="110"/>
    <x v="2"/>
    <x v="2"/>
    <x v="0"/>
    <n v="20"/>
    <n v="1"/>
    <x v="0"/>
    <n v="3"/>
    <n v="0"/>
    <n v="10"/>
    <n v="201010"/>
    <s v="Jhenidah"/>
    <s v="Kotchandpur"/>
    <s v="Dora"/>
    <s v="B.C.D. High School"/>
    <n v="0"/>
    <n v="0"/>
    <n v="1.5824175824175823"/>
  </r>
  <r>
    <s v="shariful"/>
    <d v="2013-02-06T15:48:58"/>
    <n v="0"/>
    <d v="2013-02-06T15:48:58"/>
    <n v="0"/>
    <n v="0"/>
    <n v="1"/>
    <d v="2013-02-06T15:48:58"/>
    <d v="2013-02-06T15:48:58"/>
    <n v="1"/>
    <n v="91.193255699999995"/>
    <x v="1"/>
    <n v="23.169882099999999"/>
    <x v="118"/>
    <s v="D"/>
    <n v="0"/>
    <n v="214144"/>
    <n v="0"/>
    <x v="1"/>
    <n v="2776"/>
    <n v="6"/>
    <x v="0"/>
    <x v="1"/>
    <x v="72"/>
    <x v="2"/>
    <x v="0"/>
    <x v="0"/>
    <n v="2"/>
    <n v="14"/>
    <x v="0"/>
    <n v="41"/>
    <m/>
    <n v="144"/>
    <n v="214144"/>
    <s v="Comilla"/>
    <s v="Nangalkot"/>
    <s v="Makrobpur"/>
    <s v="Islampur High School"/>
    <n v="0"/>
    <n v="0.16666666666666666"/>
    <n v="3"/>
  </r>
  <r>
    <s v="sanjoy"/>
    <d v="2013-02-06T16:07:38"/>
    <n v="0"/>
    <d v="2013-02-06T16:07:38"/>
    <n v="0"/>
    <n v="0"/>
    <n v="1"/>
    <d v="2013-02-06T16:07:38"/>
    <d v="2013-02-06T16:07:38"/>
    <n v="2"/>
    <n v="89.039592790900002"/>
    <x v="2"/>
    <n v="22.863242865299998"/>
    <x v="119"/>
    <s v="E"/>
    <n v="0"/>
    <n v="203217"/>
    <n v="-33"/>
    <x v="2"/>
    <n v="150"/>
    <n v="12"/>
    <x v="0"/>
    <x v="0"/>
    <x v="111"/>
    <x v="2"/>
    <x v="0"/>
    <x v="0"/>
    <n v="20"/>
    <n v="3"/>
    <x v="0"/>
    <n v="9"/>
    <m/>
    <n v="217"/>
    <n v="203217"/>
    <s v="Satkhira"/>
    <s v="Kolaroa"/>
    <s v="Chandonpur"/>
    <s v="KCG United High School"/>
    <n v="0"/>
    <n v="0.16666666666666666"/>
    <n v="0.82407407407407407"/>
  </r>
  <r>
    <s v="quddus"/>
    <d v="2013-02-06T17:00:57"/>
    <n v="0"/>
    <d v="2013-02-06T17:00:57"/>
    <n v="0"/>
    <n v="0"/>
    <n v="1"/>
    <d v="2013-02-06T17:00:57"/>
    <d v="2013-02-06T17:00:57"/>
    <n v="5"/>
    <n v="89.022208399999997"/>
    <x v="4"/>
    <n v="23.4111537"/>
    <x v="120"/>
    <s v="E"/>
    <n v="0"/>
    <n v="201006"/>
    <n v="0"/>
    <x v="1"/>
    <n v="2572"/>
    <n v="10"/>
    <x v="0"/>
    <x v="1"/>
    <x v="112"/>
    <x v="0"/>
    <x v="2"/>
    <x v="0"/>
    <n v="20"/>
    <n v="1"/>
    <x v="0"/>
    <n v="3"/>
    <n v="0"/>
    <n v="6"/>
    <n v="201006"/>
    <s v="Jhenidah"/>
    <s v="Kotchandpur"/>
    <s v="Baluhar"/>
    <s v="Buluhar Shekh Mujaffer High School"/>
    <n v="0"/>
    <n v="0.5"/>
    <n v="1.0456273764258555"/>
  </r>
  <r>
    <s v="sanjoy"/>
    <d v="2013-02-07T15:37:09"/>
    <n v="0"/>
    <d v="2013-02-07T15:37:09"/>
    <n v="0"/>
    <n v="0"/>
    <n v="1"/>
    <d v="2013-02-07T15:37:09"/>
    <d v="2013-02-07T15:37:09"/>
    <n v="1"/>
    <n v="89.1898111"/>
    <x v="5"/>
    <n v="23.1442254"/>
    <x v="77"/>
    <s v="B"/>
    <n v="0"/>
    <n v="203219"/>
    <n v="0"/>
    <x v="2"/>
    <n v="2110"/>
    <n v="8"/>
    <x v="3"/>
    <x v="0"/>
    <x v="20"/>
    <x v="2"/>
    <x v="0"/>
    <x v="0"/>
    <n v="20"/>
    <n v="3"/>
    <x v="0"/>
    <n v="9"/>
    <m/>
    <n v="219"/>
    <n v="203219"/>
    <s v="Satkhira"/>
    <s v="Kolaroa"/>
    <s v="Chandonpur"/>
    <s v="Chandanpur Girls High School"/>
    <n v="1"/>
    <n v="0.125"/>
    <e v="#DIV/0!"/>
  </r>
  <r>
    <s v="ramzan"/>
    <d v="2013-02-07T17:15:32"/>
    <n v="0"/>
    <d v="2013-02-07T17:15:32"/>
    <n v="0"/>
    <n v="0"/>
    <n v="1"/>
    <d v="2013-02-07T17:15:32"/>
    <d v="2013-02-07T17:15:32"/>
    <n v="1"/>
    <n v="0"/>
    <x v="4"/>
    <n v="0"/>
    <x v="121"/>
    <s v="D"/>
    <n v="0"/>
    <n v="221342"/>
    <n v="0"/>
    <x v="4"/>
    <n v="0"/>
    <n v="12"/>
    <x v="0"/>
    <x v="1"/>
    <x v="83"/>
    <x v="1"/>
    <x v="1"/>
    <x v="0"/>
    <n v="2"/>
    <n v="21"/>
    <x v="0"/>
    <n v="62"/>
    <m/>
    <n v="342"/>
    <n v="221342"/>
    <s v="Mymensingh"/>
    <s v="Mymensingh Sadar"/>
    <s v="Sirota"/>
    <s v="Charkharicha High School"/>
    <n v="0"/>
    <n v="8.3333333333333329E-2"/>
    <n v="1.1018518518518519"/>
  </r>
  <r>
    <s v="shahidul"/>
    <d v="2013-02-09T15:17:17"/>
    <n v="0"/>
    <d v="2013-02-09T15:17:17"/>
    <n v="0"/>
    <n v="0"/>
    <n v="1"/>
    <d v="2013-02-09T15:17:17"/>
    <d v="2013-02-09T15:17:17"/>
    <n v="1"/>
    <n v="90.686052399999994"/>
    <x v="3"/>
    <n v="24.317914999999999"/>
    <x v="122"/>
    <s v="D"/>
    <n v="0"/>
    <n v="236329"/>
    <n v="0"/>
    <x v="1"/>
    <n v="2470"/>
    <n v="8"/>
    <x v="0"/>
    <x v="1"/>
    <x v="113"/>
    <x v="1"/>
    <x v="4"/>
    <x v="0"/>
    <n v="2"/>
    <n v="36"/>
    <x v="0"/>
    <n v="108"/>
    <m/>
    <n v="329"/>
    <n v="236329"/>
    <s v="Kishoregonj"/>
    <s v="Pakundia"/>
    <s v="Patuabanga"/>
    <s v="Patuabanga High School(Co-Ed)"/>
    <n v="0"/>
    <n v="0.125"/>
    <n v="1.2676579925650557"/>
  </r>
  <r>
    <s v="ramzan"/>
    <d v="2013-02-09T17:21:22"/>
    <n v="0"/>
    <d v="2013-02-09T17:21:22"/>
    <n v="0"/>
    <n v="0"/>
    <n v="1"/>
    <d v="2013-02-09T17:21:22"/>
    <d v="2013-02-09T17:21:22"/>
    <n v="1"/>
    <n v="0"/>
    <x v="4"/>
    <n v="0"/>
    <x v="113"/>
    <s v="D"/>
    <n v="0"/>
    <n v="221343"/>
    <n v="0"/>
    <x v="4"/>
    <n v="0"/>
    <n v="12"/>
    <x v="0"/>
    <x v="1"/>
    <x v="114"/>
    <x v="1"/>
    <x v="1"/>
    <x v="0"/>
    <n v="2"/>
    <n v="21"/>
    <x v="0"/>
    <n v="62"/>
    <m/>
    <n v="343"/>
    <n v="221343"/>
    <s v="Mymensingh"/>
    <s v="Mymensingh Sadar"/>
    <s v="Sirota"/>
    <s v="Sirta High School"/>
    <n v="0"/>
    <n v="8.3333333333333329E-2"/>
    <n v="1.0825688073394495"/>
  </r>
  <r>
    <s v="shahidul"/>
    <d v="2013-02-10T16:11:55"/>
    <n v="0"/>
    <d v="2013-02-10T16:11:55"/>
    <n v="0"/>
    <n v="0"/>
    <n v="1"/>
    <d v="2013-02-10T16:11:55"/>
    <d v="2013-02-10T16:11:55"/>
    <n v="1"/>
    <n v="90.682642003599994"/>
    <x v="1"/>
    <n v="24.318852312800001"/>
    <x v="123"/>
    <s v="E"/>
    <n v="0"/>
    <n v="236336"/>
    <n v="-91"/>
    <x v="1"/>
    <n v="35"/>
    <n v="8"/>
    <x v="0"/>
    <x v="0"/>
    <x v="49"/>
    <x v="4"/>
    <x v="4"/>
    <x v="0"/>
    <n v="2"/>
    <n v="36"/>
    <x v="0"/>
    <n v="108"/>
    <m/>
    <n v="336"/>
    <n v="236336"/>
    <s v="Kishoregonj"/>
    <s v="Pakundia"/>
    <s v="Sukhia"/>
    <s v="Char Palash High School(Co-Ed)"/>
    <n v="0"/>
    <n v="0.125"/>
    <n v="1.0695187165775402"/>
  </r>
  <r>
    <s v="hannan"/>
    <d v="2013-02-10T21:04:12"/>
    <n v="0"/>
    <d v="2013-02-10T21:04:12"/>
    <n v="0"/>
    <n v="0"/>
    <n v="1"/>
    <d v="2013-02-10T21:04:12"/>
    <d v="2013-02-10T21:04:12"/>
    <n v="3"/>
    <n v="0"/>
    <x v="1"/>
    <n v="0"/>
    <x v="124"/>
    <s v="D"/>
    <n v="0"/>
    <n v="227261"/>
    <n v="0"/>
    <x v="1"/>
    <n v="0"/>
    <n v="12"/>
    <x v="0"/>
    <x v="1"/>
    <x v="29"/>
    <x v="4"/>
    <x v="1"/>
    <x v="0"/>
    <n v="2"/>
    <n v="27"/>
    <x v="0"/>
    <n v="76"/>
    <m/>
    <n v="261"/>
    <n v="227261"/>
    <s v="Bogra"/>
    <s v="Gabtoli"/>
    <s v="Sonaray"/>
    <s v="Sabek para dewlia Dhakhil Madrasha"/>
    <n v="0"/>
    <n v="0.25"/>
    <n v="0.42156862745098039"/>
  </r>
  <r>
    <s v="swapon"/>
    <d v="2013-02-11T13:18:54"/>
    <n v="0"/>
    <d v="2013-02-11T13:18:54"/>
    <n v="0"/>
    <n v="0"/>
    <n v="1"/>
    <d v="2013-02-11T13:18:54"/>
    <d v="2013-02-11T13:18:54"/>
    <n v="4"/>
    <n v="89.772752699999998"/>
    <x v="4"/>
    <n v="23.1581337"/>
    <x v="125"/>
    <s v="E"/>
    <n v="0"/>
    <n v="240367"/>
    <n v="0"/>
    <x v="1"/>
    <n v="2761"/>
    <n v="12"/>
    <x v="0"/>
    <x v="1"/>
    <x v="115"/>
    <x v="1"/>
    <x v="1"/>
    <x v="0"/>
    <n v="2"/>
    <n v="40"/>
    <x v="0"/>
    <n v="121"/>
    <m/>
    <n v="367"/>
    <n v="240367"/>
    <s v="Gopalgonj"/>
    <s v="Kashiani"/>
    <s v="Fukra"/>
    <s v="Modon Mohon Academy(Co-Ed)"/>
    <n v="0"/>
    <n v="0.33333333333333331"/>
    <n v="1.1338028169014085"/>
  </r>
  <r>
    <s v="swapon"/>
    <d v="2013-02-11T13:21:43"/>
    <n v="0"/>
    <d v="2013-02-11T13:21:43"/>
    <n v="0"/>
    <n v="0"/>
    <n v="1"/>
    <d v="2013-02-11T13:21:43"/>
    <d v="2013-02-11T13:21:43"/>
    <n v="3"/>
    <n v="89.767055799999994"/>
    <x v="4"/>
    <n v="23.183274600000001"/>
    <x v="126"/>
    <s v="B"/>
    <n v="0"/>
    <n v="240368"/>
    <n v="0"/>
    <x v="1"/>
    <n v="3222"/>
    <n v="9"/>
    <x v="0"/>
    <x v="1"/>
    <x v="116"/>
    <x v="1"/>
    <x v="1"/>
    <x v="0"/>
    <n v="2"/>
    <n v="40"/>
    <x v="0"/>
    <n v="121"/>
    <m/>
    <n v="368"/>
    <n v="240368"/>
    <s v="Gopalgonj"/>
    <s v="Kashiani"/>
    <s v="Fukra"/>
    <s v="Tarail High School(Co-Ed)"/>
    <n v="0"/>
    <n v="0.33333333333333331"/>
    <n v="1.029535864978903"/>
  </r>
  <r>
    <s v="shahidur"/>
    <d v="2013-02-11T13:35:36"/>
    <n v="0"/>
    <d v="2013-02-11T13:35:36"/>
    <n v="0"/>
    <n v="0"/>
    <n v="1"/>
    <d v="2013-02-11T13:35:36"/>
    <d v="2013-02-11T13:35:36"/>
    <n v="4"/>
    <n v="90.922264299999995"/>
    <x v="2"/>
    <n v="24.8935259"/>
    <x v="12"/>
    <s v="E"/>
    <n v="0"/>
    <n v="235323"/>
    <n v="0"/>
    <x v="2"/>
    <n v="3710"/>
    <n v="8"/>
    <x v="0"/>
    <x v="1"/>
    <x v="117"/>
    <x v="4"/>
    <x v="0"/>
    <x v="0"/>
    <n v="2"/>
    <n v="35"/>
    <x v="0"/>
    <n v="105"/>
    <m/>
    <n v="323"/>
    <n v="235323"/>
    <s v="Netrakona"/>
    <s v="Barhatta"/>
    <s v="Shingdha"/>
    <s v="Hujra Bari High School"/>
    <n v="0"/>
    <n v="0.5"/>
    <n v="1.3020833333333333"/>
  </r>
  <r>
    <s v="alauddin"/>
    <d v="2013-02-12T17:59:44"/>
    <n v="0"/>
    <d v="2013-02-12T17:59:44"/>
    <n v="0"/>
    <n v="0"/>
    <n v="1"/>
    <d v="2013-02-12T17:59:44"/>
    <d v="2013-02-12T17:59:44"/>
    <n v="3"/>
    <n v="92.391884099999999"/>
    <x v="4"/>
    <n v="24.873257299999999"/>
    <x v="127"/>
    <s v="D"/>
    <n v="0"/>
    <n v="298391"/>
    <n v="0"/>
    <x v="1"/>
    <n v="2898"/>
    <n v="9"/>
    <x v="0"/>
    <x v="1"/>
    <x v="118"/>
    <x v="4"/>
    <x v="1"/>
    <x v="0"/>
    <n v="2"/>
    <n v="98"/>
    <x v="1"/>
    <n v="3"/>
    <m/>
    <n v="391"/>
    <n v="298391"/>
    <s v="Sylhet"/>
    <s v="Zokijonj"/>
    <s v="Birosree"/>
    <s v="Sarol Bag High School"/>
    <n v="0"/>
    <n v="0.33333333333333331"/>
    <n v="2.0985915492957745"/>
  </r>
  <r>
    <s v="alim"/>
    <d v="2013-02-13T16:05:27"/>
    <n v="0"/>
    <d v="2013-02-13T16:05:27"/>
    <n v="0"/>
    <n v="0"/>
    <n v="1"/>
    <d v="2013-02-13T16:05:27"/>
    <d v="2013-02-13T16:05:27"/>
    <n v="0"/>
    <n v="0"/>
    <x v="4"/>
    <n v="0"/>
    <x v="93"/>
    <s v="D"/>
    <n v="0"/>
    <n v="226243"/>
    <n v="0"/>
    <x v="1"/>
    <n v="0"/>
    <n v="12"/>
    <x v="0"/>
    <x v="1"/>
    <x v="34"/>
    <x v="1"/>
    <x v="1"/>
    <x v="0"/>
    <n v="2"/>
    <n v="26"/>
    <x v="0"/>
    <n v="74"/>
    <m/>
    <n v="243"/>
    <n v="226243"/>
    <s v="Bogra"/>
    <s v="Nandigram"/>
    <s v="Burail"/>
    <s v="Domdoma Dakhil Madrasa"/>
    <n v="0"/>
    <n v="0"/>
    <n v="0.68817204301075274"/>
  </r>
  <r>
    <s v="shariful"/>
    <d v="2013-02-13T16:14:59"/>
    <n v="0"/>
    <d v="2013-02-13T16:14:59"/>
    <n v="0"/>
    <n v="0"/>
    <n v="1"/>
    <d v="2013-02-13T16:14:59"/>
    <d v="2013-02-13T16:14:59"/>
    <n v="3"/>
    <n v="91.138346200000001"/>
    <x v="1"/>
    <n v="23.522346599999999"/>
    <x v="128"/>
    <s v="D"/>
    <n v="0"/>
    <n v="213128"/>
    <n v="0"/>
    <x v="1"/>
    <n v="3916"/>
    <n v="8"/>
    <x v="0"/>
    <x v="1"/>
    <x v="119"/>
    <x v="4"/>
    <x v="0"/>
    <x v="0"/>
    <n v="2"/>
    <n v="13"/>
    <x v="0"/>
    <n v="38"/>
    <m/>
    <n v="128"/>
    <n v="213128"/>
    <s v="Comilla"/>
    <s v="Burichong"/>
    <s v="Burichong"/>
    <s v="Arak Anandopur Adorsha High School"/>
    <n v="0"/>
    <n v="0.375"/>
    <n v="0.73109243697478987"/>
  </r>
  <r>
    <s v="sanjoy"/>
    <d v="2013-02-14T13:45:41"/>
    <n v="0"/>
    <d v="2013-02-14T13:45:41"/>
    <n v="0"/>
    <n v="0"/>
    <n v="1"/>
    <d v="2013-02-14T13:45:41"/>
    <d v="2013-02-14T13:45:41"/>
    <n v="2"/>
    <n v="89.220780436300004"/>
    <x v="2"/>
    <n v="22.901838356500001"/>
    <x v="82"/>
    <s v="D"/>
    <n v="0"/>
    <n v="218185"/>
    <n v="-181"/>
    <x v="1"/>
    <n v="100"/>
    <n v="11"/>
    <x v="0"/>
    <x v="0"/>
    <x v="120"/>
    <x v="2"/>
    <x v="4"/>
    <x v="0"/>
    <n v="2"/>
    <n v="18"/>
    <x v="0"/>
    <n v="53"/>
    <m/>
    <n v="185"/>
    <n v="218185"/>
    <s v="Jessore"/>
    <s v="Keshabpur"/>
    <s v="Sagordari"/>
    <s v="Gobindrapur High School"/>
    <n v="0"/>
    <n v="0.18181818181818182"/>
    <n v="0.79268292682926833"/>
  </r>
  <r>
    <s v="alim"/>
    <d v="2013-02-14T16:29:41"/>
    <n v="0"/>
    <d v="2013-02-14T16:29:41"/>
    <n v="0"/>
    <n v="0"/>
    <n v="1"/>
    <d v="2013-02-14T16:29:41"/>
    <d v="2013-02-14T16:29:41"/>
    <n v="3"/>
    <n v="0"/>
    <x v="4"/>
    <n v="0"/>
    <x v="67"/>
    <s v="D"/>
    <n v="0"/>
    <n v="226250"/>
    <n v="0"/>
    <x v="4"/>
    <n v="0"/>
    <n v="9"/>
    <x v="0"/>
    <x v="1"/>
    <x v="121"/>
    <x v="1"/>
    <x v="1"/>
    <x v="0"/>
    <n v="2"/>
    <n v="26"/>
    <x v="0"/>
    <n v="74"/>
    <m/>
    <n v="250"/>
    <n v="226250"/>
    <s v="Bogra"/>
    <s v="Nandigram"/>
    <s v="Vatgram"/>
    <s v="Bigrul Di mukhi high school"/>
    <n v="0"/>
    <n v="0.33333333333333331"/>
    <n v="0.65384615384615385"/>
  </r>
  <r>
    <s v="sanjoy"/>
    <d v="2013-02-16T16:15:35"/>
    <n v="0"/>
    <d v="2013-02-16T16:15:35"/>
    <n v="0"/>
    <n v="0"/>
    <n v="1"/>
    <d v="2013-02-16T16:15:35"/>
    <d v="2013-02-16T16:15:35"/>
    <n v="3"/>
    <n v="89.219073899999998"/>
    <x v="4"/>
    <n v="22.902729799999999"/>
    <x v="129"/>
    <s v="D"/>
    <n v="0"/>
    <n v="218186"/>
    <n v="0"/>
    <x v="4"/>
    <n v="3157"/>
    <n v="11"/>
    <x v="0"/>
    <x v="1"/>
    <x v="122"/>
    <x v="4"/>
    <x v="4"/>
    <x v="0"/>
    <n v="2"/>
    <n v="18"/>
    <x v="0"/>
    <n v="53"/>
    <m/>
    <n v="186"/>
    <n v="218186"/>
    <s v="Jessore"/>
    <s v="Keshabpur"/>
    <s v="Sagordari"/>
    <s v="Chingra High School"/>
    <n v="0"/>
    <n v="0.27272727272727271"/>
    <n v="0.96753246753246758"/>
  </r>
  <r>
    <s v="hannan"/>
    <d v="2013-02-17T14:36:14"/>
    <n v="0"/>
    <d v="2013-02-17T14:36:14"/>
    <n v="0"/>
    <n v="0"/>
    <n v="1"/>
    <d v="2013-02-17T14:36:14"/>
    <d v="2013-02-17T14:36:14"/>
    <n v="6"/>
    <n v="0"/>
    <x v="2"/>
    <n v="0"/>
    <x v="49"/>
    <s v="D"/>
    <n v="0"/>
    <n v="225240"/>
    <n v="0"/>
    <x v="1"/>
    <n v="0"/>
    <n v="13"/>
    <x v="3"/>
    <x v="1"/>
    <x v="123"/>
    <x v="4"/>
    <x v="1"/>
    <x v="0"/>
    <n v="2"/>
    <n v="25"/>
    <x v="0"/>
    <n v="71"/>
    <m/>
    <n v="240"/>
    <n v="225240"/>
    <s v="Bogra"/>
    <s v="Sonatoal"/>
    <s v="Modhupur"/>
    <s v="Horikhali High School"/>
    <n v="0"/>
    <n v="0.46153846153846156"/>
    <n v="0.75298804780876494"/>
  </r>
  <r>
    <s v="ramzan"/>
    <d v="2013-02-17T15:04:43"/>
    <n v="0"/>
    <d v="2013-02-17T15:04:43"/>
    <n v="0"/>
    <n v="0"/>
    <n v="1"/>
    <d v="2013-02-17T15:04:43"/>
    <d v="2013-02-17T15:04:43"/>
    <n v="3"/>
    <n v="0"/>
    <x v="4"/>
    <n v="0"/>
    <x v="130"/>
    <s v="E"/>
    <n v="0"/>
    <n v="223353"/>
    <n v="0"/>
    <x v="1"/>
    <n v="0"/>
    <n v="12"/>
    <x v="0"/>
    <x v="1"/>
    <x v="124"/>
    <x v="4"/>
    <x v="1"/>
    <x v="0"/>
    <n v="2"/>
    <n v="23"/>
    <x v="0"/>
    <n v="66"/>
    <m/>
    <n v="353"/>
    <n v="223353"/>
    <s v="Mymensingh"/>
    <s v="Haluaghat"/>
    <s v="Shodayse"/>
    <s v="Shodeshi A.H.S High School"/>
    <n v="0"/>
    <n v="0.25"/>
    <n v="1.0861538461538462"/>
  </r>
  <r>
    <s v="alim"/>
    <d v="2013-02-17T16:49:07"/>
    <n v="0"/>
    <d v="2013-02-17T16:49:07"/>
    <n v="0"/>
    <n v="0"/>
    <n v="1"/>
    <d v="2013-02-17T16:49:07"/>
    <d v="2013-02-17T16:49:07"/>
    <n v="4"/>
    <n v="0"/>
    <x v="2"/>
    <n v="0"/>
    <x v="131"/>
    <s v="D"/>
    <n v="0"/>
    <n v="226253"/>
    <n v="0"/>
    <x v="4"/>
    <n v="0"/>
    <n v="16"/>
    <x v="0"/>
    <x v="1"/>
    <x v="125"/>
    <x v="1"/>
    <x v="1"/>
    <x v="0"/>
    <n v="2"/>
    <n v="26"/>
    <x v="0"/>
    <n v="74"/>
    <m/>
    <n v="253"/>
    <n v="226253"/>
    <s v="Bogra"/>
    <s v="Nandigram"/>
    <s v="Vatgram"/>
    <s v="Islampur Vuskur  madrasa"/>
    <n v="0"/>
    <n v="0.25"/>
    <n v="1.1181818181818182"/>
  </r>
  <r>
    <s v="meherul"/>
    <d v="2013-02-19T16:41:01"/>
    <n v="0"/>
    <d v="2013-02-19T16:41:01"/>
    <n v="0"/>
    <n v="0"/>
    <n v="1"/>
    <d v="2013-02-19T16:41:01"/>
    <d v="2013-02-19T16:41:01"/>
    <n v="1"/>
    <n v="0"/>
    <x v="2"/>
    <n v="0"/>
    <x v="132"/>
    <s v="D"/>
    <n v="0"/>
    <n v="243284"/>
    <n v="0"/>
    <x v="1"/>
    <n v="0"/>
    <n v="12"/>
    <x v="0"/>
    <x v="1"/>
    <x v="126"/>
    <x v="4"/>
    <x v="1"/>
    <x v="0"/>
    <n v="2"/>
    <n v="43"/>
    <x v="0"/>
    <n v="131"/>
    <m/>
    <n v="284"/>
    <n v="243284"/>
    <s v="Joypurhat"/>
    <s v="Kalai"/>
    <s v="Ahamadabad"/>
    <s v="Borai Rahima khatun Dhakhil Madrasha"/>
    <n v="0"/>
    <n v="8.3333333333333329E-2"/>
    <n v="0.98113207547169812"/>
  </r>
  <r>
    <s v="alim"/>
    <d v="2013-02-19T21:57:16"/>
    <n v="0"/>
    <d v="2013-02-19T21:57:16"/>
    <n v="0"/>
    <n v="0"/>
    <n v="1"/>
    <d v="2013-02-19T21:57:16"/>
    <d v="2013-02-19T21:57:16"/>
    <n v="2"/>
    <n v="0"/>
    <x v="2"/>
    <n v="0"/>
    <x v="133"/>
    <s v="D"/>
    <n v="0"/>
    <n v="226244"/>
    <n v="0"/>
    <x v="4"/>
    <n v="0"/>
    <n v="7"/>
    <x v="0"/>
    <x v="1"/>
    <x v="127"/>
    <x v="1"/>
    <x v="1"/>
    <x v="0"/>
    <n v="2"/>
    <n v="26"/>
    <x v="0"/>
    <n v="74"/>
    <m/>
    <n v="244"/>
    <n v="226244"/>
    <s v="Bogra"/>
    <s v="Nandigram"/>
    <s v="Thalta Mazgram"/>
    <s v="Nimaidighi high school"/>
    <n v="0"/>
    <n v="0.2857142857142857"/>
    <n v="1.0782608695652174"/>
  </r>
  <r>
    <s v="alim"/>
    <d v="2013-02-19T22:00:28"/>
    <n v="0"/>
    <d v="2013-02-19T22:00:28"/>
    <n v="0"/>
    <n v="0"/>
    <n v="1"/>
    <d v="2013-02-19T22:00:28"/>
    <d v="2013-02-19T22:00:28"/>
    <n v="1"/>
    <n v="0"/>
    <x v="2"/>
    <n v="0"/>
    <x v="134"/>
    <s v="D"/>
    <n v="0"/>
    <n v="226249"/>
    <n v="0"/>
    <x v="4"/>
    <n v="0"/>
    <n v="11"/>
    <x v="0"/>
    <x v="3"/>
    <x v="6"/>
    <x v="1"/>
    <x v="1"/>
    <x v="0"/>
    <n v="2"/>
    <n v="26"/>
    <x v="0"/>
    <n v="74"/>
    <m/>
    <n v="249"/>
    <n v="226249"/>
    <s v="Bogra"/>
    <s v="Nandigram"/>
    <s v="Vatgram"/>
    <s v="Dayta Dakhil Madrasa"/>
    <n v="0"/>
    <n v="9.0909090909090912E-2"/>
    <n v="0.9640718562874252"/>
  </r>
  <r>
    <s v="shariful"/>
    <d v="2013-02-20T16:53:53"/>
    <n v="0"/>
    <d v="2013-02-20T16:53:53"/>
    <n v="0"/>
    <n v="0"/>
    <n v="1"/>
    <d v="2013-02-20T16:53:53"/>
    <d v="2013-02-20T16:53:53"/>
    <n v="1"/>
    <n v="91.193252000000001"/>
    <x v="2"/>
    <n v="23.169871000000001"/>
    <x v="89"/>
    <s v="D"/>
    <n v="0"/>
    <n v="212127"/>
    <n v="0"/>
    <x v="1"/>
    <n v="2774"/>
    <n v="11"/>
    <x v="0"/>
    <x v="1"/>
    <x v="128"/>
    <x v="4"/>
    <x v="0"/>
    <x v="0"/>
    <n v="2"/>
    <n v="12"/>
    <x v="0"/>
    <n v="36"/>
    <m/>
    <n v="127"/>
    <n v="212127"/>
    <s v="Comilla"/>
    <s v="Comilla Sadar"/>
    <s v="Amratoly"/>
    <s v="Amratoly Shahsa Modina Hormoz Islamia Dhakil Madrasha"/>
    <n v="0"/>
    <n v="9.0909090909090912E-2"/>
    <n v="1.9099099099099099"/>
  </r>
  <r>
    <s v="sanjoy"/>
    <d v="2013-02-23T15:52:03"/>
    <n v="0"/>
    <d v="2013-02-23T15:52:03"/>
    <n v="0"/>
    <n v="0"/>
    <n v="1"/>
    <d v="2013-02-23T15:52:03"/>
    <d v="2013-02-23T15:52:03"/>
    <n v="1"/>
    <n v="89.343337649299997"/>
    <x v="2"/>
    <n v="23.213757725699999"/>
    <x v="135"/>
    <s v="D"/>
    <n v="0"/>
    <n v="217176"/>
    <n v="-70"/>
    <x v="1"/>
    <n v="35"/>
    <n v="14"/>
    <x v="0"/>
    <x v="0"/>
    <x v="129"/>
    <x v="4"/>
    <x v="4"/>
    <x v="0"/>
    <n v="2"/>
    <n v="17"/>
    <x v="0"/>
    <n v="51"/>
    <m/>
    <n v="176"/>
    <n v="217176"/>
    <s v="Jessore"/>
    <s v="Bagharpara"/>
    <s v="Dohakula"/>
    <s v="Kholsi Dokil Mardasa"/>
    <n v="0"/>
    <n v="7.1428571428571425E-2"/>
    <n v="0.70370370370370372"/>
  </r>
  <r>
    <s v="meherul"/>
    <d v="2013-02-23T16:16:43"/>
    <n v="0"/>
    <d v="2013-02-23T16:16:43"/>
    <n v="0"/>
    <n v="0"/>
    <n v="1"/>
    <d v="2013-02-23T16:16:43"/>
    <d v="2013-02-23T16:16:43"/>
    <n v="3"/>
    <n v="0"/>
    <x v="2"/>
    <n v="0"/>
    <x v="135"/>
    <s v="D"/>
    <n v="0"/>
    <n v="224233"/>
    <n v="0"/>
    <x v="4"/>
    <n v="0"/>
    <n v="12"/>
    <x v="0"/>
    <x v="1"/>
    <x v="130"/>
    <x v="1"/>
    <x v="1"/>
    <x v="0"/>
    <n v="2"/>
    <n v="24"/>
    <x v="0"/>
    <n v="68"/>
    <m/>
    <n v="233"/>
    <n v="224233"/>
    <s v="Bogra"/>
    <s v="Shibganj"/>
    <s v="Atmool"/>
    <s v="Atmul Biraj uddin Dakhil madrasa"/>
    <n v="0"/>
    <n v="0.25"/>
    <n v="1.2666666666666666"/>
  </r>
  <r>
    <s v="jahurul"/>
    <d v="2013-02-24T14:55:08"/>
    <n v="0"/>
    <d v="2013-02-24T14:55:08"/>
    <n v="0"/>
    <n v="0"/>
    <n v="1"/>
    <d v="2013-02-24T14:55:08"/>
    <d v="2013-02-24T14:55:08"/>
    <n v="1"/>
    <n v="0"/>
    <x v="3"/>
    <n v="0"/>
    <x v="32"/>
    <s v="D"/>
    <n v="0"/>
    <n v="237071"/>
    <n v="0"/>
    <x v="1"/>
    <n v="0"/>
    <n v="10"/>
    <x v="3"/>
    <x v="2"/>
    <x v="98"/>
    <x v="2"/>
    <x v="0"/>
    <x v="0"/>
    <n v="2"/>
    <n v="37"/>
    <x v="0"/>
    <n v="110"/>
    <n v="0"/>
    <n v="71"/>
    <n v="237071"/>
    <s v="Tangail"/>
    <s v="Shakhipur"/>
    <s v="Kakrajan"/>
    <s v="Bagerbari Kakrajan High School"/>
    <n v="0"/>
    <n v="0.1"/>
    <n v="1.106060606060606"/>
  </r>
  <r>
    <s v="meherul"/>
    <d v="2013-02-24T17:06:39"/>
    <n v="0"/>
    <d v="2013-02-24T17:06:39"/>
    <n v="0"/>
    <n v="0"/>
    <n v="1"/>
    <d v="2013-02-24T17:06:39"/>
    <d v="2013-02-24T17:06:39"/>
    <n v="2"/>
    <n v="0"/>
    <x v="2"/>
    <n v="0"/>
    <x v="136"/>
    <s v="D"/>
    <n v="0"/>
    <n v="224234"/>
    <n v="0"/>
    <x v="1"/>
    <n v="0"/>
    <n v="9"/>
    <x v="0"/>
    <x v="1"/>
    <x v="34"/>
    <x v="4"/>
    <x v="1"/>
    <x v="0"/>
    <n v="2"/>
    <n v="24"/>
    <x v="0"/>
    <n v="68"/>
    <m/>
    <n v="234"/>
    <n v="224234"/>
    <s v="Bogra"/>
    <s v="Shibganj"/>
    <s v="Atmool"/>
    <s v="Chondonpur High School"/>
    <n v="0"/>
    <n v="0.22222222222222221"/>
    <n v="0.532258064516129"/>
  </r>
  <r>
    <s v="enamul"/>
    <d v="2013-02-24T19:35:07"/>
    <n v="0"/>
    <d v="2013-02-24T19:35:07"/>
    <n v="0"/>
    <n v="0"/>
    <n v="1"/>
    <d v="2013-02-24T19:35:07"/>
    <d v="2013-02-24T19:35:07"/>
    <n v="1"/>
    <n v="88.467608999999996"/>
    <x v="4"/>
    <n v="25.7944578"/>
    <x v="137"/>
    <s v="D"/>
    <n v="0"/>
    <n v="228264"/>
    <n v="0"/>
    <x v="4"/>
    <n v="3243"/>
    <n v="10"/>
    <x v="0"/>
    <x v="3"/>
    <x v="131"/>
    <x v="4"/>
    <x v="0"/>
    <x v="0"/>
    <n v="2"/>
    <n v="28"/>
    <x v="0"/>
    <n v="80"/>
    <m/>
    <n v="264"/>
    <n v="228264"/>
    <s v="Dinajpur"/>
    <s v="Bochaganj"/>
    <s v="Atgaon"/>
    <s v="Nehalgaon High School"/>
    <n v="0"/>
    <n v="0.1"/>
    <n v="1.1282051282051282"/>
  </r>
  <r>
    <s v="amit"/>
    <d v="2013-02-26T15:17:38"/>
    <n v="0"/>
    <d v="2013-02-26T15:17:38"/>
    <n v="0"/>
    <n v="0"/>
    <n v="1"/>
    <d v="2013-02-26T15:17:38"/>
    <d v="2013-02-26T15:17:38"/>
    <n v="5"/>
    <n v="88.906615099999996"/>
    <x v="4"/>
    <n v="25.7779445"/>
    <x v="138"/>
    <s v="D"/>
    <n v="0"/>
    <n v="232310"/>
    <n v="0"/>
    <x v="1"/>
    <n v="2094"/>
    <n v="14"/>
    <x v="3"/>
    <x v="2"/>
    <x v="132"/>
    <x v="1"/>
    <x v="1"/>
    <x v="0"/>
    <n v="2"/>
    <n v="32"/>
    <x v="0"/>
    <n v="94"/>
    <m/>
    <n v="310"/>
    <n v="232310"/>
    <s v="Nilphamari"/>
    <s v="Syedpur"/>
    <s v="Saidpur Pouroshova"/>
    <s v="Golahat School &amp; College"/>
    <n v="0"/>
    <n v="0.35714285714285715"/>
    <n v="0.8788819875776398"/>
  </r>
  <r>
    <s v="amit"/>
    <d v="2013-02-26T15:19:10"/>
    <n v="0"/>
    <d v="2013-02-26T15:19:10"/>
    <n v="0"/>
    <n v="0"/>
    <n v="1"/>
    <d v="2013-02-26T15:19:10"/>
    <d v="2013-02-26T15:19:10"/>
    <n v="2"/>
    <n v="88.906615099999996"/>
    <x v="4"/>
    <n v="25.7779445"/>
    <x v="139"/>
    <s v="D"/>
    <n v="0"/>
    <n v="232311"/>
    <n v="0"/>
    <x v="1"/>
    <n v="2094"/>
    <n v="15"/>
    <x v="3"/>
    <x v="3"/>
    <x v="133"/>
    <x v="4"/>
    <x v="1"/>
    <x v="0"/>
    <n v="2"/>
    <n v="32"/>
    <x v="0"/>
    <n v="94"/>
    <m/>
    <n v="311"/>
    <n v="232311"/>
    <s v="Nilphamari"/>
    <s v="Syedpur"/>
    <s v="Saidpur Pouroshova"/>
    <s v="Razzaki Gofuria Dhakil Madrasha"/>
    <n v="0"/>
    <n v="0.13333333333333333"/>
    <n v="0.72571428571428576"/>
  </r>
  <r>
    <s v="enamul"/>
    <d v="2013-02-26T17:13:50"/>
    <n v="0"/>
    <d v="2013-02-26T17:13:50"/>
    <n v="0"/>
    <n v="0"/>
    <n v="1"/>
    <d v="2013-02-26T17:13:50"/>
    <d v="2013-02-26T17:13:50"/>
    <n v="3"/>
    <n v="88.467608999999996"/>
    <x v="4"/>
    <n v="25.7944578"/>
    <x v="140"/>
    <s v="D"/>
    <n v="0"/>
    <n v="228265"/>
    <n v="0"/>
    <x v="4"/>
    <n v="3243"/>
    <n v="11"/>
    <x v="0"/>
    <x v="3"/>
    <x v="134"/>
    <x v="4"/>
    <x v="0"/>
    <x v="0"/>
    <n v="2"/>
    <n v="28"/>
    <x v="0"/>
    <n v="80"/>
    <m/>
    <n v="265"/>
    <n v="228265"/>
    <s v="Dinajpur"/>
    <s v="Bochaganj"/>
    <s v="Atgaon"/>
    <s v="Mollahpara High School"/>
    <n v="0"/>
    <n v="0.27272727272727271"/>
    <n v="0.82183908045977017"/>
  </r>
  <r>
    <s v="momin"/>
    <d v="2013-02-27T11:56:39"/>
    <n v="0"/>
    <d v="2013-02-27T11:56:39"/>
    <n v="0"/>
    <n v="0"/>
    <n v="1"/>
    <d v="2013-02-27T11:56:39"/>
    <d v="2013-02-27T11:56:39"/>
    <n v="9"/>
    <n v="91.447752300000005"/>
    <x v="5"/>
    <n v="24.925539143999998"/>
    <x v="141"/>
    <s v="E"/>
    <n v="0"/>
    <n v="257389"/>
    <n v="-37"/>
    <x v="2"/>
    <n v="300"/>
    <n v="8"/>
    <x v="2"/>
    <x v="0"/>
    <x v="20"/>
    <x v="0"/>
    <x v="2"/>
    <x v="0"/>
    <n v="2"/>
    <n v="57"/>
    <x v="1"/>
    <n v="6"/>
    <m/>
    <n v="389"/>
    <n v="257389"/>
    <s v="Sylhet"/>
    <s v="Bishwhanath"/>
    <s v="Bishwhanath"/>
    <s v="Hazi Mofij Ali Girls High school(Running)"/>
    <n v="1"/>
    <n v="1.125"/>
    <e v="#DIV/0!"/>
  </r>
  <r>
    <s v="ramzan"/>
    <d v="2013-02-27T12:08:50"/>
    <n v="0"/>
    <d v="2013-02-27T12:08:50"/>
    <n v="0"/>
    <n v="0"/>
    <n v="1"/>
    <d v="2013-02-27T12:08:50"/>
    <d v="2013-02-27T12:08:50"/>
    <n v="7"/>
    <n v="0"/>
    <x v="1"/>
    <n v="0"/>
    <x v="109"/>
    <s v="D"/>
    <n v="0"/>
    <n v="222345"/>
    <n v="0"/>
    <x v="1"/>
    <n v="0"/>
    <n v="13"/>
    <x v="0"/>
    <x v="1"/>
    <x v="135"/>
    <x v="1"/>
    <x v="1"/>
    <x v="0"/>
    <n v="2"/>
    <n v="22"/>
    <x v="0"/>
    <n v="64"/>
    <m/>
    <n v="345"/>
    <n v="222345"/>
    <s v="Mymensingh"/>
    <s v="Bhaluka"/>
    <s v="Hobirbare"/>
    <s v="Habirbari Paragaon Girl School"/>
    <n v="1"/>
    <n v="0.53846153846153844"/>
    <n v="1.9285714285714286"/>
  </r>
  <r>
    <s v="jahurul"/>
    <d v="2013-02-27T14:53:55"/>
    <n v="0"/>
    <d v="2013-02-27T14:53:55"/>
    <n v="0"/>
    <n v="0"/>
    <n v="1"/>
    <d v="2013-02-27T14:53:55"/>
    <d v="2013-02-27T14:53:55"/>
    <n v="2"/>
    <n v="0"/>
    <x v="0"/>
    <n v="0"/>
    <x v="131"/>
    <s v="D"/>
    <n v="0"/>
    <n v="237073"/>
    <n v="0"/>
    <x v="0"/>
    <n v="0"/>
    <n v="6"/>
    <x v="0"/>
    <x v="0"/>
    <x v="61"/>
    <x v="2"/>
    <x v="0"/>
    <x v="0"/>
    <n v="2"/>
    <n v="37"/>
    <x v="0"/>
    <n v="110"/>
    <n v="0"/>
    <n v="73"/>
    <n v="237073"/>
    <s v="Tangail"/>
    <s v="Shakhipur"/>
    <s v="Kakrajan"/>
    <s v="Jamsher Nagor High School"/>
    <n v="0"/>
    <n v="0.33333333333333331"/>
    <n v="0.94615384615384612"/>
  </r>
  <r>
    <s v="shariful"/>
    <d v="2013-02-27T17:44:56"/>
    <n v="0"/>
    <d v="2013-02-27T17:44:56"/>
    <n v="0"/>
    <n v="0"/>
    <n v="1"/>
    <d v="2013-02-27T17:44:56"/>
    <d v="2013-02-27T17:44:56"/>
    <n v="5"/>
    <n v="0"/>
    <x v="2"/>
    <n v="0"/>
    <x v="87"/>
    <s v="D"/>
    <n v="0"/>
    <n v="212118"/>
    <n v="0"/>
    <x v="1"/>
    <n v="0"/>
    <n v="18"/>
    <x v="0"/>
    <x v="2"/>
    <x v="68"/>
    <x v="2"/>
    <x v="0"/>
    <x v="0"/>
    <n v="2"/>
    <n v="12"/>
    <x v="0"/>
    <n v="36"/>
    <m/>
    <n v="118"/>
    <n v="212118"/>
    <s v="Comilla"/>
    <s v="Comilla Sadar"/>
    <s v="Durgapur North"/>
    <s v="Iqra Morern School"/>
    <n v="0"/>
    <n v="0.27777777777777779"/>
    <n v="1.1666666666666667"/>
  </r>
  <r>
    <s v="jahurul"/>
    <d v="2013-02-28T09:09:06"/>
    <n v="0"/>
    <d v="2013-02-28T09:09:06"/>
    <n v="0"/>
    <n v="0"/>
    <n v="1"/>
    <d v="2013-02-28T09:09:06"/>
    <d v="2013-02-28T09:09:06"/>
    <n v="1"/>
    <n v="0"/>
    <x v="0"/>
    <n v="0"/>
    <x v="4"/>
    <s v="D"/>
    <n v="0"/>
    <n v="238083"/>
    <n v="0"/>
    <x v="1"/>
    <n v="0"/>
    <n v="7"/>
    <x v="0"/>
    <x v="0"/>
    <x v="136"/>
    <x v="4"/>
    <x v="4"/>
    <x v="0"/>
    <n v="2"/>
    <n v="38"/>
    <x v="0"/>
    <n v="112"/>
    <n v="0"/>
    <n v="83"/>
    <n v="238083"/>
    <s v="Tangail"/>
    <s v="Modhupur"/>
    <s v="Solakuri"/>
    <s v="Boroikuri  High School"/>
    <n v="0"/>
    <n v="0.14285714285714285"/>
    <n v="1.4197530864197532"/>
  </r>
  <r>
    <s v="shariful"/>
    <d v="2013-02-28T16:19:40"/>
    <n v="0"/>
    <d v="2013-02-28T16:19:40"/>
    <n v="0"/>
    <n v="0"/>
    <n v="1"/>
    <d v="2013-02-28T16:19:40"/>
    <d v="2013-02-28T16:19:40"/>
    <n v="6"/>
    <n v="0"/>
    <x v="5"/>
    <n v="0"/>
    <x v="142"/>
    <s v="D"/>
    <n v="0"/>
    <n v="212113"/>
    <n v="0"/>
    <x v="1"/>
    <n v="0"/>
    <n v="9"/>
    <x v="0"/>
    <x v="2"/>
    <x v="20"/>
    <x v="4"/>
    <x v="0"/>
    <x v="0"/>
    <n v="2"/>
    <n v="12"/>
    <x v="0"/>
    <n v="36"/>
    <m/>
    <n v="113"/>
    <n v="212113"/>
    <s v="Comilla"/>
    <s v="Comilla Sadar"/>
    <s v="Kalir Bazar"/>
    <s v="Kamal pur Girls School"/>
    <n v="1"/>
    <n v="0.66666666666666663"/>
    <e v="#DIV/0!"/>
  </r>
  <r>
    <s v="shariful"/>
    <d v="2013-03-02T14:02:09"/>
    <n v="0"/>
    <d v="2013-03-02T14:02:09"/>
    <n v="0"/>
    <n v="0"/>
    <n v="1"/>
    <d v="2013-03-02T14:02:09"/>
    <d v="2013-03-02T14:02:09"/>
    <n v="1"/>
    <n v="0"/>
    <x v="2"/>
    <n v="0"/>
    <x v="143"/>
    <s v="D"/>
    <n v="0"/>
    <n v="212125"/>
    <n v="0"/>
    <x v="0"/>
    <n v="0"/>
    <n v="10"/>
    <x v="0"/>
    <x v="2"/>
    <x v="36"/>
    <x v="2"/>
    <x v="0"/>
    <x v="0"/>
    <n v="2"/>
    <n v="12"/>
    <x v="0"/>
    <n v="36"/>
    <m/>
    <n v="125"/>
    <n v="212125"/>
    <s v="Comilla"/>
    <s v="Comilla Sadar"/>
    <s v="Amratoly"/>
    <s v="Amratoly High School"/>
    <n v="0"/>
    <n v="0.1"/>
    <n v="1.1576086956521738"/>
  </r>
  <r>
    <s v="amit"/>
    <d v="2013-03-04T07:47:07"/>
    <n v="0"/>
    <d v="2013-03-04T07:47:07"/>
    <n v="0"/>
    <n v="0"/>
    <n v="1"/>
    <d v="2013-03-04T07:47:07"/>
    <d v="2013-03-04T07:47:07"/>
    <n v="2"/>
    <n v="0"/>
    <x v="2"/>
    <n v="0"/>
    <x v="144"/>
    <s v="D"/>
    <n v="0"/>
    <n v="231297"/>
    <n v="0"/>
    <x v="4"/>
    <n v="0"/>
    <n v="7"/>
    <x v="0"/>
    <x v="3"/>
    <x v="95"/>
    <x v="4"/>
    <x v="4"/>
    <x v="0"/>
    <n v="2"/>
    <n v="31"/>
    <x v="0"/>
    <n v="92"/>
    <m/>
    <n v="297"/>
    <n v="231297"/>
    <s v="Nilphamari"/>
    <s v="Domar"/>
    <s v="Gorabari"/>
    <s v="Boragari Nimno Madhomik School"/>
    <n v="0"/>
    <n v="0.2857142857142857"/>
    <n v="0.91176470588235292"/>
  </r>
  <r>
    <s v="amit"/>
    <d v="2013-03-05T16:45:32"/>
    <n v="0"/>
    <d v="2013-03-05T16:45:32"/>
    <n v="0"/>
    <n v="0"/>
    <n v="1"/>
    <d v="2013-03-05T16:45:32"/>
    <d v="2013-03-05T16:45:32"/>
    <n v="2"/>
    <n v="0"/>
    <x v="3"/>
    <n v="0"/>
    <x v="54"/>
    <s v="D"/>
    <n v="0"/>
    <n v="231301"/>
    <n v="0"/>
    <x v="4"/>
    <n v="0"/>
    <n v="10"/>
    <x v="0"/>
    <x v="2"/>
    <x v="47"/>
    <x v="2"/>
    <x v="0"/>
    <x v="0"/>
    <n v="2"/>
    <n v="31"/>
    <x v="0"/>
    <n v="92"/>
    <m/>
    <n v="301"/>
    <n v="231301"/>
    <s v="Nilphamari"/>
    <s v="Domar"/>
    <s v="Panga"/>
    <s v="Dhakhin Motukpur High School"/>
    <n v="0"/>
    <n v="0.2"/>
    <n v="0.92248062015503873"/>
  </r>
  <r>
    <s v="rezaul"/>
    <d v="2013-03-06T14:17:46"/>
    <n v="0"/>
    <d v="2013-03-06T14:17:46"/>
    <n v="0"/>
    <n v="0"/>
    <n v="1"/>
    <d v="2013-03-06T14:17:46"/>
    <d v="2013-03-06T14:17:46"/>
    <n v="7"/>
    <n v="0"/>
    <x v="2"/>
    <n v="0"/>
    <x v="145"/>
    <s v="E"/>
    <n v="0"/>
    <n v="245147"/>
    <n v="0"/>
    <x v="1"/>
    <n v="0"/>
    <n v="10"/>
    <x v="0"/>
    <x v="1"/>
    <x v="137"/>
    <x v="2"/>
    <x v="2"/>
    <x v="0"/>
    <n v="2"/>
    <n v="45"/>
    <x v="0"/>
    <n v="135"/>
    <m/>
    <n v="147"/>
    <n v="245147"/>
    <s v="Chandpur"/>
    <s v="Chandpur Sadar"/>
    <s v="Chandra"/>
    <s v="Yakub Ali Sarak High School"/>
    <n v="0"/>
    <n v="0.7"/>
    <n v="1.4261460101867571"/>
  </r>
  <r>
    <s v="enamul"/>
    <d v="2013-03-06T16:44:31"/>
    <n v="0"/>
    <d v="2013-03-06T16:44:31"/>
    <n v="0"/>
    <n v="0"/>
    <n v="1"/>
    <d v="2013-03-06T16:44:31"/>
    <d v="2013-03-06T16:44:31"/>
    <n v="4"/>
    <n v="89.215720099999999"/>
    <x v="1"/>
    <n v="25.301396199999999"/>
    <x v="29"/>
    <s v="D"/>
    <n v="0"/>
    <n v="229278"/>
    <n v="0"/>
    <x v="1"/>
    <n v="3526"/>
    <n v="20"/>
    <x v="0"/>
    <x v="1"/>
    <x v="138"/>
    <x v="4"/>
    <x v="1"/>
    <x v="0"/>
    <n v="2"/>
    <n v="29"/>
    <x v="0"/>
    <n v="84"/>
    <m/>
    <n v="278"/>
    <n v="229278"/>
    <s v="Dinajpur"/>
    <s v="Ghoraghat"/>
    <s v="Pouroshova"/>
    <s v="Nurjahanpur abo smorik high school"/>
    <n v="0"/>
    <n v="0.2"/>
    <n v="0.26829268292682928"/>
  </r>
  <r>
    <s v="habibur"/>
    <d v="2013-03-06T17:11:44"/>
    <n v="0"/>
    <d v="2013-03-06T17:11:44"/>
    <n v="0"/>
    <n v="0"/>
    <n v="1"/>
    <d v="2013-03-06T17:11:44"/>
    <d v="2013-03-06T17:11:44"/>
    <n v="3"/>
    <n v="89.363066799999999"/>
    <x v="2"/>
    <n v="25.9166366"/>
    <x v="146"/>
    <s v="D"/>
    <n v="0"/>
    <n v="210317"/>
    <n v="0"/>
    <x v="4"/>
    <n v="3014"/>
    <n v="15"/>
    <x v="0"/>
    <x v="2"/>
    <x v="30"/>
    <x v="2"/>
    <x v="0"/>
    <x v="0"/>
    <n v="2"/>
    <n v="10"/>
    <x v="0"/>
    <n v="29"/>
    <m/>
    <n v="317"/>
    <n v="210317"/>
    <s v="Lalmonirhat"/>
    <s v="Aditmari"/>
    <s v="Durgapur"/>
    <s v="Balapukur High school"/>
    <n v="0"/>
    <n v="0.2"/>
    <n v="0.77130044843049328"/>
  </r>
  <r>
    <s v="kamrul"/>
    <d v="2013-03-10T15:54:08"/>
    <n v="0"/>
    <d v="2013-03-10T15:54:08"/>
    <n v="0"/>
    <n v="0"/>
    <n v="1"/>
    <d v="2013-03-10T15:54:08"/>
    <d v="2013-03-10T15:54:08"/>
    <n v="0"/>
    <n v="0"/>
    <x v="1"/>
    <n v="0"/>
    <x v="86"/>
    <s v="D"/>
    <n v="0"/>
    <n v="248094"/>
    <n v="0"/>
    <x v="1"/>
    <n v="0"/>
    <n v="11"/>
    <x v="0"/>
    <x v="1"/>
    <x v="139"/>
    <x v="4"/>
    <x v="4"/>
    <x v="0"/>
    <n v="2"/>
    <n v="48"/>
    <x v="0"/>
    <n v="144"/>
    <n v="0"/>
    <n v="94"/>
    <n v="248094"/>
    <s v="Chittagong"/>
    <s v="Rangunia"/>
    <s v="Padua"/>
    <s v="Uttar Padua Madinatul Ulum Dakhil Madrasha(Co-Ed)"/>
    <n v="0"/>
    <n v="0"/>
    <n v="0.81395348837209303"/>
  </r>
  <r>
    <s v="motilal"/>
    <d v="2013-03-11T12:04:46"/>
    <n v="0"/>
    <d v="2013-03-11T12:04:46"/>
    <n v="0"/>
    <n v="0"/>
    <n v="1"/>
    <d v="2013-03-11T12:04:46"/>
    <d v="2013-03-11T12:04:46"/>
    <n v="1"/>
    <n v="90.606040199999995"/>
    <x v="4"/>
    <n v="23.3704906"/>
    <x v="147"/>
    <s v="E"/>
    <n v="0"/>
    <n v="246148"/>
    <n v="0"/>
    <x v="1"/>
    <n v="3597"/>
    <n v="15"/>
    <x v="0"/>
    <x v="1"/>
    <x v="140"/>
    <x v="2"/>
    <x v="4"/>
    <x v="0"/>
    <n v="2"/>
    <n v="46"/>
    <x v="0"/>
    <n v="138"/>
    <m/>
    <n v="148"/>
    <n v="246148"/>
    <s v="Chandpur"/>
    <s v="Matlab North"/>
    <s v="Shatnol"/>
    <s v="Shorifulla High School"/>
    <n v="0"/>
    <n v="6.6666666666666666E-2"/>
    <n v="1.2158273381294964"/>
  </r>
  <r>
    <s v="hafizur"/>
    <d v="2013-03-11T16:08:04"/>
    <n v="0"/>
    <d v="2013-03-11T16:08:04"/>
    <n v="0"/>
    <n v="0"/>
    <n v="1"/>
    <d v="2013-03-11T16:08:04"/>
    <d v="2013-03-11T16:08:04"/>
    <n v="2"/>
    <n v="89.544190992200001"/>
    <x v="2"/>
    <n v="23.631037470999999"/>
    <x v="128"/>
    <s v="B"/>
    <n v="0"/>
    <n v="209025"/>
    <n v="-41"/>
    <x v="1"/>
    <n v="400"/>
    <n v="10"/>
    <x v="0"/>
    <x v="2"/>
    <x v="141"/>
    <x v="2"/>
    <x v="4"/>
    <x v="0"/>
    <n v="20"/>
    <n v="9"/>
    <x v="0"/>
    <n v="26"/>
    <n v="0"/>
    <n v="25"/>
    <n v="209025"/>
    <s v="Rajbari"/>
    <s v="Baliakandi"/>
    <s v="Nababpur"/>
    <s v="Kurshi High School"/>
    <n v="0"/>
    <n v="0.2"/>
    <n v="0.86138613861386137"/>
  </r>
  <r>
    <s v="bari"/>
    <d v="2013-03-11T16:37:09"/>
    <n v="0"/>
    <d v="2013-03-11T16:37:09"/>
    <n v="0"/>
    <n v="0"/>
    <n v="1"/>
    <d v="2013-03-11T16:37:09"/>
    <d v="2013-03-11T16:37:09"/>
    <n v="2"/>
    <n v="0"/>
    <x v="4"/>
    <n v="0"/>
    <x v="134"/>
    <s v="E"/>
    <n v="0"/>
    <n v="219204"/>
    <n v="0"/>
    <x v="1"/>
    <n v="0"/>
    <n v="9"/>
    <x v="0"/>
    <x v="1"/>
    <x v="122"/>
    <x v="4"/>
    <x v="4"/>
    <x v="0"/>
    <n v="2"/>
    <n v="19"/>
    <x v="0"/>
    <n v="56"/>
    <m/>
    <n v="204"/>
    <n v="219204"/>
    <s v="Khulna"/>
    <s v="Dighalia"/>
    <s v="Gazirhat"/>
    <s v="A.K.M High School"/>
    <n v="0"/>
    <n v="0.22222222222222221"/>
    <n v="1.0454545454545454"/>
  </r>
  <r>
    <s v="momin"/>
    <d v="2013-03-11T17:22:17"/>
    <n v="0"/>
    <d v="2013-03-11T17:22:17"/>
    <n v="0"/>
    <n v="0"/>
    <n v="1"/>
    <d v="2013-03-11T17:22:17"/>
    <d v="2013-03-11T17:22:17"/>
    <n v="0"/>
    <n v="91.4442380176"/>
    <x v="0"/>
    <n v="24.9220768056"/>
    <x v="148"/>
    <s v="E"/>
    <n v="0"/>
    <n v="292393"/>
    <n v="-14"/>
    <x v="4"/>
    <n v="15"/>
    <n v="10"/>
    <x v="0"/>
    <x v="2"/>
    <x v="142"/>
    <x v="0"/>
    <x v="0"/>
    <x v="0"/>
    <n v="2"/>
    <n v="92"/>
    <x v="1"/>
    <n v="8"/>
    <m/>
    <n v="393"/>
    <n v="292393"/>
    <s v="Sunamgonj"/>
    <s v="Sunamgonj South"/>
    <s v="East Pagla"/>
    <s v="Abdul Gofur High School(Co-Ed)"/>
    <n v="0"/>
    <n v="0"/>
    <n v="1.344186046511628"/>
  </r>
  <r>
    <s v="amit"/>
    <d v="2013-03-11T17:45:05"/>
    <n v="0"/>
    <d v="2013-03-11T17:45:05"/>
    <n v="0"/>
    <n v="0"/>
    <n v="1"/>
    <d v="2013-03-11T17:45:05"/>
    <d v="2013-03-11T17:45:05"/>
    <n v="2"/>
    <n v="0"/>
    <x v="1"/>
    <n v="0"/>
    <x v="149"/>
    <s v="D"/>
    <n v="0"/>
    <n v="230291"/>
    <n v="0"/>
    <x v="4"/>
    <n v="0"/>
    <n v="12"/>
    <x v="0"/>
    <x v="1"/>
    <x v="143"/>
    <x v="2"/>
    <x v="4"/>
    <x v="0"/>
    <n v="2"/>
    <n v="30"/>
    <x v="0"/>
    <n v="88"/>
    <m/>
    <n v="291"/>
    <n v="230291"/>
    <s v="Panchagar"/>
    <s v="Atwari"/>
    <s v="Radhanagor"/>
    <s v="Rosey Dimukhi High School"/>
    <n v="0"/>
    <n v="0.16666666666666666"/>
    <n v="0.8936170212765957"/>
  </r>
  <r>
    <s v="motilal"/>
    <d v="2013-03-12T11:58:10"/>
    <n v="0"/>
    <d v="2013-03-12T11:58:10"/>
    <n v="0"/>
    <n v="0"/>
    <n v="1"/>
    <d v="2013-03-12T11:58:10"/>
    <d v="2013-03-12T11:58:10"/>
    <n v="1"/>
    <n v="0"/>
    <x v="4"/>
    <n v="0"/>
    <x v="150"/>
    <s v="E"/>
    <n v="0"/>
    <n v="246152"/>
    <n v="0"/>
    <x v="1"/>
    <n v="0"/>
    <n v="13"/>
    <x v="0"/>
    <x v="1"/>
    <x v="144"/>
    <x v="4"/>
    <x v="4"/>
    <x v="0"/>
    <n v="2"/>
    <n v="46"/>
    <x v="0"/>
    <n v="138"/>
    <m/>
    <n v="152"/>
    <n v="246152"/>
    <s v="Chandpur"/>
    <s v="Matlab North"/>
    <s v="Mohonpur"/>
    <s v="Dashani Mohonpur High School"/>
    <n v="0"/>
    <n v="7.6923076923076927E-2"/>
    <n v="1.0226628895184136"/>
  </r>
  <r>
    <s v="bari"/>
    <d v="2013-03-12T13:04:16"/>
    <n v="0"/>
    <d v="2013-03-12T13:04:16"/>
    <n v="0"/>
    <n v="0"/>
    <n v="1"/>
    <d v="2013-03-12T13:04:16"/>
    <d v="2013-03-12T13:04:16"/>
    <n v="6"/>
    <n v="0"/>
    <x v="4"/>
    <n v="0"/>
    <x v="151"/>
    <s v="D"/>
    <n v="0"/>
    <n v="219198"/>
    <n v="0"/>
    <x v="1"/>
    <n v="0"/>
    <n v="14"/>
    <x v="0"/>
    <x v="1"/>
    <x v="92"/>
    <x v="4"/>
    <x v="4"/>
    <x v="0"/>
    <n v="2"/>
    <n v="19"/>
    <x v="0"/>
    <n v="56"/>
    <m/>
    <n v="198"/>
    <n v="219198"/>
    <s v="Khulna"/>
    <s v="Dighalia"/>
    <s v="Senhati"/>
    <s v="Pather Bazzar High School"/>
    <n v="0"/>
    <n v="0.42857142857142855"/>
    <n v="1.1197771587743732"/>
  </r>
  <r>
    <s v="rezaul"/>
    <d v="2013-03-12T16:25:11"/>
    <n v="0"/>
    <d v="2013-03-12T16:25:11"/>
    <n v="0"/>
    <n v="0"/>
    <n v="1"/>
    <d v="2013-03-12T16:25:11"/>
    <d v="2013-03-12T16:25:11"/>
    <n v="1"/>
    <n v="0"/>
    <x v="2"/>
    <n v="0"/>
    <x v="152"/>
    <s v="D"/>
    <n v="0"/>
    <n v="205063"/>
    <n v="0"/>
    <x v="1"/>
    <n v="0"/>
    <n v="8"/>
    <x v="0"/>
    <x v="1"/>
    <x v="77"/>
    <x v="4"/>
    <x v="1"/>
    <x v="0"/>
    <n v="20"/>
    <n v="5"/>
    <x v="0"/>
    <n v="16"/>
    <n v="0"/>
    <n v="63"/>
    <n v="205063"/>
    <s v="Manikgonj"/>
    <s v="Singair"/>
    <s v="Dholla"/>
    <s v="Vumdakkin High School"/>
    <n v="0"/>
    <n v="0.125"/>
    <n v="0.90234375"/>
  </r>
  <r>
    <s v="rezaul"/>
    <d v="2013-03-13T12:57:46"/>
    <n v="0"/>
    <d v="2013-03-13T12:57:46"/>
    <n v="0"/>
    <n v="0"/>
    <n v="1"/>
    <d v="2013-03-13T12:57:46"/>
    <d v="2013-03-13T12:57:46"/>
    <n v="1"/>
    <n v="0"/>
    <x v="1"/>
    <n v="0"/>
    <x v="153"/>
    <s v="E"/>
    <n v="0"/>
    <n v="205061"/>
    <n v="0"/>
    <x v="1"/>
    <n v="0"/>
    <n v="8"/>
    <x v="0"/>
    <x v="1"/>
    <x v="48"/>
    <x v="1"/>
    <x v="4"/>
    <x v="0"/>
    <n v="20"/>
    <n v="5"/>
    <x v="0"/>
    <n v="16"/>
    <n v="0"/>
    <n v="61"/>
    <n v="205061"/>
    <s v="Manikgonj"/>
    <s v="Singair"/>
    <s v="Joymontop"/>
    <s v="Raydhakkin Kohinoor Memorial High School"/>
    <n v="0"/>
    <n v="0.125"/>
    <n v="1.3767123287671232"/>
  </r>
  <r>
    <s v="amit"/>
    <d v="2013-03-13T14:45:32"/>
    <n v="0"/>
    <d v="2013-03-13T14:45:32"/>
    <n v="0"/>
    <n v="0"/>
    <n v="1"/>
    <d v="2013-03-13T14:45:32"/>
    <d v="2013-03-13T14:45:32"/>
    <n v="8"/>
    <n v="88.4232935"/>
    <x v="5"/>
    <n v="26.236490499999999"/>
    <x v="154"/>
    <s v="D"/>
    <n v="0"/>
    <n v="230288"/>
    <n v="0"/>
    <x v="1"/>
    <n v="4039"/>
    <n v="14"/>
    <x v="2"/>
    <x v="1"/>
    <x v="20"/>
    <x v="2"/>
    <x v="0"/>
    <x v="0"/>
    <n v="2"/>
    <n v="30"/>
    <x v="0"/>
    <n v="88"/>
    <m/>
    <n v="288"/>
    <n v="230288"/>
    <s v="Panchagar"/>
    <s v="Atwari"/>
    <s v="Radhanagor"/>
    <s v="Atwari Pilot Girls High School"/>
    <n v="1"/>
    <n v="0.5714285714285714"/>
    <e v="#DIV/0!"/>
  </r>
  <r>
    <s v="kamrul"/>
    <d v="2013-03-13T16:09:58"/>
    <n v="0"/>
    <d v="2013-03-13T16:09:58"/>
    <n v="0"/>
    <n v="0"/>
    <n v="1"/>
    <d v="2013-03-13T16:09:58"/>
    <d v="2013-03-13T16:09:58"/>
    <n v="3"/>
    <n v="0"/>
    <x v="5"/>
    <n v="0"/>
    <x v="122"/>
    <s v="E"/>
    <n v="0"/>
    <n v="248098"/>
    <n v="0"/>
    <x v="1"/>
    <n v="0"/>
    <n v="7"/>
    <x v="0"/>
    <x v="1"/>
    <x v="20"/>
    <x v="4"/>
    <x v="4"/>
    <x v="0"/>
    <n v="2"/>
    <n v="48"/>
    <x v="0"/>
    <n v="144"/>
    <n v="0"/>
    <n v="98"/>
    <n v="248098"/>
    <s v="Chittagong"/>
    <s v="Rangunia"/>
    <s v="Shilok"/>
    <s v="Shilok Girls High School"/>
    <n v="1"/>
    <n v="0.42857142857142855"/>
    <e v="#DIV/0!"/>
  </r>
  <r>
    <s v="ranjan"/>
    <d v="2013-03-13T18:46:25"/>
    <n v="0"/>
    <d v="2013-03-13T18:46:25"/>
    <n v="0"/>
    <n v="0"/>
    <n v="1"/>
    <d v="2013-03-13T18:46:25"/>
    <d v="2013-03-13T18:46:25"/>
    <n v="2"/>
    <n v="89.660576800000001"/>
    <x v="2"/>
    <n v="22.611180600000001"/>
    <x v="9"/>
    <s v="E"/>
    <n v="0"/>
    <n v="234230"/>
    <n v="0"/>
    <x v="2"/>
    <n v="4749"/>
    <n v="10"/>
    <x v="0"/>
    <x v="4"/>
    <x v="91"/>
    <x v="2"/>
    <x v="0"/>
    <x v="0"/>
    <n v="2"/>
    <n v="34"/>
    <x v="0"/>
    <n v="102"/>
    <m/>
    <n v="230"/>
    <n v="234230"/>
    <s v="Bagerhat"/>
    <s v="Rampal"/>
    <s v="Ujalkur"/>
    <s v="Bhuyarkandar High School"/>
    <n v="0"/>
    <n v="0.2"/>
    <n v="1.2184873949579831"/>
  </r>
  <r>
    <s v="aman"/>
    <d v="2013-03-14T07:42:41"/>
    <n v="0"/>
    <d v="2013-03-14T07:42:41"/>
    <n v="0"/>
    <n v="0"/>
    <n v="1"/>
    <d v="2013-03-14T07:42:41"/>
    <d v="2013-03-14T07:42:41"/>
    <n v="3"/>
    <n v="91.433484199999995"/>
    <x v="5"/>
    <n v="23.113582399999999"/>
    <x v="155"/>
    <s v="E"/>
    <n v="0"/>
    <n v="249101"/>
    <n v="0"/>
    <x v="1"/>
    <n v="2393"/>
    <n v="10"/>
    <x v="0"/>
    <x v="1"/>
    <x v="20"/>
    <x v="1"/>
    <x v="4"/>
    <x v="0"/>
    <n v="2"/>
    <n v="49"/>
    <x v="0"/>
    <n v="147"/>
    <m/>
    <n v="101"/>
    <n v="249101"/>
    <s v="Chittagong"/>
    <s v="Mirswarai"/>
    <s v="Zorargonj"/>
    <s v="Zorargonj Girls High School"/>
    <n v="1"/>
    <n v="0.3"/>
    <e v="#DIV/0!"/>
  </r>
  <r>
    <s v="aman"/>
    <d v="2013-03-14T14:15:39"/>
    <n v="0"/>
    <d v="2013-03-14T14:15:39"/>
    <n v="0"/>
    <n v="0"/>
    <n v="1"/>
    <d v="2013-03-14T14:15:39"/>
    <d v="2013-03-14T14:15:39"/>
    <n v="2"/>
    <n v="91.433484199999995"/>
    <x v="4"/>
    <n v="23.113582399999999"/>
    <x v="66"/>
    <s v="E"/>
    <n v="0"/>
    <n v="249099"/>
    <n v="0"/>
    <x v="1"/>
    <n v="2393"/>
    <n v="10"/>
    <x v="0"/>
    <x v="3"/>
    <x v="60"/>
    <x v="0"/>
    <x v="2"/>
    <x v="0"/>
    <n v="2"/>
    <n v="49"/>
    <x v="0"/>
    <n v="147"/>
    <n v="0"/>
    <n v="99"/>
    <n v="249099"/>
    <s v="Chittagong"/>
    <s v="Mirswarai"/>
    <s v="Shaherkhali"/>
    <s v="Shaherkhali High School(Co-Ed)"/>
    <n v="0"/>
    <n v="0.2"/>
    <n v="1.2011173184357542"/>
  </r>
  <r>
    <s v="aman"/>
    <d v="2013-03-14T14:25:23"/>
    <n v="0"/>
    <d v="2013-03-14T14:25:23"/>
    <n v="0"/>
    <n v="0"/>
    <n v="1"/>
    <d v="2013-03-14T14:25:23"/>
    <d v="2013-03-14T14:25:23"/>
    <n v="0"/>
    <n v="91.433484199999995"/>
    <x v="4"/>
    <n v="23.113582399999999"/>
    <x v="155"/>
    <s v="E"/>
    <n v="0"/>
    <n v="249103"/>
    <n v="0"/>
    <x v="1"/>
    <n v="2393"/>
    <n v="17"/>
    <x v="0"/>
    <x v="0"/>
    <x v="145"/>
    <x v="0"/>
    <x v="2"/>
    <x v="0"/>
    <n v="2"/>
    <n v="49"/>
    <x v="0"/>
    <n v="147"/>
    <m/>
    <n v="103"/>
    <n v="249103"/>
    <s v="Chittagong"/>
    <s v="Mirswarai"/>
    <s v="Moghadia"/>
    <s v="Abutarab Fazil Madrasha(Co-Ed)"/>
    <n v="0"/>
    <n v="0"/>
    <n v="0.62091503267973858"/>
  </r>
  <r>
    <s v="shahidur"/>
    <d v="2013-03-16T11:36:24"/>
    <n v="0"/>
    <d v="2013-03-16T11:36:24"/>
    <n v="0"/>
    <n v="0"/>
    <n v="1"/>
    <d v="2013-03-16T11:36:24"/>
    <d v="2013-03-16T11:36:24"/>
    <n v="3"/>
    <n v="0"/>
    <x v="2"/>
    <n v="0"/>
    <x v="81"/>
    <s v="D"/>
    <n v="0"/>
    <n v="297404"/>
    <n v="0"/>
    <x v="3"/>
    <n v="0"/>
    <n v="9"/>
    <x v="3"/>
    <x v="0"/>
    <x v="146"/>
    <x v="3"/>
    <x v="3"/>
    <x v="0"/>
    <n v="2"/>
    <n v="97"/>
    <x v="1"/>
    <n v="15"/>
    <m/>
    <n v="404"/>
    <n v="297404"/>
    <s v="Netrakona"/>
    <s v="Purbadhala"/>
    <s v="Kholishaur"/>
    <s v="Paboi High School (latrine under construction)"/>
    <n v="0"/>
    <n v="0.33333333333333331"/>
    <n v="1.3028846153846154"/>
  </r>
  <r>
    <s v="mamunur"/>
    <d v="2013-03-16T14:29:59"/>
    <n v="0"/>
    <d v="2013-03-16T14:29:59"/>
    <n v="0"/>
    <n v="0"/>
    <n v="1"/>
    <d v="2013-03-16T14:29:59"/>
    <d v="2013-03-16T14:29:59"/>
    <n v="2"/>
    <n v="91.900663699999996"/>
    <x v="1"/>
    <n v="22.5328698"/>
    <x v="156"/>
    <s v="C"/>
    <n v="0"/>
    <n v="247085"/>
    <n v="0"/>
    <x v="1"/>
    <n v="2605"/>
    <n v="9"/>
    <x v="0"/>
    <x v="1"/>
    <x v="147"/>
    <x v="4"/>
    <x v="4"/>
    <x v="0"/>
    <n v="2"/>
    <n v="47"/>
    <x v="0"/>
    <n v="141"/>
    <n v="0"/>
    <n v="85"/>
    <n v="247085"/>
    <s v="Chittagong"/>
    <s v="Roujan"/>
    <s v="Gohira"/>
    <s v="Dalainagar High School(Co-Ed)"/>
    <n v="0"/>
    <n v="0.22222222222222221"/>
    <n v="1.147887323943662"/>
  </r>
  <r>
    <s v="aman"/>
    <d v="2013-03-18T17:42:06"/>
    <n v="0"/>
    <d v="2013-03-18T17:42:06"/>
    <n v="0"/>
    <n v="0"/>
    <n v="1"/>
    <d v="2013-03-18T17:42:06"/>
    <d v="2013-03-18T17:42:06"/>
    <n v="2"/>
    <n v="91.433477199999999"/>
    <x v="4"/>
    <n v="23.1135862"/>
    <x v="95"/>
    <s v="E"/>
    <n v="0"/>
    <n v="233112"/>
    <n v="0"/>
    <x v="0"/>
    <n v="2392"/>
    <n v="9"/>
    <x v="0"/>
    <x v="3"/>
    <x v="148"/>
    <x v="4"/>
    <x v="1"/>
    <x v="0"/>
    <n v="2"/>
    <n v="33"/>
    <x v="0"/>
    <n v="98"/>
    <m/>
    <n v="112"/>
    <n v="233112"/>
    <s v="Feni"/>
    <s v="Fulgazi"/>
    <s v="Amjad Hat"/>
    <s v="Bashantapur High School(Co-Ed)"/>
    <n v="0"/>
    <n v="0.22222222222222221"/>
    <n v="1.7078651685393258"/>
  </r>
  <r>
    <s v="ershad"/>
    <d v="2013-03-19T15:14:05"/>
    <n v="0"/>
    <d v="2013-03-19T15:14:05"/>
    <n v="0"/>
    <n v="0"/>
    <n v="1"/>
    <d v="2013-03-19T15:14:05"/>
    <d v="2013-03-19T15:14:05"/>
    <n v="2"/>
    <n v="92.011854600000007"/>
    <x v="4"/>
    <n v="24.5156153"/>
    <x v="157"/>
    <s v="D"/>
    <n v="0"/>
    <n v="250171"/>
    <n v="0"/>
    <x v="1"/>
    <n v="3339"/>
    <n v="10"/>
    <x v="1"/>
    <x v="1"/>
    <x v="31"/>
    <x v="1"/>
    <x v="0"/>
    <x v="0"/>
    <n v="2"/>
    <n v="50"/>
    <x v="0"/>
    <n v="150"/>
    <m/>
    <n v="171"/>
    <n v="250171"/>
    <s v="Mulavibazar"/>
    <s v="Kulaura"/>
    <s v="Kadipur"/>
    <s v="Mousin Ali high school"/>
    <m/>
    <n v="0.2"/>
    <n v="1.4156378600823045"/>
  </r>
  <r>
    <s v="ranjan"/>
    <d v="2013-03-19T17:23:52"/>
    <n v="0"/>
    <d v="2013-03-19T17:23:52"/>
    <n v="0"/>
    <n v="0"/>
    <n v="1"/>
    <d v="2013-03-19T17:23:52"/>
    <d v="2013-03-19T17:23:52"/>
    <n v="1"/>
    <n v="89.792235599999998"/>
    <x v="2"/>
    <n v="22.648213800000001"/>
    <x v="24"/>
    <s v="F"/>
    <n v="0"/>
    <n v="234225"/>
    <n v="0"/>
    <x v="2"/>
    <n v="1945"/>
    <n v="8"/>
    <x v="0"/>
    <x v="4"/>
    <x v="78"/>
    <x v="2"/>
    <x v="3"/>
    <x v="0"/>
    <n v="2"/>
    <n v="34"/>
    <x v="0"/>
    <n v="102"/>
    <m/>
    <n v="225"/>
    <n v="234225"/>
    <s v="Bagerhat"/>
    <s v="Rampal"/>
    <s v="Molliker Ber"/>
    <s v="Sannasi High School"/>
    <n v="0"/>
    <n v="0.125"/>
    <n v="1.3083333333333333"/>
  </r>
  <r>
    <s v="ranjan"/>
    <d v="2013-03-20T17:04:55"/>
    <n v="0"/>
    <d v="2013-03-20T17:04:55"/>
    <n v="0"/>
    <n v="0"/>
    <n v="1"/>
    <d v="2013-03-20T17:04:55"/>
    <d v="2013-03-20T17:04:55"/>
    <n v="1"/>
    <n v="89.634529799999996"/>
    <x v="2"/>
    <n v="22.6167707"/>
    <x v="158"/>
    <s v="A"/>
    <n v="0"/>
    <n v="234227"/>
    <n v="0"/>
    <x v="2"/>
    <n v="4532"/>
    <n v="5"/>
    <x v="0"/>
    <x v="0"/>
    <x v="110"/>
    <x v="2"/>
    <x v="0"/>
    <x v="0"/>
    <n v="2"/>
    <n v="34"/>
    <x v="0"/>
    <n v="102"/>
    <m/>
    <n v="227"/>
    <n v="234227"/>
    <s v="Bagerhat"/>
    <s v="Rampal"/>
    <s v="Ujalkur"/>
    <s v="Taterhat junior High School"/>
    <n v="0"/>
    <n v="0.2"/>
    <n v="1.3406593406593406"/>
  </r>
  <r>
    <s v="kamrul"/>
    <d v="2013-03-21T15:17:57"/>
    <n v="0"/>
    <d v="2013-03-21T15:17:57"/>
    <n v="0"/>
    <n v="0"/>
    <n v="1"/>
    <d v="2013-03-21T15:17:57"/>
    <d v="2013-03-21T15:17:57"/>
    <n v="6"/>
    <n v="0"/>
    <x v="1"/>
    <n v="0"/>
    <x v="159"/>
    <s v="E"/>
    <n v="0"/>
    <n v="211105"/>
    <n v="0"/>
    <x v="1"/>
    <n v="0"/>
    <n v="15"/>
    <x v="3"/>
    <x v="1"/>
    <x v="149"/>
    <x v="4"/>
    <x v="4"/>
    <x v="0"/>
    <n v="2"/>
    <n v="11"/>
    <x v="0"/>
    <n v="33"/>
    <m/>
    <n v="105"/>
    <n v="211105"/>
    <s v="Cox?s Bazar"/>
    <s v="Ukhiya"/>
    <s v="Ratna Palong"/>
    <s v="Balukia High School(Co-Ed)"/>
    <n v="0"/>
    <n v="0.4"/>
    <n v="1.2505353319057815"/>
  </r>
  <r>
    <s v="ranjan"/>
    <d v="2013-03-21T18:57:21"/>
    <n v="0"/>
    <d v="2013-03-21T18:57:21"/>
    <n v="0"/>
    <n v="0"/>
    <n v="1"/>
    <d v="2013-03-21T18:57:21"/>
    <d v="2013-03-21T18:57:21"/>
    <n v="3"/>
    <n v="89.787237399999995"/>
    <x v="0"/>
    <n v="22.6518926"/>
    <x v="160"/>
    <s v="E"/>
    <n v="0"/>
    <n v="234231"/>
    <n v="0"/>
    <x v="1"/>
    <n v="2108"/>
    <n v="12"/>
    <x v="0"/>
    <x v="2"/>
    <x v="150"/>
    <x v="2"/>
    <x v="2"/>
    <x v="0"/>
    <n v="2"/>
    <n v="34"/>
    <x v="0"/>
    <n v="102"/>
    <m/>
    <n v="231"/>
    <n v="234231"/>
    <s v="Bagerhat"/>
    <s v="Rampal"/>
    <s v="Ujalkur"/>
    <s v="Foylahat KamalUddin High School"/>
    <n v="0"/>
    <n v="0.25"/>
    <n v="1.0271903323262841"/>
  </r>
  <r>
    <s v="shahjahan"/>
    <d v="2013-03-23T17:33:39"/>
    <n v="0"/>
    <d v="2013-03-23T17:33:39"/>
    <n v="0"/>
    <n v="0"/>
    <n v="1"/>
    <d v="2013-03-23T17:33:39"/>
    <d v="2013-03-23T17:33:39"/>
    <n v="9"/>
    <n v="0"/>
    <x v="1"/>
    <n v="0"/>
    <x v="114"/>
    <s v="D"/>
    <n v="0"/>
    <n v="207058"/>
    <n v="0"/>
    <x v="1"/>
    <n v="0"/>
    <n v="13"/>
    <x v="0"/>
    <x v="1"/>
    <x v="151"/>
    <x v="1"/>
    <x v="1"/>
    <x v="0"/>
    <n v="20"/>
    <n v="7"/>
    <x v="0"/>
    <n v="21"/>
    <n v="0"/>
    <n v="58"/>
    <n v="207058"/>
    <s v="Gazipur"/>
    <s v="Kaligonj"/>
    <s v="Kaligonj"/>
    <s v="Muslin Cotton Mills High School"/>
    <n v="0"/>
    <n v="0.69230769230769229"/>
    <n v="0.78214285714285714"/>
  </r>
  <r>
    <s v="shahjahan"/>
    <d v="2013-03-23T17:35:44"/>
    <n v="0"/>
    <d v="2013-03-23T17:35:44"/>
    <n v="0"/>
    <n v="0"/>
    <n v="1"/>
    <d v="2013-03-23T17:35:44"/>
    <d v="2013-03-23T17:35:44"/>
    <n v="5"/>
    <n v="0"/>
    <x v="1"/>
    <n v="0"/>
    <x v="122"/>
    <s v="D"/>
    <n v="0"/>
    <n v="207059"/>
    <n v="0"/>
    <x v="1"/>
    <n v="0"/>
    <n v="10"/>
    <x v="0"/>
    <x v="1"/>
    <x v="46"/>
    <x v="1"/>
    <x v="1"/>
    <x v="0"/>
    <n v="20"/>
    <n v="7"/>
    <x v="0"/>
    <n v="21"/>
    <n v="0"/>
    <n v="59"/>
    <n v="207059"/>
    <s v="Gazipur"/>
    <s v="Kaligonj"/>
    <s v="Kaligonj"/>
    <s v="Balogonj High School"/>
    <n v="0"/>
    <n v="0.5"/>
    <n v="1.2916666666666667"/>
  </r>
  <r>
    <s v="hafizur"/>
    <d v="2013-03-24T12:19:47"/>
    <n v="0"/>
    <d v="2013-03-24T12:19:47"/>
    <n v="0"/>
    <n v="0"/>
    <n v="1"/>
    <d v="2013-03-24T12:19:47"/>
    <d v="2013-03-24T12:19:47"/>
    <n v="3"/>
    <n v="89.845492199999995"/>
    <x v="2"/>
    <n v="23.565134799999999"/>
    <x v="161"/>
    <s v="E"/>
    <n v="0"/>
    <n v="241030"/>
    <n v="0"/>
    <x v="2"/>
    <n v="2357"/>
    <n v="14"/>
    <x v="1"/>
    <x v="4"/>
    <x v="152"/>
    <x v="2"/>
    <x v="0"/>
    <x v="0"/>
    <n v="2"/>
    <n v="41"/>
    <x v="0"/>
    <n v="123"/>
    <n v="0"/>
    <n v="30"/>
    <n v="241030"/>
    <s v="Faridpur"/>
    <s v="Sadarpur"/>
    <s v="Dhewkhali"/>
    <s v="Baburchar high school"/>
    <n v="0"/>
    <n v="0.21428571428571427"/>
    <n v="1.6180257510729614"/>
  </r>
  <r>
    <s v="momin"/>
    <d v="2013-01-17T16:54:31"/>
    <n v="0"/>
    <d v="2013-01-17T16:54:31"/>
    <n v="0"/>
    <n v="0"/>
    <n v="1"/>
    <d v="2013-01-17T16:54:31"/>
    <d v="2013-01-17T16:54:31"/>
    <n v="0"/>
    <n v="91.5495059"/>
    <x v="3"/>
    <n v="24.769234900000001"/>
    <x v="162"/>
    <s v="D"/>
    <n v="0"/>
    <n v="216169"/>
    <n v="0"/>
    <x v="2"/>
    <n v="1773"/>
    <n v="8"/>
    <x v="0"/>
    <x v="1"/>
    <x v="153"/>
    <x v="4"/>
    <x v="0"/>
    <x v="0"/>
    <n v="2"/>
    <n v="16"/>
    <x v="0"/>
    <n v="49"/>
    <m/>
    <n v="169"/>
    <n v="216169"/>
    <s v="Sunamgonj"/>
    <s v="Jaganathpur"/>
    <s v="Asharkandi"/>
    <s v="Shoropolli High School"/>
    <n v="0"/>
    <n v="0"/>
    <n v="1.116504854368932"/>
  </r>
  <r>
    <s v="alim"/>
    <d v="2013-02-03T15:30:13"/>
    <n v="0"/>
    <d v="2013-02-03T15:30:13"/>
    <n v="0"/>
    <n v="0"/>
    <n v="1"/>
    <d v="2013-02-03T15:30:13"/>
    <d v="2013-02-03T15:30:13"/>
    <n v="0"/>
    <n v="0"/>
    <x v="4"/>
    <n v="0"/>
    <x v="163"/>
    <s v="D"/>
    <n v="0"/>
    <n v="244376"/>
    <n v="0"/>
    <x v="4"/>
    <n v="0"/>
    <n v="6"/>
    <x v="0"/>
    <x v="1"/>
    <x v="154"/>
    <x v="4"/>
    <x v="1"/>
    <x v="0"/>
    <n v="2"/>
    <n v="44"/>
    <x v="0"/>
    <n v="133"/>
    <m/>
    <n v="376"/>
    <n v="244376"/>
    <s v="Natore"/>
    <s v="Natore Sadar"/>
    <s v="kafura"/>
    <s v="Laxmipur Kholabaria Junior High School"/>
    <n v="0"/>
    <n v="0"/>
    <n v="0.88749999999999996"/>
  </r>
  <r>
    <s v="sanjoy"/>
    <d v="2013-02-04T16:14:14"/>
    <n v="0"/>
    <d v="2013-02-04T16:14:14"/>
    <n v="0"/>
    <n v="0"/>
    <n v="1"/>
    <d v="2013-02-04T16:14:14"/>
    <d v="2013-02-04T16:14:14"/>
    <n v="3"/>
    <n v="89.037703899999997"/>
    <x v="4"/>
    <n v="22.865723899999999"/>
    <x v="164"/>
    <s v="D"/>
    <n v="0"/>
    <n v="203213"/>
    <n v="0"/>
    <x v="4"/>
    <n v="2485"/>
    <n v="10"/>
    <x v="0"/>
    <x v="0"/>
    <x v="155"/>
    <x v="3"/>
    <x v="2"/>
    <x v="0"/>
    <n v="20"/>
    <n v="3"/>
    <x v="0"/>
    <n v="9"/>
    <m/>
    <n v="213"/>
    <n v="203213"/>
    <s v="Satkhira"/>
    <s v="Kolaroa"/>
    <s v="Jughikhali"/>
    <s v="Kamar Ali High School"/>
    <n v="0"/>
    <n v="0.3"/>
    <n v="0.59036144578313254"/>
  </r>
  <r>
    <s v="quddus"/>
    <d v="2013-02-05T14:46:04"/>
    <n v="0"/>
    <d v="2013-02-05T14:46:04"/>
    <n v="0"/>
    <n v="0"/>
    <n v="1"/>
    <d v="2013-02-05T14:46:04"/>
    <d v="2013-02-05T14:46:04"/>
    <n v="2"/>
    <n v="89.022208399999997"/>
    <x v="1"/>
    <n v="23.4111537"/>
    <x v="5"/>
    <s v="B"/>
    <n v="0"/>
    <n v="201003"/>
    <n v="0"/>
    <x v="1"/>
    <n v="2572"/>
    <n v="11"/>
    <x v="1"/>
    <x v="1"/>
    <x v="99"/>
    <x v="2"/>
    <x v="2"/>
    <x v="0"/>
    <n v="20"/>
    <n v="1"/>
    <x v="0"/>
    <n v="3"/>
    <n v="0"/>
    <n v="3"/>
    <n v="201003"/>
    <s v="Jhenidah"/>
    <s v="Kotchandpur"/>
    <s v="Kushna"/>
    <s v="P.I.C. High School"/>
    <n v="0"/>
    <n v="0.18181818181818182"/>
    <n v="0.91463414634146345"/>
  </r>
  <r>
    <s v="alim"/>
    <d v="2013-02-05T15:17:15"/>
    <n v="0"/>
    <d v="2013-02-05T15:17:15"/>
    <n v="0"/>
    <n v="0"/>
    <n v="1"/>
    <d v="2013-02-05T15:17:15"/>
    <d v="2013-02-05T15:17:15"/>
    <n v="4"/>
    <n v="0"/>
    <x v="1"/>
    <n v="0"/>
    <x v="165"/>
    <s v="D"/>
    <n v="0"/>
    <n v="244372"/>
    <n v="0"/>
    <x v="1"/>
    <n v="0"/>
    <n v="15"/>
    <x v="3"/>
    <x v="1"/>
    <x v="156"/>
    <x v="4"/>
    <x v="1"/>
    <x v="0"/>
    <n v="2"/>
    <n v="44"/>
    <x v="0"/>
    <n v="133"/>
    <m/>
    <n v="372"/>
    <n v="244372"/>
    <s v="Natore"/>
    <s v="Natore Sadar"/>
    <s v="kafura"/>
    <s v="Pirgonj High School"/>
    <n v="0"/>
    <n v="0.26666666666666666"/>
    <n v="0.59619047619047616"/>
  </r>
  <r>
    <s v="alim"/>
    <d v="2013-02-05T15:19:29"/>
    <n v="0"/>
    <d v="2013-02-05T15:19:29"/>
    <n v="0"/>
    <n v="0"/>
    <n v="1"/>
    <d v="2013-02-05T15:19:29"/>
    <d v="2013-02-05T15:19:29"/>
    <n v="3"/>
    <n v="0"/>
    <x v="2"/>
    <n v="0"/>
    <x v="29"/>
    <s v="D"/>
    <n v="0"/>
    <n v="244373"/>
    <n v="0"/>
    <x v="1"/>
    <n v="0"/>
    <n v="9"/>
    <x v="0"/>
    <x v="1"/>
    <x v="157"/>
    <x v="1"/>
    <x v="1"/>
    <x v="0"/>
    <n v="2"/>
    <n v="44"/>
    <x v="0"/>
    <n v="133"/>
    <m/>
    <n v="373"/>
    <n v="244373"/>
    <s v="Natore"/>
    <s v="Natore Sadar"/>
    <s v="kafura"/>
    <s v="Jalalabad hatpara High School"/>
    <n v="0"/>
    <n v="0.33333333333333331"/>
    <n v="1.0198675496688743"/>
  </r>
  <r>
    <s v="shariful"/>
    <d v="2013-02-06T15:54:54"/>
    <n v="0"/>
    <d v="2013-02-06T15:54:54"/>
    <n v="0"/>
    <n v="0"/>
    <n v="1"/>
    <d v="2013-02-06T15:54:54"/>
    <d v="2013-02-06T15:54:54"/>
    <n v="1"/>
    <n v="91.193255699999995"/>
    <x v="1"/>
    <n v="23.169882099999999"/>
    <x v="166"/>
    <s v="D"/>
    <n v="0"/>
    <n v="214145"/>
    <n v="0"/>
    <x v="1"/>
    <n v="2776"/>
    <n v="9"/>
    <x v="0"/>
    <x v="1"/>
    <x v="32"/>
    <x v="2"/>
    <x v="0"/>
    <x v="0"/>
    <n v="2"/>
    <n v="14"/>
    <x v="0"/>
    <n v="41"/>
    <m/>
    <n v="145"/>
    <n v="214145"/>
    <s v="Comilla"/>
    <s v="Nangalkot"/>
    <s v="Makrobpur"/>
    <s v="Mokrobpur HIgh School"/>
    <n v="0"/>
    <n v="0.1111111111111111"/>
    <n v="1.8865979381443299"/>
  </r>
  <r>
    <s v="sanjoy"/>
    <d v="2013-02-06T16:15:57"/>
    <n v="0"/>
    <d v="2013-02-06T16:15:57"/>
    <n v="0"/>
    <n v="0"/>
    <n v="1"/>
    <d v="2013-02-06T16:15:57"/>
    <d v="2013-02-06T16:15:57"/>
    <n v="4"/>
    <n v="89.037703899999997"/>
    <x v="2"/>
    <n v="22.865723899999999"/>
    <x v="167"/>
    <s v="E"/>
    <n v="0"/>
    <n v="203218"/>
    <n v="0"/>
    <x v="4"/>
    <n v="2485"/>
    <n v="11"/>
    <x v="0"/>
    <x v="0"/>
    <x v="158"/>
    <x v="2"/>
    <x v="4"/>
    <x v="0"/>
    <n v="20"/>
    <n v="3"/>
    <x v="0"/>
    <n v="9"/>
    <m/>
    <n v="218"/>
    <n v="203218"/>
    <s v="Satkhira"/>
    <s v="Kolaroa"/>
    <s v="Chandonpur"/>
    <s v="Chandanpur High School"/>
    <n v="0"/>
    <n v="0.36363636363636365"/>
    <n v="1.275974025974026"/>
  </r>
  <r>
    <s v="milon"/>
    <d v="2013-02-06T17:13:31"/>
    <n v="0"/>
    <d v="2013-02-06T17:13:31"/>
    <n v="0"/>
    <n v="0"/>
    <n v="1"/>
    <d v="2013-02-06T17:13:31"/>
    <d v="2013-02-06T17:13:31"/>
    <n v="3"/>
    <n v="0"/>
    <x v="2"/>
    <n v="0"/>
    <x v="4"/>
    <s v="D"/>
    <n v="0"/>
    <n v="202011"/>
    <n v="0"/>
    <x v="1"/>
    <n v="0"/>
    <n v="5"/>
    <x v="0"/>
    <x v="0"/>
    <x v="14"/>
    <x v="0"/>
    <x v="1"/>
    <x v="0"/>
    <n v="20"/>
    <n v="2"/>
    <x v="0"/>
    <n v="5"/>
    <n v="0"/>
    <n v="11"/>
    <n v="202011"/>
    <s v="Kushtia"/>
    <s v="Kushtia Sadar"/>
    <s v="Jagati"/>
    <s v="Mr Abu Abdullah Memo. Junior High School"/>
    <n v="0"/>
    <n v="0.6"/>
    <n v="1.0952380952380953"/>
  </r>
  <r>
    <s v="milon"/>
    <d v="2013-02-07T13:16:58"/>
    <n v="0"/>
    <d v="2013-02-07T13:16:58"/>
    <n v="0"/>
    <n v="0"/>
    <n v="1"/>
    <d v="2013-02-07T13:16:58"/>
    <d v="2013-02-07T13:16:58"/>
    <n v="3"/>
    <n v="89.106920500000001"/>
    <x v="5"/>
    <n v="23.815223899999999"/>
    <x v="118"/>
    <s v="E"/>
    <n v="0"/>
    <n v="202020"/>
    <n v="0"/>
    <x v="1"/>
    <n v="3143"/>
    <n v="6"/>
    <x v="0"/>
    <x v="1"/>
    <x v="20"/>
    <x v="1"/>
    <x v="1"/>
    <x v="0"/>
    <n v="20"/>
    <n v="2"/>
    <x v="0"/>
    <n v="5"/>
    <n v="0"/>
    <n v="20"/>
    <n v="202020"/>
    <s v="Kushtia"/>
    <s v="Kushtia Sadar"/>
    <s v="Alampur"/>
    <s v="Alampur Girls High School"/>
    <n v="1"/>
    <n v="0.5"/>
    <e v="#DIV/0!"/>
  </r>
  <r>
    <s v="shahidul"/>
    <d v="2013-02-07T15:46:17"/>
    <n v="0"/>
    <d v="2013-02-07T15:46:17"/>
    <n v="0"/>
    <n v="0"/>
    <n v="1"/>
    <d v="2013-02-07T15:46:17"/>
    <d v="2013-02-07T15:46:17"/>
    <n v="4"/>
    <n v="90.682365943299999"/>
    <x v="4"/>
    <n v="24.3187904312"/>
    <x v="168"/>
    <s v="D"/>
    <n v="0"/>
    <n v="236334"/>
    <n v="-62"/>
    <x v="1"/>
    <n v="15"/>
    <n v="6"/>
    <x v="0"/>
    <x v="1"/>
    <x v="47"/>
    <x v="4"/>
    <x v="1"/>
    <x v="0"/>
    <n v="2"/>
    <n v="36"/>
    <x v="0"/>
    <n v="108"/>
    <m/>
    <n v="334"/>
    <n v="236334"/>
    <s v="Kishoregonj"/>
    <s v="Pakundia"/>
    <s v="Pakundia"/>
    <s v="Luxmia High School(Co-Ed)"/>
    <n v="0"/>
    <n v="0.66666666666666663"/>
    <n v="1.3875968992248062"/>
  </r>
  <r>
    <s v="shariful"/>
    <d v="2013-02-07T16:49:57"/>
    <n v="0"/>
    <d v="2013-02-07T16:49:57"/>
    <n v="0"/>
    <n v="0"/>
    <n v="1"/>
    <d v="2013-02-07T16:49:57"/>
    <d v="2013-02-07T16:49:57"/>
    <n v="1"/>
    <n v="0"/>
    <x v="2"/>
    <n v="0"/>
    <x v="169"/>
    <s v="D"/>
    <n v="0"/>
    <n v="214142"/>
    <n v="0"/>
    <x v="2"/>
    <n v="0"/>
    <n v="10"/>
    <x v="0"/>
    <x v="2"/>
    <x v="159"/>
    <x v="4"/>
    <x v="2"/>
    <x v="0"/>
    <n v="2"/>
    <n v="14"/>
    <x v="0"/>
    <n v="41"/>
    <m/>
    <n v="142"/>
    <n v="214142"/>
    <s v="Comilla"/>
    <s v="Nangalkot"/>
    <s v="Adra"/>
    <s v="Belghor Gushai Bazar High School"/>
    <n v="0"/>
    <n v="0.1"/>
    <n v="1.5795454545454546"/>
  </r>
  <r>
    <s v="alim"/>
    <d v="2013-02-10T17:38:26"/>
    <n v="0"/>
    <d v="2013-02-10T17:38:26"/>
    <n v="0"/>
    <n v="0"/>
    <n v="1"/>
    <d v="2013-02-10T17:38:26"/>
    <d v="2013-02-10T17:38:26"/>
    <n v="4"/>
    <n v="0"/>
    <x v="2"/>
    <n v="0"/>
    <x v="170"/>
    <s v="D"/>
    <n v="0"/>
    <n v="244369"/>
    <n v="0"/>
    <x v="1"/>
    <n v="0"/>
    <n v="17"/>
    <x v="0"/>
    <x v="1"/>
    <x v="160"/>
    <x v="1"/>
    <x v="1"/>
    <x v="0"/>
    <n v="2"/>
    <n v="44"/>
    <x v="0"/>
    <n v="133"/>
    <m/>
    <n v="369"/>
    <n v="244369"/>
    <s v="Natore"/>
    <s v="Natore Sadar"/>
    <s v="kafura"/>
    <s v="Dorshonabad Dakhil Madrasha"/>
    <n v="0"/>
    <n v="0.23529411764705882"/>
    <n v="1.3408239700374531"/>
  </r>
  <r>
    <s v="alim"/>
    <d v="2013-02-10T17:57:33"/>
    <n v="0"/>
    <d v="2013-02-10T17:57:33"/>
    <n v="0"/>
    <n v="0"/>
    <n v="1"/>
    <d v="2013-02-10T17:57:33"/>
    <d v="2013-02-10T17:57:33"/>
    <n v="0"/>
    <n v="0"/>
    <x v="2"/>
    <n v="0"/>
    <x v="117"/>
    <s v="D"/>
    <n v="0"/>
    <n v="244377"/>
    <n v="0"/>
    <x v="4"/>
    <n v="0"/>
    <n v="7"/>
    <x v="0"/>
    <x v="0"/>
    <x v="161"/>
    <x v="4"/>
    <x v="1"/>
    <x v="0"/>
    <n v="2"/>
    <n v="44"/>
    <x v="0"/>
    <n v="133"/>
    <m/>
    <n v="377"/>
    <n v="244377"/>
    <s v="Natore"/>
    <s v="Natore Sadar"/>
    <s v="Biprobelghoria"/>
    <s v="Mominpur High School"/>
    <n v="0"/>
    <n v="0"/>
    <n v="1.3457943925233644"/>
  </r>
  <r>
    <s v="shahidul"/>
    <d v="2013-02-11T15:19:19"/>
    <n v="0"/>
    <d v="2013-02-11T15:19:19"/>
    <n v="0"/>
    <n v="0"/>
    <n v="1"/>
    <d v="2013-02-11T15:19:19"/>
    <d v="2013-02-11T15:19:19"/>
    <n v="2"/>
    <n v="90.682572488399998"/>
    <x v="1"/>
    <n v="24.318753036299999"/>
    <x v="171"/>
    <s v="D"/>
    <n v="0"/>
    <n v="236331"/>
    <n v="-47"/>
    <x v="1"/>
    <n v="35"/>
    <n v="15"/>
    <x v="0"/>
    <x v="1"/>
    <x v="162"/>
    <x v="4"/>
    <x v="1"/>
    <x v="0"/>
    <n v="2"/>
    <n v="36"/>
    <x v="0"/>
    <n v="108"/>
    <m/>
    <n v="331"/>
    <n v="236331"/>
    <s v="Kishoregonj"/>
    <s v="Pakundia"/>
    <s v="Patuabanga"/>
    <s v="Shimulia Girls School"/>
    <n v="1"/>
    <n v="0.13333333333333333"/>
    <n v="1.0638888888888889"/>
  </r>
  <r>
    <s v="hannan"/>
    <d v="2013-02-11T16:19:39"/>
    <n v="0"/>
    <d v="2013-02-11T16:19:39"/>
    <n v="0"/>
    <n v="0"/>
    <n v="1"/>
    <d v="2013-02-11T16:19:39"/>
    <d v="2013-02-11T16:19:39"/>
    <n v="4"/>
    <n v="0"/>
    <x v="5"/>
    <n v="0"/>
    <x v="172"/>
    <s v="D"/>
    <n v="0"/>
    <n v="227262"/>
    <n v="0"/>
    <x v="1"/>
    <n v="0"/>
    <n v="12"/>
    <x v="0"/>
    <x v="1"/>
    <x v="20"/>
    <x v="4"/>
    <x v="1"/>
    <x v="0"/>
    <n v="2"/>
    <n v="27"/>
    <x v="0"/>
    <n v="76"/>
    <m/>
    <n v="262"/>
    <n v="227262"/>
    <s v="Bogra"/>
    <s v="Gabtoli"/>
    <s v="Sonaray"/>
    <s v="Atabariya Girls Dhakhil Madrasha"/>
    <n v="1"/>
    <n v="0.33333333333333331"/>
    <e v="#DIV/0!"/>
  </r>
  <r>
    <s v="alim"/>
    <d v="2013-02-13T16:00:53"/>
    <n v="0"/>
    <d v="2013-02-13T16:00:53"/>
    <n v="0"/>
    <n v="0"/>
    <n v="1"/>
    <d v="2013-02-13T16:00:53"/>
    <d v="2013-02-13T16:00:53"/>
    <n v="3"/>
    <n v="0"/>
    <x v="4"/>
    <n v="0"/>
    <x v="146"/>
    <s v="B"/>
    <n v="0"/>
    <n v="226247"/>
    <n v="0"/>
    <x v="4"/>
    <n v="0"/>
    <n v="5"/>
    <x v="0"/>
    <x v="1"/>
    <x v="64"/>
    <x v="1"/>
    <x v="1"/>
    <x v="0"/>
    <n v="2"/>
    <n v="26"/>
    <x v="0"/>
    <n v="74"/>
    <m/>
    <n v="247"/>
    <n v="226247"/>
    <s v="Bogra"/>
    <s v="Nandigram"/>
    <s v="Vatgram"/>
    <s v="Kundarhat high school"/>
    <n v="0"/>
    <n v="0.6"/>
    <n v="0.92972972972972978"/>
  </r>
  <r>
    <s v="shariful"/>
    <d v="2013-02-13T16:13:21"/>
    <n v="0"/>
    <d v="2013-02-13T16:13:21"/>
    <n v="0"/>
    <n v="0"/>
    <n v="1"/>
    <d v="2013-02-13T16:13:21"/>
    <d v="2013-02-13T16:13:21"/>
    <n v="3"/>
    <n v="91.138346200000001"/>
    <x v="1"/>
    <n v="23.522346599999999"/>
    <x v="67"/>
    <s v="D"/>
    <n v="0"/>
    <n v="213135"/>
    <n v="0"/>
    <x v="1"/>
    <n v="3916"/>
    <n v="7"/>
    <x v="0"/>
    <x v="1"/>
    <x v="82"/>
    <x v="4"/>
    <x v="0"/>
    <x v="0"/>
    <n v="2"/>
    <n v="13"/>
    <x v="0"/>
    <n v="38"/>
    <m/>
    <n v="135"/>
    <n v="213135"/>
    <s v="Comilla"/>
    <s v="Burichong"/>
    <s v="Sholonol"/>
    <s v="Mohish Mara High School"/>
    <n v="0"/>
    <n v="0.42857142857142855"/>
    <n v="1.2142857142857142"/>
  </r>
  <r>
    <s v="sanjoy"/>
    <d v="2013-02-13T16:31:35"/>
    <n v="0"/>
    <d v="2013-02-13T16:31:35"/>
    <n v="0"/>
    <n v="0"/>
    <n v="1"/>
    <d v="2013-02-13T16:31:35"/>
    <d v="2013-02-13T16:31:35"/>
    <n v="3"/>
    <n v="89.2160737488"/>
    <x v="5"/>
    <n v="22.909928430299999"/>
    <x v="12"/>
    <s v="E"/>
    <n v="0"/>
    <n v="218190"/>
    <n v="-75"/>
    <x v="4"/>
    <n v="70"/>
    <n v="10"/>
    <x v="1"/>
    <x v="0"/>
    <x v="20"/>
    <x v="2"/>
    <x v="4"/>
    <x v="0"/>
    <n v="2"/>
    <n v="18"/>
    <x v="0"/>
    <n v="53"/>
    <m/>
    <n v="190"/>
    <n v="218190"/>
    <s v="Jessore"/>
    <s v="Keshabpur"/>
    <s v="Pangia"/>
    <s v="Gorvanga Secendary Girls School"/>
    <n v="1"/>
    <n v="0.3"/>
    <e v="#DIV/0!"/>
  </r>
  <r>
    <s v="swapon"/>
    <d v="2013-02-16T11:45:44"/>
    <n v="0"/>
    <d v="2013-02-16T11:45:44"/>
    <n v="0"/>
    <n v="0"/>
    <n v="1"/>
    <d v="2013-02-16T11:45:44"/>
    <d v="2013-02-16T11:45:44"/>
    <n v="3"/>
    <n v="89.937839199999999"/>
    <x v="2"/>
    <n v="22.867827500000001"/>
    <x v="173"/>
    <s v="E"/>
    <n v="0"/>
    <n v="239360"/>
    <n v="0"/>
    <x v="1"/>
    <n v="3869"/>
    <n v="11"/>
    <x v="0"/>
    <x v="1"/>
    <x v="163"/>
    <x v="1"/>
    <x v="1"/>
    <x v="0"/>
    <n v="2"/>
    <n v="39"/>
    <x v="0"/>
    <n v="117"/>
    <m/>
    <n v="360"/>
    <n v="239360"/>
    <s v="Gopalgonj"/>
    <s v="Tungipara"/>
    <s v="Dumaria"/>
    <s v="Bash Baria Jhanjhania High School (Co-Ed)"/>
    <n v="0"/>
    <n v="0.27272727272727271"/>
    <n v="0.80474934036939316"/>
  </r>
  <r>
    <s v="ramzan"/>
    <d v="2013-02-16T16:02:52"/>
    <n v="0"/>
    <d v="2013-02-16T16:02:52"/>
    <n v="0"/>
    <n v="0"/>
    <n v="1"/>
    <d v="2013-02-16T16:02:52"/>
    <d v="2013-02-16T16:02:52"/>
    <n v="4"/>
    <n v="0"/>
    <x v="4"/>
    <n v="0"/>
    <x v="174"/>
    <s v="D"/>
    <n v="0"/>
    <n v="223356"/>
    <n v="0"/>
    <x v="1"/>
    <n v="0"/>
    <n v="7"/>
    <x v="0"/>
    <x v="1"/>
    <x v="85"/>
    <x v="4"/>
    <x v="1"/>
    <x v="0"/>
    <n v="2"/>
    <n v="23"/>
    <x v="0"/>
    <n v="66"/>
    <m/>
    <n v="356"/>
    <n v="223356"/>
    <s v="Mymensingh"/>
    <s v="Haluaghat"/>
    <s v="Vhubonkura"/>
    <s v="Majrakura High School"/>
    <n v="0"/>
    <n v="0.5714285714285714"/>
    <n v="1.3093922651933703"/>
  </r>
  <r>
    <s v="meherul"/>
    <d v="2013-02-16T16:13:35"/>
    <n v="0"/>
    <d v="2013-02-16T16:13:35"/>
    <n v="0"/>
    <n v="0"/>
    <n v="1"/>
    <d v="2013-02-16T16:13:35"/>
    <d v="2013-02-16T16:13:35"/>
    <n v="2"/>
    <n v="0"/>
    <x v="5"/>
    <n v="0"/>
    <x v="175"/>
    <s v="D"/>
    <n v="0"/>
    <n v="243280"/>
    <n v="0"/>
    <x v="4"/>
    <n v="0"/>
    <n v="11"/>
    <x v="1"/>
    <x v="1"/>
    <x v="20"/>
    <x v="4"/>
    <x v="1"/>
    <x v="0"/>
    <n v="2"/>
    <n v="43"/>
    <x v="0"/>
    <n v="131"/>
    <m/>
    <n v="280"/>
    <n v="243280"/>
    <s v="Joypurhat"/>
    <s v="Kalai"/>
    <s v="Punot"/>
    <s v="Punut Girls high School"/>
    <n v="1"/>
    <n v="0.18181818181818182"/>
    <e v="#DIV/0!"/>
  </r>
  <r>
    <s v="shariful"/>
    <d v="2013-02-18T16:07:23"/>
    <n v="0"/>
    <d v="2013-02-18T16:07:23"/>
    <n v="0"/>
    <n v="0"/>
    <n v="1"/>
    <d v="2013-02-18T16:07:23"/>
    <d v="2013-02-18T16:07:23"/>
    <n v="3"/>
    <n v="0"/>
    <x v="4"/>
    <n v="0"/>
    <x v="108"/>
    <s v="D"/>
    <n v="0"/>
    <n v="212121"/>
    <n v="0"/>
    <x v="1"/>
    <n v="0"/>
    <n v="7"/>
    <x v="0"/>
    <x v="2"/>
    <x v="142"/>
    <x v="2"/>
    <x v="0"/>
    <x v="0"/>
    <n v="2"/>
    <n v="12"/>
    <x v="0"/>
    <n v="36"/>
    <m/>
    <n v="121"/>
    <n v="212121"/>
    <s v="Comilla"/>
    <s v="Comilla Sadar"/>
    <s v="Amratoly"/>
    <s v="Bhabongor A.H. High School"/>
    <n v="0"/>
    <n v="0.42857142857142855"/>
    <n v="0.91627906976744189"/>
  </r>
  <r>
    <s v="meherul"/>
    <d v="2013-02-18T16:59:45"/>
    <n v="0"/>
    <d v="2013-02-18T16:59:45"/>
    <n v="0"/>
    <n v="0"/>
    <n v="1"/>
    <d v="2013-02-18T16:59:45"/>
    <d v="2013-02-18T16:59:45"/>
    <n v="5"/>
    <n v="0"/>
    <x v="2"/>
    <n v="0"/>
    <x v="176"/>
    <s v="D"/>
    <n v="0"/>
    <n v="243287"/>
    <n v="0"/>
    <x v="1"/>
    <n v="0"/>
    <n v="18"/>
    <x v="0"/>
    <x v="2"/>
    <x v="50"/>
    <x v="4"/>
    <x v="1"/>
    <x v="0"/>
    <n v="2"/>
    <n v="43"/>
    <x v="0"/>
    <n v="131"/>
    <m/>
    <n v="287"/>
    <n v="243287"/>
    <s v="Joypurhat"/>
    <s v="Kalai"/>
    <s v="Zinderpur"/>
    <s v="Molamgari hat high school"/>
    <n v="0"/>
    <n v="0.27777777777777779"/>
    <n v="0.97530864197530864"/>
  </r>
  <r>
    <s v="hannan"/>
    <d v="2013-02-19T15:07:53"/>
    <n v="0"/>
    <d v="2013-02-19T15:07:53"/>
    <n v="0"/>
    <n v="0"/>
    <n v="1"/>
    <d v="2013-02-19T15:07:53"/>
    <d v="2013-02-19T15:07:53"/>
    <n v="6"/>
    <n v="0"/>
    <x v="1"/>
    <n v="0"/>
    <x v="118"/>
    <s v="D"/>
    <n v="0"/>
    <n v="227256"/>
    <n v="0"/>
    <x v="1"/>
    <n v="0"/>
    <n v="7"/>
    <x v="0"/>
    <x v="1"/>
    <x v="164"/>
    <x v="1"/>
    <x v="1"/>
    <x v="0"/>
    <n v="2"/>
    <n v="27"/>
    <x v="0"/>
    <n v="76"/>
    <m/>
    <n v="256"/>
    <n v="227256"/>
    <s v="Bogra"/>
    <s v="Gabtoli"/>
    <s v="Gabtoli"/>
    <s v="Lathigonj High school"/>
    <n v="0"/>
    <n v="0.8571428571428571"/>
    <n v="1.1111111111111112"/>
  </r>
  <r>
    <s v="shariful"/>
    <d v="2013-02-19T16:12:01"/>
    <n v="0"/>
    <d v="2013-02-19T16:12:01"/>
    <n v="0"/>
    <n v="0"/>
    <n v="1"/>
    <d v="2013-02-19T16:12:01"/>
    <d v="2013-02-19T16:12:01"/>
    <n v="2"/>
    <n v="91.1291978"/>
    <x v="2"/>
    <n v="23.5409796"/>
    <x v="177"/>
    <s v="D"/>
    <n v="0"/>
    <n v="213138"/>
    <n v="0"/>
    <x v="4"/>
    <n v="3152"/>
    <n v="12"/>
    <x v="0"/>
    <x v="2"/>
    <x v="165"/>
    <x v="2"/>
    <x v="0"/>
    <x v="0"/>
    <n v="2"/>
    <n v="13"/>
    <x v="0"/>
    <n v="38"/>
    <m/>
    <n v="138"/>
    <n v="213138"/>
    <s v="Comilla"/>
    <s v="Burichong"/>
    <s v="Sholonol"/>
    <s v="Kharataiya High School"/>
    <n v="0"/>
    <n v="0.16666666666666666"/>
    <n v="1.0087209302325582"/>
  </r>
  <r>
    <s v="meherul"/>
    <d v="2013-02-19T16:44:36"/>
    <n v="0"/>
    <d v="2013-02-19T16:44:36"/>
    <n v="0"/>
    <n v="0"/>
    <n v="1"/>
    <d v="2013-02-19T16:44:36"/>
    <d v="2013-02-19T16:44:36"/>
    <n v="1"/>
    <n v="0"/>
    <x v="4"/>
    <n v="0"/>
    <x v="178"/>
    <s v="D"/>
    <n v="0"/>
    <n v="243285"/>
    <n v="0"/>
    <x v="1"/>
    <n v="0"/>
    <n v="6"/>
    <x v="0"/>
    <x v="1"/>
    <x v="166"/>
    <x v="4"/>
    <x v="1"/>
    <x v="0"/>
    <n v="2"/>
    <n v="43"/>
    <x v="0"/>
    <n v="131"/>
    <m/>
    <n v="285"/>
    <n v="243285"/>
    <s v="Joypurhat"/>
    <s v="Kalai"/>
    <s v="Ahamadabad"/>
    <s v="Raghobpur choumohone junior high School"/>
    <n v="0"/>
    <n v="0.16666666666666666"/>
    <n v="1.2816901408450705"/>
  </r>
  <r>
    <s v="meherul"/>
    <d v="2013-02-20T12:48:31"/>
    <n v="0"/>
    <d v="2013-02-20T12:48:31"/>
    <n v="0"/>
    <n v="0"/>
    <n v="1"/>
    <d v="2013-02-20T12:48:31"/>
    <d v="2013-02-20T12:48:31"/>
    <n v="1"/>
    <n v="0"/>
    <x v="4"/>
    <n v="0"/>
    <x v="30"/>
    <s v="D"/>
    <n v="0"/>
    <n v="243282"/>
    <n v="0"/>
    <x v="1"/>
    <n v="0"/>
    <n v="13"/>
    <x v="0"/>
    <x v="1"/>
    <x v="134"/>
    <x v="1"/>
    <x v="1"/>
    <x v="0"/>
    <n v="2"/>
    <n v="43"/>
    <x v="0"/>
    <n v="131"/>
    <m/>
    <n v="282"/>
    <n v="243282"/>
    <s v="Joypurhat"/>
    <s v="Kalai"/>
    <s v="Punot"/>
    <s v="Zagdumbur Dhakhil Madrasha"/>
    <n v="0"/>
    <n v="7.6923076923076927E-2"/>
    <n v="0.81034482758620685"/>
  </r>
  <r>
    <s v="motilal"/>
    <d v="2013-02-20T14:17:50"/>
    <n v="0"/>
    <d v="2013-02-20T14:17:50"/>
    <n v="0"/>
    <n v="0"/>
    <n v="1"/>
    <d v="2013-02-20T14:17:50"/>
    <d v="2013-02-20T14:17:50"/>
    <n v="5"/>
    <n v="0"/>
    <x v="1"/>
    <n v="0"/>
    <x v="179"/>
    <s v="E"/>
    <n v="0"/>
    <n v="281383"/>
    <n v="0"/>
    <x v="1"/>
    <n v="0"/>
    <n v="15"/>
    <x v="0"/>
    <x v="1"/>
    <x v="167"/>
    <x v="0"/>
    <x v="3"/>
    <x v="0"/>
    <n v="2"/>
    <n v="81"/>
    <x v="1"/>
    <n v="17"/>
    <m/>
    <n v="383"/>
    <n v="281383"/>
    <s v="Chandpur"/>
    <s v="Faridgonj"/>
    <s v="South Faridgonj"/>
    <s v="Kalir Bazar Mijanur Rahaman High School"/>
    <n v="0"/>
    <n v="0.33333333333333331"/>
    <n v="1"/>
  </r>
  <r>
    <s v="ramzan"/>
    <d v="2013-02-20T14:48:15"/>
    <n v="0"/>
    <d v="2013-02-20T14:48:15"/>
    <n v="0"/>
    <n v="0"/>
    <n v="1"/>
    <d v="2013-02-20T14:48:15"/>
    <d v="2013-02-20T14:48:15"/>
    <n v="6"/>
    <n v="0"/>
    <x v="1"/>
    <n v="0"/>
    <x v="143"/>
    <s v="D"/>
    <n v="0"/>
    <n v="222348"/>
    <n v="0"/>
    <x v="1"/>
    <n v="0"/>
    <n v="8"/>
    <x v="0"/>
    <x v="1"/>
    <x v="24"/>
    <x v="1"/>
    <x v="1"/>
    <x v="0"/>
    <n v="2"/>
    <n v="22"/>
    <x v="0"/>
    <n v="64"/>
    <m/>
    <n v="348"/>
    <n v="222348"/>
    <s v="Mymensingh"/>
    <s v="Bhaluka"/>
    <s v="Hobirbare"/>
    <s v="Komola Taher High School"/>
    <n v="0"/>
    <n v="0.75"/>
    <n v="1.6259541984732824"/>
  </r>
  <r>
    <s v="sanjoy"/>
    <d v="2013-02-20T15:01:29"/>
    <n v="0"/>
    <d v="2013-02-20T15:01:29"/>
    <n v="0"/>
    <n v="0"/>
    <n v="1"/>
    <d v="2013-02-20T15:01:29"/>
    <d v="2013-02-20T15:01:29"/>
    <n v="3"/>
    <n v="89.212702399999998"/>
    <x v="2"/>
    <n v="22.897202"/>
    <x v="180"/>
    <s v="E"/>
    <n v="0"/>
    <n v="218189"/>
    <n v="0"/>
    <x v="4"/>
    <n v="4977"/>
    <n v="9"/>
    <x v="0"/>
    <x v="2"/>
    <x v="64"/>
    <x v="4"/>
    <x v="0"/>
    <x v="0"/>
    <n v="2"/>
    <n v="18"/>
    <x v="0"/>
    <n v="53"/>
    <m/>
    <n v="189"/>
    <n v="218189"/>
    <s v="Jessore"/>
    <s v="Keshabpur"/>
    <s v="Pangia"/>
    <s v="Gorvanga Secendary School"/>
    <n v="0"/>
    <n v="0.33333333333333331"/>
    <n v="0.12972972972972974"/>
  </r>
  <r>
    <s v="rezaul"/>
    <d v="2013-02-23T14:28:48"/>
    <n v="0"/>
    <d v="2013-02-23T14:28:48"/>
    <n v="0"/>
    <n v="0"/>
    <n v="1"/>
    <d v="2013-02-23T14:28:48"/>
    <d v="2013-02-23T14:28:48"/>
    <n v="0"/>
    <n v="0"/>
    <x v="2"/>
    <n v="0"/>
    <x v="53"/>
    <s v="E"/>
    <n v="0"/>
    <n v="253382"/>
    <n v="0"/>
    <x v="1"/>
    <n v="0"/>
    <n v="11"/>
    <x v="0"/>
    <x v="0"/>
    <x v="168"/>
    <x v="0"/>
    <x v="3"/>
    <x v="0"/>
    <n v="2"/>
    <n v="53"/>
    <x v="1"/>
    <n v="17"/>
    <m/>
    <n v="382"/>
    <n v="253382"/>
    <s v="Chandpur"/>
    <s v="Faridgonj"/>
    <s v="East Gupti"/>
    <s v="Atta Mohamaya Patshala High School"/>
    <n v="0"/>
    <n v="0"/>
    <n v="1.0244565217391304"/>
  </r>
  <r>
    <s v="ramzan"/>
    <d v="2013-02-24T16:13:40"/>
    <n v="0"/>
    <d v="2013-02-24T16:13:40"/>
    <n v="0"/>
    <n v="0"/>
    <n v="1"/>
    <d v="2013-02-24T16:13:40"/>
    <d v="2013-02-24T16:13:40"/>
    <n v="4"/>
    <n v="0"/>
    <x v="1"/>
    <n v="0"/>
    <x v="66"/>
    <s v="D"/>
    <n v="0"/>
    <n v="222352"/>
    <n v="0"/>
    <x v="1"/>
    <n v="0"/>
    <n v="6"/>
    <x v="0"/>
    <x v="1"/>
    <x v="112"/>
    <x v="1"/>
    <x v="1"/>
    <x v="0"/>
    <n v="2"/>
    <n v="22"/>
    <x v="0"/>
    <n v="64"/>
    <m/>
    <n v="352"/>
    <n v="222352"/>
    <s v="Mymensingh"/>
    <s v="Bhaluka"/>
    <s v="Khachena"/>
    <s v="Kachina High School"/>
    <n v="0"/>
    <n v="0.66666666666666663"/>
    <n v="0.81749049429657794"/>
  </r>
  <r>
    <s v="meherul"/>
    <d v="2013-02-24T17:09:25"/>
    <n v="0"/>
    <d v="2013-02-24T17:09:25"/>
    <n v="0"/>
    <n v="0"/>
    <n v="1"/>
    <d v="2013-02-24T17:09:25"/>
    <d v="2013-02-24T17:09:25"/>
    <n v="3"/>
    <n v="0"/>
    <x v="5"/>
    <n v="0"/>
    <x v="12"/>
    <s v="D"/>
    <n v="0"/>
    <n v="224235"/>
    <n v="0"/>
    <x v="1"/>
    <n v="0"/>
    <n v="8"/>
    <x v="0"/>
    <x v="1"/>
    <x v="20"/>
    <x v="4"/>
    <x v="1"/>
    <x v="0"/>
    <n v="2"/>
    <n v="24"/>
    <x v="0"/>
    <n v="68"/>
    <m/>
    <n v="235"/>
    <n v="224235"/>
    <s v="Bogra"/>
    <s v="Shibganj"/>
    <s v="Atmool"/>
    <s v="Betgari Mir Shahe Alom Girl?s High School"/>
    <n v="1"/>
    <n v="0.375"/>
    <e v="#DIV/0!"/>
  </r>
  <r>
    <s v="murad"/>
    <d v="2013-02-24T19:07:20"/>
    <n v="0"/>
    <d v="2013-02-24T19:07:20"/>
    <n v="0"/>
    <n v="0"/>
    <n v="1"/>
    <d v="2013-02-24T19:07:20"/>
    <d v="2013-02-24T19:07:20"/>
    <n v="2"/>
    <n v="92.113865101000002"/>
    <x v="2"/>
    <n v="25.0798112397"/>
    <x v="20"/>
    <s v="E"/>
    <n v="0"/>
    <n v="288392"/>
    <n v="30"/>
    <x v="1"/>
    <n v="90"/>
    <n v="5"/>
    <x v="0"/>
    <x v="1"/>
    <x v="125"/>
    <x v="2"/>
    <x v="2"/>
    <x v="0"/>
    <n v="2"/>
    <n v="88"/>
    <x v="1"/>
    <n v="5"/>
    <m/>
    <n v="392"/>
    <n v="288392"/>
    <s v="Sylhet"/>
    <s v="Jaintapur"/>
    <s v="Charikata"/>
    <s v="Charicata Junior High School"/>
    <n v="0"/>
    <n v="0.4"/>
    <n v="1.0909090909090908"/>
  </r>
  <r>
    <s v="enamul"/>
    <d v="2013-02-24T19:35:03"/>
    <n v="0"/>
    <d v="2013-02-24T19:35:03"/>
    <n v="0"/>
    <n v="0"/>
    <n v="1"/>
    <d v="2013-02-24T19:35:03"/>
    <d v="2013-02-24T19:35:03"/>
    <n v="3"/>
    <n v="88.467608999999996"/>
    <x v="4"/>
    <n v="25.7944578"/>
    <x v="140"/>
    <s v="D"/>
    <n v="0"/>
    <n v="228268"/>
    <n v="0"/>
    <x v="1"/>
    <n v="3243"/>
    <n v="13"/>
    <x v="0"/>
    <x v="1"/>
    <x v="169"/>
    <x v="4"/>
    <x v="0"/>
    <x v="0"/>
    <n v="2"/>
    <n v="28"/>
    <x v="0"/>
    <n v="80"/>
    <m/>
    <n v="268"/>
    <n v="228268"/>
    <s v="Dinajpur"/>
    <s v="Bochaganj"/>
    <s v="Pouroshova"/>
    <s v="Setabgonj Ideal Academy"/>
    <n v="0"/>
    <n v="0.23076923076923078"/>
    <n v="0.59336099585062241"/>
  </r>
  <r>
    <s v="sanjoy"/>
    <d v="2013-02-25T15:51:38"/>
    <n v="0"/>
    <d v="2013-02-25T15:51:38"/>
    <n v="0"/>
    <n v="0"/>
    <n v="1"/>
    <d v="2013-02-25T15:51:38"/>
    <d v="2013-02-25T15:51:38"/>
    <n v="0"/>
    <n v="89.343381299599997"/>
    <x v="4"/>
    <n v="23.2134470992"/>
    <x v="83"/>
    <s v="D"/>
    <n v="0"/>
    <n v="217182"/>
    <n v="-9"/>
    <x v="1"/>
    <n v="35"/>
    <n v="15"/>
    <x v="0"/>
    <x v="1"/>
    <x v="170"/>
    <x v="4"/>
    <x v="4"/>
    <x v="0"/>
    <n v="2"/>
    <n v="17"/>
    <x v="0"/>
    <n v="51"/>
    <m/>
    <n v="182"/>
    <n v="217182"/>
    <s v="Jessore"/>
    <s v="Bagharpara"/>
    <s v="Naricalbaria"/>
    <s v="Dupkhali Dakil Madrasa"/>
    <n v="0"/>
    <n v="0"/>
    <n v="0.84771573604060912"/>
  </r>
  <r>
    <s v="sanjoy"/>
    <d v="2013-02-25T15:54:58"/>
    <n v="0"/>
    <d v="2013-02-25T15:54:58"/>
    <n v="0"/>
    <n v="0"/>
    <n v="1"/>
    <d v="2013-02-25T15:54:58"/>
    <d v="2013-02-25T15:54:58"/>
    <n v="2"/>
    <n v="89.339022"/>
    <x v="5"/>
    <n v="23.1982061"/>
    <x v="181"/>
    <s v="B"/>
    <n v="0"/>
    <n v="217183"/>
    <n v="0"/>
    <x v="4"/>
    <n v="3693"/>
    <n v="12"/>
    <x v="0"/>
    <x v="1"/>
    <x v="20"/>
    <x v="2"/>
    <x v="4"/>
    <x v="0"/>
    <n v="2"/>
    <n v="17"/>
    <x v="0"/>
    <n v="51"/>
    <m/>
    <n v="183"/>
    <n v="217183"/>
    <s v="Jessore"/>
    <s v="Bagharpara"/>
    <s v="Naricalbaria"/>
    <s v="Khatropara Girls Dakhil Madrachha"/>
    <n v="1"/>
    <n v="0.16666666666666666"/>
    <e v="#DIV/0!"/>
  </r>
  <r>
    <s v="sanjoy"/>
    <d v="2013-02-26T15:02:02"/>
    <n v="0"/>
    <d v="2013-02-26T15:02:02"/>
    <n v="0"/>
    <n v="0"/>
    <n v="1"/>
    <d v="2013-02-26T15:02:02"/>
    <d v="2013-02-26T15:02:02"/>
    <n v="1"/>
    <n v="89.348697999999999"/>
    <x v="2"/>
    <n v="23.243950999999999"/>
    <x v="182"/>
    <s v="E"/>
    <n v="0"/>
    <n v="217175"/>
    <n v="0"/>
    <x v="4"/>
    <n v="3909"/>
    <n v="5"/>
    <x v="0"/>
    <x v="1"/>
    <x v="171"/>
    <x v="2"/>
    <x v="0"/>
    <x v="0"/>
    <n v="2"/>
    <n v="17"/>
    <x v="0"/>
    <n v="51"/>
    <m/>
    <n v="175"/>
    <n v="217175"/>
    <s v="Jessore"/>
    <s v="Bagharpara"/>
    <s v="Dohakula"/>
    <s v="Buyalia-Basuary Union High School"/>
    <n v="0"/>
    <n v="0.2"/>
    <n v="1.2222222222222223"/>
  </r>
  <r>
    <s v="shariful"/>
    <d v="2013-02-26T16:07:35"/>
    <n v="0"/>
    <d v="2013-02-26T16:07:35"/>
    <n v="0"/>
    <n v="0"/>
    <n v="1"/>
    <d v="2013-02-26T16:07:35"/>
    <d v="2013-02-26T16:07:35"/>
    <n v="8"/>
    <n v="0"/>
    <x v="2"/>
    <n v="0"/>
    <x v="183"/>
    <s v="D"/>
    <n v="0"/>
    <n v="212115"/>
    <n v="0"/>
    <x v="1"/>
    <n v="0"/>
    <n v="13"/>
    <x v="0"/>
    <x v="1"/>
    <x v="172"/>
    <x v="2"/>
    <x v="0"/>
    <x v="0"/>
    <n v="2"/>
    <n v="12"/>
    <x v="0"/>
    <n v="36"/>
    <m/>
    <n v="115"/>
    <n v="212115"/>
    <s v="Comilla"/>
    <s v="Comilla Sadar"/>
    <s v="Kalir Bazar"/>
    <s v="Kalir Bazar U.P High School"/>
    <n v="0"/>
    <n v="0.61538461538461542"/>
    <n v="0.67335243553008595"/>
  </r>
  <r>
    <s v="ramzan"/>
    <d v="2013-02-26T16:31:25"/>
    <n v="0"/>
    <d v="2013-02-26T16:31:25"/>
    <n v="0"/>
    <n v="0"/>
    <n v="1"/>
    <d v="2013-02-26T16:31:25"/>
    <d v="2013-02-26T16:31:25"/>
    <n v="4"/>
    <n v="0"/>
    <x v="1"/>
    <n v="0"/>
    <x v="184"/>
    <s v="E"/>
    <n v="0"/>
    <n v="222346"/>
    <n v="0"/>
    <x v="1"/>
    <n v="0"/>
    <n v="20"/>
    <x v="0"/>
    <x v="1"/>
    <x v="173"/>
    <x v="1"/>
    <x v="1"/>
    <x v="0"/>
    <n v="2"/>
    <n v="22"/>
    <x v="0"/>
    <n v="64"/>
    <m/>
    <n v="346"/>
    <n v="222346"/>
    <s v="Mymensingh"/>
    <s v="Bhaluka"/>
    <s v="Hobirbare"/>
    <s v="Jamirdia Abdul Gani Master Ideal High School"/>
    <n v="0"/>
    <n v="0.2"/>
    <n v="1.2576687116564418"/>
  </r>
  <r>
    <s v="ramzan"/>
    <d v="2013-02-26T16:31:25"/>
    <n v="0"/>
    <d v="2013-02-26T16:31:25"/>
    <n v="0"/>
    <n v="0"/>
    <n v="1"/>
    <d v="2013-02-26T16:31:25"/>
    <d v="2013-02-26T16:31:25"/>
    <n v="3"/>
    <n v="0"/>
    <x v="1"/>
    <n v="0"/>
    <x v="185"/>
    <s v="D"/>
    <n v="0"/>
    <n v="222347"/>
    <n v="0"/>
    <x v="1"/>
    <n v="0"/>
    <n v="18"/>
    <x v="1"/>
    <x v="1"/>
    <x v="174"/>
    <x v="1"/>
    <x v="1"/>
    <x v="0"/>
    <n v="2"/>
    <n v="22"/>
    <x v="0"/>
    <n v="64"/>
    <m/>
    <n v="347"/>
    <n v="222347"/>
    <s v="Mymensingh"/>
    <s v="Bhaluka"/>
    <s v="Hobirbare"/>
    <s v="Sonar Bangla High School"/>
    <n v="0"/>
    <n v="0.16666666666666666"/>
    <n v="0.92307692307692313"/>
  </r>
  <r>
    <s v="momin"/>
    <d v="2013-02-26T17:57:21"/>
    <n v="0"/>
    <d v="2013-02-26T17:57:21"/>
    <n v="0"/>
    <n v="0"/>
    <n v="1"/>
    <d v="2013-02-26T17:57:21"/>
    <d v="2013-02-26T17:57:21"/>
    <n v="3"/>
    <n v="0"/>
    <x v="4"/>
    <n v="0"/>
    <x v="63"/>
    <s v="D"/>
    <n v="0"/>
    <n v="257390"/>
    <n v="0"/>
    <x v="4"/>
    <n v="0"/>
    <n v="8"/>
    <x v="1"/>
    <x v="0"/>
    <x v="79"/>
    <x v="3"/>
    <x v="3"/>
    <x v="0"/>
    <n v="2"/>
    <n v="57"/>
    <x v="1"/>
    <n v="6"/>
    <m/>
    <n v="390"/>
    <n v="257390"/>
    <s v="Sylhet"/>
    <s v="Bishwhanath"/>
    <s v="Bishwhanath"/>
    <s v="Jagoron Hish School (latrine under construction)"/>
    <n v="0"/>
    <n v="0.375"/>
    <n v="0.99024390243902438"/>
  </r>
  <r>
    <s v="jahurul"/>
    <d v="2013-02-28T11:55:33"/>
    <n v="0"/>
    <d v="2013-02-28T11:55:33"/>
    <n v="0"/>
    <n v="0"/>
    <n v="1"/>
    <d v="2013-02-28T11:55:33"/>
    <d v="2013-02-28T11:55:33"/>
    <n v="1"/>
    <n v="0"/>
    <x v="2"/>
    <n v="0"/>
    <x v="2"/>
    <s v="D"/>
    <n v="0"/>
    <n v="237077"/>
    <n v="0"/>
    <x v="1"/>
    <n v="0"/>
    <n v="10"/>
    <x v="5"/>
    <x v="0"/>
    <x v="135"/>
    <x v="2"/>
    <x v="3"/>
    <x v="0"/>
    <n v="2"/>
    <n v="37"/>
    <x v="0"/>
    <n v="110"/>
    <n v="0"/>
    <n v="77"/>
    <n v="237077"/>
    <s v="Tangail"/>
    <s v="Shakhipur"/>
    <s v="Jadobpur"/>
    <s v="Langulia High school"/>
    <n v="0"/>
    <n v="0.1"/>
    <n v="0.98095238095238091"/>
  </r>
  <r>
    <s v="habibur"/>
    <d v="2013-03-02T16:04:40"/>
    <n v="0"/>
    <d v="2013-03-02T16:04:40"/>
    <n v="0"/>
    <n v="0"/>
    <n v="1"/>
    <d v="2013-03-02T16:04:40"/>
    <d v="2013-03-02T16:04:40"/>
    <n v="5"/>
    <n v="89.363344400000003"/>
    <x v="4"/>
    <n v="25.916831699999999"/>
    <x v="8"/>
    <s v="D"/>
    <n v="0"/>
    <n v="210316"/>
    <n v="0"/>
    <x v="4"/>
    <n v="3006"/>
    <n v="12"/>
    <x v="0"/>
    <x v="2"/>
    <x v="175"/>
    <x v="2"/>
    <x v="4"/>
    <x v="0"/>
    <n v="2"/>
    <n v="10"/>
    <x v="0"/>
    <n v="29"/>
    <m/>
    <n v="316"/>
    <n v="210316"/>
    <s v="Lalmonirhat"/>
    <s v="Aditmari"/>
    <s v="Saptibari"/>
    <s v="Saptibari High school"/>
    <n v="0"/>
    <n v="0.41666666666666669"/>
    <n v="1.0579710144927537"/>
  </r>
  <r>
    <s v="amit"/>
    <d v="2013-03-02T22:11:07"/>
    <n v="0"/>
    <d v="2013-03-02T22:11:07"/>
    <n v="0"/>
    <n v="0"/>
    <n v="1"/>
    <d v="2013-03-02T22:11:07"/>
    <d v="2013-03-02T22:11:07"/>
    <n v="2"/>
    <n v="0"/>
    <x v="2"/>
    <n v="0"/>
    <x v="75"/>
    <s v="D"/>
    <n v="0"/>
    <n v="231307"/>
    <n v="0"/>
    <x v="1"/>
    <n v="0"/>
    <n v="12"/>
    <x v="0"/>
    <x v="3"/>
    <x v="176"/>
    <x v="2"/>
    <x v="0"/>
    <x v="0"/>
    <n v="2"/>
    <n v="31"/>
    <x v="0"/>
    <n v="92"/>
    <m/>
    <n v="307"/>
    <n v="231307"/>
    <s v="Nilphamari"/>
    <s v="Domar"/>
    <s v="Sonaray"/>
    <s v="Khaturia High School"/>
    <n v="0"/>
    <n v="0.16666666666666666"/>
    <n v="1.2763532763532763"/>
  </r>
  <r>
    <s v="amit"/>
    <d v="2013-03-04T07:47:06"/>
    <n v="0"/>
    <d v="2013-03-04T07:47:06"/>
    <n v="0"/>
    <n v="0"/>
    <n v="1"/>
    <d v="2013-03-04T07:47:06"/>
    <d v="2013-03-04T07:47:06"/>
    <n v="0"/>
    <n v="0"/>
    <x v="1"/>
    <n v="0"/>
    <x v="42"/>
    <s v="D"/>
    <n v="0"/>
    <n v="231299"/>
    <n v="0"/>
    <x v="1"/>
    <n v="0"/>
    <n v="8"/>
    <x v="0"/>
    <x v="1"/>
    <x v="57"/>
    <x v="1"/>
    <x v="4"/>
    <x v="0"/>
    <n v="2"/>
    <n v="31"/>
    <x v="0"/>
    <n v="92"/>
    <m/>
    <n v="299"/>
    <n v="231299"/>
    <s v="Nilphamari"/>
    <s v="Domar"/>
    <s v="Gorabari"/>
    <s v="Mahigonj High School"/>
    <n v="0"/>
    <n v="0"/>
    <n v="1.3389830508474576"/>
  </r>
  <r>
    <s v="habibur"/>
    <d v="2013-03-04T16:48:08"/>
    <n v="0"/>
    <d v="2013-03-04T16:48:08"/>
    <n v="0"/>
    <n v="0"/>
    <n v="1"/>
    <d v="2013-03-04T16:48:08"/>
    <d v="2013-03-04T16:48:08"/>
    <n v="2"/>
    <n v="89.363066799999999"/>
    <x v="5"/>
    <n v="25.9166366"/>
    <x v="186"/>
    <s v="D"/>
    <n v="0"/>
    <n v="210313"/>
    <n v="0"/>
    <x v="4"/>
    <n v="3014"/>
    <n v="13"/>
    <x v="0"/>
    <x v="2"/>
    <x v="20"/>
    <x v="2"/>
    <x v="0"/>
    <x v="0"/>
    <n v="2"/>
    <n v="10"/>
    <x v="0"/>
    <n v="29"/>
    <m/>
    <n v="313"/>
    <n v="210313"/>
    <s v="Lalmonirhat"/>
    <s v="Aditmari"/>
    <s v="Saptibari"/>
    <s v="Sabera Khatun   Girls High school"/>
    <n v="1"/>
    <n v="0.15384615384615385"/>
    <e v="#DIV/0!"/>
  </r>
  <r>
    <s v="alauddin"/>
    <d v="2013-03-04T19:09:21"/>
    <n v="0"/>
    <d v="2013-03-04T19:09:21"/>
    <n v="0"/>
    <n v="0"/>
    <n v="1"/>
    <d v="2013-03-04T19:09:21"/>
    <d v="2013-03-04T19:09:21"/>
    <n v="0"/>
    <n v="92.162962726299995"/>
    <x v="2"/>
    <n v="24.829413607199999"/>
    <x v="187"/>
    <s v="D"/>
    <n v="0"/>
    <n v="215162"/>
    <n v="81"/>
    <x v="1"/>
    <n v="100"/>
    <n v="8"/>
    <x v="3"/>
    <x v="0"/>
    <x v="177"/>
    <x v="4"/>
    <x v="4"/>
    <x v="0"/>
    <n v="2"/>
    <n v="15"/>
    <x v="0"/>
    <n v="45"/>
    <m/>
    <n v="162"/>
    <n v="215162"/>
    <s v="Sylhet"/>
    <s v="Beanibazar"/>
    <s v="Kurarbazar"/>
    <s v="Korarbazar Dipakik High School"/>
    <n v="0"/>
    <n v="0"/>
    <n v="0.61849710982658956"/>
  </r>
  <r>
    <s v="kamruzzaman"/>
    <d v="2013-03-05T16:39:44"/>
    <n v="0"/>
    <d v="2013-03-05T16:39:44"/>
    <n v="0"/>
    <n v="0"/>
    <n v="1"/>
    <d v="2013-03-05T16:39:44"/>
    <d v="2013-03-05T16:39:44"/>
    <n v="2"/>
    <n v="89.638572199999999"/>
    <x v="4"/>
    <n v="22.7244907"/>
    <x v="25"/>
    <s v="E"/>
    <n v="0"/>
    <n v="220211"/>
    <n v="0"/>
    <x v="1"/>
    <n v="3697"/>
    <n v="7"/>
    <x v="0"/>
    <x v="1"/>
    <x v="80"/>
    <x v="1"/>
    <x v="1"/>
    <x v="0"/>
    <n v="2"/>
    <n v="20"/>
    <x v="0"/>
    <n v="60"/>
    <m/>
    <n v="211"/>
    <n v="220211"/>
    <s v="Khulna"/>
    <s v="Batiaghata"/>
    <s v="Vandarcote"/>
    <s v="B.L.J High School"/>
    <n v="0"/>
    <n v="0.2857142857142857"/>
    <n v="1.0337837837837838"/>
  </r>
  <r>
    <s v="alauddin"/>
    <d v="2013-03-05T21:15:24"/>
    <n v="0"/>
    <d v="2013-03-05T21:15:24"/>
    <n v="0"/>
    <n v="0"/>
    <n v="1"/>
    <d v="2013-03-05T21:15:24"/>
    <d v="2013-03-05T21:15:24"/>
    <n v="3"/>
    <n v="92.165213899999998"/>
    <x v="2"/>
    <n v="24.8299521"/>
    <x v="188"/>
    <s v="D"/>
    <n v="0"/>
    <n v="215160"/>
    <n v="0"/>
    <x v="1"/>
    <n v="1717"/>
    <n v="18"/>
    <x v="1"/>
    <x v="0"/>
    <x v="178"/>
    <x v="2"/>
    <x v="4"/>
    <x v="0"/>
    <n v="2"/>
    <n v="15"/>
    <x v="0"/>
    <n v="45"/>
    <m/>
    <n v="160"/>
    <n v="215160"/>
    <s v="Sylhet"/>
    <s v="Beanibazar"/>
    <s v="Kurarbazar"/>
    <s v="Boiragibazar High School"/>
    <n v="0"/>
    <n v="0.16666666666666666"/>
    <n v="1.1766990291262136"/>
  </r>
  <r>
    <s v="habibur"/>
    <d v="2013-03-06T17:13:57"/>
    <n v="0"/>
    <d v="2013-03-06T17:13:57"/>
    <n v="0"/>
    <n v="0"/>
    <n v="1"/>
    <d v="2013-03-06T17:13:57"/>
    <d v="2013-03-06T17:13:57"/>
    <n v="0"/>
    <n v="89.363066799999999"/>
    <x v="2"/>
    <n v="25.9166366"/>
    <x v="146"/>
    <s v="D"/>
    <n v="0"/>
    <n v="210318"/>
    <n v="0"/>
    <x v="2"/>
    <n v="3014"/>
    <n v="15"/>
    <x v="0"/>
    <x v="2"/>
    <x v="179"/>
    <x v="2"/>
    <x v="0"/>
    <x v="0"/>
    <n v="2"/>
    <n v="10"/>
    <x v="0"/>
    <n v="29"/>
    <m/>
    <n v="318"/>
    <n v="210318"/>
    <s v="Lalmonirhat"/>
    <s v="Aditmari"/>
    <s v="Durgapur"/>
    <s v="Poshim Dolzore Dhakhil Mardasha"/>
    <n v="0"/>
    <n v="0"/>
    <n v="1.5087719298245614"/>
  </r>
  <r>
    <s v="motilal"/>
    <d v="2013-03-09T16:22:12"/>
    <n v="0"/>
    <d v="2013-03-09T16:22:12"/>
    <n v="0"/>
    <n v="0"/>
    <n v="1"/>
    <d v="2013-03-09T16:22:12"/>
    <d v="2013-03-09T16:22:12"/>
    <n v="0"/>
    <n v="90.593167199999996"/>
    <x v="4"/>
    <n v="23.450583999999999"/>
    <x v="189"/>
    <s v="E"/>
    <n v="0"/>
    <n v="246151"/>
    <n v="0"/>
    <x v="4"/>
    <n v="3904"/>
    <n v="12"/>
    <x v="0"/>
    <x v="0"/>
    <x v="18"/>
    <x v="2"/>
    <x v="0"/>
    <x v="0"/>
    <n v="2"/>
    <n v="46"/>
    <x v="0"/>
    <n v="138"/>
    <m/>
    <n v="151"/>
    <n v="246151"/>
    <s v="Chandpur"/>
    <s v="Matlab North"/>
    <s v="Mohonpur"/>
    <s v="Mathabanga High School"/>
    <n v="0"/>
    <n v="0"/>
    <n v="1.1434262948207172"/>
  </r>
  <r>
    <s v="shahjahan"/>
    <d v="2013-03-09T16:33:52"/>
    <n v="0"/>
    <d v="2013-03-09T16:33:52"/>
    <n v="0"/>
    <n v="0"/>
    <n v="1"/>
    <d v="2013-03-09T16:33:52"/>
    <d v="2013-03-09T16:33:52"/>
    <n v="5"/>
    <n v="0"/>
    <x v="2"/>
    <n v="0"/>
    <x v="190"/>
    <s v="D"/>
    <n v="0"/>
    <n v="204050"/>
    <n v="0"/>
    <x v="1"/>
    <n v="0"/>
    <n v="11"/>
    <x v="0"/>
    <x v="1"/>
    <x v="51"/>
    <x v="4"/>
    <x v="4"/>
    <x v="0"/>
    <n v="20"/>
    <n v="4"/>
    <x v="0"/>
    <n v="13"/>
    <n v="0"/>
    <n v="50"/>
    <n v="204050"/>
    <s v="Gazipur"/>
    <s v="Kapasia"/>
    <s v="Ghagotia"/>
    <s v="Khirati A.K High School"/>
    <n v="0"/>
    <n v="0.45454545454545453"/>
    <n v="0.88535031847133761"/>
  </r>
  <r>
    <s v="enamul"/>
    <d v="2013-03-09T19:19:04"/>
    <n v="0"/>
    <d v="2013-03-09T19:19:04"/>
    <n v="0"/>
    <n v="0"/>
    <n v="1"/>
    <d v="2013-03-09T19:19:04"/>
    <d v="2013-03-09T19:19:04"/>
    <n v="0"/>
    <n v="89.215720099999999"/>
    <x v="4"/>
    <n v="25.301396199999999"/>
    <x v="18"/>
    <s v="D"/>
    <n v="0"/>
    <n v="229274"/>
    <n v="0"/>
    <x v="4"/>
    <n v="3526"/>
    <n v="10"/>
    <x v="0"/>
    <x v="1"/>
    <x v="180"/>
    <x v="1"/>
    <x v="4"/>
    <x v="0"/>
    <n v="2"/>
    <n v="29"/>
    <x v="0"/>
    <n v="84"/>
    <m/>
    <n v="274"/>
    <n v="229274"/>
    <s v="Dinajpur"/>
    <s v="Ghoraghat"/>
    <s v="Singra"/>
    <s v="Vornapara high school"/>
    <n v="0"/>
    <n v="0"/>
    <n v="1.1729323308270676"/>
  </r>
  <r>
    <s v="enamul"/>
    <d v="2013-03-09T19:19:05"/>
    <n v="0"/>
    <d v="2013-03-09T19:19:05"/>
    <n v="0"/>
    <n v="0"/>
    <n v="1"/>
    <d v="2013-03-09T19:19:05"/>
    <d v="2013-03-09T19:19:05"/>
    <n v="4"/>
    <n v="89.215720099999999"/>
    <x v="5"/>
    <n v="25.301396199999999"/>
    <x v="37"/>
    <s v="D"/>
    <n v="0"/>
    <n v="229277"/>
    <n v="0"/>
    <x v="1"/>
    <n v="3526"/>
    <n v="8"/>
    <x v="0"/>
    <x v="1"/>
    <x v="20"/>
    <x v="4"/>
    <x v="4"/>
    <x v="0"/>
    <n v="2"/>
    <n v="29"/>
    <x v="0"/>
    <n v="84"/>
    <m/>
    <n v="277"/>
    <n v="229277"/>
    <s v="Dinajpur"/>
    <s v="Ghoraghat"/>
    <s v="Pouroshova"/>
    <s v="Shah Ismail Gazi high school"/>
    <n v="0"/>
    <n v="0.5"/>
    <e v="#DIV/0!"/>
  </r>
  <r>
    <s v="amit"/>
    <d v="2013-03-10T06:50:17"/>
    <n v="0"/>
    <d v="2013-03-10T06:50:17"/>
    <n v="0"/>
    <n v="0"/>
    <n v="1"/>
    <d v="2013-03-10T06:50:17"/>
    <d v="2013-03-10T06:50:17"/>
    <n v="3"/>
    <n v="88.840487699999997"/>
    <x v="3"/>
    <n v="26.1054593"/>
    <x v="5"/>
    <s v="A"/>
    <n v="0"/>
    <n v="231303"/>
    <n v="0"/>
    <x v="4"/>
    <n v="4089"/>
    <n v="11"/>
    <x v="0"/>
    <x v="3"/>
    <x v="28"/>
    <x v="4"/>
    <x v="4"/>
    <x v="0"/>
    <n v="2"/>
    <n v="31"/>
    <x v="0"/>
    <n v="92"/>
    <m/>
    <n v="303"/>
    <n v="231303"/>
    <s v="Nilphamari"/>
    <s v="Domar"/>
    <s v="Panga"/>
    <s v="Mouja Panga Joldan Madrasha"/>
    <n v="0"/>
    <n v="0.27272727272727271"/>
    <n v="1.2"/>
  </r>
  <r>
    <s v="bari"/>
    <d v="2013-03-11T16:32:06"/>
    <n v="0"/>
    <d v="2013-03-11T16:32:06"/>
    <n v="0"/>
    <n v="0"/>
    <n v="1"/>
    <d v="2013-03-11T16:32:06"/>
    <d v="2013-03-11T16:32:06"/>
    <n v="3"/>
    <n v="0"/>
    <x v="4"/>
    <n v="0"/>
    <x v="191"/>
    <s v="D"/>
    <n v="0"/>
    <n v="219203"/>
    <n v="0"/>
    <x v="1"/>
    <n v="0"/>
    <n v="19"/>
    <x v="1"/>
    <x v="1"/>
    <x v="156"/>
    <x v="4"/>
    <x v="4"/>
    <x v="0"/>
    <n v="2"/>
    <n v="19"/>
    <x v="0"/>
    <n v="56"/>
    <m/>
    <n v="203"/>
    <n v="219203"/>
    <s v="Khulna"/>
    <s v="Dighalia"/>
    <s v="Gazirhat"/>
    <s v="Gazirhat Naimuddin High School"/>
    <n v="0"/>
    <n v="0.15789473684210525"/>
    <n v="0.95428571428571429"/>
  </r>
  <r>
    <s v="rezaul"/>
    <d v="2013-03-12T16:16:32"/>
    <n v="0"/>
    <d v="2013-03-12T16:16:32"/>
    <n v="0"/>
    <n v="0"/>
    <n v="1"/>
    <d v="2013-03-12T16:16:32"/>
    <d v="2013-03-12T16:16:32"/>
    <n v="3"/>
    <n v="0"/>
    <x v="4"/>
    <n v="0"/>
    <x v="126"/>
    <s v="E"/>
    <n v="0"/>
    <n v="206070"/>
    <n v="0"/>
    <x v="1"/>
    <n v="0"/>
    <n v="7"/>
    <x v="0"/>
    <x v="1"/>
    <x v="121"/>
    <x v="4"/>
    <x v="4"/>
    <x v="0"/>
    <n v="20"/>
    <n v="6"/>
    <x v="0"/>
    <n v="18"/>
    <n v="0"/>
    <n v="70"/>
    <n v="206070"/>
    <s v="Dhaka"/>
    <s v="Dhamrai"/>
    <s v="Kushura"/>
    <s v="Bannal Lakhuhaji High School"/>
    <n v="0"/>
    <n v="0.42857142857142855"/>
    <n v="0.93846153846153846"/>
  </r>
  <r>
    <s v="amit"/>
    <d v="2013-03-12T16:19:32"/>
    <n v="0"/>
    <d v="2013-03-12T16:19:32"/>
    <n v="0"/>
    <n v="0"/>
    <n v="1"/>
    <d v="2013-03-12T16:19:32"/>
    <d v="2013-03-12T16:19:32"/>
    <n v="1"/>
    <n v="0"/>
    <x v="2"/>
    <n v="0"/>
    <x v="192"/>
    <s v="D"/>
    <n v="0"/>
    <n v="230295"/>
    <n v="0"/>
    <x v="4"/>
    <n v="0"/>
    <n v="14"/>
    <x v="0"/>
    <x v="0"/>
    <x v="181"/>
    <x v="2"/>
    <x v="0"/>
    <x v="0"/>
    <n v="2"/>
    <n v="30"/>
    <x v="0"/>
    <n v="88"/>
    <m/>
    <n v="295"/>
    <n v="230295"/>
    <s v="Panchagar"/>
    <s v="Atwari"/>
    <s v="Merjapur"/>
    <s v="Mirzapur Alim Madrasha"/>
    <n v="0"/>
    <n v="7.1428571428571425E-2"/>
    <n v="0.58620689655172409"/>
  </r>
  <r>
    <s v="ranjan"/>
    <d v="2013-03-12T18:49:09"/>
    <n v="0"/>
    <d v="2013-03-12T18:49:09"/>
    <n v="0"/>
    <n v="0"/>
    <n v="1"/>
    <d v="2013-03-12T18:49:09"/>
    <d v="2013-03-12T18:49:09"/>
    <n v="7"/>
    <n v="89.660576800000001"/>
    <x v="5"/>
    <n v="22.611180600000001"/>
    <x v="193"/>
    <s v="E"/>
    <n v="0"/>
    <n v="234229"/>
    <n v="0"/>
    <x v="2"/>
    <n v="4749"/>
    <n v="9"/>
    <x v="0"/>
    <x v="0"/>
    <x v="20"/>
    <x v="2"/>
    <x v="2"/>
    <x v="0"/>
    <n v="2"/>
    <n v="34"/>
    <x v="0"/>
    <n v="102"/>
    <m/>
    <n v="229"/>
    <n v="234229"/>
    <s v="Bagerhat"/>
    <s v="Rampal"/>
    <s v="Ujalkur"/>
    <s v="Sufia Begum Mohila Madrasha"/>
    <n v="1"/>
    <n v="0.77777777777777779"/>
    <e v="#DIV/0!"/>
  </r>
  <r>
    <s v="shahjahan"/>
    <d v="2013-03-13T14:44:51"/>
    <n v="0"/>
    <d v="2013-03-13T14:44:51"/>
    <n v="0"/>
    <n v="0"/>
    <n v="1"/>
    <d v="2013-03-13T14:44:51"/>
    <d v="2013-03-13T14:44:51"/>
    <n v="3"/>
    <n v="0"/>
    <x v="1"/>
    <n v="0"/>
    <x v="69"/>
    <s v="E"/>
    <n v="0"/>
    <n v="204041"/>
    <n v="0"/>
    <x v="1"/>
    <n v="0"/>
    <n v="9"/>
    <x v="0"/>
    <x v="1"/>
    <x v="182"/>
    <x v="4"/>
    <x v="1"/>
    <x v="0"/>
    <n v="20"/>
    <n v="4"/>
    <x v="0"/>
    <n v="13"/>
    <n v="0"/>
    <n v="41"/>
    <n v="204041"/>
    <s v="Gazipur"/>
    <s v="Kapasia"/>
    <s v="Chandpur"/>
    <s v="Vakoadi High School"/>
    <n v="0"/>
    <n v="0.33333333333333331"/>
    <n v="0.63606557377049178"/>
  </r>
  <r>
    <s v="amit"/>
    <d v="2013-03-13T14:45:32"/>
    <n v="0"/>
    <d v="2013-03-13T14:45:32"/>
    <n v="0"/>
    <n v="0"/>
    <n v="1"/>
    <d v="2013-03-13T14:45:32"/>
    <d v="2013-03-13T14:45:32"/>
    <n v="3"/>
    <n v="0"/>
    <x v="2"/>
    <n v="0"/>
    <x v="194"/>
    <s v="B"/>
    <n v="0"/>
    <n v="230292"/>
    <n v="0"/>
    <x v="1"/>
    <n v="0"/>
    <n v="11"/>
    <x v="0"/>
    <x v="1"/>
    <x v="183"/>
    <x v="1"/>
    <x v="1"/>
    <x v="0"/>
    <n v="2"/>
    <n v="30"/>
    <x v="0"/>
    <n v="88"/>
    <m/>
    <n v="292"/>
    <n v="230292"/>
    <s v="Panchagar"/>
    <s v="Atwari"/>
    <s v="Radhanagor"/>
    <s v="Dinmara High School"/>
    <n v="0"/>
    <n v="0.27272727272727271"/>
    <n v="0.70588235294117652"/>
  </r>
  <r>
    <s v="ranjan"/>
    <d v="2013-03-13T18:40:36"/>
    <n v="0"/>
    <d v="2013-03-13T18:40:36"/>
    <n v="0"/>
    <n v="0"/>
    <n v="1"/>
    <d v="2013-03-13T18:40:36"/>
    <d v="2013-03-13T18:40:36"/>
    <n v="1"/>
    <n v="89.660576800000001"/>
    <x v="3"/>
    <n v="22.611180600000001"/>
    <x v="95"/>
    <s v="B"/>
    <n v="0"/>
    <n v="234226"/>
    <n v="0"/>
    <x v="2"/>
    <n v="4749"/>
    <n v="9"/>
    <x v="0"/>
    <x v="1"/>
    <x v="184"/>
    <x v="0"/>
    <x v="2"/>
    <x v="0"/>
    <n v="2"/>
    <n v="34"/>
    <x v="0"/>
    <n v="102"/>
    <m/>
    <n v="226"/>
    <n v="234226"/>
    <s v="Bagerhat"/>
    <s v="Rampal"/>
    <s v="Ujalkur"/>
    <s v="TUlshirabad High School"/>
    <n v="0"/>
    <n v="0.1111111111111111"/>
    <n v="1.345132743362832"/>
  </r>
  <r>
    <s v="rezaul"/>
    <d v="2013-03-14T11:56:58"/>
    <n v="0"/>
    <d v="2013-03-14T11:56:58"/>
    <n v="0"/>
    <n v="0"/>
    <n v="1"/>
    <d v="2013-03-14T11:56:58"/>
    <d v="2013-03-14T11:56:58"/>
    <n v="6"/>
    <n v="0"/>
    <x v="4"/>
    <n v="0"/>
    <x v="195"/>
    <s v="E"/>
    <n v="0"/>
    <n v="206069"/>
    <n v="0"/>
    <x v="1"/>
    <n v="0"/>
    <n v="18"/>
    <x v="0"/>
    <x v="1"/>
    <x v="185"/>
    <x v="4"/>
    <x v="1"/>
    <x v="0"/>
    <n v="20"/>
    <n v="6"/>
    <x v="0"/>
    <n v="18"/>
    <n v="0"/>
    <n v="69"/>
    <n v="206069"/>
    <s v="Dhaka"/>
    <s v="Dhamrai"/>
    <s v="Kushura"/>
    <s v="Kusura Abbas Ali High School"/>
    <n v="0"/>
    <n v="0.33333333333333331"/>
    <n v="0.57030481809242872"/>
  </r>
  <r>
    <s v="amit"/>
    <d v="2013-03-14T18:29:57"/>
    <n v="0"/>
    <d v="2013-03-14T18:29:57"/>
    <n v="0"/>
    <n v="0"/>
    <n v="1"/>
    <d v="2013-03-14T18:29:57"/>
    <d v="2013-03-14T18:29:57"/>
    <n v="1"/>
    <n v="88.990400199999996"/>
    <x v="2"/>
    <n v="25.3845624"/>
    <x v="196"/>
    <s v="D"/>
    <n v="0"/>
    <n v="230296"/>
    <n v="0"/>
    <x v="1"/>
    <n v="4522"/>
    <n v="11"/>
    <x v="0"/>
    <x v="1"/>
    <x v="154"/>
    <x v="2"/>
    <x v="4"/>
    <x v="0"/>
    <n v="2"/>
    <n v="30"/>
    <x v="0"/>
    <n v="88"/>
    <m/>
    <n v="296"/>
    <n v="230296"/>
    <s v="Panchagar"/>
    <s v="Atwari"/>
    <s v="Merjapur"/>
    <s v="Laxmipur Alim Madrasha"/>
    <n v="0"/>
    <n v="9.0909090909090912E-2"/>
    <n v="0.66249999999999998"/>
  </r>
  <r>
    <s v="shahidur"/>
    <d v="2013-03-16T13:02:29"/>
    <n v="0"/>
    <d v="2013-03-16T13:02:29"/>
    <n v="0"/>
    <n v="0"/>
    <n v="1"/>
    <d v="2013-03-16T13:02:29"/>
    <d v="2013-03-16T13:02:29"/>
    <n v="8"/>
    <n v="90.540527900000001"/>
    <x v="0"/>
    <n v="24.8289674"/>
    <x v="197"/>
    <s v="D"/>
    <n v="0"/>
    <n v="284402"/>
    <n v="0"/>
    <x v="3"/>
    <n v="2859"/>
    <n v="16"/>
    <x v="0"/>
    <x v="0"/>
    <x v="186"/>
    <x v="3"/>
    <x v="3"/>
    <x v="0"/>
    <n v="2"/>
    <n v="84"/>
    <x v="1"/>
    <n v="15"/>
    <m/>
    <n v="402"/>
    <n v="284402"/>
    <s v="Netrakona"/>
    <s v="Purbadhala"/>
    <s v="Gohalakanda"/>
    <s v="Jalshuka Kumudgonj High School (latrine under construction)"/>
    <n v="0"/>
    <n v="0.5"/>
    <n v="0.84027777777777779"/>
  </r>
  <r>
    <s v="aman"/>
    <d v="2013-03-16T15:27:28"/>
    <n v="0"/>
    <d v="2013-03-16T15:27:28"/>
    <n v="0"/>
    <n v="0"/>
    <n v="1"/>
    <d v="2013-03-16T15:27:28"/>
    <d v="2013-03-16T15:27:28"/>
    <n v="2"/>
    <n v="91.433484199999995"/>
    <x v="1"/>
    <n v="23.113582399999999"/>
    <x v="12"/>
    <s v="E"/>
    <n v="0"/>
    <n v="233111"/>
    <n v="0"/>
    <x v="1"/>
    <n v="2393"/>
    <n v="15"/>
    <x v="0"/>
    <x v="2"/>
    <x v="164"/>
    <x v="0"/>
    <x v="0"/>
    <x v="0"/>
    <n v="2"/>
    <n v="33"/>
    <x v="0"/>
    <n v="98"/>
    <m/>
    <n v="111"/>
    <n v="233111"/>
    <s v="Feni"/>
    <s v="Fulgazi"/>
    <s v="Fulgazi"/>
    <s v="Dakhin Sreepur Alim Madrasha(Co-Ed)"/>
    <n v="0"/>
    <n v="0.13333333333333333"/>
    <n v="0.92592592592592593"/>
  </r>
  <r>
    <s v="shahjahan"/>
    <d v="2013-03-16T16:25:04"/>
    <n v="0"/>
    <d v="2013-03-16T16:25:04"/>
    <n v="0"/>
    <n v="0"/>
    <n v="1"/>
    <d v="2013-03-16T16:25:04"/>
    <d v="2013-03-16T16:25:04"/>
    <n v="3"/>
    <n v="0"/>
    <x v="5"/>
    <n v="0"/>
    <x v="198"/>
    <s v="D"/>
    <n v="0"/>
    <n v="204049"/>
    <n v="0"/>
    <x v="1"/>
    <n v="0"/>
    <n v="7"/>
    <x v="0"/>
    <x v="1"/>
    <x v="20"/>
    <x v="1"/>
    <x v="4"/>
    <x v="0"/>
    <n v="20"/>
    <n v="4"/>
    <x v="0"/>
    <n v="13"/>
    <n v="0"/>
    <n v="49"/>
    <n v="204049"/>
    <s v="Gazipur"/>
    <s v="Kapasia"/>
    <s v="Ghagotia"/>
    <s v="Singua Fakir Sahabuddin Girls High School"/>
    <n v="1"/>
    <n v="0.42857142857142855"/>
    <e v="#DIV/0!"/>
  </r>
  <r>
    <s v="shahidur"/>
    <d v="2013-03-19T13:09:37"/>
    <n v="0"/>
    <d v="2013-03-19T13:09:37"/>
    <n v="0"/>
    <n v="0"/>
    <n v="1"/>
    <d v="2013-03-19T13:09:37"/>
    <d v="2013-03-19T13:09:37"/>
    <n v="4"/>
    <n v="90.838408099999995"/>
    <x v="2"/>
    <n v="24.9088651"/>
    <x v="72"/>
    <s v="E"/>
    <n v="0"/>
    <n v="235325"/>
    <n v="0"/>
    <x v="4"/>
    <n v="2849"/>
    <n v="10"/>
    <x v="0"/>
    <x v="1"/>
    <x v="187"/>
    <x v="4"/>
    <x v="0"/>
    <x v="0"/>
    <n v="2"/>
    <n v="35"/>
    <x v="0"/>
    <n v="105"/>
    <m/>
    <n v="325"/>
    <n v="235325"/>
    <s v="Netrakona"/>
    <s v="Barhatta"/>
    <s v="Buashe"/>
    <s v="Ordho Chandra High School(Co-Ed)"/>
    <n v="0"/>
    <n v="0.4"/>
    <n v="0.77380952380952384"/>
  </r>
  <r>
    <s v="hafizur"/>
    <d v="2013-03-19T15:48:02"/>
    <n v="0"/>
    <d v="2013-03-19T15:48:02"/>
    <n v="0"/>
    <n v="0"/>
    <n v="1"/>
    <d v="2013-03-19T15:48:02"/>
    <d v="2013-03-19T15:48:02"/>
    <n v="1"/>
    <n v="89.9843853"/>
    <x v="2"/>
    <n v="23.3911537"/>
    <x v="127"/>
    <s v="E"/>
    <n v="0"/>
    <n v="242039"/>
    <n v="0"/>
    <x v="1"/>
    <n v="3050"/>
    <n v="10"/>
    <x v="0"/>
    <x v="1"/>
    <x v="188"/>
    <x v="2"/>
    <x v="1"/>
    <x v="0"/>
    <n v="2"/>
    <n v="42"/>
    <x v="0"/>
    <n v="127"/>
    <n v="0"/>
    <n v="39"/>
    <n v="242039"/>
    <s v="Faridpur"/>
    <s v="Bhanga"/>
    <s v="Azimnagor"/>
    <s v="Jangle pasa haji Mojid Academi"/>
    <n v="0"/>
    <n v="0.1"/>
    <n v="0.58893280632411071"/>
  </r>
  <r>
    <s v="hafizur"/>
    <d v="2013-03-19T15:49:45"/>
    <n v="0"/>
    <d v="2013-03-19T15:49:45"/>
    <n v="0"/>
    <n v="0"/>
    <n v="1"/>
    <d v="2013-03-19T15:49:45"/>
    <d v="2013-03-19T15:49:45"/>
    <n v="2"/>
    <n v="89.9843853"/>
    <x v="1"/>
    <n v="23.3911537"/>
    <x v="199"/>
    <s v="E"/>
    <n v="0"/>
    <n v="242036"/>
    <n v="0"/>
    <x v="1"/>
    <n v="3050"/>
    <n v="8"/>
    <x v="0"/>
    <x v="1"/>
    <x v="103"/>
    <x v="4"/>
    <x v="1"/>
    <x v="0"/>
    <n v="2"/>
    <n v="42"/>
    <x v="0"/>
    <n v="127"/>
    <n v="0"/>
    <n v="36"/>
    <n v="242036"/>
    <s v="Faridpur"/>
    <s v="Bhanga"/>
    <s v="Algi"/>
    <s v="Algi pirer char high school"/>
    <n v="0"/>
    <n v="0.25"/>
    <n v="1.9051724137931034"/>
  </r>
  <r>
    <s v="ranjan"/>
    <d v="2013-03-20T16:54:46"/>
    <n v="0"/>
    <d v="2013-03-20T16:54:46"/>
    <n v="0"/>
    <n v="0"/>
    <n v="1"/>
    <d v="2013-03-20T16:54:46"/>
    <d v="2013-03-20T16:54:46"/>
    <n v="1"/>
    <n v="89.646538015800004"/>
    <x v="2"/>
    <n v="22.610321683199999"/>
    <x v="200"/>
    <s v="E"/>
    <n v="0"/>
    <n v="234223"/>
    <n v="-48"/>
    <x v="1"/>
    <n v="90"/>
    <n v="10"/>
    <x v="0"/>
    <x v="0"/>
    <x v="32"/>
    <x v="2"/>
    <x v="3"/>
    <x v="0"/>
    <n v="2"/>
    <n v="34"/>
    <x v="0"/>
    <n v="102"/>
    <m/>
    <n v="223"/>
    <n v="234223"/>
    <s v="Bagerhat"/>
    <s v="Rampal"/>
    <s v="Rampal"/>
    <s v="Srifoltota High School"/>
    <n v="0"/>
    <n v="0.1"/>
    <n v="0.94329896907216493"/>
  </r>
  <r>
    <s v="hafizur"/>
    <d v="2013-03-23T15:53:17"/>
    <n v="0"/>
    <d v="2013-03-23T15:53:17"/>
    <n v="0"/>
    <n v="0"/>
    <n v="1"/>
    <d v="2013-03-23T15:53:17"/>
    <d v="2013-03-23T15:53:17"/>
    <n v="2"/>
    <n v="90.022660099999996"/>
    <x v="2"/>
    <n v="23.4668618"/>
    <x v="201"/>
    <s v="D"/>
    <n v="0"/>
    <n v="241029"/>
    <n v="0"/>
    <x v="1"/>
    <n v="3233"/>
    <n v="11"/>
    <x v="0"/>
    <x v="1"/>
    <x v="189"/>
    <x v="0"/>
    <x v="4"/>
    <x v="0"/>
    <n v="2"/>
    <n v="41"/>
    <x v="0"/>
    <n v="123"/>
    <n v="0"/>
    <n v="29"/>
    <n v="241029"/>
    <s v="Faridpur"/>
    <s v="Sadarpur"/>
    <s v="Dhewkhali"/>
    <s v="Dha Khali high school"/>
    <n v="0"/>
    <n v="0.18181818181818182"/>
    <n v="1.3"/>
  </r>
  <r>
    <s v="momin"/>
    <d v="2013-01-14T16:57:03"/>
    <n v="0"/>
    <d v="2013-01-14T16:57:03"/>
    <n v="0"/>
    <n v="0"/>
    <n v="1"/>
    <d v="2013-01-14T16:57:03"/>
    <d v="2013-01-14T16:57:03"/>
    <n v="2"/>
    <n v="91.549514099999996"/>
    <x v="4"/>
    <n v="24.769257"/>
    <x v="128"/>
    <s v="D"/>
    <n v="0"/>
    <n v="216163"/>
    <n v="0"/>
    <x v="4"/>
    <n v="1774"/>
    <n v="9"/>
    <x v="0"/>
    <x v="3"/>
    <x v="6"/>
    <x v="0"/>
    <x v="0"/>
    <x v="0"/>
    <n v="2"/>
    <n v="16"/>
    <x v="0"/>
    <n v="49"/>
    <m/>
    <n v="163"/>
    <n v="216163"/>
    <s v="Sunamgonj"/>
    <s v="Jaganathpur"/>
    <s v="Mirpur"/>
    <s v="Sreeramshi High School"/>
    <n v="0"/>
    <n v="0.22222222222222221"/>
    <n v="1.0419161676646707"/>
  </r>
  <r>
    <s v="harun"/>
    <d v="2013-01-27T15:05:01"/>
    <n v="0"/>
    <d v="2013-01-27T15:05:01"/>
    <n v="0"/>
    <n v="0"/>
    <n v="1"/>
    <d v="2013-01-27T15:05:01"/>
    <d v="2013-01-27T15:05:01"/>
    <n v="2"/>
    <n v="90.796984899999998"/>
    <x v="3"/>
    <n v="24.255968599999999"/>
    <x v="202"/>
    <s v="D"/>
    <n v="0"/>
    <n v="294406"/>
    <n v="0"/>
    <x v="0"/>
    <n v="2845"/>
    <n v="7"/>
    <x v="0"/>
    <x v="0"/>
    <x v="117"/>
    <x v="3"/>
    <x v="3"/>
    <x v="3"/>
    <n v="2"/>
    <n v="94"/>
    <x v="1"/>
    <n v="12"/>
    <m/>
    <n v="406"/>
    <n v="294406"/>
    <s v="Kishoregonj"/>
    <s v="Katiadi"/>
    <s v="Lohajuri"/>
    <s v="Lohajuri Union High School(Co-Ed)"/>
    <n v="0"/>
    <n v="0.2857142857142857"/>
    <n v="1.2604166666666667"/>
  </r>
  <r>
    <s v="alim"/>
    <d v="2013-02-03T15:26:03"/>
    <n v="0"/>
    <d v="2013-02-03T15:26:03"/>
    <n v="0"/>
    <n v="0"/>
    <n v="1"/>
    <d v="2013-02-03T15:26:03"/>
    <d v="2013-02-03T15:26:03"/>
    <n v="1"/>
    <n v="0"/>
    <x v="4"/>
    <n v="0"/>
    <x v="90"/>
    <s v="B"/>
    <n v="0"/>
    <n v="244374"/>
    <n v="0"/>
    <x v="4"/>
    <n v="0"/>
    <n v="10"/>
    <x v="0"/>
    <x v="1"/>
    <x v="98"/>
    <x v="1"/>
    <x v="1"/>
    <x v="0"/>
    <n v="2"/>
    <n v="44"/>
    <x v="0"/>
    <n v="133"/>
    <m/>
    <n v="374"/>
    <n v="244374"/>
    <s v="Natore"/>
    <s v="Natore Sadar"/>
    <s v="kafura"/>
    <s v="Barobaria High School"/>
    <n v="0"/>
    <n v="0.1"/>
    <n v="1.0378787878787878"/>
  </r>
  <r>
    <s v="milon"/>
    <d v="2013-02-04T17:12:36"/>
    <n v="0"/>
    <d v="2013-02-04T17:12:36"/>
    <n v="0"/>
    <n v="0"/>
    <n v="1"/>
    <d v="2013-02-04T17:12:36"/>
    <d v="2013-02-04T17:12:36"/>
    <n v="5"/>
    <n v="89.110388799999996"/>
    <x v="1"/>
    <n v="23.8902486"/>
    <x v="60"/>
    <s v="D"/>
    <n v="0"/>
    <n v="202015"/>
    <n v="0"/>
    <x v="1"/>
    <n v="1824"/>
    <n v="10"/>
    <x v="0"/>
    <x v="1"/>
    <x v="190"/>
    <x v="1"/>
    <x v="1"/>
    <x v="0"/>
    <n v="20"/>
    <n v="2"/>
    <x v="0"/>
    <n v="5"/>
    <n v="0"/>
    <n v="15"/>
    <n v="202015"/>
    <s v="Kushtia"/>
    <s v="Kushtia Sadar"/>
    <s v="Jagati"/>
    <s v="Kaburhat High School"/>
    <n v="0"/>
    <n v="0.5"/>
    <n v="0.83333333333333337"/>
  </r>
  <r>
    <s v="sanjoy"/>
    <d v="2013-02-18T14:28:44"/>
    <n v="0"/>
    <d v="2013-02-18T14:28:44"/>
    <n v="0"/>
    <n v="0"/>
    <n v="1"/>
    <d v="2013-02-18T14:28:44"/>
    <d v="2013-02-18T14:28:44"/>
    <n v="1"/>
    <n v="89.212702399999998"/>
    <x v="1"/>
    <n v="22.897202"/>
    <x v="4"/>
    <s v="D"/>
    <n v="0"/>
    <n v="218191"/>
    <n v="0"/>
    <x v="1"/>
    <n v="4977"/>
    <n v="11"/>
    <x v="0"/>
    <x v="1"/>
    <x v="88"/>
    <x v="4"/>
    <x v="4"/>
    <x v="0"/>
    <n v="2"/>
    <n v="18"/>
    <x v="0"/>
    <n v="53"/>
    <m/>
    <n v="191"/>
    <n v="218191"/>
    <s v="Jessore"/>
    <s v="Keshabpur"/>
    <s v="Biddanandokati"/>
    <s v="Karchatra PBH High School"/>
    <n v="0"/>
    <n v="9.0909090909090912E-2"/>
    <n v="1.0550458715596329"/>
  </r>
  <r>
    <s v="sanjoy"/>
    <d v="2013-02-05T16:43:25"/>
    <n v="0"/>
    <d v="2013-02-05T16:43:25"/>
    <n v="0"/>
    <n v="0"/>
    <n v="1"/>
    <d v="2013-02-05T16:43:25"/>
    <d v="2013-02-05T16:43:25"/>
    <n v="1"/>
    <n v="89.037703899999997"/>
    <x v="3"/>
    <n v="22.865723899999999"/>
    <x v="13"/>
    <s v="D"/>
    <n v="0"/>
    <n v="203216"/>
    <n v="0"/>
    <x v="0"/>
    <n v="2485"/>
    <n v="12"/>
    <x v="0"/>
    <x v="0"/>
    <x v="191"/>
    <x v="2"/>
    <x v="0"/>
    <x v="0"/>
    <n v="20"/>
    <n v="3"/>
    <x v="0"/>
    <n v="9"/>
    <m/>
    <n v="216"/>
    <n v="203216"/>
    <s v="Satkhira"/>
    <s v="Kolaroa"/>
    <s v="Jughikhali"/>
    <s v="Momataj Ahammed High School"/>
    <n v="0"/>
    <n v="8.3333333333333329E-2"/>
    <n v="1.1720430107526882"/>
  </r>
  <r>
    <s v="milon"/>
    <d v="2013-02-06T17:13:34"/>
    <n v="0"/>
    <d v="2013-02-06T17:13:34"/>
    <n v="0"/>
    <n v="0"/>
    <n v="1"/>
    <d v="2013-02-06T17:13:34"/>
    <d v="2013-02-06T17:13:34"/>
    <n v="3"/>
    <n v="89.110388799999996"/>
    <x v="0"/>
    <n v="23.8902486"/>
    <x v="91"/>
    <s v="D"/>
    <n v="0"/>
    <n v="202014"/>
    <n v="0"/>
    <x v="1"/>
    <n v="1824"/>
    <n v="6"/>
    <x v="3"/>
    <x v="1"/>
    <x v="164"/>
    <x v="0"/>
    <x v="1"/>
    <x v="0"/>
    <n v="20"/>
    <n v="2"/>
    <x v="0"/>
    <n v="5"/>
    <n v="0"/>
    <n v="14"/>
    <n v="202014"/>
    <s v="Kushtia"/>
    <s v="Kushtia Sadar"/>
    <s v="Jagati"/>
    <s v="K.S.M. Dhaka Mina Para Collegiate School"/>
    <n v="0"/>
    <n v="0.5"/>
    <n v="0.88888888888888884"/>
  </r>
  <r>
    <s v="shahidur"/>
    <d v="2013-02-07T13:49:13"/>
    <n v="0"/>
    <d v="2013-02-07T13:49:13"/>
    <n v="0"/>
    <n v="0"/>
    <n v="1"/>
    <d v="2013-02-07T13:49:13"/>
    <d v="2013-02-07T13:49:13"/>
    <n v="3"/>
    <n v="90.879473414299994"/>
    <x v="4"/>
    <n v="24.894725197"/>
    <x v="203"/>
    <s v="B"/>
    <n v="0"/>
    <n v="235327"/>
    <n v="-18"/>
    <x v="1"/>
    <n v="10"/>
    <n v="5"/>
    <x v="0"/>
    <x v="1"/>
    <x v="72"/>
    <x v="4"/>
    <x v="2"/>
    <x v="0"/>
    <n v="2"/>
    <n v="35"/>
    <x v="0"/>
    <n v="105"/>
    <m/>
    <n v="327"/>
    <n v="235327"/>
    <s v="Netrakona"/>
    <s v="Barhatta"/>
    <s v="Buashe"/>
    <s v="Harulia Junior High School(Co-Ed)"/>
    <n v="0"/>
    <n v="0.6"/>
    <n v="1.35"/>
  </r>
  <r>
    <s v="alim"/>
    <d v="2013-02-07T14:11:57"/>
    <n v="0"/>
    <d v="2013-02-07T14:11:57"/>
    <n v="0"/>
    <n v="0"/>
    <n v="1"/>
    <d v="2013-02-07T14:11:57"/>
    <d v="2013-02-07T14:11:57"/>
    <n v="4"/>
    <n v="0"/>
    <x v="1"/>
    <n v="0"/>
    <x v="204"/>
    <s v="D"/>
    <n v="0"/>
    <n v="244370"/>
    <n v="0"/>
    <x v="4"/>
    <n v="0"/>
    <n v="9"/>
    <x v="0"/>
    <x v="1"/>
    <x v="192"/>
    <x v="1"/>
    <x v="1"/>
    <x v="0"/>
    <n v="2"/>
    <n v="44"/>
    <x v="0"/>
    <n v="133"/>
    <m/>
    <n v="370"/>
    <n v="244370"/>
    <s v="Natore"/>
    <s v="Natore Sadar"/>
    <s v="kafura"/>
    <s v="Kafuria H.M.S High School"/>
    <n v="0"/>
    <n v="0.44444444444444442"/>
    <n v="0.82710280373831779"/>
  </r>
  <r>
    <s v="sanjoy"/>
    <d v="2013-02-07T15:13:00"/>
    <n v="0"/>
    <d v="2013-02-07T15:13:00"/>
    <n v="0"/>
    <n v="0"/>
    <n v="1"/>
    <d v="2013-02-07T15:13:00"/>
    <d v="2013-02-07T15:13:00"/>
    <n v="1"/>
    <n v="89.1762224"/>
    <x v="1"/>
    <n v="23.1381528"/>
    <x v="101"/>
    <s v="E"/>
    <n v="0"/>
    <n v="203214"/>
    <n v="0"/>
    <x v="1"/>
    <n v="2259"/>
    <n v="9"/>
    <x v="0"/>
    <x v="0"/>
    <x v="41"/>
    <x v="2"/>
    <x v="4"/>
    <x v="0"/>
    <n v="20"/>
    <n v="3"/>
    <x v="0"/>
    <n v="9"/>
    <m/>
    <n v="214"/>
    <n v="203214"/>
    <s v="Satkhira"/>
    <s v="Kolaroa"/>
    <s v="Jughikhali"/>
    <s v="Bamunkhali High School"/>
    <n v="0"/>
    <n v="0.1111111111111111"/>
    <n v="0.92105263157894735"/>
  </r>
  <r>
    <s v="milon"/>
    <d v="2013-02-09T12:18:04"/>
    <n v="0"/>
    <d v="2013-02-09T12:18:04"/>
    <n v="0"/>
    <n v="0"/>
    <n v="1"/>
    <d v="2013-02-09T12:18:04"/>
    <d v="2013-02-09T12:18:04"/>
    <n v="3"/>
    <n v="0"/>
    <x v="1"/>
    <n v="0"/>
    <x v="72"/>
    <s v="E"/>
    <n v="0"/>
    <n v="202019"/>
    <n v="0"/>
    <x v="1"/>
    <n v="0"/>
    <n v="13"/>
    <x v="3"/>
    <x v="0"/>
    <x v="68"/>
    <x v="4"/>
    <x v="1"/>
    <x v="0"/>
    <n v="20"/>
    <n v="2"/>
    <x v="0"/>
    <n v="5"/>
    <n v="0"/>
    <n v="19"/>
    <n v="202019"/>
    <s v="Kushtia"/>
    <s v="Kushtia Sadar"/>
    <s v="Alampur"/>
    <s v="Swastipur High School"/>
    <n v="0"/>
    <n v="0.23076923076923078"/>
    <n v="1.0833333333333333"/>
  </r>
  <r>
    <s v="shahidul"/>
    <d v="2013-02-10T16:14:36"/>
    <n v="0"/>
    <d v="2013-02-10T16:14:36"/>
    <n v="0"/>
    <n v="0"/>
    <n v="1"/>
    <d v="2013-02-10T16:14:36"/>
    <d v="2013-02-10T16:14:36"/>
    <n v="1"/>
    <n v="90.682471147599998"/>
    <x v="4"/>
    <n v="24.318698899299999"/>
    <x v="86"/>
    <s v="D"/>
    <n v="0"/>
    <n v="236337"/>
    <n v="-57"/>
    <x v="1"/>
    <n v="70"/>
    <n v="12"/>
    <x v="0"/>
    <x v="1"/>
    <x v="193"/>
    <x v="4"/>
    <x v="1"/>
    <x v="0"/>
    <n v="2"/>
    <n v="36"/>
    <x v="0"/>
    <n v="108"/>
    <m/>
    <n v="337"/>
    <n v="236337"/>
    <s v="Kishoregonj"/>
    <s v="Pakundia"/>
    <s v="Sukhia"/>
    <s v="Horshi High School(Co-Ed)"/>
    <n v="0"/>
    <n v="8.3333333333333329E-2"/>
    <n v="0.875"/>
  </r>
  <r>
    <s v="shahidul"/>
    <d v="2013-02-10T16:17:54"/>
    <n v="0"/>
    <d v="2013-02-10T16:17:54"/>
    <n v="0"/>
    <n v="0"/>
    <n v="1"/>
    <d v="2013-02-10T16:17:54"/>
    <d v="2013-02-10T16:17:54"/>
    <n v="1"/>
    <n v="90.682380920699998"/>
    <x v="3"/>
    <n v="24.318415802099999"/>
    <x v="205"/>
    <s v="D"/>
    <n v="0"/>
    <n v="236338"/>
    <n v="100"/>
    <x v="1"/>
    <n v="100"/>
    <n v="11"/>
    <x v="0"/>
    <x v="1"/>
    <x v="133"/>
    <x v="4"/>
    <x v="4"/>
    <x v="0"/>
    <n v="2"/>
    <n v="36"/>
    <x v="0"/>
    <n v="108"/>
    <m/>
    <n v="338"/>
    <n v="236338"/>
    <s v="Kishoregonj"/>
    <s v="Pakundia"/>
    <s v="Sukhia"/>
    <s v="Baharam High School(Co-Ed)"/>
    <n v="0"/>
    <n v="9.0909090909090912E-2"/>
    <n v="1.2457142857142858"/>
  </r>
  <r>
    <s v="hannan"/>
    <d v="2013-02-10T21:04:11"/>
    <n v="0"/>
    <d v="2013-02-10T21:04:11"/>
    <n v="0"/>
    <n v="0"/>
    <n v="1"/>
    <d v="2013-02-10T21:04:11"/>
    <d v="2013-02-10T21:04:11"/>
    <n v="5"/>
    <n v="0"/>
    <x v="4"/>
    <n v="0"/>
    <x v="206"/>
    <s v="D"/>
    <n v="0"/>
    <n v="227257"/>
    <n v="0"/>
    <x v="1"/>
    <n v="0"/>
    <n v="11"/>
    <x v="0"/>
    <x v="1"/>
    <x v="194"/>
    <x v="4"/>
    <x v="1"/>
    <x v="0"/>
    <n v="2"/>
    <n v="27"/>
    <x v="0"/>
    <n v="76"/>
    <m/>
    <n v="257"/>
    <n v="227257"/>
    <s v="Bogra"/>
    <s v="Gabtoli"/>
    <s v="Sonaray"/>
    <s v="Pirgacha High school"/>
    <n v="0"/>
    <n v="0.45454545454545453"/>
    <n v="1.3561643835616439"/>
  </r>
  <r>
    <s v="shariful"/>
    <d v="2013-02-11T12:05:43"/>
    <n v="0"/>
    <d v="2013-02-11T12:05:43"/>
    <n v="0"/>
    <n v="0"/>
    <n v="1"/>
    <d v="2013-02-11T12:05:43"/>
    <d v="2013-02-11T12:05:43"/>
    <n v="2"/>
    <n v="0"/>
    <x v="1"/>
    <n v="0"/>
    <x v="207"/>
    <s v="D"/>
    <n v="0"/>
    <n v="214140"/>
    <n v="0"/>
    <x v="1"/>
    <n v="0"/>
    <n v="11"/>
    <x v="0"/>
    <x v="1"/>
    <x v="164"/>
    <x v="4"/>
    <x v="4"/>
    <x v="0"/>
    <n v="2"/>
    <n v="14"/>
    <x v="0"/>
    <n v="41"/>
    <m/>
    <n v="140"/>
    <n v="214140"/>
    <s v="Comilla"/>
    <s v="Nangalkot"/>
    <s v="Raykot"/>
    <s v="Tulatoly High school"/>
    <n v="0"/>
    <n v="0.18181818181818182"/>
    <n v="2.1111111111111112"/>
  </r>
  <r>
    <s v="milon"/>
    <d v="2013-02-11T14:46:56"/>
    <n v="0"/>
    <d v="2013-02-11T14:46:56"/>
    <n v="0"/>
    <n v="0"/>
    <n v="1"/>
    <d v="2013-02-11T14:46:56"/>
    <d v="2013-02-11T14:46:56"/>
    <n v="1"/>
    <n v="89.646718899999996"/>
    <x v="1"/>
    <n v="23.7478005"/>
    <x v="5"/>
    <s v="D"/>
    <n v="0"/>
    <n v="208022"/>
    <n v="0"/>
    <x v="1"/>
    <n v="1786"/>
    <n v="7"/>
    <x v="0"/>
    <x v="1"/>
    <x v="72"/>
    <x v="4"/>
    <x v="4"/>
    <x v="0"/>
    <n v="20"/>
    <n v="8"/>
    <x v="0"/>
    <n v="24"/>
    <n v="0"/>
    <n v="22"/>
    <n v="208022"/>
    <s v="Rajbari"/>
    <s v="Rajbari Sadar"/>
    <s v="Pachuria"/>
    <s v="Mukundia Junior High School"/>
    <n v="0"/>
    <n v="0.14285714285714285"/>
    <n v="1.5"/>
  </r>
  <r>
    <s v="swapon"/>
    <d v="2013-02-12T13:14:54"/>
    <n v="0"/>
    <d v="2013-02-12T13:14:54"/>
    <n v="0"/>
    <n v="0"/>
    <n v="1"/>
    <d v="2013-02-12T13:14:54"/>
    <d v="2013-02-12T13:14:54"/>
    <n v="2"/>
    <n v="89.933190499999995"/>
    <x v="4"/>
    <n v="22.9600428"/>
    <x v="79"/>
    <s v="A"/>
    <n v="0"/>
    <n v="239361"/>
    <n v="0"/>
    <x v="1"/>
    <n v="4097"/>
    <n v="10"/>
    <x v="0"/>
    <x v="1"/>
    <x v="23"/>
    <x v="4"/>
    <x v="1"/>
    <x v="0"/>
    <n v="2"/>
    <n v="39"/>
    <x v="0"/>
    <n v="117"/>
    <m/>
    <n v="361"/>
    <n v="239361"/>
    <s v="Gopalgonj"/>
    <s v="Tungipara"/>
    <s v="Patgati"/>
    <s v="Baladanga SM Musa High School(Co-Ed)"/>
    <n v="0"/>
    <n v="0.2"/>
    <n v="0.83582089552238803"/>
  </r>
  <r>
    <s v="swapon"/>
    <d v="2013-02-12T13:17:00"/>
    <n v="0"/>
    <d v="2013-02-12T13:17:00"/>
    <n v="0"/>
    <n v="0"/>
    <n v="1"/>
    <d v="2013-02-12T13:17:00"/>
    <d v="2013-02-12T13:17:00"/>
    <n v="2"/>
    <n v="89.933190499999995"/>
    <x v="1"/>
    <n v="22.9600428"/>
    <x v="9"/>
    <s v="E"/>
    <n v="0"/>
    <n v="239364"/>
    <n v="0"/>
    <x v="1"/>
    <n v="4097"/>
    <n v="7"/>
    <x v="0"/>
    <x v="1"/>
    <x v="181"/>
    <x v="4"/>
    <x v="1"/>
    <x v="0"/>
    <n v="2"/>
    <n v="39"/>
    <x v="0"/>
    <n v="117"/>
    <m/>
    <n v="364"/>
    <n v="239364"/>
    <s v="Gopalgonj"/>
    <s v="Tungipara"/>
    <s v="Gopalpur"/>
    <s v="Sapto Polly Junior High School(Co-Ed)"/>
    <n v="0"/>
    <n v="0.2857142857142857"/>
    <n v="1"/>
  </r>
  <r>
    <s v="milon"/>
    <d v="2013-02-12T14:51:37"/>
    <n v="0"/>
    <d v="2013-02-12T14:51:37"/>
    <n v="0"/>
    <n v="0"/>
    <n v="1"/>
    <d v="2013-02-12T14:51:37"/>
    <d v="2013-02-12T14:51:37"/>
    <n v="2"/>
    <n v="0"/>
    <x v="0"/>
    <n v="0"/>
    <x v="208"/>
    <s v="D"/>
    <n v="0"/>
    <n v="208023"/>
    <n v="0"/>
    <x v="1"/>
    <n v="0"/>
    <n v="4"/>
    <x v="0"/>
    <x v="1"/>
    <x v="195"/>
    <x v="1"/>
    <x v="1"/>
    <x v="0"/>
    <n v="20"/>
    <n v="8"/>
    <x v="0"/>
    <n v="24"/>
    <n v="0"/>
    <n v="23"/>
    <n v="208023"/>
    <s v="Rajbari"/>
    <s v="Rajbari Sadar"/>
    <s v="Pachuria"/>
    <s v="Brammondia Junior High School"/>
    <n v="0"/>
    <n v="0.5"/>
    <n v="2"/>
  </r>
  <r>
    <s v="ramzan"/>
    <d v="2013-02-12T17:07:31"/>
    <n v="0"/>
    <d v="2013-02-12T17:07:31"/>
    <n v="0"/>
    <n v="0"/>
    <n v="1"/>
    <d v="2013-02-12T17:07:31"/>
    <d v="2013-02-12T17:07:31"/>
    <n v="1"/>
    <n v="0"/>
    <x v="4"/>
    <n v="0"/>
    <x v="67"/>
    <s v="D"/>
    <n v="0"/>
    <n v="223357"/>
    <n v="0"/>
    <x v="1"/>
    <n v="0"/>
    <n v="8"/>
    <x v="0"/>
    <x v="1"/>
    <x v="180"/>
    <x v="1"/>
    <x v="1"/>
    <x v="0"/>
    <n v="2"/>
    <n v="23"/>
    <x v="0"/>
    <n v="66"/>
    <m/>
    <n v="357"/>
    <n v="223357"/>
    <s v="Mymensingh"/>
    <s v="Haluaghat"/>
    <s v="Vhubonkura"/>
    <s v="Baitel Betpuri High School"/>
    <n v="0"/>
    <n v="0.125"/>
    <n v="1.2781954887218046"/>
  </r>
  <r>
    <s v="jahurul"/>
    <d v="2013-02-13T14:02:03"/>
    <n v="0"/>
    <d v="2013-02-13T14:02:03"/>
    <n v="0"/>
    <n v="0"/>
    <n v="1"/>
    <d v="2013-02-13T14:02:03"/>
    <d v="2013-02-13T14:02:03"/>
    <n v="2"/>
    <n v="0"/>
    <x v="0"/>
    <n v="0"/>
    <x v="209"/>
    <s v="D"/>
    <n v="0"/>
    <n v="238079"/>
    <n v="0"/>
    <x v="3"/>
    <n v="0"/>
    <n v="6"/>
    <x v="0"/>
    <x v="0"/>
    <x v="97"/>
    <x v="4"/>
    <x v="4"/>
    <x v="0"/>
    <n v="2"/>
    <n v="38"/>
    <x v="0"/>
    <n v="112"/>
    <n v="0"/>
    <n v="79"/>
    <n v="238079"/>
    <s v="Tangail"/>
    <s v="Modhupur"/>
    <s v="Golabari"/>
    <s v="DBG Junior School"/>
    <n v="0"/>
    <n v="0.33333333333333331"/>
    <n v="1"/>
  </r>
  <r>
    <s v="milon"/>
    <d v="2013-02-13T15:50:35"/>
    <n v="0"/>
    <d v="2013-02-13T15:50:35"/>
    <n v="0"/>
    <n v="0"/>
    <n v="1"/>
    <d v="2013-02-13T15:50:35"/>
    <d v="2013-02-13T15:50:35"/>
    <n v="4"/>
    <n v="89.646765099999996"/>
    <x v="0"/>
    <n v="23.7477178"/>
    <x v="210"/>
    <s v="D"/>
    <n v="0"/>
    <n v="208021"/>
    <n v="0"/>
    <x v="3"/>
    <n v="1809"/>
    <n v="9"/>
    <x v="1"/>
    <x v="0"/>
    <x v="77"/>
    <x v="2"/>
    <x v="0"/>
    <x v="0"/>
    <n v="20"/>
    <n v="8"/>
    <x v="0"/>
    <n v="24"/>
    <n v="0"/>
    <n v="21"/>
    <n v="208021"/>
    <s v="Rajbari"/>
    <s v="Rajbari Sadar"/>
    <s v="Sultanpur"/>
    <s v="Sultanpur High School"/>
    <n v="0"/>
    <n v="0.44444444444444442"/>
    <n v="1.7109375"/>
  </r>
  <r>
    <s v="shariful"/>
    <d v="2013-02-14T15:17:39"/>
    <n v="0"/>
    <d v="2013-02-14T15:17:39"/>
    <n v="0"/>
    <n v="0"/>
    <n v="1"/>
    <d v="2013-02-14T15:17:39"/>
    <d v="2013-02-14T15:17:39"/>
    <n v="5"/>
    <n v="0"/>
    <x v="2"/>
    <n v="0"/>
    <x v="211"/>
    <s v="D"/>
    <n v="0"/>
    <n v="213131"/>
    <n v="0"/>
    <x v="2"/>
    <n v="0"/>
    <n v="7"/>
    <x v="0"/>
    <x v="1"/>
    <x v="66"/>
    <x v="4"/>
    <x v="0"/>
    <x v="0"/>
    <n v="2"/>
    <n v="13"/>
    <x v="0"/>
    <n v="38"/>
    <m/>
    <n v="131"/>
    <n v="213131"/>
    <s v="Comilla"/>
    <s v="Burichong"/>
    <s v="Bharellah"/>
    <s v="Kongsanagor High School"/>
    <n v="0"/>
    <n v="0.7142857142857143"/>
    <n v="1.2477064220183487"/>
  </r>
  <r>
    <s v="ramzan"/>
    <d v="2013-02-14T15:43:42"/>
    <n v="0"/>
    <d v="2013-02-14T15:43:42"/>
    <n v="0"/>
    <n v="0"/>
    <n v="1"/>
    <d v="2013-02-14T15:43:42"/>
    <d v="2013-02-14T15:43:42"/>
    <n v="1"/>
    <n v="0"/>
    <x v="4"/>
    <n v="0"/>
    <x v="2"/>
    <s v="D"/>
    <n v="0"/>
    <n v="223354"/>
    <n v="0"/>
    <x v="1"/>
    <n v="0"/>
    <n v="9"/>
    <x v="0"/>
    <x v="1"/>
    <x v="196"/>
    <x v="1"/>
    <x v="1"/>
    <x v="0"/>
    <n v="2"/>
    <n v="23"/>
    <x v="0"/>
    <n v="66"/>
    <m/>
    <n v="354"/>
    <n v="223354"/>
    <s v="Mymensingh"/>
    <s v="Haluaghat"/>
    <s v="Shodayse"/>
    <s v="Gashigaon The-mukhi High School"/>
    <n v="0"/>
    <n v="0.1111111111111111"/>
    <n v="1.0510204081632653"/>
  </r>
  <r>
    <s v="hannan"/>
    <d v="2013-02-16T16:03:36"/>
    <n v="0"/>
    <d v="2013-02-16T16:03:36"/>
    <n v="0"/>
    <n v="0"/>
    <n v="1"/>
    <d v="2013-02-16T16:03:36"/>
    <d v="2013-02-16T16:03:36"/>
    <n v="3"/>
    <n v="0"/>
    <x v="4"/>
    <n v="0"/>
    <x v="212"/>
    <s v="D"/>
    <n v="0"/>
    <n v="225241"/>
    <n v="0"/>
    <x v="1"/>
    <n v="0"/>
    <n v="12"/>
    <x v="0"/>
    <x v="1"/>
    <x v="197"/>
    <x v="4"/>
    <x v="1"/>
    <x v="0"/>
    <n v="2"/>
    <n v="25"/>
    <x v="0"/>
    <n v="71"/>
    <m/>
    <n v="241"/>
    <n v="225241"/>
    <s v="Bogra"/>
    <s v="Sonatoal"/>
    <s v="Modhupur"/>
    <s v="Fulbaria H.M.V Dakhil Madrasha"/>
    <n v="0"/>
    <n v="0.25"/>
    <n v="0.39487179487179486"/>
  </r>
  <r>
    <s v="sanjoy"/>
    <d v="2013-02-17T15:51:17"/>
    <n v="0"/>
    <d v="2013-02-17T15:51:17"/>
    <n v="0"/>
    <n v="0"/>
    <n v="1"/>
    <d v="2013-02-17T15:51:17"/>
    <d v="2013-02-17T15:51:17"/>
    <n v="2"/>
    <n v="89.221279173799999"/>
    <x v="4"/>
    <n v="22.901074902200001"/>
    <x v="168"/>
    <s v="D"/>
    <n v="0"/>
    <n v="218184"/>
    <n v="-114"/>
    <x v="4"/>
    <n v="200"/>
    <n v="13"/>
    <x v="0"/>
    <x v="0"/>
    <x v="192"/>
    <x v="4"/>
    <x v="4"/>
    <x v="0"/>
    <n v="2"/>
    <n v="18"/>
    <x v="0"/>
    <n v="53"/>
    <m/>
    <n v="184"/>
    <n v="218184"/>
    <s v="Jessore"/>
    <s v="Keshabpur"/>
    <s v="Sagordari"/>
    <s v="Jhikra High School"/>
    <n v="0"/>
    <n v="0.15384615384615385"/>
    <n v="0.83644859813084116"/>
  </r>
  <r>
    <s v="sanjoy"/>
    <d v="2013-02-17T15:56:22"/>
    <n v="0"/>
    <d v="2013-02-17T15:56:22"/>
    <n v="0"/>
    <n v="0"/>
    <n v="1"/>
    <d v="2013-02-17T15:56:22"/>
    <d v="2013-02-17T15:56:22"/>
    <n v="2"/>
    <n v="89.222333800000001"/>
    <x v="3"/>
    <n v="22.9064908"/>
    <x v="149"/>
    <s v="E"/>
    <n v="0"/>
    <n v="218192"/>
    <n v="0"/>
    <x v="0"/>
    <n v="3154"/>
    <n v="8"/>
    <x v="0"/>
    <x v="0"/>
    <x v="198"/>
    <x v="4"/>
    <x v="4"/>
    <x v="0"/>
    <n v="2"/>
    <n v="18"/>
    <x v="0"/>
    <n v="53"/>
    <m/>
    <n v="192"/>
    <n v="218192"/>
    <s v="Jessore"/>
    <s v="Keshabpur"/>
    <s v="Biddanandokati"/>
    <s v="Taghari Secendary School"/>
    <n v="0"/>
    <n v="0.25"/>
    <n v="0.95454545454545459"/>
  </r>
  <r>
    <s v="sanjoy"/>
    <d v="2013-02-18T14:32:57"/>
    <n v="0"/>
    <d v="2013-02-18T14:32:57"/>
    <n v="0"/>
    <n v="0"/>
    <n v="1"/>
    <d v="2013-02-18T14:32:57"/>
    <d v="2013-02-18T14:32:57"/>
    <n v="2"/>
    <n v="89.212702399999998"/>
    <x v="4"/>
    <n v="22.897202"/>
    <x v="213"/>
    <s v="D"/>
    <n v="0"/>
    <n v="218193"/>
    <n v="0"/>
    <x v="4"/>
    <n v="4977"/>
    <n v="10"/>
    <x v="0"/>
    <x v="1"/>
    <x v="199"/>
    <x v="4"/>
    <x v="1"/>
    <x v="0"/>
    <n v="2"/>
    <n v="18"/>
    <x v="0"/>
    <n v="53"/>
    <m/>
    <n v="193"/>
    <n v="218193"/>
    <s v="Jessore"/>
    <s v="Keshabpur"/>
    <s v="Biddanandokati"/>
    <s v="Kalia Secendary School"/>
    <n v="0"/>
    <n v="0.2"/>
    <n v="0.54629629629629628"/>
  </r>
  <r>
    <s v="alim"/>
    <d v="2013-02-19T21:58:48"/>
    <n v="0"/>
    <d v="2013-02-19T21:58:48"/>
    <n v="0"/>
    <n v="0"/>
    <n v="1"/>
    <d v="2013-02-19T21:58:48"/>
    <d v="2013-02-19T21:58:48"/>
    <n v="1"/>
    <n v="0"/>
    <x v="4"/>
    <n v="0"/>
    <x v="20"/>
    <s v="D"/>
    <n v="0"/>
    <n v="226246"/>
    <n v="0"/>
    <x v="4"/>
    <n v="0"/>
    <n v="9"/>
    <x v="3"/>
    <x v="1"/>
    <x v="198"/>
    <x v="1"/>
    <x v="1"/>
    <x v="0"/>
    <n v="2"/>
    <n v="26"/>
    <x v="0"/>
    <n v="74"/>
    <m/>
    <n v="246"/>
    <n v="226246"/>
    <s v="Bogra"/>
    <s v="Nandigram"/>
    <s v="Thalta Mazgram"/>
    <s v="Gulya kistopur high school"/>
    <n v="0"/>
    <n v="0.1111111111111111"/>
    <n v="1.3636363636363635"/>
  </r>
  <r>
    <s v="swapon"/>
    <d v="2013-02-20T11:30:31"/>
    <n v="0"/>
    <d v="2013-02-20T11:30:31"/>
    <n v="0"/>
    <n v="0"/>
    <n v="1"/>
    <d v="2013-02-20T11:30:31"/>
    <d v="2013-02-20T11:30:31"/>
    <n v="1"/>
    <n v="89.893491999999995"/>
    <x v="1"/>
    <n v="22.9409375"/>
    <x v="214"/>
    <s v="E"/>
    <n v="0"/>
    <n v="239363"/>
    <n v="0"/>
    <x v="1"/>
    <n v="4921"/>
    <n v="10"/>
    <x v="0"/>
    <x v="1"/>
    <x v="200"/>
    <x v="1"/>
    <x v="1"/>
    <x v="0"/>
    <n v="2"/>
    <n v="39"/>
    <x v="0"/>
    <n v="117"/>
    <m/>
    <n v="363"/>
    <n v="239363"/>
    <s v="Gopalgonj"/>
    <s v="Tungipara"/>
    <s v="Gopalpur"/>
    <s v="Gopalpur Pancho Polly High School(Co-Ed)"/>
    <n v="0"/>
    <n v="0.1"/>
    <n v="1.0128205128205128"/>
  </r>
  <r>
    <s v="meherul"/>
    <d v="2013-02-23T16:20:30"/>
    <n v="0"/>
    <d v="2013-02-23T16:20:30"/>
    <n v="0"/>
    <n v="0"/>
    <n v="1"/>
    <d v="2013-02-23T16:20:30"/>
    <d v="2013-02-23T16:20:30"/>
    <n v="3"/>
    <n v="0"/>
    <x v="2"/>
    <n v="0"/>
    <x v="153"/>
    <s v="D"/>
    <n v="0"/>
    <n v="224232"/>
    <n v="0"/>
    <x v="1"/>
    <n v="0"/>
    <n v="8"/>
    <x v="0"/>
    <x v="1"/>
    <x v="201"/>
    <x v="4"/>
    <x v="1"/>
    <x v="0"/>
    <n v="2"/>
    <n v="24"/>
    <x v="0"/>
    <n v="68"/>
    <m/>
    <n v="232"/>
    <n v="224232"/>
    <s v="Bogra"/>
    <s v="Shibganj"/>
    <s v="Atmool"/>
    <s v="Atmul Dimukhi High School"/>
    <n v="0"/>
    <n v="0.375"/>
    <n v="1.348993288590604"/>
  </r>
  <r>
    <s v="shariful"/>
    <d v="2013-02-23T19:09:59"/>
    <n v="0"/>
    <d v="2013-02-23T19:09:59"/>
    <n v="0"/>
    <n v="0"/>
    <n v="1"/>
    <d v="2013-02-23T19:09:59"/>
    <d v="2013-02-23T19:09:59"/>
    <n v="3"/>
    <n v="91.1291978"/>
    <x v="2"/>
    <n v="23.5409796"/>
    <x v="215"/>
    <s v="D"/>
    <n v="0"/>
    <n v="212126"/>
    <n v="0"/>
    <x v="2"/>
    <n v="3152"/>
    <n v="12"/>
    <x v="0"/>
    <x v="1"/>
    <x v="128"/>
    <x v="2"/>
    <x v="0"/>
    <x v="0"/>
    <n v="2"/>
    <n v="12"/>
    <x v="0"/>
    <n v="36"/>
    <m/>
    <n v="126"/>
    <n v="212126"/>
    <s v="Comilla"/>
    <s v="Comilla Sadar"/>
    <s v="Amratoly"/>
    <s v="Ragonathpur Islamia Dhakil Madrasha"/>
    <n v="0"/>
    <n v="0.25"/>
    <n v="2.1171171171171173"/>
  </r>
  <r>
    <s v="shariful"/>
    <d v="2013-02-24T15:37:38"/>
    <n v="0"/>
    <d v="2013-02-24T15:37:38"/>
    <n v="0"/>
    <n v="0"/>
    <n v="1"/>
    <d v="2013-02-24T15:37:38"/>
    <d v="2013-02-24T15:37:38"/>
    <n v="3"/>
    <n v="0"/>
    <x v="2"/>
    <n v="0"/>
    <x v="216"/>
    <s v="D"/>
    <n v="0"/>
    <n v="212122"/>
    <n v="0"/>
    <x v="2"/>
    <n v="0"/>
    <n v="9"/>
    <x v="0"/>
    <x v="1"/>
    <x v="3"/>
    <x v="2"/>
    <x v="0"/>
    <x v="0"/>
    <n v="2"/>
    <n v="12"/>
    <x v="0"/>
    <n v="36"/>
    <m/>
    <n v="122"/>
    <n v="212122"/>
    <s v="Comilla"/>
    <s v="Comilla Sadar"/>
    <s v="Amratoly"/>
    <s v="Shimpur High School"/>
    <n v="0"/>
    <n v="0.33333333333333331"/>
    <n v="1.3101265822784811"/>
  </r>
  <r>
    <s v="sanjoy"/>
    <d v="2013-02-24T16:41:49"/>
    <n v="0"/>
    <d v="2013-02-24T16:41:49"/>
    <n v="0"/>
    <n v="0"/>
    <n v="1"/>
    <d v="2013-02-24T16:41:49"/>
    <d v="2013-02-24T16:41:49"/>
    <n v="2"/>
    <n v="89.339022"/>
    <x v="2"/>
    <n v="23.1982061"/>
    <x v="158"/>
    <s v="D"/>
    <n v="0"/>
    <n v="217181"/>
    <n v="0"/>
    <x v="2"/>
    <n v="3693"/>
    <n v="9"/>
    <x v="0"/>
    <x v="0"/>
    <x v="105"/>
    <x v="2"/>
    <x v="0"/>
    <x v="0"/>
    <n v="2"/>
    <n v="17"/>
    <x v="0"/>
    <n v="51"/>
    <m/>
    <n v="181"/>
    <n v="217181"/>
    <s v="Jessore"/>
    <s v="Bagharpara"/>
    <s v="Naricalbaria"/>
    <s v="Khanpur Secendary School"/>
    <n v="0"/>
    <n v="0.22222222222222221"/>
    <n v="0.80263157894736847"/>
  </r>
  <r>
    <s v="jahurul"/>
    <d v="2013-02-25T12:42:33"/>
    <n v="0"/>
    <d v="2013-02-25T12:42:33"/>
    <n v="0"/>
    <n v="0"/>
    <n v="1"/>
    <d v="2013-02-25T12:42:33"/>
    <d v="2013-02-25T12:42:33"/>
    <n v="2"/>
    <n v="0"/>
    <x v="2"/>
    <n v="0"/>
    <x v="217"/>
    <s v="D"/>
    <n v="0"/>
    <n v="237076"/>
    <n v="0"/>
    <x v="1"/>
    <n v="0"/>
    <n v="11"/>
    <x v="1"/>
    <x v="1"/>
    <x v="202"/>
    <x v="4"/>
    <x v="0"/>
    <x v="0"/>
    <n v="2"/>
    <n v="37"/>
    <x v="0"/>
    <n v="110"/>
    <n v="0"/>
    <n v="76"/>
    <n v="237076"/>
    <s v="Tangail"/>
    <s v="Shakhipur"/>
    <s v="Jadobpur"/>
    <s v="Sholaprotima Dakhil  Madrasha"/>
    <n v="0"/>
    <n v="0.18181818181818182"/>
    <n v="1.4461538461538461"/>
  </r>
  <r>
    <s v="jahurul"/>
    <d v="2013-02-26T15:12:31"/>
    <n v="0"/>
    <d v="2013-02-26T15:12:31"/>
    <n v="0"/>
    <n v="0"/>
    <n v="1"/>
    <d v="2013-02-26T15:12:31"/>
    <d v="2013-02-26T15:12:31"/>
    <n v="1"/>
    <n v="0"/>
    <x v="2"/>
    <n v="0"/>
    <x v="218"/>
    <s v="D"/>
    <n v="0"/>
    <n v="237075"/>
    <n v="0"/>
    <x v="1"/>
    <n v="0"/>
    <n v="16"/>
    <x v="5"/>
    <x v="1"/>
    <x v="203"/>
    <x v="0"/>
    <x v="3"/>
    <x v="0"/>
    <n v="2"/>
    <n v="37"/>
    <x v="0"/>
    <n v="110"/>
    <n v="0"/>
    <n v="75"/>
    <n v="237075"/>
    <s v="Tangail"/>
    <s v="Shakhipur"/>
    <s v="Jadobpur"/>
    <s v="Nalua Baset khan High school"/>
    <n v="0"/>
    <n v="6.25E-2"/>
    <n v="0.94050343249427915"/>
  </r>
  <r>
    <s v="murad"/>
    <d v="2013-02-26T15:49:26"/>
    <n v="0"/>
    <d v="2013-02-26T15:49:26"/>
    <n v="0"/>
    <n v="0"/>
    <n v="1"/>
    <d v="2013-02-26T15:49:26"/>
    <d v="2013-02-26T15:49:26"/>
    <n v="1"/>
    <n v="92.259863400399993"/>
    <x v="2"/>
    <n v="25.007622650399998"/>
    <x v="219"/>
    <s v="C"/>
    <n v="0"/>
    <n v="252386"/>
    <n v="6"/>
    <x v="1"/>
    <n v="50"/>
    <n v="9"/>
    <x v="0"/>
    <x v="1"/>
    <x v="204"/>
    <x v="4"/>
    <x v="4"/>
    <x v="0"/>
    <n v="2"/>
    <n v="52"/>
    <x v="1"/>
    <n v="2"/>
    <m/>
    <n v="386"/>
    <n v="252386"/>
    <s v="Sylhet"/>
    <s v="Kanighat"/>
    <s v="Kanighat"/>
    <s v="Birdol N M Acadamy"/>
    <n v="0"/>
    <n v="0.1111111111111111"/>
    <n v="1.0889830508474576"/>
  </r>
  <r>
    <s v="jahurul"/>
    <d v="2013-02-27T14:50:45"/>
    <n v="0"/>
    <d v="2013-02-27T14:50:45"/>
    <n v="0"/>
    <n v="0"/>
    <n v="1"/>
    <d v="2013-02-27T14:50:45"/>
    <d v="2013-02-27T14:50:45"/>
    <n v="3"/>
    <n v="0"/>
    <x v="5"/>
    <n v="0"/>
    <x v="67"/>
    <s v="D"/>
    <n v="0"/>
    <n v="237072"/>
    <n v="0"/>
    <x v="1"/>
    <n v="0"/>
    <n v="6"/>
    <x v="3"/>
    <x v="0"/>
    <x v="20"/>
    <x v="2"/>
    <x v="0"/>
    <x v="0"/>
    <n v="2"/>
    <n v="37"/>
    <x v="0"/>
    <n v="110"/>
    <n v="0"/>
    <n v="72"/>
    <n v="237072"/>
    <s v="Tangail"/>
    <s v="Shakhipur"/>
    <s v="Kakrajan"/>
    <s v="Montaz Nagor High School"/>
    <n v="0"/>
    <n v="0.5"/>
    <e v="#DIV/0!"/>
  </r>
  <r>
    <s v="enamul"/>
    <d v="2013-02-27T19:05:45"/>
    <n v="0"/>
    <d v="2013-02-27T19:05:45"/>
    <n v="0"/>
    <n v="0"/>
    <n v="1"/>
    <d v="2013-02-27T19:05:45"/>
    <d v="2013-02-27T19:05:45"/>
    <n v="3"/>
    <n v="88.467608999999996"/>
    <x v="1"/>
    <n v="25.7944578"/>
    <x v="220"/>
    <s v="D"/>
    <n v="0"/>
    <n v="228267"/>
    <n v="0"/>
    <x v="1"/>
    <n v="3243"/>
    <n v="15"/>
    <x v="1"/>
    <x v="2"/>
    <x v="205"/>
    <x v="4"/>
    <x v="4"/>
    <x v="0"/>
    <n v="2"/>
    <n v="28"/>
    <x v="0"/>
    <n v="80"/>
    <m/>
    <n v="267"/>
    <n v="228267"/>
    <s v="Dinajpur"/>
    <s v="Bochaganj"/>
    <s v="Pouroshova"/>
    <s v="Setabgonj pilot High Schol"/>
    <n v="0"/>
    <n v="0.2"/>
    <n v="1.2200772200772201"/>
  </r>
  <r>
    <s v="amit"/>
    <d v="2013-02-27T21:52:12"/>
    <n v="0"/>
    <d v="2013-02-27T21:52:12"/>
    <n v="0"/>
    <n v="0"/>
    <n v="1"/>
    <d v="2013-02-27T21:52:12"/>
    <d v="2013-02-27T21:52:12"/>
    <n v="1"/>
    <n v="0"/>
    <x v="4"/>
    <n v="0"/>
    <x v="221"/>
    <s v="D"/>
    <n v="0"/>
    <n v="231308"/>
    <n v="0"/>
    <x v="1"/>
    <n v="0"/>
    <n v="11"/>
    <x v="3"/>
    <x v="3"/>
    <x v="128"/>
    <x v="2"/>
    <x v="4"/>
    <x v="0"/>
    <n v="2"/>
    <n v="31"/>
    <x v="0"/>
    <n v="92"/>
    <m/>
    <n v="308"/>
    <n v="231308"/>
    <s v="Nilphamari"/>
    <s v="Domar"/>
    <s v="Sonaray"/>
    <s v="Jamirbari Akramia Madrasha"/>
    <n v="0"/>
    <n v="9.0909090909090912E-2"/>
    <n v="1.5225225225225225"/>
  </r>
  <r>
    <s v="enamul"/>
    <d v="2013-02-28T12:54:10"/>
    <n v="0"/>
    <d v="2013-02-28T12:54:10"/>
    <n v="0"/>
    <n v="0"/>
    <n v="1"/>
    <d v="2013-02-28T12:54:10"/>
    <d v="2013-02-28T12:54:10"/>
    <n v="2"/>
    <n v="88.467608999999996"/>
    <x v="2"/>
    <n v="25.7944578"/>
    <x v="18"/>
    <s v="D"/>
    <n v="0"/>
    <n v="228270"/>
    <n v="0"/>
    <x v="1"/>
    <n v="3243"/>
    <n v="8"/>
    <x v="1"/>
    <x v="2"/>
    <x v="206"/>
    <x v="4"/>
    <x v="4"/>
    <x v="0"/>
    <n v="2"/>
    <n v="28"/>
    <x v="0"/>
    <n v="80"/>
    <m/>
    <n v="270"/>
    <n v="228270"/>
    <s v="Dinajpur"/>
    <s v="Bochaganj"/>
    <s v="Pouroshova"/>
    <s v="Setabgonj Kamil Madrasha"/>
    <n v="0"/>
    <n v="0.25"/>
    <n v="0.8571428571428571"/>
  </r>
  <r>
    <s v="amit"/>
    <d v="2013-03-02T22:11:08"/>
    <n v="0"/>
    <d v="2013-03-02T22:11:08"/>
    <n v="0"/>
    <n v="0"/>
    <n v="1"/>
    <d v="2013-03-02T22:11:08"/>
    <d v="2013-03-02T22:11:08"/>
    <n v="4"/>
    <n v="88.994304299999996"/>
    <x v="5"/>
    <n v="25.3819202"/>
    <x v="222"/>
    <s v="D"/>
    <n v="0"/>
    <n v="231298"/>
    <n v="0"/>
    <x v="1"/>
    <n v="3568"/>
    <n v="9"/>
    <x v="0"/>
    <x v="3"/>
    <x v="20"/>
    <x v="2"/>
    <x v="0"/>
    <x v="1"/>
    <n v="2"/>
    <n v="31"/>
    <x v="0"/>
    <n v="92"/>
    <m/>
    <n v="298"/>
    <n v="231298"/>
    <s v="Nilphamari"/>
    <s v="Domar"/>
    <s v="Gorabari"/>
    <s v="Boragari Girls School"/>
    <n v="1"/>
    <n v="0.44444444444444442"/>
    <e v="#DIV/0!"/>
  </r>
  <r>
    <s v="amit"/>
    <d v="2013-03-02T22:11:09"/>
    <n v="0"/>
    <d v="2013-03-02T22:11:09"/>
    <n v="0"/>
    <n v="0"/>
    <n v="1"/>
    <d v="2013-03-02T22:11:09"/>
    <d v="2013-03-02T22:11:09"/>
    <n v="5"/>
    <n v="88.9906364"/>
    <x v="2"/>
    <n v="25.3840906"/>
    <x v="223"/>
    <s v="D"/>
    <n v="0"/>
    <n v="231306"/>
    <n v="0"/>
    <x v="4"/>
    <n v="4594"/>
    <n v="11"/>
    <x v="0"/>
    <x v="1"/>
    <x v="207"/>
    <x v="4"/>
    <x v="4"/>
    <x v="0"/>
    <n v="2"/>
    <n v="31"/>
    <x v="0"/>
    <n v="92"/>
    <m/>
    <n v="306"/>
    <n v="231306"/>
    <s v="Nilphamari"/>
    <s v="Domar"/>
    <s v="Sonaray"/>
    <s v="Sonaroy High School"/>
    <n v="0"/>
    <n v="0.45454545454545453"/>
    <n v="0.97176470588235297"/>
  </r>
  <r>
    <s v="kamrul"/>
    <d v="2013-03-13T16:09:56"/>
    <n v="0"/>
    <d v="2013-03-13T16:09:56"/>
    <n v="0"/>
    <n v="0"/>
    <n v="1"/>
    <d v="2013-03-13T16:09:56"/>
    <d v="2013-03-13T16:09:56"/>
    <n v="2"/>
    <n v="0"/>
    <x v="5"/>
    <n v="0"/>
    <x v="95"/>
    <s v="E"/>
    <n v="0"/>
    <n v="248092"/>
    <n v="0"/>
    <x v="1"/>
    <n v="0"/>
    <n v="9"/>
    <x v="0"/>
    <x v="1"/>
    <x v="20"/>
    <x v="4"/>
    <x v="4"/>
    <x v="0"/>
    <n v="2"/>
    <n v="48"/>
    <x v="0"/>
    <n v="144"/>
    <n v="0"/>
    <n v="92"/>
    <n v="248092"/>
    <s v="Chittagong"/>
    <s v="Rangunia"/>
    <s v="Padua"/>
    <s v="Padua Sammilony Girls High School"/>
    <n v="1"/>
    <n v="0.22222222222222221"/>
    <e v="#DIV/0!"/>
  </r>
  <r>
    <s v="alauddin"/>
    <d v="2013-03-03T20:14:06"/>
    <n v="0"/>
    <d v="2013-03-03T20:14:06"/>
    <n v="0"/>
    <n v="0"/>
    <n v="1"/>
    <d v="2013-03-03T20:14:06"/>
    <d v="2013-03-03T20:14:06"/>
    <n v="2"/>
    <n v="92.168557199999995"/>
    <x v="5"/>
    <n v="24.831349700000001"/>
    <x v="56"/>
    <s v="D"/>
    <n v="0"/>
    <n v="215157"/>
    <n v="0"/>
    <x v="1"/>
    <n v="2486"/>
    <n v="6"/>
    <x v="0"/>
    <x v="1"/>
    <x v="20"/>
    <x v="4"/>
    <x v="1"/>
    <x v="0"/>
    <n v="2"/>
    <n v="15"/>
    <x v="0"/>
    <n v="45"/>
    <m/>
    <n v="157"/>
    <n v="215157"/>
    <s v="Sylhet"/>
    <s v="Beanibazar"/>
    <s v="Dubag"/>
    <s v="Kalil Chowdori Girls Acadamy"/>
    <n v="1"/>
    <n v="0.33333333333333331"/>
    <e v="#DIV/0!"/>
  </r>
  <r>
    <s v="kamruzzaman"/>
    <d v="2013-03-04T16:21:42"/>
    <n v="0"/>
    <d v="2013-03-04T16:21:42"/>
    <n v="0"/>
    <n v="0"/>
    <n v="1"/>
    <d v="2013-03-04T16:21:42"/>
    <d v="2013-03-04T16:21:42"/>
    <n v="4"/>
    <n v="89.505214899999999"/>
    <x v="2"/>
    <n v="22.7306326"/>
    <x v="198"/>
    <s v="E"/>
    <n v="0"/>
    <n v="220208"/>
    <n v="0"/>
    <x v="1"/>
    <n v="3275"/>
    <n v="8"/>
    <x v="0"/>
    <x v="1"/>
    <x v="208"/>
    <x v="1"/>
    <x v="1"/>
    <x v="0"/>
    <n v="2"/>
    <n v="20"/>
    <x v="0"/>
    <n v="60"/>
    <m/>
    <n v="208"/>
    <n v="220208"/>
    <s v="Khulna"/>
    <s v="Batiaghata"/>
    <s v="Batiaghata"/>
    <s v="Hogolbunia Hatbati High School"/>
    <n v="0"/>
    <n v="0.5"/>
    <n v="0.72946859903381644"/>
  </r>
  <r>
    <s v="kamruzzaman"/>
    <d v="2013-03-04T16:28:12"/>
    <n v="0"/>
    <d v="2013-03-04T16:28:12"/>
    <n v="0"/>
    <n v="0"/>
    <n v="1"/>
    <d v="2013-03-04T16:28:12"/>
    <d v="2013-03-04T16:28:12"/>
    <n v="3"/>
    <n v="89.505214899999999"/>
    <x v="5"/>
    <n v="22.7306326"/>
    <x v="56"/>
    <s v="C"/>
    <n v="0"/>
    <n v="220209"/>
    <n v="0"/>
    <x v="1"/>
    <n v="3275"/>
    <n v="9"/>
    <x v="0"/>
    <x v="1"/>
    <x v="20"/>
    <x v="1"/>
    <x v="1"/>
    <x v="0"/>
    <n v="2"/>
    <n v="20"/>
    <x v="0"/>
    <n v="60"/>
    <m/>
    <n v="209"/>
    <n v="220209"/>
    <s v="Khulna"/>
    <s v="Batiaghata"/>
    <s v="Batiaghata"/>
    <s v="Par Batiaghata Girls High School"/>
    <n v="1"/>
    <n v="0.33333333333333331"/>
    <e v="#DIV/0!"/>
  </r>
  <r>
    <s v="bari"/>
    <d v="2013-03-06T18:04:42"/>
    <n v="0"/>
    <d v="2013-03-06T18:04:42"/>
    <n v="0"/>
    <n v="0"/>
    <n v="1"/>
    <d v="2013-03-06T18:04:42"/>
    <d v="2013-03-06T18:04:42"/>
    <n v="9"/>
    <n v="0"/>
    <x v="1"/>
    <n v="0"/>
    <x v="224"/>
    <s v="E"/>
    <n v="0"/>
    <n v="219199"/>
    <n v="0"/>
    <x v="1"/>
    <n v="0"/>
    <n v="11"/>
    <x v="3"/>
    <x v="1"/>
    <x v="209"/>
    <x v="4"/>
    <x v="4"/>
    <x v="0"/>
    <n v="2"/>
    <n v="19"/>
    <x v="0"/>
    <n v="56"/>
    <m/>
    <n v="199"/>
    <n v="219199"/>
    <s v="Khulna"/>
    <s v="Dighalia"/>
    <s v="Dighalia"/>
    <s v="M.A Mazid High School"/>
    <n v="0"/>
    <n v="0.81818181818181823"/>
    <n v="0.81066666666666665"/>
  </r>
  <r>
    <s v="shahjahan"/>
    <d v="2013-03-07T12:59:45"/>
    <n v="0"/>
    <d v="2013-03-07T12:59:45"/>
    <n v="0"/>
    <n v="0"/>
    <n v="1"/>
    <d v="2013-03-07T12:59:45"/>
    <d v="2013-03-07T12:59:45"/>
    <n v="3"/>
    <n v="0"/>
    <x v="4"/>
    <n v="0"/>
    <x v="129"/>
    <s v="D"/>
    <n v="0"/>
    <n v="204052"/>
    <n v="0"/>
    <x v="1"/>
    <n v="0"/>
    <n v="9"/>
    <x v="2"/>
    <x v="2"/>
    <x v="125"/>
    <x v="4"/>
    <x v="4"/>
    <x v="0"/>
    <n v="20"/>
    <n v="4"/>
    <x v="0"/>
    <n v="13"/>
    <n v="0"/>
    <n v="52"/>
    <n v="204052"/>
    <s v="Gazipur"/>
    <s v="Kapasia"/>
    <s v="Ghagotia"/>
    <s v="Saldoi Fazil Madrasa"/>
    <n v="0"/>
    <n v="0.33333333333333331"/>
    <n v="1.3545454545454545"/>
  </r>
  <r>
    <s v="alauddin"/>
    <d v="2013-03-07T18:19:14"/>
    <n v="0"/>
    <d v="2013-03-07T18:19:14"/>
    <n v="0"/>
    <n v="0"/>
    <n v="1"/>
    <d v="2013-03-07T18:19:14"/>
    <d v="2013-03-07T18:19:14"/>
    <n v="1"/>
    <n v="92.156427199999996"/>
    <x v="2"/>
    <n v="24.8364467"/>
    <x v="225"/>
    <s v="D"/>
    <n v="0"/>
    <n v="215159"/>
    <n v="0"/>
    <x v="1"/>
    <n v="2885"/>
    <n v="11"/>
    <x v="3"/>
    <x v="0"/>
    <x v="151"/>
    <x v="4"/>
    <x v="1"/>
    <x v="0"/>
    <n v="2"/>
    <n v="15"/>
    <x v="0"/>
    <n v="45"/>
    <m/>
    <n v="159"/>
    <n v="215159"/>
    <s v="Sylhet"/>
    <s v="Beanibazar"/>
    <s v="Tilpara"/>
    <s v="Afirgonj Dipakik High School"/>
    <n v="0"/>
    <n v="9.0909090909090912E-2"/>
    <n v="1.4285714285714286"/>
  </r>
  <r>
    <s v="motilal"/>
    <d v="2013-03-09T11:49:00"/>
    <n v="0"/>
    <d v="2013-03-09T11:49:00"/>
    <n v="0"/>
    <n v="0"/>
    <n v="1"/>
    <d v="2013-03-09T11:49:00"/>
    <d v="2013-03-09T11:49:00"/>
    <n v="1"/>
    <n v="90.615287699999996"/>
    <x v="4"/>
    <n v="23.393477799999999"/>
    <x v="8"/>
    <s v="E"/>
    <n v="0"/>
    <n v="246150"/>
    <n v="0"/>
    <x v="1"/>
    <n v="5000"/>
    <n v="13"/>
    <x v="0"/>
    <x v="1"/>
    <x v="210"/>
    <x v="1"/>
    <x v="1"/>
    <x v="0"/>
    <n v="2"/>
    <n v="46"/>
    <x v="0"/>
    <n v="138"/>
    <m/>
    <n v="150"/>
    <n v="246150"/>
    <s v="Chandpur"/>
    <s v="Matlab North"/>
    <s v="Mohonpur"/>
    <s v="Pashani HIgh School"/>
    <n v="0"/>
    <n v="7.6923076923076927E-2"/>
    <n v="1.0895522388059702"/>
  </r>
  <r>
    <s v="shahjahan"/>
    <d v="2013-03-10T16:13:41"/>
    <n v="0"/>
    <d v="2013-03-10T16:13:41"/>
    <n v="0"/>
    <n v="0"/>
    <n v="1"/>
    <d v="2013-03-10T16:13:41"/>
    <d v="2013-03-10T16:13:41"/>
    <n v="1"/>
    <n v="0"/>
    <x v="5"/>
    <n v="0"/>
    <x v="226"/>
    <s v="D"/>
    <n v="0"/>
    <n v="204047"/>
    <n v="0"/>
    <x v="1"/>
    <n v="0"/>
    <n v="8"/>
    <x v="0"/>
    <x v="2"/>
    <x v="20"/>
    <x v="4"/>
    <x v="1"/>
    <x v="0"/>
    <n v="20"/>
    <n v="4"/>
    <x v="0"/>
    <n v="13"/>
    <n v="0"/>
    <n v="47"/>
    <n v="204047"/>
    <s v="Gazipur"/>
    <s v="Kapasia"/>
    <s v="Durgapur"/>
    <s v="Masak Dakhil Madrasa"/>
    <n v="0"/>
    <n v="0.125"/>
    <e v="#DIV/0!"/>
  </r>
  <r>
    <s v="motilal"/>
    <d v="2013-03-11T15:54:54"/>
    <n v="0"/>
    <d v="2013-03-11T15:54:54"/>
    <n v="0"/>
    <n v="0"/>
    <n v="1"/>
    <d v="2013-03-11T15:54:54"/>
    <d v="2013-03-11T15:54:54"/>
    <n v="3"/>
    <n v="90.593167199999996"/>
    <x v="2"/>
    <n v="23.450583999999999"/>
    <x v="227"/>
    <s v="E"/>
    <n v="0"/>
    <n v="246149"/>
    <n v="0"/>
    <x v="3"/>
    <n v="3904"/>
    <n v="12"/>
    <x v="1"/>
    <x v="0"/>
    <x v="50"/>
    <x v="2"/>
    <x v="0"/>
    <x v="1"/>
    <n v="2"/>
    <n v="46"/>
    <x v="0"/>
    <n v="138"/>
    <m/>
    <n v="149"/>
    <n v="246149"/>
    <s v="Chandpur"/>
    <s v="Matlab North"/>
    <s v="Ekhlaspur"/>
    <s v="Aklas Pur High School"/>
    <n v="0"/>
    <n v="0.25"/>
    <n v="1.2271604938271605"/>
  </r>
  <r>
    <s v="rezaul"/>
    <d v="2013-03-11T16:07:13"/>
    <n v="0"/>
    <d v="2013-03-11T16:07:13"/>
    <n v="0"/>
    <n v="0"/>
    <n v="1"/>
    <d v="2013-03-11T16:07:13"/>
    <d v="2013-03-11T16:07:13"/>
    <n v="1"/>
    <n v="0"/>
    <x v="2"/>
    <n v="0"/>
    <x v="153"/>
    <s v="E"/>
    <n v="0"/>
    <n v="206067"/>
    <n v="0"/>
    <x v="1"/>
    <n v="0"/>
    <n v="12"/>
    <x v="0"/>
    <x v="1"/>
    <x v="10"/>
    <x v="4"/>
    <x v="0"/>
    <x v="0"/>
    <n v="20"/>
    <n v="6"/>
    <x v="0"/>
    <n v="18"/>
    <n v="0"/>
    <n v="67"/>
    <n v="206067"/>
    <s v="Dhaka"/>
    <s v="Dhamrai"/>
    <s v="Saupur"/>
    <s v="Esannagar Deldha Dakhil Madrasha"/>
    <n v="0"/>
    <n v="8.3333333333333329E-2"/>
    <n v="1.4460431654676258"/>
  </r>
  <r>
    <s v="shahjahan"/>
    <d v="2013-03-11T16:27:40"/>
    <n v="0"/>
    <d v="2013-03-11T16:27:40"/>
    <n v="0"/>
    <n v="0"/>
    <n v="1"/>
    <d v="2013-03-11T16:27:40"/>
    <d v="2013-03-11T16:27:40"/>
    <n v="4"/>
    <n v="0"/>
    <x v="2"/>
    <n v="0"/>
    <x v="228"/>
    <s v="C"/>
    <n v="0"/>
    <n v="204048"/>
    <n v="0"/>
    <x v="1"/>
    <n v="0"/>
    <n v="9"/>
    <x v="0"/>
    <x v="1"/>
    <x v="37"/>
    <x v="4"/>
    <x v="4"/>
    <x v="0"/>
    <n v="20"/>
    <n v="4"/>
    <x v="0"/>
    <n v="13"/>
    <n v="0"/>
    <n v="48"/>
    <n v="204048"/>
    <s v="Gazipur"/>
    <s v="Kapasia"/>
    <s v="Durgapur"/>
    <s v="Taragonj High School"/>
    <n v="0"/>
    <n v="0.44444444444444442"/>
    <n v="0.86632390745501286"/>
  </r>
  <r>
    <s v="enamul"/>
    <d v="2013-03-11T17:17:34"/>
    <n v="0"/>
    <d v="2013-03-11T17:17:34"/>
    <n v="0"/>
    <n v="0"/>
    <n v="1"/>
    <d v="2013-03-11T17:17:34"/>
    <d v="2013-03-11T17:17:34"/>
    <n v="5"/>
    <n v="89.215720099999999"/>
    <x v="4"/>
    <n v="25.301396199999999"/>
    <x v="229"/>
    <s v="D"/>
    <n v="0"/>
    <n v="229273"/>
    <n v="0"/>
    <x v="1"/>
    <n v="3526"/>
    <n v="12"/>
    <x v="0"/>
    <x v="1"/>
    <x v="210"/>
    <x v="1"/>
    <x v="4"/>
    <x v="0"/>
    <n v="2"/>
    <n v="29"/>
    <x v="0"/>
    <n v="84"/>
    <m/>
    <n v="273"/>
    <n v="229273"/>
    <s v="Dinajpur"/>
    <s v="Ghoraghat"/>
    <s v="Singra"/>
    <s v="Rani gonj high school"/>
    <n v="0"/>
    <n v="0.41666666666666669"/>
    <n v="1.0119402985074626"/>
  </r>
  <r>
    <s v="rezaul"/>
    <d v="2013-03-12T16:21:54"/>
    <n v="0"/>
    <d v="2013-03-12T16:21:54"/>
    <n v="0"/>
    <n v="0"/>
    <n v="1"/>
    <d v="2013-03-12T16:21:54"/>
    <d v="2013-03-12T16:21:54"/>
    <n v="5"/>
    <n v="0"/>
    <x v="5"/>
    <n v="0"/>
    <x v="230"/>
    <s v="D"/>
    <n v="0"/>
    <n v="206068"/>
    <n v="0"/>
    <x v="1"/>
    <n v="0"/>
    <n v="6"/>
    <x v="0"/>
    <x v="1"/>
    <x v="20"/>
    <x v="4"/>
    <x v="4"/>
    <x v="0"/>
    <n v="20"/>
    <n v="6"/>
    <x v="0"/>
    <n v="18"/>
    <n v="0"/>
    <n v="68"/>
    <n v="206068"/>
    <s v="Dhaka"/>
    <s v="Dhamrai"/>
    <s v="Kushura"/>
    <s v="Hamida Afaj Girls High School"/>
    <n v="1"/>
    <n v="0.83333333333333337"/>
    <e v="#DIV/0!"/>
  </r>
  <r>
    <s v="enamul"/>
    <d v="2013-03-12T16:35:00"/>
    <n v="0"/>
    <d v="2013-03-12T16:35:00"/>
    <n v="0"/>
    <n v="0"/>
    <n v="1"/>
    <d v="2013-03-12T16:35:00"/>
    <d v="2013-03-12T16:35:00"/>
    <n v="1"/>
    <n v="89.215620700000002"/>
    <x v="4"/>
    <n v="25.301451799999999"/>
    <x v="7"/>
    <s v="D"/>
    <n v="0"/>
    <n v="229275"/>
    <n v="0"/>
    <x v="1"/>
    <n v="3518"/>
    <n v="14"/>
    <x v="0"/>
    <x v="1"/>
    <x v="139"/>
    <x v="4"/>
    <x v="1"/>
    <x v="0"/>
    <n v="2"/>
    <n v="29"/>
    <x v="0"/>
    <n v="84"/>
    <m/>
    <n v="275"/>
    <n v="229275"/>
    <s v="Dinajpur"/>
    <s v="Ghoraghat"/>
    <s v="Singra"/>
    <s v="Rameshorpur Dhakhil Madrasa"/>
    <n v="0"/>
    <n v="7.1428571428571425E-2"/>
    <n v="0.63953488372093026"/>
  </r>
  <r>
    <s v="enamul"/>
    <d v="2013-03-12T16:35:00"/>
    <n v="0"/>
    <d v="2013-03-12T16:35:00"/>
    <n v="0"/>
    <n v="0"/>
    <n v="1"/>
    <d v="2013-03-12T16:35:00"/>
    <d v="2013-03-12T16:35:00"/>
    <n v="6"/>
    <n v="89.215620700000002"/>
    <x v="1"/>
    <n v="25.301451799999999"/>
    <x v="215"/>
    <s v="D"/>
    <n v="0"/>
    <n v="229279"/>
    <n v="0"/>
    <x v="1"/>
    <n v="3518"/>
    <n v="11"/>
    <x v="0"/>
    <x v="1"/>
    <x v="211"/>
    <x v="4"/>
    <x v="1"/>
    <x v="0"/>
    <n v="2"/>
    <n v="29"/>
    <x v="0"/>
    <n v="84"/>
    <m/>
    <n v="279"/>
    <n v="229279"/>
    <s v="Dinajpur"/>
    <s v="Ghoraghat"/>
    <s v="Pouroshova"/>
    <s v="Ghoraghat k C  pilot high school"/>
    <n v="0"/>
    <n v="0.54545454545454541"/>
    <n v="0.5053763440860215"/>
  </r>
  <r>
    <s v="rezaul"/>
    <d v="2013-03-13T11:31:41"/>
    <n v="0"/>
    <d v="2013-03-13T11:31:41"/>
    <n v="0"/>
    <n v="0"/>
    <n v="1"/>
    <d v="2013-03-13T11:31:41"/>
    <d v="2013-03-13T11:31:41"/>
    <n v="5"/>
    <n v="0"/>
    <x v="4"/>
    <n v="0"/>
    <x v="231"/>
    <s v="E"/>
    <n v="0"/>
    <n v="205060"/>
    <n v="0"/>
    <x v="1"/>
    <n v="0"/>
    <n v="18"/>
    <x v="0"/>
    <x v="1"/>
    <x v="212"/>
    <x v="4"/>
    <x v="4"/>
    <x v="0"/>
    <n v="20"/>
    <n v="5"/>
    <x v="0"/>
    <n v="16"/>
    <n v="0"/>
    <n v="60"/>
    <n v="205060"/>
    <s v="Manikgonj"/>
    <s v="Singair"/>
    <s v="Joymontop"/>
    <s v="Joymontop High School"/>
    <n v="0"/>
    <n v="0.27777777777777779"/>
    <n v="0.82186732186732192"/>
  </r>
  <r>
    <s v="motilal"/>
    <d v="2013-03-13T15:02:02"/>
    <n v="0"/>
    <d v="2013-03-13T15:02:02"/>
    <n v="0"/>
    <n v="0"/>
    <n v="1"/>
    <d v="2013-03-13T15:02:02"/>
    <d v="2013-03-13T15:02:02"/>
    <n v="2"/>
    <n v="90.703385999999995"/>
    <x v="2"/>
    <n v="23.3403265"/>
    <x v="232"/>
    <s v="E"/>
    <n v="0"/>
    <n v="274385"/>
    <n v="0"/>
    <x v="1"/>
    <n v="2987"/>
    <n v="14"/>
    <x v="0"/>
    <x v="2"/>
    <x v="213"/>
    <x v="0"/>
    <x v="2"/>
    <x v="0"/>
    <n v="2"/>
    <n v="74"/>
    <x v="1"/>
    <n v="16"/>
    <m/>
    <n v="385"/>
    <n v="274385"/>
    <s v="Chandpur"/>
    <s v="Matlab South"/>
    <s v="Matlab Pourashava"/>
    <s v="Monshirhat High School"/>
    <n v="0"/>
    <n v="0.14285714285714285"/>
    <n v="1.5336658354114714"/>
  </r>
  <r>
    <s v="rezaul"/>
    <d v="2013-03-14T08:01:04"/>
    <n v="0"/>
    <d v="2013-03-14T08:01:04"/>
    <n v="0"/>
    <n v="0"/>
    <n v="1"/>
    <d v="2013-03-14T08:01:04"/>
    <d v="2013-03-14T08:01:04"/>
    <n v="5"/>
    <n v="0"/>
    <x v="2"/>
    <n v="0"/>
    <x v="233"/>
    <s v="D"/>
    <n v="0"/>
    <n v="205062"/>
    <n v="0"/>
    <x v="1"/>
    <n v="0"/>
    <n v="13"/>
    <x v="0"/>
    <x v="1"/>
    <x v="214"/>
    <x v="4"/>
    <x v="0"/>
    <x v="0"/>
    <n v="20"/>
    <n v="5"/>
    <x v="0"/>
    <n v="16"/>
    <n v="0"/>
    <n v="62"/>
    <n v="205062"/>
    <s v="Manikgonj"/>
    <s v="Singair"/>
    <s v="Dholla"/>
    <s v="Dhalla Union Council High School"/>
    <n v="0"/>
    <n v="0.38461538461538464"/>
    <n v="0.90923824959481359"/>
  </r>
  <r>
    <s v="aman"/>
    <d v="2013-03-14T14:20:04"/>
    <n v="0"/>
    <d v="2013-03-14T14:20:04"/>
    <n v="0"/>
    <n v="0"/>
    <n v="1"/>
    <d v="2013-03-14T14:20:04"/>
    <d v="2013-03-14T14:20:04"/>
    <n v="5"/>
    <n v="91.433484199999995"/>
    <x v="1"/>
    <n v="23.113582399999999"/>
    <x v="195"/>
    <s v="E"/>
    <n v="0"/>
    <n v="249100"/>
    <n v="0"/>
    <x v="1"/>
    <n v="2393"/>
    <n v="11"/>
    <x v="0"/>
    <x v="1"/>
    <x v="215"/>
    <x v="0"/>
    <x v="2"/>
    <x v="0"/>
    <n v="2"/>
    <n v="49"/>
    <x v="0"/>
    <n v="147"/>
    <m/>
    <n v="100"/>
    <n v="249100"/>
    <s v="Chittagong"/>
    <s v="Mirswarai"/>
    <s v="Zorargonj"/>
    <s v="Zorargonj Adarsha High School(Co-Ed)"/>
    <n v="0"/>
    <n v="0.45454545454545453"/>
    <n v="0.95867768595041325"/>
  </r>
  <r>
    <s v="hafizur"/>
    <d v="2013-03-14T15:45:37"/>
    <n v="0"/>
    <d v="2013-03-14T15:45:37"/>
    <n v="0"/>
    <n v="0"/>
    <n v="1"/>
    <d v="2013-03-14T15:45:37"/>
    <d v="2013-03-14T15:45:37"/>
    <n v="2"/>
    <n v="89.791313799999998"/>
    <x v="2"/>
    <n v="23.5792036"/>
    <x v="234"/>
    <s v="E"/>
    <n v="0"/>
    <n v="209024"/>
    <n v="0"/>
    <x v="2"/>
    <n v="2925"/>
    <n v="11"/>
    <x v="0"/>
    <x v="2"/>
    <x v="216"/>
    <x v="2"/>
    <x v="4"/>
    <x v="0"/>
    <n v="20"/>
    <n v="9"/>
    <x v="0"/>
    <n v="26"/>
    <n v="0"/>
    <n v="24"/>
    <n v="209024"/>
    <s v="Rajbari"/>
    <s v="Baliakandi"/>
    <s v="Nababpur"/>
    <s v="Induria High School"/>
    <n v="0"/>
    <n v="0.18181818181818182"/>
    <n v="1.2756410256410255"/>
  </r>
  <r>
    <s v="amit"/>
    <d v="2013-03-14T18:35:08"/>
    <n v="0"/>
    <d v="2013-03-14T18:35:08"/>
    <n v="0"/>
    <n v="0"/>
    <n v="1"/>
    <d v="2013-03-14T18:35:08"/>
    <d v="2013-03-14T18:35:08"/>
    <n v="3"/>
    <n v="88.990400199999996"/>
    <x v="2"/>
    <n v="25.3845624"/>
    <x v="3"/>
    <s v="A"/>
    <n v="0"/>
    <n v="230293"/>
    <n v="0"/>
    <x v="4"/>
    <n v="4522"/>
    <n v="9"/>
    <x v="0"/>
    <x v="2"/>
    <x v="217"/>
    <x v="2"/>
    <x v="0"/>
    <x v="0"/>
    <n v="2"/>
    <n v="30"/>
    <x v="0"/>
    <n v="88"/>
    <m/>
    <n v="293"/>
    <n v="230293"/>
    <s v="Panchagar"/>
    <s v="Atwari"/>
    <s v="Merjapur"/>
    <s v="Sardarpara High School"/>
    <n v="0"/>
    <n v="0.33333333333333331"/>
    <n v="0.77595628415300544"/>
  </r>
  <r>
    <s v="shahjahan"/>
    <d v="2013-03-16T16:35:59"/>
    <n v="0"/>
    <d v="2013-03-16T16:35:59"/>
    <n v="0"/>
    <n v="0"/>
    <n v="1"/>
    <d v="2013-03-16T16:35:59"/>
    <d v="2013-03-16T16:35:59"/>
    <n v="5"/>
    <n v="0"/>
    <x v="1"/>
    <n v="0"/>
    <x v="205"/>
    <s v="D"/>
    <n v="0"/>
    <n v="204051"/>
    <n v="0"/>
    <x v="1"/>
    <n v="0"/>
    <n v="5"/>
    <x v="0"/>
    <x v="1"/>
    <x v="69"/>
    <x v="1"/>
    <x v="1"/>
    <x v="0"/>
    <n v="20"/>
    <n v="4"/>
    <x v="0"/>
    <n v="13"/>
    <n v="0"/>
    <n v="51"/>
    <n v="204051"/>
    <s v="Gazipur"/>
    <s v="Kapasia"/>
    <s v="Ghagotia"/>
    <s v="Shahina Raja High School"/>
    <n v="0"/>
    <n v="1"/>
    <n v="1.7868852459016393"/>
  </r>
  <r>
    <s v="ershad"/>
    <d v="2013-03-17T10:46:22"/>
    <n v="0"/>
    <d v="2013-03-17T10:46:22"/>
    <n v="0"/>
    <n v="0"/>
    <n v="1"/>
    <d v="2013-03-17T10:46:22"/>
    <d v="2013-03-17T10:46:22"/>
    <n v="4"/>
    <n v="92.013683375699998"/>
    <x v="2"/>
    <n v="24.5130474001"/>
    <x v="235"/>
    <s v="D"/>
    <n v="0"/>
    <n v="250170"/>
    <n v="-59"/>
    <x v="1"/>
    <n v="150"/>
    <n v="12"/>
    <x v="1"/>
    <x v="1"/>
    <x v="218"/>
    <x v="4"/>
    <x v="4"/>
    <x v="0"/>
    <n v="2"/>
    <n v="50"/>
    <x v="0"/>
    <n v="150"/>
    <m/>
    <n v="170"/>
    <n v="250170"/>
    <s v="Mulavibazar"/>
    <s v="Kulaura"/>
    <s v="Baromchal"/>
    <s v="Boronchal High School"/>
    <n v="0"/>
    <n v="0.33333333333333331"/>
    <n v="1.2196382428940569"/>
  </r>
  <r>
    <s v="hafizur"/>
    <d v="2013-03-18T17:40:49"/>
    <n v="0"/>
    <d v="2013-03-18T17:40:49"/>
    <n v="0"/>
    <n v="0"/>
    <n v="1"/>
    <d v="2013-03-18T17:40:49"/>
    <d v="2013-03-18T17:40:49"/>
    <n v="2"/>
    <n v="89.9843853"/>
    <x v="0"/>
    <n v="23.3911537"/>
    <x v="79"/>
    <s v="A"/>
    <n v="0"/>
    <n v="242037"/>
    <n v="0"/>
    <x v="1"/>
    <n v="3050"/>
    <n v="3"/>
    <x v="0"/>
    <x v="1"/>
    <x v="219"/>
    <x v="2"/>
    <x v="1"/>
    <x v="0"/>
    <n v="2"/>
    <n v="42"/>
    <x v="0"/>
    <n v="127"/>
    <n v="0"/>
    <n v="37"/>
    <n v="242037"/>
    <s v="Faridpur"/>
    <s v="Bhanga"/>
    <s v="Algi"/>
    <s v="Algi Haji Hasinur high school"/>
    <n v="0"/>
    <n v="0.66666666666666663"/>
    <n v="1.8064516129032258"/>
  </r>
  <r>
    <s v="kamrul"/>
    <d v="2013-03-20T14:28:01"/>
    <n v="0"/>
    <d v="2013-03-20T14:28:01"/>
    <n v="0"/>
    <n v="0"/>
    <n v="1"/>
    <d v="2013-03-20T14:28:01"/>
    <d v="2013-03-20T14:28:01"/>
    <n v="4"/>
    <n v="0"/>
    <x v="5"/>
    <n v="0"/>
    <x v="236"/>
    <s v="D"/>
    <n v="0"/>
    <n v="211107"/>
    <n v="0"/>
    <x v="1"/>
    <n v="0"/>
    <n v="9"/>
    <x v="0"/>
    <x v="1"/>
    <x v="20"/>
    <x v="4"/>
    <x v="4"/>
    <x v="0"/>
    <n v="2"/>
    <n v="11"/>
    <x v="0"/>
    <n v="33"/>
    <m/>
    <n v="107"/>
    <n v="211107"/>
    <s v="Cox?s Bazar"/>
    <s v="Ukhiya"/>
    <s v="Haldiya Bazar"/>
    <s v="Muktijoddha Smriti Girls High School"/>
    <n v="1"/>
    <n v="0.44444444444444442"/>
    <e v="#DIV/0!"/>
  </r>
  <r>
    <s v="hafizur"/>
    <d v="2013-03-20T16:27:49"/>
    <n v="0"/>
    <d v="2013-03-20T16:27:49"/>
    <n v="0"/>
    <n v="0"/>
    <n v="1"/>
    <d v="2013-03-20T16:27:49"/>
    <d v="2013-03-20T16:27:49"/>
    <n v="2"/>
    <n v="89.984442799999997"/>
    <x v="1"/>
    <n v="23.3822203"/>
    <x v="237"/>
    <s v="E"/>
    <n v="0"/>
    <n v="241032"/>
    <n v="0"/>
    <x v="1"/>
    <n v="2080"/>
    <n v="6"/>
    <x v="0"/>
    <x v="1"/>
    <x v="28"/>
    <x v="2"/>
    <x v="4"/>
    <x v="0"/>
    <n v="2"/>
    <n v="41"/>
    <x v="0"/>
    <n v="123"/>
    <n v="0"/>
    <n v="32"/>
    <n v="241032"/>
    <s v="Faridpur"/>
    <s v="Sadarpur"/>
    <s v="Krisnopur"/>
    <s v="Shailodubi High School"/>
    <n v="0"/>
    <n v="0.33333333333333331"/>
    <n v="1.776"/>
  </r>
  <r>
    <s v="kamrul"/>
    <d v="2013-03-21T15:17:56"/>
    <n v="0"/>
    <d v="2013-03-21T15:17:56"/>
    <n v="0"/>
    <n v="0"/>
    <n v="1"/>
    <d v="2013-03-21T15:17:56"/>
    <d v="2013-03-21T15:17:56"/>
    <n v="5"/>
    <n v="0"/>
    <x v="1"/>
    <n v="0"/>
    <x v="238"/>
    <s v="C"/>
    <n v="0"/>
    <n v="211104"/>
    <n v="0"/>
    <x v="1"/>
    <n v="0"/>
    <n v="15"/>
    <x v="0"/>
    <x v="1"/>
    <x v="220"/>
    <x v="4"/>
    <x v="4"/>
    <x v="0"/>
    <n v="2"/>
    <n v="11"/>
    <x v="0"/>
    <n v="33"/>
    <m/>
    <n v="104"/>
    <n v="211104"/>
    <s v="Cox?s Bazar"/>
    <s v="Ukhiya"/>
    <s v="Ratna Palong"/>
    <s v="Palong Adarsha High School(Co-Ed)"/>
    <n v="0"/>
    <n v="0.33333333333333331"/>
    <n v="1.4536082474226804"/>
  </r>
  <r>
    <s v="shahjahan"/>
    <d v="2013-03-21T16:27:07"/>
    <n v="0"/>
    <d v="2013-03-21T16:27:07"/>
    <n v="0"/>
    <n v="0"/>
    <n v="1"/>
    <d v="2013-03-21T16:27:07"/>
    <d v="2013-03-21T16:27:07"/>
    <n v="2"/>
    <n v="0"/>
    <x v="2"/>
    <n v="0"/>
    <x v="91"/>
    <s v="D"/>
    <n v="0"/>
    <n v="207053"/>
    <n v="0"/>
    <x v="1"/>
    <n v="0"/>
    <n v="8"/>
    <x v="0"/>
    <x v="1"/>
    <x v="135"/>
    <x v="1"/>
    <x v="1"/>
    <x v="0"/>
    <n v="20"/>
    <n v="7"/>
    <x v="0"/>
    <n v="21"/>
    <n v="0"/>
    <n v="53"/>
    <n v="207053"/>
    <s v="Gazipur"/>
    <s v="Kaligonj"/>
    <s v="Jangalia"/>
    <s v="Noorn High School"/>
    <n v="0"/>
    <n v="0.25"/>
    <n v="1.1428571428571428"/>
  </r>
  <r>
    <s v="hafizur"/>
    <d v="2013-03-21T17:18:54"/>
    <n v="0"/>
    <d v="2013-03-21T17:18:54"/>
    <n v="0"/>
    <n v="0"/>
    <n v="1"/>
    <d v="2013-03-21T17:18:54"/>
    <d v="2013-03-21T17:18:54"/>
    <n v="10"/>
    <n v="89.791306800000001"/>
    <x v="1"/>
    <n v="23.579265100000001"/>
    <x v="239"/>
    <s v="E"/>
    <n v="0"/>
    <n v="242038"/>
    <n v="0"/>
    <x v="1"/>
    <n v="2920"/>
    <n v="23"/>
    <x v="0"/>
    <x v="3"/>
    <x v="221"/>
    <x v="4"/>
    <x v="4"/>
    <x v="0"/>
    <n v="2"/>
    <n v="42"/>
    <x v="0"/>
    <n v="127"/>
    <n v="0"/>
    <n v="38"/>
    <n v="242038"/>
    <s v="Faridpur"/>
    <s v="Bhanga"/>
    <s v="Pourosova"/>
    <s v="Bhanga Pilot high school"/>
    <n v="0"/>
    <n v="0.43478260869565216"/>
    <n v="0.59837398373983741"/>
  </r>
  <r>
    <s v="hafizur"/>
    <d v="2013-03-21T17:22:10"/>
    <n v="0"/>
    <d v="2013-03-21T17:22:10"/>
    <n v="0"/>
    <n v="0"/>
    <n v="1"/>
    <d v="2013-03-21T17:22:10"/>
    <d v="2013-03-21T17:22:10"/>
    <n v="3"/>
    <n v="89.791306800000001"/>
    <x v="2"/>
    <n v="23.579265100000001"/>
    <x v="240"/>
    <s v="E"/>
    <n v="0"/>
    <n v="241033"/>
    <n v="0"/>
    <x v="1"/>
    <n v="2920"/>
    <n v="15"/>
    <x v="1"/>
    <x v="1"/>
    <x v="222"/>
    <x v="2"/>
    <x v="4"/>
    <x v="0"/>
    <n v="2"/>
    <n v="41"/>
    <x v="0"/>
    <n v="123"/>
    <n v="0"/>
    <n v="33"/>
    <n v="241033"/>
    <s v="Faridpur"/>
    <s v="Sadarpur"/>
    <s v="Krisnopur"/>
    <s v="Krisnopur high school"/>
    <n v="0"/>
    <n v="0.2"/>
    <n v="1.3153153153153154"/>
  </r>
  <r>
    <s v="meherul"/>
    <d v="2013-03-23T10:11:14"/>
    <n v="0"/>
    <d v="2013-03-23T10:11:14"/>
    <n v="0"/>
    <n v="0"/>
    <n v="1"/>
    <d v="2013-03-23T10:11:14"/>
    <d v="2013-03-23T10:11:14"/>
    <n v="2"/>
    <n v="0"/>
    <x v="2"/>
    <n v="0"/>
    <x v="95"/>
    <s v="D"/>
    <n v="0"/>
    <n v="224237"/>
    <n v="0"/>
    <x v="1"/>
    <n v="0"/>
    <n v="14"/>
    <x v="0"/>
    <x v="1"/>
    <x v="223"/>
    <x v="4"/>
    <x v="1"/>
    <x v="0"/>
    <n v="2"/>
    <n v="24"/>
    <x v="0"/>
    <n v="68"/>
    <m/>
    <n v="237"/>
    <n v="224237"/>
    <s v="Bogra"/>
    <s v="Shibganj"/>
    <s v="Kichok"/>
    <s v="Dhulajhara Dakhil madrasa"/>
    <n v="0"/>
    <n v="0.14285714285714285"/>
    <n v="1.1014492753623188"/>
  </r>
  <r>
    <s v="alim"/>
    <d v="2013-02-04T15:43:42"/>
    <n v="0"/>
    <d v="2013-02-04T15:43:42"/>
    <n v="0"/>
    <n v="0"/>
    <n v="1"/>
    <d v="2013-02-04T15:43:42"/>
    <d v="2013-02-04T15:43:42"/>
    <n v="1"/>
    <n v="0"/>
    <x v="4"/>
    <n v="0"/>
    <x v="241"/>
    <s v="D"/>
    <n v="0"/>
    <n v="244375"/>
    <n v="0"/>
    <x v="4"/>
    <n v="0"/>
    <n v="12"/>
    <x v="0"/>
    <x v="1"/>
    <x v="45"/>
    <x v="4"/>
    <x v="1"/>
    <x v="0"/>
    <n v="2"/>
    <n v="44"/>
    <x v="0"/>
    <n v="133"/>
    <m/>
    <n v="375"/>
    <n v="244375"/>
    <s v="Natore"/>
    <s v="Natore Sadar"/>
    <s v="kafura"/>
    <s v="Dorappur High School"/>
    <n v="0"/>
    <n v="8.3333333333333329E-2"/>
    <n v="0.89320388349514568"/>
  </r>
  <r>
    <s v="ramzan"/>
    <d v="2013-02-06T16:56:22"/>
    <n v="0"/>
    <d v="2013-02-06T16:56:22"/>
    <n v="0"/>
    <n v="0"/>
    <n v="1"/>
    <d v="2013-02-06T16:56:22"/>
    <d v="2013-02-06T16:56:22"/>
    <n v="4"/>
    <n v="0"/>
    <x v="1"/>
    <n v="0"/>
    <x v="121"/>
    <s v="D"/>
    <n v="0"/>
    <n v="221340"/>
    <n v="0"/>
    <x v="1"/>
    <n v="0"/>
    <n v="12"/>
    <x v="0"/>
    <x v="1"/>
    <x v="224"/>
    <x v="1"/>
    <x v="1"/>
    <x v="0"/>
    <n v="2"/>
    <n v="21"/>
    <x v="0"/>
    <n v="62"/>
    <m/>
    <n v="340"/>
    <n v="221340"/>
    <s v="Mymensingh"/>
    <s v="Mymensingh Sadar"/>
    <s v="Chornilokkhia"/>
    <s v="Letu Mondol High School"/>
    <n v="0"/>
    <n v="0.33333333333333331"/>
    <n v="0.93700787401574803"/>
  </r>
  <r>
    <s v="shahidul"/>
    <d v="2013-02-11T15:16:55"/>
    <n v="0"/>
    <d v="2013-02-11T15:16:55"/>
    <n v="0"/>
    <n v="0"/>
    <n v="1"/>
    <d v="2013-02-11T15:16:55"/>
    <d v="2013-02-11T15:16:55"/>
    <n v="8"/>
    <n v="90.682744037700004"/>
    <x v="1"/>
    <n v="24.318533959500002"/>
    <x v="242"/>
    <s v="E"/>
    <n v="0"/>
    <n v="236330"/>
    <n v="-78"/>
    <x v="1"/>
    <n v="35"/>
    <n v="17"/>
    <x v="0"/>
    <x v="1"/>
    <x v="140"/>
    <x v="0"/>
    <x v="2"/>
    <x v="0"/>
    <n v="2"/>
    <n v="36"/>
    <x v="0"/>
    <n v="108"/>
    <m/>
    <n v="330"/>
    <n v="236330"/>
    <s v="Kishoregonj"/>
    <s v="Pakundia"/>
    <s v="Patuabanga"/>
    <s v="Kaliachapra Sugar Mill High School(Co-Ed)"/>
    <n v="0"/>
    <n v="0.47058823529411764"/>
    <n v="1.1822541966426858"/>
  </r>
  <r>
    <s v="quddus"/>
    <d v="2013-02-11T15:35:51"/>
    <n v="0"/>
    <d v="2013-02-11T15:35:51"/>
    <n v="0"/>
    <n v="0"/>
    <n v="1"/>
    <d v="2013-02-11T15:35:51"/>
    <d v="2013-02-11T15:35:51"/>
    <n v="2"/>
    <n v="89.022290900000002"/>
    <x v="1"/>
    <n v="23.4112689"/>
    <x v="67"/>
    <s v="E"/>
    <n v="0"/>
    <n v="201001"/>
    <n v="0"/>
    <x v="1"/>
    <n v="2583"/>
    <n v="11"/>
    <x v="0"/>
    <x v="0"/>
    <x v="3"/>
    <x v="1"/>
    <x v="1"/>
    <x v="0"/>
    <n v="20"/>
    <n v="1"/>
    <x v="0"/>
    <n v="3"/>
    <n v="0"/>
    <n v="1"/>
    <n v="201001"/>
    <s v="Jhenidah"/>
    <s v="Kotchandpur"/>
    <s v="Kushna"/>
    <s v="Sherkhali High School"/>
    <n v="0"/>
    <n v="0.18181818181818182"/>
    <n v="1.0759493670886076"/>
  </r>
  <r>
    <s v="hannan"/>
    <d v="2013-02-11T16:19:44"/>
    <n v="0"/>
    <d v="2013-02-11T16:19:44"/>
    <n v="0"/>
    <n v="0"/>
    <n v="1"/>
    <d v="2013-02-11T16:19:44"/>
    <d v="2013-02-11T16:19:44"/>
    <n v="2"/>
    <n v="0"/>
    <x v="4"/>
    <n v="0"/>
    <x v="22"/>
    <s v="D"/>
    <n v="0"/>
    <n v="227260"/>
    <n v="0"/>
    <x v="1"/>
    <n v="0"/>
    <n v="12"/>
    <x v="0"/>
    <x v="1"/>
    <x v="5"/>
    <x v="1"/>
    <x v="1"/>
    <x v="0"/>
    <n v="2"/>
    <n v="27"/>
    <x v="0"/>
    <n v="76"/>
    <m/>
    <n v="260"/>
    <n v="227260"/>
    <s v="Bogra"/>
    <s v="Gabtoli"/>
    <s v="Sonaray"/>
    <s v="Korim para BM Dhakhil Madrasha"/>
    <n v="0"/>
    <n v="0.16666666666666666"/>
    <n v="0.8660714285714286"/>
  </r>
  <r>
    <s v="shahidur"/>
    <d v="2013-02-14T12:23:24"/>
    <n v="0"/>
    <d v="2013-02-14T12:23:24"/>
    <n v="0"/>
    <n v="0"/>
    <n v="1"/>
    <d v="2013-02-14T12:23:24"/>
    <d v="2013-02-14T12:23:24"/>
    <n v="2"/>
    <n v="90.864434299999999"/>
    <x v="2"/>
    <n v="24.928166900000001"/>
    <x v="243"/>
    <s v="B"/>
    <n v="0"/>
    <n v="235321"/>
    <n v="0"/>
    <x v="1"/>
    <n v="4322"/>
    <n v="10"/>
    <x v="0"/>
    <x v="1"/>
    <x v="60"/>
    <x v="1"/>
    <x v="0"/>
    <x v="0"/>
    <n v="2"/>
    <n v="35"/>
    <x v="0"/>
    <n v="105"/>
    <m/>
    <n v="321"/>
    <n v="235321"/>
    <s v="Netrakona"/>
    <s v="Barhatta"/>
    <s v="Ashma"/>
    <s v="Hazigonj High School(Co-Ed)"/>
    <n v="0"/>
    <n v="0.2"/>
    <n v="1.229050279329609"/>
  </r>
  <r>
    <s v="jahurul"/>
    <d v="2013-02-14T12:36:50"/>
    <n v="0"/>
    <d v="2013-02-14T12:36:50"/>
    <n v="0"/>
    <n v="0"/>
    <n v="1"/>
    <d v="2013-02-14T12:36:50"/>
    <d v="2013-02-14T12:36:50"/>
    <n v="1"/>
    <n v="0"/>
    <x v="0"/>
    <n v="0"/>
    <x v="244"/>
    <s v="D"/>
    <n v="0"/>
    <n v="238081"/>
    <n v="0"/>
    <x v="1"/>
    <n v="0"/>
    <n v="6"/>
    <x v="3"/>
    <x v="1"/>
    <x v="225"/>
    <x v="2"/>
    <x v="2"/>
    <x v="0"/>
    <n v="2"/>
    <n v="38"/>
    <x v="0"/>
    <n v="112"/>
    <n v="0"/>
    <n v="81"/>
    <n v="238081"/>
    <s v="Tangail"/>
    <s v="Modhupur"/>
    <s v="Golabari"/>
    <s v="Banorgachhi High School"/>
    <n v="0"/>
    <n v="0.16666666666666666"/>
    <n v="0.9169675090252708"/>
  </r>
  <r>
    <s v="shariful"/>
    <d v="2013-02-18T16:11:53"/>
    <n v="0"/>
    <d v="2013-02-18T16:11:53"/>
    <n v="0"/>
    <n v="0"/>
    <n v="1"/>
    <d v="2013-02-18T16:11:53"/>
    <d v="2013-02-18T16:11:53"/>
    <n v="4"/>
    <n v="91.1291978"/>
    <x v="2"/>
    <n v="23.5409796"/>
    <x v="245"/>
    <s v="D"/>
    <n v="0"/>
    <n v="212120"/>
    <n v="0"/>
    <x v="2"/>
    <n v="3152"/>
    <n v="7"/>
    <x v="0"/>
    <x v="2"/>
    <x v="48"/>
    <x v="2"/>
    <x v="0"/>
    <x v="0"/>
    <n v="2"/>
    <n v="12"/>
    <x v="0"/>
    <n v="36"/>
    <m/>
    <n v="120"/>
    <n v="212120"/>
    <s v="Comilla"/>
    <s v="Comilla Sadar"/>
    <s v="Amratoly"/>
    <s v="Rasulpur High School"/>
    <n v="0"/>
    <n v="0.5714285714285714"/>
    <n v="1.3835616438356164"/>
  </r>
  <r>
    <s v="meherul"/>
    <d v="2013-02-18T17:04:53"/>
    <n v="0"/>
    <d v="2013-02-18T17:04:53"/>
    <n v="0"/>
    <n v="0"/>
    <n v="1"/>
    <d v="2013-02-18T17:04:53"/>
    <d v="2013-02-18T17:04:53"/>
    <n v="3"/>
    <n v="0"/>
    <x v="5"/>
    <n v="0"/>
    <x v="88"/>
    <s v="D"/>
    <n v="0"/>
    <n v="243286"/>
    <n v="0"/>
    <x v="2"/>
    <n v="0"/>
    <n v="10"/>
    <x v="0"/>
    <x v="2"/>
    <x v="20"/>
    <x v="4"/>
    <x v="1"/>
    <x v="0"/>
    <n v="2"/>
    <n v="43"/>
    <x v="0"/>
    <n v="131"/>
    <m/>
    <n v="286"/>
    <n v="243286"/>
    <s v="Joypurhat"/>
    <s v="Kalai"/>
    <s v="Zinderpur"/>
    <s v="Molamgari Girls high school"/>
    <n v="1"/>
    <n v="0.3"/>
    <e v="#DIV/0!"/>
  </r>
  <r>
    <s v="ramzan"/>
    <d v="2013-02-23T16:09:08"/>
    <n v="0"/>
    <d v="2013-02-23T16:09:08"/>
    <n v="0"/>
    <n v="0"/>
    <n v="1"/>
    <d v="2013-02-23T16:09:08"/>
    <d v="2013-02-23T16:09:08"/>
    <n v="5"/>
    <n v="0"/>
    <x v="4"/>
    <n v="0"/>
    <x v="246"/>
    <s v="D"/>
    <n v="0"/>
    <n v="222351"/>
    <n v="0"/>
    <x v="1"/>
    <n v="0"/>
    <n v="14"/>
    <x v="0"/>
    <x v="1"/>
    <x v="226"/>
    <x v="1"/>
    <x v="1"/>
    <x v="0"/>
    <n v="2"/>
    <n v="22"/>
    <x v="0"/>
    <n v="64"/>
    <m/>
    <n v="351"/>
    <n v="222351"/>
    <s v="Mymensingh"/>
    <s v="Bhaluka"/>
    <s v="Khachena"/>
    <s v="Batajur B.M High School"/>
    <n v="0"/>
    <n v="0.35714285714285715"/>
    <n v="0.82272727272727275"/>
  </r>
  <r>
    <s v="sanjoy"/>
    <d v="2013-02-24T16:48:33"/>
    <n v="0"/>
    <d v="2013-02-24T16:48:33"/>
    <n v="0"/>
    <n v="0"/>
    <n v="1"/>
    <d v="2013-02-24T16:48:33"/>
    <d v="2013-02-24T16:48:33"/>
    <n v="1"/>
    <n v="89.339022"/>
    <x v="2"/>
    <n v="23.1982061"/>
    <x v="247"/>
    <s v="D"/>
    <n v="0"/>
    <n v="217179"/>
    <n v="0"/>
    <x v="4"/>
    <n v="3693"/>
    <n v="10"/>
    <x v="0"/>
    <x v="4"/>
    <x v="95"/>
    <x v="2"/>
    <x v="0"/>
    <x v="0"/>
    <n v="2"/>
    <n v="17"/>
    <x v="0"/>
    <n v="51"/>
    <m/>
    <n v="179"/>
    <n v="217179"/>
    <s v="Jessore"/>
    <s v="Bagharpara"/>
    <s v="Naricalbaria"/>
    <s v="Sreerampur Secendary School"/>
    <n v="0"/>
    <n v="0.1"/>
    <n v="1.0196078431372548"/>
  </r>
  <r>
    <s v="meherul"/>
    <d v="2013-02-24T17:04:30"/>
    <n v="0"/>
    <d v="2013-02-24T17:04:30"/>
    <n v="0"/>
    <n v="0"/>
    <n v="1"/>
    <d v="2013-02-24T17:04:30"/>
    <d v="2013-02-24T17:04:30"/>
    <n v="2"/>
    <n v="0"/>
    <x v="2"/>
    <n v="0"/>
    <x v="248"/>
    <s v="D"/>
    <n v="0"/>
    <n v="224236"/>
    <n v="0"/>
    <x v="1"/>
    <n v="0"/>
    <n v="10"/>
    <x v="0"/>
    <x v="1"/>
    <x v="134"/>
    <x v="4"/>
    <x v="1"/>
    <x v="0"/>
    <n v="2"/>
    <n v="24"/>
    <x v="0"/>
    <n v="68"/>
    <m/>
    <n v="236"/>
    <n v="224236"/>
    <s v="Bogra"/>
    <s v="Shibganj"/>
    <s v="Atmool"/>
    <s v="Dopara High School"/>
    <n v="0"/>
    <n v="0.2"/>
    <n v="0.77011494252873558"/>
  </r>
  <r>
    <s v="enamul"/>
    <d v="2013-02-24T19:35:06"/>
    <n v="0"/>
    <d v="2013-02-24T19:35:06"/>
    <n v="0"/>
    <n v="0"/>
    <n v="1"/>
    <d v="2013-02-24T19:35:06"/>
    <d v="2013-02-24T19:35:06"/>
    <n v="3"/>
    <n v="88.467608999999996"/>
    <x v="4"/>
    <n v="25.7944578"/>
    <x v="221"/>
    <s v="D"/>
    <n v="0"/>
    <n v="228271"/>
    <n v="0"/>
    <x v="1"/>
    <n v="3243"/>
    <n v="8"/>
    <x v="0"/>
    <x v="1"/>
    <x v="10"/>
    <x v="4"/>
    <x v="1"/>
    <x v="0"/>
    <n v="2"/>
    <n v="28"/>
    <x v="0"/>
    <n v="80"/>
    <m/>
    <n v="271"/>
    <n v="228271"/>
    <s v="Dinajpur"/>
    <s v="Bochaganj"/>
    <s v="Pouroshova"/>
    <s v="Gopalpur High School"/>
    <n v="0"/>
    <n v="0.375"/>
    <n v="1.2158273381294964"/>
  </r>
  <r>
    <s v="alauddin"/>
    <d v="2013-02-27T20:48:47"/>
    <n v="0"/>
    <d v="2013-02-27T20:48:47"/>
    <n v="0"/>
    <n v="0"/>
    <n v="1"/>
    <d v="2013-02-27T20:48:47"/>
    <d v="2013-02-27T20:48:47"/>
    <n v="6"/>
    <n v="92.168557199999995"/>
    <x v="2"/>
    <n v="24.831349700000001"/>
    <x v="249"/>
    <s v="D"/>
    <n v="0"/>
    <n v="215153"/>
    <n v="0"/>
    <x v="4"/>
    <n v="2486"/>
    <n v="12"/>
    <x v="0"/>
    <x v="1"/>
    <x v="227"/>
    <x v="4"/>
    <x v="4"/>
    <x v="0"/>
    <n v="2"/>
    <n v="15"/>
    <x v="0"/>
    <n v="45"/>
    <m/>
    <n v="153"/>
    <n v="215153"/>
    <s v="Sylhet"/>
    <s v="Beanibazar"/>
    <s v="Dubag"/>
    <s v="Dobag Idial Academy High School"/>
    <n v="0"/>
    <n v="0.5"/>
    <n v="0.44620811287477952"/>
  </r>
  <r>
    <s v="shahjahan"/>
    <d v="2013-03-12T16:18:35"/>
    <n v="0"/>
    <d v="2013-03-12T16:18:35"/>
    <n v="0"/>
    <n v="0"/>
    <n v="1"/>
    <d v="2013-03-12T16:18:35"/>
    <d v="2013-03-12T16:18:35"/>
    <n v="2"/>
    <n v="0"/>
    <x v="1"/>
    <n v="0"/>
    <x v="174"/>
    <s v="D"/>
    <n v="0"/>
    <n v="204044"/>
    <n v="0"/>
    <x v="1"/>
    <n v="0"/>
    <n v="9"/>
    <x v="0"/>
    <x v="1"/>
    <x v="192"/>
    <x v="4"/>
    <x v="1"/>
    <x v="0"/>
    <n v="20"/>
    <n v="4"/>
    <x v="0"/>
    <n v="13"/>
    <n v="0"/>
    <n v="44"/>
    <n v="204044"/>
    <s v="Gazipur"/>
    <s v="Kapasia"/>
    <s v="Durgapur"/>
    <s v="Ranigonj High School"/>
    <n v="0"/>
    <n v="0.22222222222222221"/>
    <n v="1.1074766355140186"/>
  </r>
  <r>
    <s v="shahjahan"/>
    <d v="2013-03-14T14:53:48"/>
    <n v="0"/>
    <d v="2013-03-14T14:53:48"/>
    <n v="0"/>
    <n v="0"/>
    <n v="1"/>
    <d v="2013-03-14T14:53:48"/>
    <d v="2013-03-14T14:53:48"/>
    <n v="1"/>
    <n v="0"/>
    <x v="5"/>
    <n v="0"/>
    <x v="250"/>
    <s v="D"/>
    <n v="0"/>
    <n v="204042"/>
    <n v="0"/>
    <x v="1"/>
    <n v="0"/>
    <n v="7"/>
    <x v="3"/>
    <x v="1"/>
    <x v="20"/>
    <x v="4"/>
    <x v="1"/>
    <x v="0"/>
    <n v="20"/>
    <n v="4"/>
    <x v="0"/>
    <n v="13"/>
    <n v="0"/>
    <n v="42"/>
    <n v="204042"/>
    <s v="Gazipur"/>
    <s v="Kapasia"/>
    <s v="Chandpur"/>
    <s v="Vakoadi Girls High School"/>
    <n v="1"/>
    <n v="0.14285714285714285"/>
    <e v="#DIV/0!"/>
  </r>
  <r>
    <s v="amit"/>
    <d v="2013-03-14T19:29:26"/>
    <n v="0"/>
    <d v="2013-03-14T19:29:26"/>
    <n v="0"/>
    <n v="0"/>
    <n v="1"/>
    <d v="2013-03-14T19:29:26"/>
    <d v="2013-03-14T19:29:26"/>
    <n v="4"/>
    <n v="88.990400199999996"/>
    <x v="2"/>
    <n v="25.3845624"/>
    <x v="251"/>
    <s v="D"/>
    <n v="0"/>
    <n v="231300"/>
    <n v="0"/>
    <x v="4"/>
    <n v="4522"/>
    <n v="9"/>
    <x v="0"/>
    <x v="1"/>
    <x v="228"/>
    <x v="4"/>
    <x v="0"/>
    <x v="0"/>
    <n v="2"/>
    <n v="31"/>
    <x v="0"/>
    <n v="92"/>
    <m/>
    <n v="300"/>
    <n v="231300"/>
    <s v="Nilphamari"/>
    <s v="Domar"/>
    <s v="Panga"/>
    <s v="Motukpur High School"/>
    <n v="0"/>
    <n v="0.44444444444444442"/>
    <n v="0.63157894736842102"/>
  </r>
  <r>
    <s v="aman"/>
    <d v="2013-03-16T15:27:25"/>
    <n v="0"/>
    <d v="2013-03-16T15:27:25"/>
    <n v="0"/>
    <n v="0"/>
    <n v="1"/>
    <d v="2013-03-16T15:27:25"/>
    <d v="2013-03-16T15:27:25"/>
    <n v="2"/>
    <n v="91.433484199999995"/>
    <x v="4"/>
    <n v="23.113582399999999"/>
    <x v="221"/>
    <s v="E"/>
    <n v="0"/>
    <n v="233110"/>
    <n v="0"/>
    <x v="1"/>
    <n v="2393"/>
    <n v="9"/>
    <x v="4"/>
    <x v="1"/>
    <x v="47"/>
    <x v="0"/>
    <x v="4"/>
    <x v="0"/>
    <n v="2"/>
    <n v="33"/>
    <x v="0"/>
    <n v="98"/>
    <m/>
    <n v="110"/>
    <n v="233110"/>
    <s v="Feni"/>
    <s v="Fulgazi"/>
    <s v="Fulgazi"/>
    <s v="Nilukhi Abdul Mazid High School(Co-Ed)"/>
    <n v="0"/>
    <n v="0.22222222222222221"/>
    <n v="1.3100775193798451"/>
  </r>
  <r>
    <s v="ershad"/>
    <d v="2013-03-19T15:16:08"/>
    <n v="0"/>
    <d v="2013-03-19T15:16:08"/>
    <n v="0"/>
    <n v="0"/>
    <n v="1"/>
    <d v="2013-03-19T15:16:08"/>
    <d v="2013-03-19T15:16:08"/>
    <n v="2"/>
    <n v="92.007101599999999"/>
    <x v="4"/>
    <n v="24.5128016"/>
    <x v="252"/>
    <s v="E"/>
    <n v="0"/>
    <n v="250172"/>
    <n v="0"/>
    <x v="1"/>
    <n v="3339"/>
    <n v="15"/>
    <x v="1"/>
    <x v="2"/>
    <x v="229"/>
    <x v="4"/>
    <x v="0"/>
    <x v="0"/>
    <n v="2"/>
    <n v="50"/>
    <x v="0"/>
    <n v="150"/>
    <m/>
    <n v="172"/>
    <n v="250172"/>
    <s v="Mulavibazar"/>
    <s v="Kulaura"/>
    <s v="Kadipur"/>
    <s v="Monsur Mahammed Senior madrasha"/>
    <m/>
    <n v="0.13333333333333333"/>
    <n v="0.76567656765676573"/>
  </r>
  <r>
    <s v="aman"/>
    <d v="2013-03-19T16:28:03"/>
    <n v="0"/>
    <d v="2013-03-19T16:28:03"/>
    <n v="0"/>
    <n v="0"/>
    <n v="1"/>
    <d v="2013-03-19T16:28:03"/>
    <d v="2013-03-19T16:28:03"/>
    <n v="3"/>
    <n v="91.433477199999999"/>
    <x v="2"/>
    <n v="23.1135862"/>
    <x v="85"/>
    <s v="E"/>
    <n v="0"/>
    <n v="233109"/>
    <n v="0"/>
    <x v="1"/>
    <n v="2392"/>
    <n v="7"/>
    <x v="3"/>
    <x v="1"/>
    <x v="230"/>
    <x v="3"/>
    <x v="4"/>
    <x v="0"/>
    <n v="2"/>
    <n v="33"/>
    <x v="0"/>
    <n v="98"/>
    <m/>
    <n v="109"/>
    <n v="233109"/>
    <s v="Feni"/>
    <s v="Fulgazi"/>
    <s v="G.M. Hat"/>
    <s v="GM Hat High School(Co-Ed)"/>
    <n v="0"/>
    <n v="0.42857142857142855"/>
    <n v="1.2943722943722944"/>
  </r>
  <r>
    <s v="shahjahan"/>
    <d v="2013-03-20T17:37:06"/>
    <n v="0"/>
    <d v="2013-03-20T17:37:06"/>
    <n v="0"/>
    <n v="0"/>
    <n v="1"/>
    <d v="2013-03-20T17:37:06"/>
    <d v="2013-03-20T17:37:06"/>
    <n v="2"/>
    <n v="0"/>
    <x v="1"/>
    <n v="0"/>
    <x v="88"/>
    <s v="E"/>
    <n v="0"/>
    <n v="207054"/>
    <n v="0"/>
    <x v="1"/>
    <n v="0"/>
    <n v="11"/>
    <x v="0"/>
    <x v="1"/>
    <x v="79"/>
    <x v="1"/>
    <x v="1"/>
    <x v="0"/>
    <n v="20"/>
    <n v="7"/>
    <x v="0"/>
    <n v="21"/>
    <n v="0"/>
    <n v="54"/>
    <n v="207054"/>
    <s v="Gazipur"/>
    <s v="Kaligonj"/>
    <s v="Jangalia"/>
    <s v="Azmutpur High School"/>
    <n v="0"/>
    <n v="0.18181818181818182"/>
    <n v="0.95121951219512191"/>
  </r>
  <r>
    <s v="hafizur"/>
    <d v="2013-03-23T15:50:34"/>
    <n v="0"/>
    <d v="2013-03-23T15:50:34"/>
    <n v="0"/>
    <n v="0"/>
    <n v="1"/>
    <d v="2013-03-23T15:50:34"/>
    <d v="2013-03-23T15:50:34"/>
    <n v="2"/>
    <n v="90.022660099999996"/>
    <x v="2"/>
    <n v="23.4668618"/>
    <x v="253"/>
    <s v="E"/>
    <n v="0"/>
    <n v="241031"/>
    <n v="0"/>
    <x v="1"/>
    <n v="3233"/>
    <n v="13"/>
    <x v="0"/>
    <x v="1"/>
    <x v="231"/>
    <x v="0"/>
    <x v="4"/>
    <x v="0"/>
    <n v="2"/>
    <n v="41"/>
    <x v="0"/>
    <n v="123"/>
    <n v="0"/>
    <n v="31"/>
    <n v="241031"/>
    <s v="Faridpur"/>
    <s v="Sadarpur"/>
    <s v="Dhewkhali"/>
    <s v="Chandrapara high school"/>
    <n v="0"/>
    <n v="0.15384615384615385"/>
    <n v="1.3591836734693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A6" firstHeaderRow="1" firstDataRow="1" firstDataCol="0" rowPageCount="1" colPageCount="1"/>
  <pivotFields count="41">
    <pivotField showAll="0"/>
    <pivotField numFmtId="47" showAll="0"/>
    <pivotField showAll="0"/>
    <pivotField numFmtId="47" showAll="0"/>
    <pivotField showAll="0"/>
    <pivotField showAll="0"/>
    <pivotField showAll="0"/>
    <pivotField numFmtId="47" showAll="0"/>
    <pivotField numFmtId="47" showAll="0"/>
    <pivotField showAll="0"/>
    <pivotField showAll="0"/>
    <pivotField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>
      <items count="255">
        <item x="111"/>
        <item x="6"/>
        <item x="180"/>
        <item x="182"/>
        <item x="65"/>
        <item x="132"/>
        <item x="196"/>
        <item x="213"/>
        <item x="82"/>
        <item x="47"/>
        <item x="226"/>
        <item x="163"/>
        <item x="46"/>
        <item x="0"/>
        <item x="212"/>
        <item x="209"/>
        <item x="105"/>
        <item x="149"/>
        <item x="192"/>
        <item x="124"/>
        <item x="107"/>
        <item x="178"/>
        <item x="241"/>
        <item x="144"/>
        <item x="217"/>
        <item x="135"/>
        <item x="22"/>
        <item x="164"/>
        <item x="136"/>
        <item x="208"/>
        <item x="80"/>
        <item x="181"/>
        <item x="247"/>
        <item x="36"/>
        <item x="187"/>
        <item x="194"/>
        <item x="13"/>
        <item x="7"/>
        <item x="79"/>
        <item x="4"/>
        <item x="99"/>
        <item x="28"/>
        <item x="74"/>
        <item x="54"/>
        <item x="20"/>
        <item x="77"/>
        <item x="158"/>
        <item x="131"/>
        <item x="133"/>
        <item x="139"/>
        <item x="93"/>
        <item x="137"/>
        <item x="248"/>
        <item x="203"/>
        <item x="90"/>
        <item x="190"/>
        <item x="86"/>
        <item x="30"/>
        <item x="3"/>
        <item x="140"/>
        <item x="117"/>
        <item x="9"/>
        <item x="32"/>
        <item x="14"/>
        <item x="129"/>
        <item x="5"/>
        <item x="198"/>
        <item x="95"/>
        <item x="25"/>
        <item x="29"/>
        <item x="78"/>
        <item x="18"/>
        <item x="24"/>
        <item x="42"/>
        <item x="40"/>
        <item x="115"/>
        <item x="134"/>
        <item x="76"/>
        <item x="52"/>
        <item x="56"/>
        <item x="250"/>
        <item x="83"/>
        <item x="172"/>
        <item x="221"/>
        <item x="67"/>
        <item x="146"/>
        <item x="21"/>
        <item x="128"/>
        <item x="204"/>
        <item x="119"/>
        <item x="168"/>
        <item x="61"/>
        <item x="200"/>
        <item x="16"/>
        <item x="1"/>
        <item x="69"/>
        <item x="88"/>
        <item x="108"/>
        <item x="234"/>
        <item x="123"/>
        <item x="153"/>
        <item x="245"/>
        <item x="63"/>
        <item x="57"/>
        <item x="2"/>
        <item x="216"/>
        <item x="89"/>
        <item x="143"/>
        <item x="102"/>
        <item x="66"/>
        <item x="31"/>
        <item x="205"/>
        <item x="114"/>
        <item x="243"/>
        <item x="199"/>
        <item x="237"/>
        <item x="73"/>
        <item x="34"/>
        <item x="152"/>
        <item x="252"/>
        <item x="70"/>
        <item x="201"/>
        <item x="215"/>
        <item x="174"/>
        <item x="91"/>
        <item x="103"/>
        <item x="202"/>
        <item x="126"/>
        <item x="101"/>
        <item x="27"/>
        <item x="12"/>
        <item x="249"/>
        <item x="244"/>
        <item x="219"/>
        <item x="94"/>
        <item x="17"/>
        <item x="35"/>
        <item x="62"/>
        <item x="81"/>
        <item x="211"/>
        <item x="116"/>
        <item x="120"/>
        <item x="169"/>
        <item x="23"/>
        <item x="48"/>
        <item x="64"/>
        <item x="138"/>
        <item x="155"/>
        <item x="189"/>
        <item x="148"/>
        <item x="43"/>
        <item x="55"/>
        <item x="206"/>
        <item x="127"/>
        <item x="85"/>
        <item x="118"/>
        <item x="224"/>
        <item x="173"/>
        <item x="37"/>
        <item x="165"/>
        <item x="214"/>
        <item x="104"/>
        <item x="72"/>
        <item x="156"/>
        <item x="186"/>
        <item x="253"/>
        <item x="228"/>
        <item x="229"/>
        <item x="160"/>
        <item x="122"/>
        <item x="157"/>
        <item x="162"/>
        <item x="51"/>
        <item x="177"/>
        <item x="87"/>
        <item x="130"/>
        <item x="113"/>
        <item x="121"/>
        <item x="170"/>
        <item x="38"/>
        <item x="150"/>
        <item x="246"/>
        <item x="8"/>
        <item x="166"/>
        <item x="230"/>
        <item x="15"/>
        <item x="10"/>
        <item x="53"/>
        <item x="49"/>
        <item x="175"/>
        <item x="171"/>
        <item x="58"/>
        <item x="222"/>
        <item x="96"/>
        <item x="167"/>
        <item x="176"/>
        <item x="225"/>
        <item x="151"/>
        <item x="109"/>
        <item x="184"/>
        <item x="218"/>
        <item x="223"/>
        <item x="251"/>
        <item x="59"/>
        <item x="84"/>
        <item x="71"/>
        <item x="106"/>
        <item x="210"/>
        <item x="75"/>
        <item x="236"/>
        <item x="193"/>
        <item x="142"/>
        <item x="44"/>
        <item x="26"/>
        <item x="183"/>
        <item x="235"/>
        <item x="179"/>
        <item x="125"/>
        <item x="242"/>
        <item x="33"/>
        <item x="227"/>
        <item x="60"/>
        <item x="191"/>
        <item x="50"/>
        <item x="98"/>
        <item x="147"/>
        <item x="110"/>
        <item x="19"/>
        <item x="112"/>
        <item x="233"/>
        <item x="41"/>
        <item x="207"/>
        <item x="195"/>
        <item x="159"/>
        <item x="100"/>
        <item x="185"/>
        <item x="197"/>
        <item x="188"/>
        <item x="232"/>
        <item x="220"/>
        <item x="11"/>
        <item x="92"/>
        <item x="231"/>
        <item x="97"/>
        <item x="68"/>
        <item x="45"/>
        <item x="39"/>
        <item x="238"/>
        <item x="240"/>
        <item x="239"/>
        <item x="154"/>
        <item x="161"/>
        <item x="145"/>
        <item x="141"/>
        <item t="default"/>
      </items>
    </pivotField>
    <pivotField showAll="0"/>
    <pivotField showAll="0"/>
    <pivotField showAll="0"/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>
      <items count="7">
        <item x="0"/>
        <item x="3"/>
        <item x="1"/>
        <item x="4"/>
        <item x="2"/>
        <item x="5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>
      <items count="233">
        <item x="20"/>
        <item x="7"/>
        <item x="52"/>
        <item x="171"/>
        <item x="195"/>
        <item x="126"/>
        <item x="59"/>
        <item x="219"/>
        <item x="33"/>
        <item x="202"/>
        <item x="8"/>
        <item x="40"/>
        <item x="166"/>
        <item x="130"/>
        <item x="0"/>
        <item x="97"/>
        <item x="154"/>
        <item x="136"/>
        <item x="120"/>
        <item x="198"/>
        <item x="148"/>
        <item x="55"/>
        <item x="110"/>
        <item x="191"/>
        <item x="143"/>
        <item x="4"/>
        <item x="72"/>
        <item x="95"/>
        <item x="45"/>
        <item x="22"/>
        <item x="14"/>
        <item x="161"/>
        <item x="199"/>
        <item x="88"/>
        <item x="125"/>
        <item x="128"/>
        <item x="5"/>
        <item x="184"/>
        <item x="179"/>
        <item x="127"/>
        <item x="103"/>
        <item x="131"/>
        <item x="57"/>
        <item x="91"/>
        <item x="78"/>
        <item x="19"/>
        <item x="69"/>
        <item x="28"/>
        <item x="70"/>
        <item x="15"/>
        <item x="47"/>
        <item x="61"/>
        <item x="24"/>
        <item x="98"/>
        <item x="180"/>
        <item x="23"/>
        <item x="129"/>
        <item x="56"/>
        <item x="223"/>
        <item x="10"/>
        <item x="82"/>
        <item x="118"/>
        <item x="181"/>
        <item x="48"/>
        <item x="80"/>
        <item x="201"/>
        <item x="13"/>
        <item x="157"/>
        <item x="105"/>
        <item x="183"/>
        <item x="122"/>
        <item x="74"/>
        <item x="216"/>
        <item x="51"/>
        <item x="3"/>
        <item x="1"/>
        <item x="193"/>
        <item x="99"/>
        <item x="43"/>
        <item x="155"/>
        <item x="6"/>
        <item x="65"/>
        <item x="139"/>
        <item x="177"/>
        <item x="134"/>
        <item x="133"/>
        <item x="159"/>
        <item x="60"/>
        <item x="189"/>
        <item x="85"/>
        <item x="206"/>
        <item x="217"/>
        <item x="36"/>
        <item x="64"/>
        <item x="34"/>
        <item x="49"/>
        <item x="2"/>
        <item x="102"/>
        <item x="117"/>
        <item x="32"/>
        <item x="197"/>
        <item x="196"/>
        <item x="170"/>
        <item x="58"/>
        <item x="141"/>
        <item x="29"/>
        <item x="79"/>
        <item x="208"/>
        <item x="146"/>
        <item x="135"/>
        <item x="192"/>
        <item x="142"/>
        <item x="111"/>
        <item x="66"/>
        <item x="194"/>
        <item x="81"/>
        <item x="30"/>
        <item x="73"/>
        <item x="38"/>
        <item x="21"/>
        <item x="230"/>
        <item x="17"/>
        <item x="204"/>
        <item x="116"/>
        <item x="119"/>
        <item x="169"/>
        <item x="31"/>
        <item x="231"/>
        <item x="94"/>
        <item x="18"/>
        <item x="77"/>
        <item x="121"/>
        <item x="76"/>
        <item x="112"/>
        <item x="46"/>
        <item x="41"/>
        <item x="160"/>
        <item x="113"/>
        <item x="164"/>
        <item x="225"/>
        <item x="151"/>
        <item x="89"/>
        <item x="147"/>
        <item x="9"/>
        <item x="68"/>
        <item x="86"/>
        <item x="229"/>
        <item x="182"/>
        <item x="108"/>
        <item x="158"/>
        <item x="153"/>
        <item x="200"/>
        <item x="67"/>
        <item x="62"/>
        <item x="132"/>
        <item x="83"/>
        <item x="124"/>
        <item x="173"/>
        <item x="114"/>
        <item x="109"/>
        <item x="150"/>
        <item x="210"/>
        <item x="165"/>
        <item x="175"/>
        <item x="11"/>
        <item x="176"/>
        <item x="144"/>
        <item x="92"/>
        <item x="162"/>
        <item x="27"/>
        <item x="44"/>
        <item x="168"/>
        <item x="209"/>
        <item x="163"/>
        <item x="224"/>
        <item x="75"/>
        <item x="107"/>
        <item x="218"/>
        <item x="37"/>
        <item x="71"/>
        <item x="213"/>
        <item x="50"/>
        <item x="140"/>
        <item x="187"/>
        <item x="207"/>
        <item x="115"/>
        <item x="203"/>
        <item x="226"/>
        <item x="35"/>
        <item x="54"/>
        <item x="96"/>
        <item x="145"/>
        <item x="84"/>
        <item x="63"/>
        <item x="211"/>
        <item x="152"/>
        <item x="149"/>
        <item x="16"/>
        <item x="167"/>
        <item x="25"/>
        <item x="220"/>
        <item x="104"/>
        <item x="123"/>
        <item x="188"/>
        <item x="100"/>
        <item x="178"/>
        <item x="205"/>
        <item x="101"/>
        <item x="156"/>
        <item x="106"/>
        <item x="222"/>
        <item x="39"/>
        <item x="26"/>
        <item x="227"/>
        <item x="90"/>
        <item x="138"/>
        <item x="137"/>
        <item x="42"/>
        <item x="12"/>
        <item x="190"/>
        <item x="53"/>
        <item x="215"/>
        <item x="214"/>
        <item x="174"/>
        <item x="228"/>
        <item x="172"/>
        <item x="87"/>
        <item x="186"/>
        <item x="93"/>
        <item x="212"/>
        <item x="185"/>
        <item x="221"/>
        <item t="default"/>
      </items>
    </pivotField>
    <pivotField showAll="0">
      <items count="6">
        <item x="1"/>
        <item x="4"/>
        <item x="2"/>
        <item x="0"/>
        <item x="3"/>
        <item t="default"/>
      </items>
    </pivotField>
    <pivotField showAll="0">
      <items count="6">
        <item x="1"/>
        <item x="4"/>
        <item x="0"/>
        <item x="2"/>
        <item x="3"/>
        <item t="default"/>
      </items>
    </pivotField>
    <pivotField multipleItemSelectionAllowed="1" showAll="0">
      <items count="5">
        <item h="1" x="1"/>
        <item x="3"/>
        <item x="0"/>
        <item x="2"/>
        <item t="default"/>
      </items>
    </pivotField>
    <pivotField showAll="0"/>
    <pivotField showAll="0"/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2" showAll="0"/>
    <pivotField showAll="0"/>
  </pivotFields>
  <rowItems count="1">
    <i/>
  </rowItems>
  <colItems count="1">
    <i/>
  </colItems>
  <pageFields count="1">
    <pageField fld="29" hier="-1"/>
  </pageFields>
  <dataFields count="1">
    <dataField name="Count of id" fld="33" subtotal="count" baseField="0" baseItem="22909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0.7109375" customWidth="1"/>
    <col min="2" max="2" width="4.28515625" customWidth="1"/>
    <col min="3" max="3" width="29.85546875" customWidth="1"/>
    <col min="4" max="4" width="6.140625" customWidth="1"/>
    <col min="5" max="6" width="7.140625" customWidth="1"/>
    <col min="7" max="7" width="11.28515625" customWidth="1"/>
    <col min="8" max="8" width="11.28515625" bestFit="1" customWidth="1"/>
  </cols>
  <sheetData>
    <row r="3" spans="1:2" x14ac:dyDescent="0.25">
      <c r="A3" s="4" t="s">
        <v>695</v>
      </c>
      <c r="B3" s="5">
        <v>2</v>
      </c>
    </row>
    <row r="5" spans="1:2" x14ac:dyDescent="0.25">
      <c r="A5" t="s">
        <v>723</v>
      </c>
    </row>
    <row r="6" spans="1:2" x14ac:dyDescent="0.25">
      <c r="A6" s="6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2"/>
  <sheetViews>
    <sheetView workbookViewId="0">
      <pane ySplit="1" topLeftCell="A2" activePane="bottomLeft" state="frozen"/>
      <selection activeCell="Y1" sqref="Y1"/>
      <selection pane="bottomLeft"/>
    </sheetView>
  </sheetViews>
  <sheetFormatPr defaultRowHeight="15" x14ac:dyDescent="0.25"/>
  <cols>
    <col min="1" max="1" width="22.140625" bestFit="1" customWidth="1"/>
    <col min="2" max="2" width="19" bestFit="1" customWidth="1"/>
    <col min="3" max="3" width="26.28515625" bestFit="1" customWidth="1"/>
    <col min="4" max="4" width="22.28515625" bestFit="1" customWidth="1"/>
    <col min="5" max="5" width="19.7109375" bestFit="1" customWidth="1"/>
    <col min="6" max="6" width="15" bestFit="1" customWidth="1"/>
    <col min="7" max="7" width="16.28515625" bestFit="1" customWidth="1"/>
    <col min="8" max="8" width="21.28515625" bestFit="1" customWidth="1"/>
    <col min="9" max="9" width="31.5703125" bestFit="1" customWidth="1"/>
    <col min="10" max="10" width="24.85546875" style="2" bestFit="1" customWidth="1"/>
    <col min="11" max="11" width="17.140625" bestFit="1" customWidth="1"/>
    <col min="12" max="12" width="21.42578125" style="2" bestFit="1" customWidth="1"/>
    <col min="13" max="13" width="16.7109375" bestFit="1" customWidth="1"/>
    <col min="14" max="14" width="25" style="2" bestFit="1" customWidth="1"/>
    <col min="15" max="15" width="26.5703125" style="2" bestFit="1" customWidth="1"/>
    <col min="16" max="16" width="9.85546875" bestFit="1" customWidth="1"/>
    <col min="17" max="17" width="14.5703125" bestFit="1" customWidth="1"/>
    <col min="18" max="18" width="16.7109375" bestFit="1" customWidth="1"/>
    <col min="19" max="19" width="21.7109375" style="2" bestFit="1" customWidth="1"/>
    <col min="20" max="20" width="17.140625" bestFit="1" customWidth="1"/>
    <col min="21" max="21" width="22.7109375" style="2" bestFit="1" customWidth="1"/>
    <col min="22" max="22" width="34" style="2" bestFit="1" customWidth="1"/>
    <col min="23" max="23" width="7.28515625" style="2" bestFit="1" customWidth="1"/>
    <col min="24" max="24" width="22.85546875" style="2" bestFit="1" customWidth="1"/>
    <col min="25" max="26" width="7.28515625" style="2" bestFit="1" customWidth="1"/>
    <col min="27" max="27" width="31.7109375" style="2" bestFit="1" customWidth="1"/>
    <col min="28" max="28" width="6.28515625" bestFit="1" customWidth="1"/>
    <col min="29" max="29" width="6.42578125" bestFit="1" customWidth="1"/>
    <col min="30" max="30" width="6.42578125" customWidth="1"/>
    <col min="31" max="31" width="8" bestFit="1" customWidth="1"/>
    <col min="32" max="32" width="6.28515625" bestFit="1" customWidth="1"/>
    <col min="33" max="33" width="5.28515625" bestFit="1" customWidth="1"/>
    <col min="34" max="34" width="7" bestFit="1" customWidth="1"/>
    <col min="35" max="35" width="12.42578125" bestFit="1" customWidth="1"/>
    <col min="36" max="36" width="18" bestFit="1" customWidth="1"/>
    <col min="37" max="37" width="18.85546875" bestFit="1" customWidth="1"/>
    <col min="38" max="38" width="56.140625" bestFit="1" customWidth="1"/>
    <col min="39" max="39" width="8.5703125" style="2" bestFit="1" customWidth="1"/>
    <col min="40" max="40" width="20" bestFit="1" customWidth="1"/>
    <col min="41" max="41" width="23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t="s">
        <v>27</v>
      </c>
      <c r="AC1" t="s">
        <v>28</v>
      </c>
      <c r="AD1" s="2" t="s">
        <v>695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s="2" t="s">
        <v>37</v>
      </c>
      <c r="AN1" t="s">
        <v>693</v>
      </c>
      <c r="AO1" t="s">
        <v>694</v>
      </c>
    </row>
    <row r="2" spans="1:41" x14ac:dyDescent="0.25">
      <c r="A2" t="s">
        <v>38</v>
      </c>
      <c r="B2" s="1">
        <v>41289.615624999999</v>
      </c>
      <c r="C2">
        <v>0</v>
      </c>
      <c r="D2" s="1">
        <v>41289.615624999999</v>
      </c>
      <c r="E2">
        <v>0</v>
      </c>
      <c r="F2">
        <v>0</v>
      </c>
      <c r="G2">
        <v>1</v>
      </c>
      <c r="H2" s="1">
        <v>41289.615624999999</v>
      </c>
      <c r="I2" s="1">
        <v>41289.615624999999</v>
      </c>
      <c r="J2" s="2">
        <v>1</v>
      </c>
      <c r="K2">
        <v>91.540661299999996</v>
      </c>
      <c r="L2" s="2" t="s">
        <v>39</v>
      </c>
      <c r="M2">
        <v>24.7649671</v>
      </c>
      <c r="N2" s="2">
        <v>74</v>
      </c>
      <c r="O2" s="2" t="s">
        <v>40</v>
      </c>
      <c r="P2">
        <v>0</v>
      </c>
      <c r="Q2">
        <v>216167</v>
      </c>
      <c r="R2">
        <v>0</v>
      </c>
      <c r="S2" s="2" t="s">
        <v>40</v>
      </c>
      <c r="T2">
        <v>4117</v>
      </c>
      <c r="U2" s="2">
        <v>6</v>
      </c>
      <c r="V2" s="2">
        <v>0</v>
      </c>
      <c r="W2" s="2" t="s">
        <v>39</v>
      </c>
      <c r="X2" s="2">
        <v>78</v>
      </c>
      <c r="Y2" s="2" t="s">
        <v>40</v>
      </c>
      <c r="Z2" s="2" t="s">
        <v>41</v>
      </c>
      <c r="AA2" s="2">
        <v>2</v>
      </c>
      <c r="AB2">
        <v>2</v>
      </c>
      <c r="AC2">
        <v>16</v>
      </c>
      <c r="AD2">
        <f>IF(AC2&lt;51,1,2)</f>
        <v>1</v>
      </c>
      <c r="AE2">
        <v>49</v>
      </c>
      <c r="AG2">
        <v>167</v>
      </c>
      <c r="AH2">
        <v>216167</v>
      </c>
      <c r="AI2" t="s">
        <v>42</v>
      </c>
      <c r="AJ2" t="s">
        <v>43</v>
      </c>
      <c r="AK2" t="s">
        <v>44</v>
      </c>
      <c r="AL2" t="s">
        <v>45</v>
      </c>
      <c r="AM2" s="2">
        <v>0</v>
      </c>
      <c r="AN2" s="3">
        <f>J2/U2</f>
        <v>0.16666666666666666</v>
      </c>
      <c r="AO2">
        <f>N2/X2</f>
        <v>0.94871794871794868</v>
      </c>
    </row>
    <row r="3" spans="1:41" x14ac:dyDescent="0.25">
      <c r="A3" t="s">
        <v>38</v>
      </c>
      <c r="B3" s="1">
        <v>41289.619270833333</v>
      </c>
      <c r="C3">
        <v>0</v>
      </c>
      <c r="D3" s="1">
        <v>41289.619270833333</v>
      </c>
      <c r="E3">
        <v>0</v>
      </c>
      <c r="F3">
        <v>0</v>
      </c>
      <c r="G3">
        <v>1</v>
      </c>
      <c r="H3" s="1">
        <v>41289.619270833333</v>
      </c>
      <c r="I3" s="1">
        <v>41289.619270833333</v>
      </c>
      <c r="J3" s="2">
        <v>1</v>
      </c>
      <c r="K3">
        <v>91.549502599999997</v>
      </c>
      <c r="L3" s="2" t="s">
        <v>39</v>
      </c>
      <c r="M3">
        <v>24.7692592</v>
      </c>
      <c r="N3" s="2">
        <v>188</v>
      </c>
      <c r="O3" s="2" t="s">
        <v>40</v>
      </c>
      <c r="P3">
        <v>0</v>
      </c>
      <c r="Q3">
        <v>216165</v>
      </c>
      <c r="R3">
        <v>0</v>
      </c>
      <c r="S3" s="2" t="s">
        <v>40</v>
      </c>
      <c r="T3">
        <v>1773</v>
      </c>
      <c r="U3" s="2">
        <v>6</v>
      </c>
      <c r="V3" s="2">
        <v>0</v>
      </c>
      <c r="W3" s="2" t="s">
        <v>39</v>
      </c>
      <c r="X3" s="2">
        <v>159</v>
      </c>
      <c r="Y3" s="2" t="s">
        <v>40</v>
      </c>
      <c r="Z3" s="2" t="s">
        <v>41</v>
      </c>
      <c r="AA3" s="2">
        <v>2</v>
      </c>
      <c r="AB3">
        <v>2</v>
      </c>
      <c r="AC3">
        <v>16</v>
      </c>
      <c r="AD3">
        <f t="shared" ref="AD3:AD66" si="0">IF(AC3&lt;51,1,2)</f>
        <v>1</v>
      </c>
      <c r="AE3">
        <v>49</v>
      </c>
      <c r="AG3">
        <v>165</v>
      </c>
      <c r="AH3">
        <v>216165</v>
      </c>
      <c r="AI3" t="s">
        <v>42</v>
      </c>
      <c r="AJ3" t="s">
        <v>43</v>
      </c>
      <c r="AK3" t="s">
        <v>44</v>
      </c>
      <c r="AL3" t="s">
        <v>46</v>
      </c>
      <c r="AM3" s="2">
        <v>0</v>
      </c>
      <c r="AN3" s="3">
        <f t="shared" ref="AN3:AN66" si="1">J3/U3</f>
        <v>0.16666666666666666</v>
      </c>
      <c r="AO3">
        <f t="shared" ref="AO3:AO66" si="2">N3/X3</f>
        <v>1.1823899371069182</v>
      </c>
    </row>
    <row r="4" spans="1:41" x14ac:dyDescent="0.25">
      <c r="A4" t="s">
        <v>47</v>
      </c>
      <c r="B4" s="1">
        <v>41290.584363425929</v>
      </c>
      <c r="C4">
        <v>0</v>
      </c>
      <c r="D4" s="1">
        <v>41290.584363425929</v>
      </c>
      <c r="E4">
        <v>0</v>
      </c>
      <c r="F4">
        <v>0</v>
      </c>
      <c r="G4">
        <v>1</v>
      </c>
      <c r="H4" s="1">
        <v>41290.584363425929</v>
      </c>
      <c r="I4" s="1">
        <v>41290.584363425929</v>
      </c>
      <c r="J4" s="2">
        <v>4</v>
      </c>
      <c r="K4">
        <v>0</v>
      </c>
      <c r="L4" s="2" t="s">
        <v>48</v>
      </c>
      <c r="M4">
        <v>0</v>
      </c>
      <c r="N4" s="2">
        <v>206</v>
      </c>
      <c r="O4" s="2" t="s">
        <v>40</v>
      </c>
      <c r="P4">
        <v>0</v>
      </c>
      <c r="Q4">
        <v>297403</v>
      </c>
      <c r="R4">
        <v>0</v>
      </c>
      <c r="S4" s="2" t="s">
        <v>48</v>
      </c>
      <c r="T4">
        <v>0</v>
      </c>
      <c r="U4" s="2">
        <v>9</v>
      </c>
      <c r="V4" s="2">
        <v>0</v>
      </c>
      <c r="W4" s="2" t="s">
        <v>48</v>
      </c>
      <c r="X4" s="2">
        <v>189</v>
      </c>
      <c r="Y4" s="2" t="s">
        <v>48</v>
      </c>
      <c r="Z4" s="2" t="s">
        <v>48</v>
      </c>
      <c r="AA4" s="2">
        <v>2</v>
      </c>
      <c r="AB4">
        <v>2</v>
      </c>
      <c r="AC4">
        <v>97</v>
      </c>
      <c r="AD4">
        <f t="shared" si="0"/>
        <v>2</v>
      </c>
      <c r="AE4">
        <v>15</v>
      </c>
      <c r="AG4">
        <v>403</v>
      </c>
      <c r="AH4">
        <v>297403</v>
      </c>
      <c r="AI4" t="s">
        <v>49</v>
      </c>
      <c r="AJ4" t="s">
        <v>50</v>
      </c>
      <c r="AK4" t="s">
        <v>51</v>
      </c>
      <c r="AL4" t="s">
        <v>52</v>
      </c>
      <c r="AM4" s="2">
        <v>0</v>
      </c>
      <c r="AN4" s="3">
        <f t="shared" si="1"/>
        <v>0.44444444444444442</v>
      </c>
      <c r="AO4">
        <f t="shared" si="2"/>
        <v>1.08994708994709</v>
      </c>
    </row>
    <row r="5" spans="1:41" x14ac:dyDescent="0.25">
      <c r="A5" t="s">
        <v>53</v>
      </c>
      <c r="B5" s="1">
        <v>41310.608182870368</v>
      </c>
      <c r="C5">
        <v>0</v>
      </c>
      <c r="D5" s="1">
        <v>41310.608182870368</v>
      </c>
      <c r="E5">
        <v>0</v>
      </c>
      <c r="F5">
        <v>0</v>
      </c>
      <c r="G5">
        <v>1</v>
      </c>
      <c r="H5" s="1">
        <v>41310.608182870368</v>
      </c>
      <c r="I5" s="1">
        <v>41310.608182870368</v>
      </c>
      <c r="J5" s="2">
        <v>3</v>
      </c>
      <c r="K5">
        <v>89.022208399999997</v>
      </c>
      <c r="L5" s="2" t="s">
        <v>41</v>
      </c>
      <c r="M5">
        <v>23.4111537</v>
      </c>
      <c r="N5" s="2">
        <v>142</v>
      </c>
      <c r="O5" s="2" t="s">
        <v>40</v>
      </c>
      <c r="P5">
        <v>0</v>
      </c>
      <c r="Q5">
        <v>201005</v>
      </c>
      <c r="R5">
        <v>0</v>
      </c>
      <c r="S5" s="2" t="s">
        <v>41</v>
      </c>
      <c r="T5">
        <v>2572</v>
      </c>
      <c r="U5" s="2">
        <v>8</v>
      </c>
      <c r="V5" s="2">
        <v>0</v>
      </c>
      <c r="W5" s="2" t="s">
        <v>48</v>
      </c>
      <c r="X5" s="2">
        <v>158</v>
      </c>
      <c r="Y5" s="2" t="s">
        <v>41</v>
      </c>
      <c r="Z5" s="2" t="s">
        <v>40</v>
      </c>
      <c r="AA5" s="2">
        <v>2</v>
      </c>
      <c r="AB5">
        <v>20</v>
      </c>
      <c r="AC5">
        <v>1</v>
      </c>
      <c r="AD5">
        <f t="shared" si="0"/>
        <v>1</v>
      </c>
      <c r="AE5">
        <v>3</v>
      </c>
      <c r="AF5">
        <v>0</v>
      </c>
      <c r="AG5">
        <v>5</v>
      </c>
      <c r="AH5">
        <v>201005</v>
      </c>
      <c r="AI5" t="s">
        <v>54</v>
      </c>
      <c r="AJ5" t="s">
        <v>55</v>
      </c>
      <c r="AK5" t="s">
        <v>56</v>
      </c>
      <c r="AL5" t="s">
        <v>57</v>
      </c>
      <c r="AM5" s="2">
        <v>0</v>
      </c>
      <c r="AN5" s="3">
        <f t="shared" si="1"/>
        <v>0.375</v>
      </c>
      <c r="AO5">
        <f t="shared" si="2"/>
        <v>0.89873417721518989</v>
      </c>
    </row>
    <row r="6" spans="1:41" x14ac:dyDescent="0.25">
      <c r="A6" t="s">
        <v>58</v>
      </c>
      <c r="B6" s="1">
        <v>41310.693043981482</v>
      </c>
      <c r="C6">
        <v>0</v>
      </c>
      <c r="D6" s="1">
        <v>41310.693043981482</v>
      </c>
      <c r="E6">
        <v>0</v>
      </c>
      <c r="F6">
        <v>0</v>
      </c>
      <c r="G6">
        <v>1</v>
      </c>
      <c r="H6" s="1">
        <v>41310.693043981482</v>
      </c>
      <c r="I6" s="1">
        <v>41310.693043981482</v>
      </c>
      <c r="J6" s="2">
        <v>2</v>
      </c>
      <c r="K6">
        <v>89.037703899999997</v>
      </c>
      <c r="L6" s="2" t="s">
        <v>40</v>
      </c>
      <c r="M6">
        <v>22.865723899999999</v>
      </c>
      <c r="N6" s="2">
        <v>115</v>
      </c>
      <c r="O6" s="2" t="s">
        <v>39</v>
      </c>
      <c r="P6">
        <v>0</v>
      </c>
      <c r="Q6">
        <v>203215</v>
      </c>
      <c r="R6">
        <v>0</v>
      </c>
      <c r="S6" s="2" t="s">
        <v>40</v>
      </c>
      <c r="T6">
        <v>2485</v>
      </c>
      <c r="U6" s="2">
        <v>13</v>
      </c>
      <c r="V6" s="2">
        <v>2</v>
      </c>
      <c r="W6" s="2" t="s">
        <v>39</v>
      </c>
      <c r="X6" s="2">
        <v>95</v>
      </c>
      <c r="Y6" s="2" t="s">
        <v>40</v>
      </c>
      <c r="Z6" s="2" t="s">
        <v>41</v>
      </c>
      <c r="AA6" s="2">
        <v>2</v>
      </c>
      <c r="AB6">
        <v>20</v>
      </c>
      <c r="AC6">
        <v>3</v>
      </c>
      <c r="AD6">
        <f t="shared" si="0"/>
        <v>1</v>
      </c>
      <c r="AE6">
        <v>9</v>
      </c>
      <c r="AG6">
        <v>215</v>
      </c>
      <c r="AH6">
        <v>203215</v>
      </c>
      <c r="AI6" t="s">
        <v>59</v>
      </c>
      <c r="AJ6" t="s">
        <v>60</v>
      </c>
      <c r="AK6" t="s">
        <v>61</v>
      </c>
      <c r="AL6" t="s">
        <v>62</v>
      </c>
      <c r="AM6" s="2">
        <v>0</v>
      </c>
      <c r="AN6" s="3">
        <f t="shared" si="1"/>
        <v>0.15384615384615385</v>
      </c>
      <c r="AO6">
        <f t="shared" si="2"/>
        <v>1.2105263157894737</v>
      </c>
    </row>
    <row r="7" spans="1:41" x14ac:dyDescent="0.25">
      <c r="A7" t="s">
        <v>63</v>
      </c>
      <c r="B7" s="1">
        <v>41310.743495370371</v>
      </c>
      <c r="C7">
        <v>0</v>
      </c>
      <c r="D7" s="1">
        <v>41310.743495370371</v>
      </c>
      <c r="E7">
        <v>0</v>
      </c>
      <c r="F7">
        <v>0</v>
      </c>
      <c r="G7">
        <v>1</v>
      </c>
      <c r="H7" s="1">
        <v>41310.743495370371</v>
      </c>
      <c r="I7" s="1">
        <v>41310.743495370371</v>
      </c>
      <c r="J7" s="2">
        <v>2</v>
      </c>
      <c r="K7">
        <v>0</v>
      </c>
      <c r="L7" s="2" t="s">
        <v>39</v>
      </c>
      <c r="M7">
        <v>0</v>
      </c>
      <c r="N7" s="2">
        <v>150</v>
      </c>
      <c r="O7" s="2" t="s">
        <v>40</v>
      </c>
      <c r="P7">
        <v>0</v>
      </c>
      <c r="Q7">
        <v>221344</v>
      </c>
      <c r="R7">
        <v>0</v>
      </c>
      <c r="S7" s="2" t="s">
        <v>48</v>
      </c>
      <c r="T7">
        <v>0</v>
      </c>
      <c r="U7" s="2">
        <v>7</v>
      </c>
      <c r="V7" s="2">
        <v>0</v>
      </c>
      <c r="W7" s="2" t="s">
        <v>48</v>
      </c>
      <c r="X7" s="2">
        <v>112</v>
      </c>
      <c r="Y7" s="2" t="s">
        <v>48</v>
      </c>
      <c r="Z7" s="2" t="s">
        <v>48</v>
      </c>
      <c r="AA7" s="2">
        <v>2</v>
      </c>
      <c r="AB7">
        <v>2</v>
      </c>
      <c r="AC7">
        <v>21</v>
      </c>
      <c r="AD7">
        <f t="shared" si="0"/>
        <v>1</v>
      </c>
      <c r="AE7">
        <v>62</v>
      </c>
      <c r="AG7">
        <v>344</v>
      </c>
      <c r="AH7">
        <v>221344</v>
      </c>
      <c r="AI7" t="s">
        <v>64</v>
      </c>
      <c r="AJ7" t="s">
        <v>65</v>
      </c>
      <c r="AK7" t="s">
        <v>66</v>
      </c>
      <c r="AL7" t="s">
        <v>67</v>
      </c>
      <c r="AM7" s="2">
        <v>0</v>
      </c>
      <c r="AN7" s="3">
        <f t="shared" si="1"/>
        <v>0.2857142857142857</v>
      </c>
      <c r="AO7">
        <f t="shared" si="2"/>
        <v>1.3392857142857142</v>
      </c>
    </row>
    <row r="8" spans="1:41" x14ac:dyDescent="0.25">
      <c r="A8" t="s">
        <v>63</v>
      </c>
      <c r="B8" s="1">
        <v>41311.705821759257</v>
      </c>
      <c r="C8">
        <v>0</v>
      </c>
      <c r="D8" s="1">
        <v>41311.705821759257</v>
      </c>
      <c r="E8">
        <v>0</v>
      </c>
      <c r="F8">
        <v>0</v>
      </c>
      <c r="G8">
        <v>1</v>
      </c>
      <c r="H8" s="1">
        <v>41311.705821759257</v>
      </c>
      <c r="I8" s="1">
        <v>41311.705821759257</v>
      </c>
      <c r="J8" s="2">
        <v>3</v>
      </c>
      <c r="K8">
        <v>0</v>
      </c>
      <c r="L8" s="2" t="s">
        <v>39</v>
      </c>
      <c r="M8">
        <v>0</v>
      </c>
      <c r="N8" s="2">
        <v>206</v>
      </c>
      <c r="O8" s="2" t="s">
        <v>40</v>
      </c>
      <c r="P8">
        <v>0</v>
      </c>
      <c r="Q8">
        <v>221341</v>
      </c>
      <c r="R8">
        <v>0</v>
      </c>
      <c r="S8" s="2" t="s">
        <v>48</v>
      </c>
      <c r="T8">
        <v>0</v>
      </c>
      <c r="U8" s="2">
        <v>10</v>
      </c>
      <c r="V8" s="2">
        <v>0</v>
      </c>
      <c r="W8" s="2" t="s">
        <v>41</v>
      </c>
      <c r="X8" s="2">
        <v>167</v>
      </c>
      <c r="Y8" s="2" t="s">
        <v>48</v>
      </c>
      <c r="Z8" s="2" t="s">
        <v>48</v>
      </c>
      <c r="AA8" s="2">
        <v>2</v>
      </c>
      <c r="AB8">
        <v>2</v>
      </c>
      <c r="AC8">
        <v>21</v>
      </c>
      <c r="AD8">
        <f t="shared" si="0"/>
        <v>1</v>
      </c>
      <c r="AE8">
        <v>62</v>
      </c>
      <c r="AG8">
        <v>341</v>
      </c>
      <c r="AH8">
        <v>221341</v>
      </c>
      <c r="AI8" t="s">
        <v>64</v>
      </c>
      <c r="AJ8" t="s">
        <v>65</v>
      </c>
      <c r="AK8" t="s">
        <v>68</v>
      </c>
      <c r="AL8" t="s">
        <v>69</v>
      </c>
      <c r="AM8" s="2">
        <v>0</v>
      </c>
      <c r="AN8" s="3">
        <f t="shared" si="1"/>
        <v>0.3</v>
      </c>
      <c r="AO8">
        <f t="shared" si="2"/>
        <v>1.2335329341317365</v>
      </c>
    </row>
    <row r="9" spans="1:41" x14ac:dyDescent="0.25">
      <c r="A9" t="s">
        <v>70</v>
      </c>
      <c r="B9" s="1">
        <v>41312.444571759261</v>
      </c>
      <c r="C9">
        <v>0</v>
      </c>
      <c r="D9" s="1">
        <v>41312.444571759261</v>
      </c>
      <c r="E9">
        <v>0</v>
      </c>
      <c r="F9">
        <v>0</v>
      </c>
      <c r="G9">
        <v>1</v>
      </c>
      <c r="H9" s="1">
        <v>41312.444571759261</v>
      </c>
      <c r="I9" s="1">
        <v>41312.444571759261</v>
      </c>
      <c r="J9" s="2">
        <v>4</v>
      </c>
      <c r="K9">
        <v>0</v>
      </c>
      <c r="L9" s="2" t="s">
        <v>40</v>
      </c>
      <c r="M9">
        <v>0</v>
      </c>
      <c r="N9" s="2">
        <v>13</v>
      </c>
      <c r="O9" s="2" t="s">
        <v>40</v>
      </c>
      <c r="P9">
        <v>0</v>
      </c>
      <c r="Q9">
        <v>202013</v>
      </c>
      <c r="R9">
        <v>0</v>
      </c>
      <c r="S9" s="2" t="s">
        <v>39</v>
      </c>
      <c r="T9">
        <v>0</v>
      </c>
      <c r="U9" s="2">
        <v>7</v>
      </c>
      <c r="V9" s="2">
        <v>0</v>
      </c>
      <c r="W9" s="2" t="s">
        <v>39</v>
      </c>
      <c r="X9" s="2">
        <v>12</v>
      </c>
      <c r="Y9" s="2" t="s">
        <v>39</v>
      </c>
      <c r="Z9" s="2" t="s">
        <v>39</v>
      </c>
      <c r="AA9" s="2">
        <v>2</v>
      </c>
      <c r="AB9">
        <v>20</v>
      </c>
      <c r="AC9">
        <v>2</v>
      </c>
      <c r="AD9">
        <f t="shared" si="0"/>
        <v>1</v>
      </c>
      <c r="AE9">
        <v>5</v>
      </c>
      <c r="AF9">
        <v>0</v>
      </c>
      <c r="AG9">
        <v>13</v>
      </c>
      <c r="AH9">
        <v>202013</v>
      </c>
      <c r="AI9" t="s">
        <v>71</v>
      </c>
      <c r="AJ9" t="s">
        <v>72</v>
      </c>
      <c r="AK9" t="s">
        <v>73</v>
      </c>
      <c r="AL9" t="s">
        <v>74</v>
      </c>
      <c r="AM9" s="2">
        <v>0</v>
      </c>
      <c r="AN9" s="3">
        <f t="shared" si="1"/>
        <v>0.5714285714285714</v>
      </c>
      <c r="AO9">
        <f t="shared" si="2"/>
        <v>1.0833333333333333</v>
      </c>
    </row>
    <row r="10" spans="1:41" x14ac:dyDescent="0.25">
      <c r="A10" t="s">
        <v>53</v>
      </c>
      <c r="B10" s="1">
        <v>41312.531759259262</v>
      </c>
      <c r="C10">
        <v>0</v>
      </c>
      <c r="D10" s="1">
        <v>41312.531759259262</v>
      </c>
      <c r="E10">
        <v>0</v>
      </c>
      <c r="F10">
        <v>0</v>
      </c>
      <c r="G10">
        <v>1</v>
      </c>
      <c r="H10" s="1">
        <v>41312.531759259262</v>
      </c>
      <c r="I10" s="1">
        <v>41312.531759259262</v>
      </c>
      <c r="J10" s="2">
        <v>1</v>
      </c>
      <c r="K10">
        <v>89.022195199999999</v>
      </c>
      <c r="L10" s="2" t="s">
        <v>48</v>
      </c>
      <c r="M10">
        <v>23.4112957</v>
      </c>
      <c r="N10" s="2">
        <v>110</v>
      </c>
      <c r="O10" s="2" t="s">
        <v>39</v>
      </c>
      <c r="P10">
        <v>0</v>
      </c>
      <c r="Q10">
        <v>201004</v>
      </c>
      <c r="R10">
        <v>0</v>
      </c>
      <c r="S10" s="2" t="s">
        <v>48</v>
      </c>
      <c r="T10">
        <v>2590</v>
      </c>
      <c r="U10" s="2">
        <v>6</v>
      </c>
      <c r="V10" s="2">
        <v>0</v>
      </c>
      <c r="W10" s="2" t="s">
        <v>48</v>
      </c>
      <c r="X10" s="2">
        <v>68</v>
      </c>
      <c r="Y10" s="2" t="s">
        <v>40</v>
      </c>
      <c r="Z10" s="2" t="s">
        <v>75</v>
      </c>
      <c r="AA10" s="2">
        <v>2</v>
      </c>
      <c r="AB10">
        <v>20</v>
      </c>
      <c r="AC10">
        <v>1</v>
      </c>
      <c r="AD10">
        <f t="shared" si="0"/>
        <v>1</v>
      </c>
      <c r="AE10">
        <v>3</v>
      </c>
      <c r="AF10">
        <v>0</v>
      </c>
      <c r="AG10">
        <v>4</v>
      </c>
      <c r="AH10">
        <v>201004</v>
      </c>
      <c r="AI10" t="s">
        <v>54</v>
      </c>
      <c r="AJ10" t="s">
        <v>55</v>
      </c>
      <c r="AK10" t="s">
        <v>56</v>
      </c>
      <c r="AL10" t="s">
        <v>76</v>
      </c>
      <c r="AM10" s="2">
        <v>0</v>
      </c>
      <c r="AN10" s="3">
        <f t="shared" si="1"/>
        <v>0.16666666666666666</v>
      </c>
      <c r="AO10">
        <f t="shared" si="2"/>
        <v>1.6176470588235294</v>
      </c>
    </row>
    <row r="11" spans="1:41" x14ac:dyDescent="0.25">
      <c r="A11" t="s">
        <v>77</v>
      </c>
      <c r="B11" s="1">
        <v>41315.531666666669</v>
      </c>
      <c r="C11">
        <v>0</v>
      </c>
      <c r="D11" s="1">
        <v>41315.531666666669</v>
      </c>
      <c r="E11">
        <v>0</v>
      </c>
      <c r="F11">
        <v>0</v>
      </c>
      <c r="G11">
        <v>1</v>
      </c>
      <c r="H11" s="1">
        <v>41315.531666666669</v>
      </c>
      <c r="I11" s="1">
        <v>41315.531666666669</v>
      </c>
      <c r="J11" s="2">
        <v>4</v>
      </c>
      <c r="K11">
        <v>89.784462099999999</v>
      </c>
      <c r="L11" s="2" t="s">
        <v>41</v>
      </c>
      <c r="M11">
        <v>23.2733813</v>
      </c>
      <c r="N11" s="2">
        <v>365</v>
      </c>
      <c r="O11" s="2" t="s">
        <v>40</v>
      </c>
      <c r="P11">
        <v>0</v>
      </c>
      <c r="Q11">
        <v>240365</v>
      </c>
      <c r="R11">
        <v>0</v>
      </c>
      <c r="S11" s="2" t="s">
        <v>48</v>
      </c>
      <c r="T11">
        <v>4634</v>
      </c>
      <c r="U11" s="2">
        <v>12</v>
      </c>
      <c r="V11" s="2">
        <v>0</v>
      </c>
      <c r="W11" s="2" t="s">
        <v>48</v>
      </c>
      <c r="X11" s="2">
        <v>298</v>
      </c>
      <c r="Y11" s="2" t="s">
        <v>75</v>
      </c>
      <c r="Z11" s="2" t="s">
        <v>48</v>
      </c>
      <c r="AA11" s="2">
        <v>2</v>
      </c>
      <c r="AB11">
        <v>2</v>
      </c>
      <c r="AC11">
        <v>40</v>
      </c>
      <c r="AD11">
        <f t="shared" si="0"/>
        <v>1</v>
      </c>
      <c r="AE11">
        <v>121</v>
      </c>
      <c r="AG11">
        <v>365</v>
      </c>
      <c r="AH11">
        <v>240365</v>
      </c>
      <c r="AI11" t="s">
        <v>78</v>
      </c>
      <c r="AJ11" t="s">
        <v>79</v>
      </c>
      <c r="AK11" t="s">
        <v>80</v>
      </c>
      <c r="AL11" t="s">
        <v>81</v>
      </c>
      <c r="AM11" s="2">
        <v>0</v>
      </c>
      <c r="AN11" s="3">
        <f t="shared" si="1"/>
        <v>0.33333333333333331</v>
      </c>
      <c r="AO11">
        <f t="shared" si="2"/>
        <v>1.2248322147651007</v>
      </c>
    </row>
    <row r="12" spans="1:41" x14ac:dyDescent="0.25">
      <c r="A12" t="s">
        <v>53</v>
      </c>
      <c r="B12" s="1">
        <v>41315.543020833335</v>
      </c>
      <c r="C12">
        <v>0</v>
      </c>
      <c r="D12" s="1">
        <v>41315.543020833335</v>
      </c>
      <c r="E12">
        <v>0</v>
      </c>
      <c r="F12">
        <v>0</v>
      </c>
      <c r="G12">
        <v>1</v>
      </c>
      <c r="H12" s="1">
        <v>41315.543020833335</v>
      </c>
      <c r="I12" s="1">
        <v>41315.543020833335</v>
      </c>
      <c r="J12" s="2">
        <v>2</v>
      </c>
      <c r="K12">
        <v>89.022290900000002</v>
      </c>
      <c r="L12" s="2" t="s">
        <v>48</v>
      </c>
      <c r="M12">
        <v>23.4112689</v>
      </c>
      <c r="N12" s="2">
        <v>145</v>
      </c>
      <c r="O12" s="2" t="s">
        <v>40</v>
      </c>
      <c r="P12">
        <v>0</v>
      </c>
      <c r="Q12">
        <v>201008</v>
      </c>
      <c r="R12">
        <v>0</v>
      </c>
      <c r="S12" s="2" t="s">
        <v>48</v>
      </c>
      <c r="T12">
        <v>2583</v>
      </c>
      <c r="U12" s="2">
        <v>8</v>
      </c>
      <c r="V12" s="2">
        <v>0</v>
      </c>
      <c r="W12" s="2" t="s">
        <v>48</v>
      </c>
      <c r="X12" s="2">
        <v>139</v>
      </c>
      <c r="Y12" s="2" t="s">
        <v>75</v>
      </c>
      <c r="Z12" s="2" t="s">
        <v>48</v>
      </c>
      <c r="AA12" s="2">
        <v>2</v>
      </c>
      <c r="AB12">
        <v>20</v>
      </c>
      <c r="AC12">
        <v>1</v>
      </c>
      <c r="AD12">
        <f t="shared" si="0"/>
        <v>1</v>
      </c>
      <c r="AE12">
        <v>3</v>
      </c>
      <c r="AF12">
        <v>0</v>
      </c>
      <c r="AG12">
        <v>8</v>
      </c>
      <c r="AH12">
        <v>201008</v>
      </c>
      <c r="AI12" t="s">
        <v>54</v>
      </c>
      <c r="AJ12" t="s">
        <v>55</v>
      </c>
      <c r="AK12" t="s">
        <v>82</v>
      </c>
      <c r="AL12" t="s">
        <v>83</v>
      </c>
      <c r="AM12" s="2">
        <v>0</v>
      </c>
      <c r="AN12" s="3">
        <f t="shared" si="1"/>
        <v>0.25</v>
      </c>
      <c r="AO12">
        <f t="shared" si="2"/>
        <v>1.0431654676258992</v>
      </c>
    </row>
    <row r="13" spans="1:41" x14ac:dyDescent="0.25">
      <c r="A13" t="s">
        <v>70</v>
      </c>
      <c r="B13" s="1">
        <v>41315.552384259259</v>
      </c>
      <c r="C13">
        <v>0</v>
      </c>
      <c r="D13" s="1">
        <v>41315.552384259259</v>
      </c>
      <c r="E13">
        <v>0</v>
      </c>
      <c r="F13">
        <v>0</v>
      </c>
      <c r="G13">
        <v>1</v>
      </c>
      <c r="H13" s="1">
        <v>41315.552384259259</v>
      </c>
      <c r="I13" s="1">
        <v>41315.552384259259</v>
      </c>
      <c r="J13" s="2">
        <v>3</v>
      </c>
      <c r="K13">
        <v>89.111964299999997</v>
      </c>
      <c r="L13" s="2" t="s">
        <v>41</v>
      </c>
      <c r="M13">
        <v>23.8962453</v>
      </c>
      <c r="N13" s="2">
        <v>375</v>
      </c>
      <c r="O13" s="2" t="s">
        <v>40</v>
      </c>
      <c r="P13">
        <v>0</v>
      </c>
      <c r="Q13">
        <v>202018</v>
      </c>
      <c r="R13">
        <v>0</v>
      </c>
      <c r="S13" s="2" t="s">
        <v>48</v>
      </c>
      <c r="T13">
        <v>1741</v>
      </c>
      <c r="U13" s="2">
        <v>11</v>
      </c>
      <c r="V13" s="2">
        <v>0</v>
      </c>
      <c r="W13" s="2" t="s">
        <v>39</v>
      </c>
      <c r="X13" s="2">
        <v>350</v>
      </c>
      <c r="Y13" s="2" t="s">
        <v>75</v>
      </c>
      <c r="Z13" s="2" t="s">
        <v>48</v>
      </c>
      <c r="AA13" s="2">
        <v>2</v>
      </c>
      <c r="AB13">
        <v>20</v>
      </c>
      <c r="AC13">
        <v>2</v>
      </c>
      <c r="AD13">
        <f t="shared" si="0"/>
        <v>1</v>
      </c>
      <c r="AE13">
        <v>5</v>
      </c>
      <c r="AF13">
        <v>0</v>
      </c>
      <c r="AG13">
        <v>18</v>
      </c>
      <c r="AH13">
        <v>202018</v>
      </c>
      <c r="AI13" t="s">
        <v>71</v>
      </c>
      <c r="AJ13" t="s">
        <v>72</v>
      </c>
      <c r="AK13" t="s">
        <v>84</v>
      </c>
      <c r="AL13" t="s">
        <v>85</v>
      </c>
      <c r="AM13" s="2">
        <v>0</v>
      </c>
      <c r="AN13" s="3">
        <f t="shared" si="1"/>
        <v>0.27272727272727271</v>
      </c>
      <c r="AO13">
        <f t="shared" si="2"/>
        <v>1.0714285714285714</v>
      </c>
    </row>
    <row r="14" spans="1:41" x14ac:dyDescent="0.25">
      <c r="A14" t="s">
        <v>63</v>
      </c>
      <c r="B14" s="1">
        <v>41315.6715625</v>
      </c>
      <c r="C14">
        <v>0</v>
      </c>
      <c r="D14" s="1">
        <v>41315.6715625</v>
      </c>
      <c r="E14">
        <v>0</v>
      </c>
      <c r="F14">
        <v>0</v>
      </c>
      <c r="G14">
        <v>1</v>
      </c>
      <c r="H14" s="1">
        <v>41315.6715625</v>
      </c>
      <c r="I14" s="1">
        <v>41315.6715625</v>
      </c>
      <c r="J14" s="2">
        <v>8</v>
      </c>
      <c r="K14">
        <v>0</v>
      </c>
      <c r="L14" s="2" t="s">
        <v>48</v>
      </c>
      <c r="M14">
        <v>0</v>
      </c>
      <c r="N14" s="2">
        <v>642</v>
      </c>
      <c r="O14" s="2" t="s">
        <v>40</v>
      </c>
      <c r="P14">
        <v>0</v>
      </c>
      <c r="Q14">
        <v>221339</v>
      </c>
      <c r="R14">
        <v>0</v>
      </c>
      <c r="S14" s="2" t="s">
        <v>48</v>
      </c>
      <c r="T14">
        <v>0</v>
      </c>
      <c r="U14" s="2">
        <v>20</v>
      </c>
      <c r="V14" s="2">
        <v>0</v>
      </c>
      <c r="W14" s="2" t="s">
        <v>48</v>
      </c>
      <c r="X14" s="2">
        <v>598</v>
      </c>
      <c r="Y14" s="2" t="s">
        <v>75</v>
      </c>
      <c r="Z14" s="2" t="s">
        <v>48</v>
      </c>
      <c r="AA14" s="2">
        <v>2</v>
      </c>
      <c r="AB14">
        <v>2</v>
      </c>
      <c r="AC14">
        <v>21</v>
      </c>
      <c r="AD14">
        <f t="shared" si="0"/>
        <v>1</v>
      </c>
      <c r="AE14">
        <v>62</v>
      </c>
      <c r="AG14">
        <v>339</v>
      </c>
      <c r="AH14">
        <v>221339</v>
      </c>
      <c r="AI14" t="s">
        <v>64</v>
      </c>
      <c r="AJ14" t="s">
        <v>65</v>
      </c>
      <c r="AK14" t="s">
        <v>68</v>
      </c>
      <c r="AL14" t="s">
        <v>86</v>
      </c>
      <c r="AM14" s="2">
        <v>0</v>
      </c>
      <c r="AN14" s="3">
        <f t="shared" si="1"/>
        <v>0.4</v>
      </c>
      <c r="AO14">
        <f t="shared" si="2"/>
        <v>1.0735785953177257</v>
      </c>
    </row>
    <row r="15" spans="1:41" x14ac:dyDescent="0.25">
      <c r="A15" t="s">
        <v>87</v>
      </c>
      <c r="B15" s="1">
        <v>41315.696493055555</v>
      </c>
      <c r="C15">
        <v>0</v>
      </c>
      <c r="D15" s="1">
        <v>41315.696493055555</v>
      </c>
      <c r="E15">
        <v>0</v>
      </c>
      <c r="F15">
        <v>0</v>
      </c>
      <c r="G15">
        <v>1</v>
      </c>
      <c r="H15" s="1">
        <v>41315.696493055555</v>
      </c>
      <c r="I15" s="1">
        <v>41315.696493055555</v>
      </c>
      <c r="J15" s="2">
        <v>3</v>
      </c>
      <c r="K15">
        <v>0</v>
      </c>
      <c r="L15" s="2" t="s">
        <v>41</v>
      </c>
      <c r="M15">
        <v>0</v>
      </c>
      <c r="N15" s="2">
        <v>250</v>
      </c>
      <c r="O15" s="2" t="s">
        <v>40</v>
      </c>
      <c r="P15">
        <v>0</v>
      </c>
      <c r="Q15">
        <v>214143</v>
      </c>
      <c r="R15">
        <v>0</v>
      </c>
      <c r="S15" s="2" t="s">
        <v>41</v>
      </c>
      <c r="T15">
        <v>0</v>
      </c>
      <c r="U15" s="2">
        <v>7</v>
      </c>
      <c r="V15" s="2">
        <v>0</v>
      </c>
      <c r="W15" s="2" t="s">
        <v>41</v>
      </c>
      <c r="X15" s="2">
        <v>150</v>
      </c>
      <c r="Y15" s="2" t="s">
        <v>75</v>
      </c>
      <c r="Z15" s="2" t="s">
        <v>41</v>
      </c>
      <c r="AA15" s="2">
        <v>2</v>
      </c>
      <c r="AB15">
        <v>2</v>
      </c>
      <c r="AC15">
        <v>14</v>
      </c>
      <c r="AD15">
        <f t="shared" si="0"/>
        <v>1</v>
      </c>
      <c r="AE15">
        <v>41</v>
      </c>
      <c r="AG15">
        <v>143</v>
      </c>
      <c r="AH15">
        <v>214143</v>
      </c>
      <c r="AI15" t="s">
        <v>88</v>
      </c>
      <c r="AJ15" t="s">
        <v>89</v>
      </c>
      <c r="AK15" t="s">
        <v>90</v>
      </c>
      <c r="AL15" t="s">
        <v>91</v>
      </c>
      <c r="AM15" s="2">
        <v>0</v>
      </c>
      <c r="AN15" s="3">
        <f t="shared" si="1"/>
        <v>0.42857142857142855</v>
      </c>
      <c r="AO15">
        <f t="shared" si="2"/>
        <v>1.6666666666666667</v>
      </c>
    </row>
    <row r="16" spans="1:41" x14ac:dyDescent="0.25">
      <c r="A16" t="s">
        <v>92</v>
      </c>
      <c r="B16" s="1">
        <v>41315.740833333337</v>
      </c>
      <c r="C16">
        <v>0</v>
      </c>
      <c r="D16" s="1">
        <v>41315.740833333337</v>
      </c>
      <c r="E16">
        <v>0</v>
      </c>
      <c r="F16">
        <v>0</v>
      </c>
      <c r="G16">
        <v>1</v>
      </c>
      <c r="H16" s="1">
        <v>41315.740833333337</v>
      </c>
      <c r="I16" s="1">
        <v>41315.740833333337</v>
      </c>
      <c r="J16" s="2">
        <v>2</v>
      </c>
      <c r="K16">
        <v>0</v>
      </c>
      <c r="L16" s="2" t="s">
        <v>75</v>
      </c>
      <c r="M16">
        <v>0</v>
      </c>
      <c r="N16" s="2">
        <v>109</v>
      </c>
      <c r="O16" s="2" t="s">
        <v>40</v>
      </c>
      <c r="P16">
        <v>0</v>
      </c>
      <c r="Q16">
        <v>244379</v>
      </c>
      <c r="R16">
        <v>0</v>
      </c>
      <c r="S16" s="2" t="s">
        <v>48</v>
      </c>
      <c r="T16">
        <v>0</v>
      </c>
      <c r="U16" s="2">
        <v>10</v>
      </c>
      <c r="V16" s="2">
        <v>0</v>
      </c>
      <c r="W16" s="2" t="s">
        <v>48</v>
      </c>
      <c r="X16" s="2">
        <v>105</v>
      </c>
      <c r="Y16" s="2" t="s">
        <v>48</v>
      </c>
      <c r="Z16" s="2" t="s">
        <v>48</v>
      </c>
      <c r="AA16" s="2">
        <v>2</v>
      </c>
      <c r="AB16">
        <v>2</v>
      </c>
      <c r="AC16">
        <v>44</v>
      </c>
      <c r="AD16">
        <f t="shared" si="0"/>
        <v>1</v>
      </c>
      <c r="AE16">
        <v>133</v>
      </c>
      <c r="AG16">
        <v>379</v>
      </c>
      <c r="AH16">
        <v>244379</v>
      </c>
      <c r="AI16" t="s">
        <v>93</v>
      </c>
      <c r="AJ16" t="s">
        <v>94</v>
      </c>
      <c r="AK16" t="s">
        <v>95</v>
      </c>
      <c r="AL16" t="s">
        <v>96</v>
      </c>
      <c r="AM16" s="2">
        <v>0</v>
      </c>
      <c r="AN16" s="3">
        <f t="shared" si="1"/>
        <v>0.2</v>
      </c>
      <c r="AO16">
        <f t="shared" si="2"/>
        <v>1.0380952380952382</v>
      </c>
    </row>
    <row r="17" spans="1:41" x14ac:dyDescent="0.25">
      <c r="A17" t="s">
        <v>92</v>
      </c>
      <c r="B17" s="1">
        <v>41315.742175925923</v>
      </c>
      <c r="C17">
        <v>0</v>
      </c>
      <c r="D17" s="1">
        <v>41315.742175925923</v>
      </c>
      <c r="E17">
        <v>0</v>
      </c>
      <c r="F17">
        <v>0</v>
      </c>
      <c r="G17">
        <v>1</v>
      </c>
      <c r="H17" s="1">
        <v>41315.742175925923</v>
      </c>
      <c r="I17" s="1">
        <v>41315.742175925923</v>
      </c>
      <c r="J17" s="2">
        <v>3</v>
      </c>
      <c r="K17">
        <v>0</v>
      </c>
      <c r="L17" s="2" t="s">
        <v>75</v>
      </c>
      <c r="M17">
        <v>0</v>
      </c>
      <c r="N17" s="2">
        <v>148</v>
      </c>
      <c r="O17" s="2" t="s">
        <v>40</v>
      </c>
      <c r="P17">
        <v>0</v>
      </c>
      <c r="Q17">
        <v>244380</v>
      </c>
      <c r="R17">
        <v>0</v>
      </c>
      <c r="S17" s="2" t="s">
        <v>75</v>
      </c>
      <c r="T17">
        <v>0</v>
      </c>
      <c r="U17" s="2">
        <v>8</v>
      </c>
      <c r="V17" s="2">
        <v>2</v>
      </c>
      <c r="W17" s="2" t="s">
        <v>48</v>
      </c>
      <c r="X17" s="2">
        <v>127</v>
      </c>
      <c r="Y17" s="2" t="s">
        <v>75</v>
      </c>
      <c r="Z17" s="2" t="s">
        <v>48</v>
      </c>
      <c r="AA17" s="2">
        <v>0</v>
      </c>
      <c r="AB17">
        <v>2</v>
      </c>
      <c r="AC17">
        <v>44</v>
      </c>
      <c r="AD17">
        <f t="shared" si="0"/>
        <v>1</v>
      </c>
      <c r="AE17">
        <v>133</v>
      </c>
      <c r="AG17">
        <v>380</v>
      </c>
      <c r="AH17">
        <v>244380</v>
      </c>
      <c r="AI17" t="s">
        <v>93</v>
      </c>
      <c r="AJ17" t="s">
        <v>94</v>
      </c>
      <c r="AK17" t="s">
        <v>95</v>
      </c>
      <c r="AL17" t="s">
        <v>97</v>
      </c>
      <c r="AM17" s="2">
        <v>0</v>
      </c>
      <c r="AN17" s="3">
        <f t="shared" si="1"/>
        <v>0.375</v>
      </c>
      <c r="AO17">
        <f t="shared" si="2"/>
        <v>1.1653543307086613</v>
      </c>
    </row>
    <row r="18" spans="1:41" x14ac:dyDescent="0.25">
      <c r="A18" t="s">
        <v>87</v>
      </c>
      <c r="B18" s="1">
        <v>41316.545046296298</v>
      </c>
      <c r="C18">
        <v>0</v>
      </c>
      <c r="D18" s="1">
        <v>41316.545046296298</v>
      </c>
      <c r="E18">
        <v>0</v>
      </c>
      <c r="F18">
        <v>0</v>
      </c>
      <c r="G18">
        <v>1</v>
      </c>
      <c r="H18" s="1">
        <v>41316.545046296298</v>
      </c>
      <c r="I18" s="1">
        <v>41316.545046296298</v>
      </c>
      <c r="J18" s="2">
        <v>3</v>
      </c>
      <c r="K18">
        <v>0</v>
      </c>
      <c r="L18" s="2" t="s">
        <v>40</v>
      </c>
      <c r="M18">
        <v>0</v>
      </c>
      <c r="N18" s="2">
        <v>372</v>
      </c>
      <c r="O18" s="2" t="s">
        <v>40</v>
      </c>
      <c r="P18">
        <v>0</v>
      </c>
      <c r="Q18">
        <v>214139</v>
      </c>
      <c r="R18">
        <v>0</v>
      </c>
      <c r="S18" s="2" t="s">
        <v>48</v>
      </c>
      <c r="T18">
        <v>0</v>
      </c>
      <c r="U18" s="2">
        <v>11</v>
      </c>
      <c r="V18" s="2">
        <v>0</v>
      </c>
      <c r="W18" s="2" t="s">
        <v>48</v>
      </c>
      <c r="X18" s="2">
        <v>471</v>
      </c>
      <c r="Y18" s="2" t="s">
        <v>41</v>
      </c>
      <c r="Z18" s="2" t="s">
        <v>41</v>
      </c>
      <c r="AA18" s="2">
        <v>2</v>
      </c>
      <c r="AB18">
        <v>2</v>
      </c>
      <c r="AC18">
        <v>14</v>
      </c>
      <c r="AD18">
        <f t="shared" si="0"/>
        <v>1</v>
      </c>
      <c r="AE18">
        <v>41</v>
      </c>
      <c r="AG18">
        <v>139</v>
      </c>
      <c r="AH18">
        <v>214139</v>
      </c>
      <c r="AI18" t="s">
        <v>88</v>
      </c>
      <c r="AJ18" t="s">
        <v>89</v>
      </c>
      <c r="AK18" t="s">
        <v>98</v>
      </c>
      <c r="AL18" t="s">
        <v>99</v>
      </c>
      <c r="AM18" s="2">
        <v>0</v>
      </c>
      <c r="AN18" s="3">
        <f t="shared" si="1"/>
        <v>0.27272727272727271</v>
      </c>
      <c r="AO18">
        <f t="shared" si="2"/>
        <v>0.78980891719745228</v>
      </c>
    </row>
    <row r="19" spans="1:41" x14ac:dyDescent="0.25">
      <c r="A19" t="s">
        <v>53</v>
      </c>
      <c r="B19" s="1">
        <v>41316.649884259263</v>
      </c>
      <c r="C19">
        <v>0</v>
      </c>
      <c r="D19" s="1">
        <v>41316.649884259263</v>
      </c>
      <c r="E19">
        <v>0</v>
      </c>
      <c r="F19">
        <v>0</v>
      </c>
      <c r="G19">
        <v>1</v>
      </c>
      <c r="H19" s="1">
        <v>41316.649884259263</v>
      </c>
      <c r="I19" s="1">
        <v>41316.649884259263</v>
      </c>
      <c r="J19" s="2">
        <v>2</v>
      </c>
      <c r="K19">
        <v>89.022290900000002</v>
      </c>
      <c r="L19" s="2" t="s">
        <v>48</v>
      </c>
      <c r="M19">
        <v>23.4112689</v>
      </c>
      <c r="N19" s="2">
        <v>187</v>
      </c>
      <c r="O19" s="2" t="s">
        <v>39</v>
      </c>
      <c r="P19">
        <v>0</v>
      </c>
      <c r="Q19">
        <v>201002</v>
      </c>
      <c r="R19">
        <v>0</v>
      </c>
      <c r="S19" s="2" t="s">
        <v>48</v>
      </c>
      <c r="T19">
        <v>2583</v>
      </c>
      <c r="U19" s="2">
        <v>8</v>
      </c>
      <c r="V19" s="2">
        <v>0</v>
      </c>
      <c r="W19" s="2" t="s">
        <v>39</v>
      </c>
      <c r="X19" s="2">
        <v>234</v>
      </c>
      <c r="Y19" s="2" t="s">
        <v>75</v>
      </c>
      <c r="Z19" s="2" t="s">
        <v>48</v>
      </c>
      <c r="AA19" s="2">
        <v>2</v>
      </c>
      <c r="AB19">
        <v>20</v>
      </c>
      <c r="AC19">
        <v>1</v>
      </c>
      <c r="AD19">
        <f t="shared" si="0"/>
        <v>1</v>
      </c>
      <c r="AE19">
        <v>3</v>
      </c>
      <c r="AF19">
        <v>0</v>
      </c>
      <c r="AG19">
        <v>2</v>
      </c>
      <c r="AH19">
        <v>201002</v>
      </c>
      <c r="AI19" t="s">
        <v>54</v>
      </c>
      <c r="AJ19" t="s">
        <v>55</v>
      </c>
      <c r="AK19" t="s">
        <v>56</v>
      </c>
      <c r="AL19" t="s">
        <v>100</v>
      </c>
      <c r="AM19" s="2">
        <v>0</v>
      </c>
      <c r="AN19" s="3">
        <f t="shared" si="1"/>
        <v>0.25</v>
      </c>
      <c r="AO19">
        <f t="shared" si="2"/>
        <v>0.79914529914529919</v>
      </c>
    </row>
    <row r="20" spans="1:41" x14ac:dyDescent="0.25">
      <c r="A20" t="s">
        <v>63</v>
      </c>
      <c r="B20" s="1">
        <v>41316.72320601852</v>
      </c>
      <c r="C20">
        <v>0</v>
      </c>
      <c r="D20" s="1">
        <v>41316.72320601852</v>
      </c>
      <c r="E20">
        <v>0</v>
      </c>
      <c r="F20">
        <v>0</v>
      </c>
      <c r="G20">
        <v>1</v>
      </c>
      <c r="H20" s="1">
        <v>41316.72320601852</v>
      </c>
      <c r="I20" s="1">
        <v>41316.72320601852</v>
      </c>
      <c r="J20" s="2">
        <v>1</v>
      </c>
      <c r="K20">
        <v>0</v>
      </c>
      <c r="L20" s="2" t="s">
        <v>75</v>
      </c>
      <c r="M20">
        <v>0</v>
      </c>
      <c r="N20" s="2">
        <v>260</v>
      </c>
      <c r="O20" s="2" t="s">
        <v>40</v>
      </c>
      <c r="P20">
        <v>0</v>
      </c>
      <c r="Q20">
        <v>223355</v>
      </c>
      <c r="R20">
        <v>0</v>
      </c>
      <c r="S20" s="2" t="s">
        <v>41</v>
      </c>
      <c r="T20">
        <v>0</v>
      </c>
      <c r="U20" s="2">
        <v>9</v>
      </c>
      <c r="V20" s="2">
        <v>0</v>
      </c>
      <c r="W20" s="2" t="s">
        <v>48</v>
      </c>
      <c r="X20" s="2">
        <v>251</v>
      </c>
      <c r="Y20" s="2" t="s">
        <v>48</v>
      </c>
      <c r="Z20" s="2" t="s">
        <v>48</v>
      </c>
      <c r="AA20" s="2">
        <v>2</v>
      </c>
      <c r="AB20">
        <v>2</v>
      </c>
      <c r="AC20">
        <v>23</v>
      </c>
      <c r="AD20">
        <f t="shared" si="0"/>
        <v>1</v>
      </c>
      <c r="AE20">
        <v>66</v>
      </c>
      <c r="AG20">
        <v>355</v>
      </c>
      <c r="AH20">
        <v>223355</v>
      </c>
      <c r="AI20" t="s">
        <v>64</v>
      </c>
      <c r="AJ20" t="s">
        <v>101</v>
      </c>
      <c r="AK20" t="s">
        <v>102</v>
      </c>
      <c r="AL20" t="s">
        <v>103</v>
      </c>
      <c r="AM20" s="2">
        <v>0</v>
      </c>
      <c r="AN20" s="3">
        <f t="shared" si="1"/>
        <v>0.1111111111111111</v>
      </c>
      <c r="AO20">
        <f t="shared" si="2"/>
        <v>1.0358565737051793</v>
      </c>
    </row>
    <row r="21" spans="1:41" x14ac:dyDescent="0.25">
      <c r="A21" t="s">
        <v>47</v>
      </c>
      <c r="B21" s="1">
        <v>41317.547743055555</v>
      </c>
      <c r="C21">
        <v>0</v>
      </c>
      <c r="D21" s="1">
        <v>41317.547743055555</v>
      </c>
      <c r="E21">
        <v>0</v>
      </c>
      <c r="F21">
        <v>0</v>
      </c>
      <c r="G21">
        <v>1</v>
      </c>
      <c r="H21" s="1">
        <v>41317.547743055555</v>
      </c>
      <c r="I21" s="1">
        <v>41317.547743055555</v>
      </c>
      <c r="J21" s="2">
        <v>2</v>
      </c>
      <c r="K21">
        <v>90.891310099999998</v>
      </c>
      <c r="L21" s="2" t="s">
        <v>41</v>
      </c>
      <c r="M21">
        <v>24.8972263</v>
      </c>
      <c r="N21" s="2">
        <v>156</v>
      </c>
      <c r="O21" s="2" t="s">
        <v>75</v>
      </c>
      <c r="P21">
        <v>0</v>
      </c>
      <c r="Q21">
        <v>235322</v>
      </c>
      <c r="R21">
        <v>0</v>
      </c>
      <c r="S21" s="2" t="s">
        <v>41</v>
      </c>
      <c r="T21">
        <v>3463</v>
      </c>
      <c r="U21" s="2">
        <v>17</v>
      </c>
      <c r="V21" s="2">
        <v>0</v>
      </c>
      <c r="W21" s="2" t="s">
        <v>48</v>
      </c>
      <c r="X21" s="2">
        <v>121</v>
      </c>
      <c r="Y21" s="2" t="s">
        <v>75</v>
      </c>
      <c r="Z21" s="2" t="s">
        <v>48</v>
      </c>
      <c r="AA21" s="2">
        <v>2</v>
      </c>
      <c r="AB21">
        <v>2</v>
      </c>
      <c r="AC21">
        <v>35</v>
      </c>
      <c r="AD21">
        <f t="shared" si="0"/>
        <v>1</v>
      </c>
      <c r="AE21">
        <v>105</v>
      </c>
      <c r="AG21">
        <v>322</v>
      </c>
      <c r="AH21">
        <v>235322</v>
      </c>
      <c r="AI21" t="s">
        <v>49</v>
      </c>
      <c r="AJ21" t="s">
        <v>104</v>
      </c>
      <c r="AK21" t="s">
        <v>105</v>
      </c>
      <c r="AL21" t="s">
        <v>106</v>
      </c>
      <c r="AM21" s="2">
        <v>0</v>
      </c>
      <c r="AN21" s="3">
        <f t="shared" si="1"/>
        <v>0.11764705882352941</v>
      </c>
      <c r="AO21">
        <f t="shared" si="2"/>
        <v>1.2892561983471074</v>
      </c>
    </row>
    <row r="22" spans="1:41" x14ac:dyDescent="0.25">
      <c r="A22" t="s">
        <v>87</v>
      </c>
      <c r="B22" s="1">
        <v>41317.698622685188</v>
      </c>
      <c r="C22">
        <v>0</v>
      </c>
      <c r="D22" s="1">
        <v>41317.698622685188</v>
      </c>
      <c r="E22">
        <v>0</v>
      </c>
      <c r="F22">
        <v>0</v>
      </c>
      <c r="G22">
        <v>1</v>
      </c>
      <c r="H22" s="1">
        <v>41317.698622685188</v>
      </c>
      <c r="I22" s="1">
        <v>41317.698622685188</v>
      </c>
      <c r="J22" s="2">
        <v>8</v>
      </c>
      <c r="K22">
        <v>91.129199299999996</v>
      </c>
      <c r="L22" s="2" t="s">
        <v>107</v>
      </c>
      <c r="M22">
        <v>23.5410127</v>
      </c>
      <c r="N22" s="2">
        <v>523</v>
      </c>
      <c r="O22" s="2" t="s">
        <v>40</v>
      </c>
      <c r="P22">
        <v>0</v>
      </c>
      <c r="Q22">
        <v>213130</v>
      </c>
      <c r="R22">
        <v>0</v>
      </c>
      <c r="S22" s="2" t="s">
        <v>41</v>
      </c>
      <c r="T22">
        <v>3189</v>
      </c>
      <c r="U22" s="2">
        <v>8</v>
      </c>
      <c r="V22" s="2">
        <v>0</v>
      </c>
      <c r="W22" s="2" t="s">
        <v>41</v>
      </c>
      <c r="X22" s="2">
        <v>0</v>
      </c>
      <c r="Y22" s="2" t="s">
        <v>41</v>
      </c>
      <c r="Z22" s="2" t="s">
        <v>41</v>
      </c>
      <c r="AA22" s="2">
        <v>2</v>
      </c>
      <c r="AB22">
        <v>2</v>
      </c>
      <c r="AC22">
        <v>13</v>
      </c>
      <c r="AD22">
        <f t="shared" si="0"/>
        <v>1</v>
      </c>
      <c r="AE22">
        <v>38</v>
      </c>
      <c r="AG22">
        <v>130</v>
      </c>
      <c r="AH22">
        <v>213130</v>
      </c>
      <c r="AI22" t="s">
        <v>88</v>
      </c>
      <c r="AJ22" t="s">
        <v>108</v>
      </c>
      <c r="AK22" t="s">
        <v>108</v>
      </c>
      <c r="AL22" t="s">
        <v>109</v>
      </c>
      <c r="AM22" s="2">
        <v>1</v>
      </c>
      <c r="AN22" s="3">
        <f t="shared" si="1"/>
        <v>1</v>
      </c>
      <c r="AO22" t="e">
        <f t="shared" si="2"/>
        <v>#DIV/0!</v>
      </c>
    </row>
    <row r="23" spans="1:41" x14ac:dyDescent="0.25">
      <c r="A23" t="s">
        <v>47</v>
      </c>
      <c r="B23" s="1">
        <v>41318.479687500003</v>
      </c>
      <c r="C23">
        <v>0</v>
      </c>
      <c r="D23" s="1">
        <v>41318.479687500003</v>
      </c>
      <c r="E23">
        <v>0</v>
      </c>
      <c r="F23">
        <v>0</v>
      </c>
      <c r="G23">
        <v>1</v>
      </c>
      <c r="H23" s="1">
        <v>41318.479687500003</v>
      </c>
      <c r="I23" s="1">
        <v>41318.479687500003</v>
      </c>
      <c r="J23" s="2">
        <v>4</v>
      </c>
      <c r="K23">
        <v>90.974885499999999</v>
      </c>
      <c r="L23" s="2" t="s">
        <v>48</v>
      </c>
      <c r="M23">
        <v>24.887342499999999</v>
      </c>
      <c r="N23" s="2">
        <v>120</v>
      </c>
      <c r="O23" s="2" t="s">
        <v>75</v>
      </c>
      <c r="P23">
        <v>0</v>
      </c>
      <c r="Q23">
        <v>235324</v>
      </c>
      <c r="R23">
        <v>0</v>
      </c>
      <c r="S23" s="2" t="s">
        <v>48</v>
      </c>
      <c r="T23">
        <v>3675</v>
      </c>
      <c r="U23" s="2">
        <v>5</v>
      </c>
      <c r="V23" s="2">
        <v>0</v>
      </c>
      <c r="W23" s="2" t="s">
        <v>48</v>
      </c>
      <c r="X23" s="2">
        <v>121</v>
      </c>
      <c r="Y23" s="2" t="s">
        <v>48</v>
      </c>
      <c r="Z23" s="2" t="s">
        <v>48</v>
      </c>
      <c r="AA23" s="2">
        <v>2</v>
      </c>
      <c r="AB23">
        <v>2</v>
      </c>
      <c r="AC23">
        <v>35</v>
      </c>
      <c r="AD23">
        <f t="shared" si="0"/>
        <v>1</v>
      </c>
      <c r="AE23">
        <v>105</v>
      </c>
      <c r="AG23">
        <v>324</v>
      </c>
      <c r="AH23">
        <v>235324</v>
      </c>
      <c r="AI23" t="s">
        <v>49</v>
      </c>
      <c r="AJ23" t="s">
        <v>104</v>
      </c>
      <c r="AK23" t="s">
        <v>110</v>
      </c>
      <c r="AL23" t="s">
        <v>111</v>
      </c>
      <c r="AM23" s="2">
        <v>0</v>
      </c>
      <c r="AN23" s="3">
        <f t="shared" si="1"/>
        <v>0.8</v>
      </c>
      <c r="AO23">
        <f t="shared" si="2"/>
        <v>0.99173553719008267</v>
      </c>
    </row>
    <row r="24" spans="1:41" x14ac:dyDescent="0.25">
      <c r="A24" t="s">
        <v>47</v>
      </c>
      <c r="B24" s="1">
        <v>41318.567916666667</v>
      </c>
      <c r="C24">
        <v>0</v>
      </c>
      <c r="D24" s="1">
        <v>41318.567916666667</v>
      </c>
      <c r="E24">
        <v>0</v>
      </c>
      <c r="F24">
        <v>0</v>
      </c>
      <c r="G24">
        <v>1</v>
      </c>
      <c r="H24" s="1">
        <v>41318.567916666667</v>
      </c>
      <c r="I24" s="1">
        <v>41318.567916666667</v>
      </c>
      <c r="J24" s="2">
        <v>1</v>
      </c>
      <c r="K24">
        <v>90.904617299999998</v>
      </c>
      <c r="L24" s="2" t="s">
        <v>41</v>
      </c>
      <c r="M24">
        <v>24.8886465</v>
      </c>
      <c r="N24" s="2">
        <v>173</v>
      </c>
      <c r="O24" s="2" t="s">
        <v>75</v>
      </c>
      <c r="P24">
        <v>0</v>
      </c>
      <c r="Q24">
        <v>235320</v>
      </c>
      <c r="R24">
        <v>0</v>
      </c>
      <c r="S24" s="2" t="s">
        <v>75</v>
      </c>
      <c r="T24">
        <v>2882</v>
      </c>
      <c r="U24" s="2">
        <v>9</v>
      </c>
      <c r="V24" s="2">
        <v>0</v>
      </c>
      <c r="W24" s="2" t="s">
        <v>48</v>
      </c>
      <c r="X24" s="2">
        <v>229</v>
      </c>
      <c r="Y24" s="2" t="s">
        <v>75</v>
      </c>
      <c r="Z24" s="2" t="s">
        <v>48</v>
      </c>
      <c r="AA24" s="2">
        <v>2</v>
      </c>
      <c r="AB24">
        <v>2</v>
      </c>
      <c r="AC24">
        <v>35</v>
      </c>
      <c r="AD24">
        <f t="shared" si="0"/>
        <v>1</v>
      </c>
      <c r="AE24">
        <v>105</v>
      </c>
      <c r="AG24">
        <v>320</v>
      </c>
      <c r="AH24">
        <v>235320</v>
      </c>
      <c r="AI24" t="s">
        <v>49</v>
      </c>
      <c r="AJ24" t="s">
        <v>104</v>
      </c>
      <c r="AK24" t="s">
        <v>105</v>
      </c>
      <c r="AL24" t="s">
        <v>112</v>
      </c>
      <c r="AM24" s="2">
        <v>0</v>
      </c>
      <c r="AN24" s="3">
        <f t="shared" si="1"/>
        <v>0.1111111111111111</v>
      </c>
      <c r="AO24">
        <f t="shared" si="2"/>
        <v>0.75545851528384278</v>
      </c>
    </row>
    <row r="25" spans="1:41" x14ac:dyDescent="0.25">
      <c r="A25" t="s">
        <v>92</v>
      </c>
      <c r="B25" s="1">
        <v>41318.6716087963</v>
      </c>
      <c r="C25">
        <v>0</v>
      </c>
      <c r="D25" s="1">
        <v>41318.6716087963</v>
      </c>
      <c r="E25">
        <v>0</v>
      </c>
      <c r="F25">
        <v>0</v>
      </c>
      <c r="G25">
        <v>1</v>
      </c>
      <c r="H25" s="1">
        <v>41318.6716087963</v>
      </c>
      <c r="I25" s="1">
        <v>41318.6716087963</v>
      </c>
      <c r="J25" s="2">
        <v>1</v>
      </c>
      <c r="K25">
        <v>0</v>
      </c>
      <c r="L25" s="2" t="s">
        <v>75</v>
      </c>
      <c r="M25">
        <v>0</v>
      </c>
      <c r="N25" s="2">
        <v>97</v>
      </c>
      <c r="O25" s="2" t="s">
        <v>40</v>
      </c>
      <c r="P25">
        <v>0</v>
      </c>
      <c r="Q25">
        <v>226242</v>
      </c>
      <c r="R25">
        <v>0</v>
      </c>
      <c r="S25" s="2" t="s">
        <v>48</v>
      </c>
      <c r="T25">
        <v>0</v>
      </c>
      <c r="U25" s="2">
        <v>9</v>
      </c>
      <c r="V25" s="2">
        <v>0</v>
      </c>
      <c r="W25" s="2" t="s">
        <v>48</v>
      </c>
      <c r="X25" s="2">
        <v>104</v>
      </c>
      <c r="Y25" s="2" t="s">
        <v>48</v>
      </c>
      <c r="Z25" s="2" t="s">
        <v>48</v>
      </c>
      <c r="AA25" s="2">
        <v>2</v>
      </c>
      <c r="AB25">
        <v>2</v>
      </c>
      <c r="AC25">
        <v>26</v>
      </c>
      <c r="AD25">
        <f t="shared" si="0"/>
        <v>1</v>
      </c>
      <c r="AE25">
        <v>74</v>
      </c>
      <c r="AG25">
        <v>242</v>
      </c>
      <c r="AH25">
        <v>226242</v>
      </c>
      <c r="AI25" t="s">
        <v>113</v>
      </c>
      <c r="AJ25" t="s">
        <v>114</v>
      </c>
      <c r="AK25" t="s">
        <v>115</v>
      </c>
      <c r="AL25" t="s">
        <v>116</v>
      </c>
      <c r="AM25" s="2">
        <v>0</v>
      </c>
      <c r="AN25" s="3">
        <f t="shared" si="1"/>
        <v>0.1111111111111111</v>
      </c>
      <c r="AO25">
        <f t="shared" si="2"/>
        <v>0.93269230769230771</v>
      </c>
    </row>
    <row r="26" spans="1:41" x14ac:dyDescent="0.25">
      <c r="A26" t="s">
        <v>117</v>
      </c>
      <c r="B26" s="1">
        <v>41319.659085648149</v>
      </c>
      <c r="C26">
        <v>0</v>
      </c>
      <c r="D26" s="1">
        <v>41319.659085648149</v>
      </c>
      <c r="E26">
        <v>0</v>
      </c>
      <c r="F26">
        <v>0</v>
      </c>
      <c r="G26">
        <v>1</v>
      </c>
      <c r="H26" s="1">
        <v>41319.659085648149</v>
      </c>
      <c r="I26" s="1">
        <v>41319.659085648149</v>
      </c>
      <c r="J26" s="2">
        <v>5</v>
      </c>
      <c r="K26">
        <v>0</v>
      </c>
      <c r="L26" s="2" t="s">
        <v>107</v>
      </c>
      <c r="M26">
        <v>0</v>
      </c>
      <c r="N26" s="2">
        <v>280</v>
      </c>
      <c r="O26" s="2" t="s">
        <v>40</v>
      </c>
      <c r="P26">
        <v>0</v>
      </c>
      <c r="Q26">
        <v>227259</v>
      </c>
      <c r="R26">
        <v>0</v>
      </c>
      <c r="S26" s="2" t="s">
        <v>48</v>
      </c>
      <c r="T26">
        <v>0</v>
      </c>
      <c r="U26" s="2">
        <v>12</v>
      </c>
      <c r="V26" s="2">
        <v>0</v>
      </c>
      <c r="W26" s="2" t="s">
        <v>48</v>
      </c>
      <c r="X26" s="2">
        <v>0</v>
      </c>
      <c r="Y26" s="2" t="s">
        <v>48</v>
      </c>
      <c r="Z26" s="2" t="s">
        <v>48</v>
      </c>
      <c r="AA26" s="2">
        <v>2</v>
      </c>
      <c r="AB26">
        <v>2</v>
      </c>
      <c r="AC26">
        <v>27</v>
      </c>
      <c r="AD26">
        <f t="shared" si="0"/>
        <v>1</v>
      </c>
      <c r="AE26">
        <v>76</v>
      </c>
      <c r="AG26">
        <v>259</v>
      </c>
      <c r="AH26">
        <v>227259</v>
      </c>
      <c r="AI26" t="s">
        <v>113</v>
      </c>
      <c r="AJ26" t="s">
        <v>118</v>
      </c>
      <c r="AK26" t="s">
        <v>119</v>
      </c>
      <c r="AL26" t="s">
        <v>120</v>
      </c>
      <c r="AM26" s="2">
        <v>1</v>
      </c>
      <c r="AN26" s="3">
        <f t="shared" si="1"/>
        <v>0.41666666666666669</v>
      </c>
      <c r="AO26" t="e">
        <f t="shared" si="2"/>
        <v>#DIV/0!</v>
      </c>
    </row>
    <row r="27" spans="1:41" x14ac:dyDescent="0.25">
      <c r="A27" t="s">
        <v>117</v>
      </c>
      <c r="B27" s="1">
        <v>41319.659108796295</v>
      </c>
      <c r="C27">
        <v>0</v>
      </c>
      <c r="D27" s="1">
        <v>41319.659108796295</v>
      </c>
      <c r="E27">
        <v>0</v>
      </c>
      <c r="F27">
        <v>0</v>
      </c>
      <c r="G27">
        <v>1</v>
      </c>
      <c r="H27" s="1">
        <v>41319.659108796295</v>
      </c>
      <c r="I27" s="1">
        <v>41319.659108796295</v>
      </c>
      <c r="J27" s="2">
        <v>5</v>
      </c>
      <c r="K27">
        <v>0</v>
      </c>
      <c r="L27" s="2" t="s">
        <v>75</v>
      </c>
      <c r="M27">
        <v>0</v>
      </c>
      <c r="N27" s="2">
        <v>157</v>
      </c>
      <c r="O27" s="2" t="s">
        <v>75</v>
      </c>
      <c r="P27">
        <v>0</v>
      </c>
      <c r="Q27">
        <v>227254</v>
      </c>
      <c r="R27">
        <v>0</v>
      </c>
      <c r="S27" s="2" t="s">
        <v>48</v>
      </c>
      <c r="T27">
        <v>0</v>
      </c>
      <c r="U27" s="2">
        <v>7</v>
      </c>
      <c r="V27" s="2">
        <v>0</v>
      </c>
      <c r="W27" s="2" t="s">
        <v>48</v>
      </c>
      <c r="X27" s="2">
        <v>134</v>
      </c>
      <c r="Y27" s="2" t="s">
        <v>48</v>
      </c>
      <c r="Z27" s="2" t="s">
        <v>48</v>
      </c>
      <c r="AA27" s="2">
        <v>2</v>
      </c>
      <c r="AB27">
        <v>2</v>
      </c>
      <c r="AC27">
        <v>27</v>
      </c>
      <c r="AD27">
        <f t="shared" si="0"/>
        <v>1</v>
      </c>
      <c r="AE27">
        <v>76</v>
      </c>
      <c r="AG27">
        <v>254</v>
      </c>
      <c r="AH27">
        <v>227254</v>
      </c>
      <c r="AI27" t="s">
        <v>113</v>
      </c>
      <c r="AJ27" t="s">
        <v>118</v>
      </c>
      <c r="AK27" t="s">
        <v>121</v>
      </c>
      <c r="AL27" t="s">
        <v>122</v>
      </c>
      <c r="AM27" s="2">
        <v>0</v>
      </c>
      <c r="AN27" s="3">
        <f t="shared" si="1"/>
        <v>0.7142857142857143</v>
      </c>
      <c r="AO27">
        <f t="shared" si="2"/>
        <v>1.1716417910447761</v>
      </c>
    </row>
    <row r="28" spans="1:41" x14ac:dyDescent="0.25">
      <c r="A28" t="s">
        <v>77</v>
      </c>
      <c r="B28" s="1">
        <v>41321.491388888891</v>
      </c>
      <c r="C28">
        <v>0</v>
      </c>
      <c r="D28" s="1">
        <v>41321.491388888891</v>
      </c>
      <c r="E28">
        <v>0</v>
      </c>
      <c r="F28">
        <v>0</v>
      </c>
      <c r="G28">
        <v>1</v>
      </c>
      <c r="H28" s="1">
        <v>41321.491388888891</v>
      </c>
      <c r="I28" s="1">
        <v>41321.491388888891</v>
      </c>
      <c r="J28" s="2">
        <v>3</v>
      </c>
      <c r="K28">
        <v>89.937839199999999</v>
      </c>
      <c r="L28" s="2" t="s">
        <v>48</v>
      </c>
      <c r="M28">
        <v>22.867827500000001</v>
      </c>
      <c r="N28" s="2">
        <v>153</v>
      </c>
      <c r="O28" s="2" t="s">
        <v>48</v>
      </c>
      <c r="P28">
        <v>0</v>
      </c>
      <c r="Q28">
        <v>239359</v>
      </c>
      <c r="R28">
        <v>0</v>
      </c>
      <c r="S28" s="2" t="s">
        <v>48</v>
      </c>
      <c r="T28">
        <v>3869</v>
      </c>
      <c r="U28" s="2">
        <v>11</v>
      </c>
      <c r="V28" s="2">
        <v>0</v>
      </c>
      <c r="W28" s="2" t="s">
        <v>48</v>
      </c>
      <c r="X28" s="2">
        <v>131</v>
      </c>
      <c r="Y28" s="2" t="s">
        <v>48</v>
      </c>
      <c r="Z28" s="2" t="s">
        <v>48</v>
      </c>
      <c r="AA28" s="2">
        <v>2</v>
      </c>
      <c r="AB28">
        <v>2</v>
      </c>
      <c r="AC28">
        <v>39</v>
      </c>
      <c r="AD28">
        <f t="shared" si="0"/>
        <v>1</v>
      </c>
      <c r="AE28">
        <v>117</v>
      </c>
      <c r="AG28">
        <v>359</v>
      </c>
      <c r="AH28">
        <v>239359</v>
      </c>
      <c r="AI28" t="s">
        <v>78</v>
      </c>
      <c r="AJ28" t="s">
        <v>123</v>
      </c>
      <c r="AK28" t="s">
        <v>124</v>
      </c>
      <c r="AL28" t="s">
        <v>125</v>
      </c>
      <c r="AM28" s="2">
        <v>0</v>
      </c>
      <c r="AN28" s="3">
        <f t="shared" si="1"/>
        <v>0.27272727272727271</v>
      </c>
      <c r="AO28">
        <f t="shared" si="2"/>
        <v>1.16793893129771</v>
      </c>
    </row>
    <row r="29" spans="1:41" x14ac:dyDescent="0.25">
      <c r="A29" t="s">
        <v>126</v>
      </c>
      <c r="B29" s="1">
        <v>41321.549699074072</v>
      </c>
      <c r="C29">
        <v>0</v>
      </c>
      <c r="D29" s="1">
        <v>41321.549699074072</v>
      </c>
      <c r="E29">
        <v>0</v>
      </c>
      <c r="F29">
        <v>0</v>
      </c>
      <c r="G29">
        <v>1</v>
      </c>
      <c r="H29" s="1">
        <v>41321.549699074072</v>
      </c>
      <c r="I29" s="1">
        <v>41321.549699074072</v>
      </c>
      <c r="J29" s="2">
        <v>4</v>
      </c>
      <c r="K29">
        <v>0</v>
      </c>
      <c r="L29" s="2" t="s">
        <v>41</v>
      </c>
      <c r="M29">
        <v>0</v>
      </c>
      <c r="N29" s="2">
        <v>467</v>
      </c>
      <c r="O29" s="2" t="s">
        <v>39</v>
      </c>
      <c r="P29">
        <v>0</v>
      </c>
      <c r="Q29">
        <v>238082</v>
      </c>
      <c r="R29">
        <v>0</v>
      </c>
      <c r="S29" s="2" t="s">
        <v>48</v>
      </c>
      <c r="T29">
        <v>0</v>
      </c>
      <c r="U29" s="2">
        <v>14</v>
      </c>
      <c r="V29" s="2">
        <v>4</v>
      </c>
      <c r="W29" s="2" t="s">
        <v>39</v>
      </c>
      <c r="X29" s="2">
        <v>480</v>
      </c>
      <c r="Y29" s="2" t="s">
        <v>75</v>
      </c>
      <c r="Z29" s="2" t="s">
        <v>75</v>
      </c>
      <c r="AA29" s="2">
        <v>2</v>
      </c>
      <c r="AB29">
        <v>2</v>
      </c>
      <c r="AC29">
        <v>38</v>
      </c>
      <c r="AD29">
        <f t="shared" si="0"/>
        <v>1</v>
      </c>
      <c r="AE29">
        <v>112</v>
      </c>
      <c r="AF29">
        <v>0</v>
      </c>
      <c r="AG29">
        <v>82</v>
      </c>
      <c r="AH29">
        <v>238082</v>
      </c>
      <c r="AI29" t="s">
        <v>127</v>
      </c>
      <c r="AJ29" t="s">
        <v>128</v>
      </c>
      <c r="AK29" t="s">
        <v>129</v>
      </c>
      <c r="AL29" t="s">
        <v>130</v>
      </c>
      <c r="AM29" s="2">
        <v>0</v>
      </c>
      <c r="AN29" s="3">
        <f t="shared" si="1"/>
        <v>0.2857142857142857</v>
      </c>
      <c r="AO29">
        <f t="shared" si="2"/>
        <v>0.97291666666666665</v>
      </c>
    </row>
    <row r="30" spans="1:41" x14ac:dyDescent="0.25">
      <c r="A30" t="s">
        <v>87</v>
      </c>
      <c r="B30" s="1">
        <v>41321.664155092592</v>
      </c>
      <c r="C30">
        <v>0</v>
      </c>
      <c r="D30" s="1">
        <v>41321.664155092592</v>
      </c>
      <c r="E30">
        <v>0</v>
      </c>
      <c r="F30">
        <v>0</v>
      </c>
      <c r="G30">
        <v>1</v>
      </c>
      <c r="H30" s="1">
        <v>41321.664155092592</v>
      </c>
      <c r="I30" s="1">
        <v>41321.664155092592</v>
      </c>
      <c r="J30" s="2">
        <v>4</v>
      </c>
      <c r="K30">
        <v>91.081903999999994</v>
      </c>
      <c r="L30" s="2" t="s">
        <v>41</v>
      </c>
      <c r="M30">
        <v>23.531302</v>
      </c>
      <c r="N30" s="2">
        <v>642</v>
      </c>
      <c r="O30" s="2" t="s">
        <v>40</v>
      </c>
      <c r="P30">
        <v>0</v>
      </c>
      <c r="Q30">
        <v>213133</v>
      </c>
      <c r="R30">
        <v>0</v>
      </c>
      <c r="S30" s="2" t="s">
        <v>48</v>
      </c>
      <c r="T30">
        <v>2369</v>
      </c>
      <c r="U30" s="2">
        <v>17</v>
      </c>
      <c r="V30" s="2">
        <v>0</v>
      </c>
      <c r="W30" s="2" t="s">
        <v>41</v>
      </c>
      <c r="X30" s="2">
        <v>565</v>
      </c>
      <c r="Y30" s="2" t="s">
        <v>41</v>
      </c>
      <c r="Z30" s="2" t="s">
        <v>41</v>
      </c>
      <c r="AA30" s="2">
        <v>2</v>
      </c>
      <c r="AB30">
        <v>2</v>
      </c>
      <c r="AC30">
        <v>13</v>
      </c>
      <c r="AD30">
        <f t="shared" si="0"/>
        <v>1</v>
      </c>
      <c r="AE30">
        <v>38</v>
      </c>
      <c r="AG30">
        <v>133</v>
      </c>
      <c r="AH30">
        <v>213133</v>
      </c>
      <c r="AI30" t="s">
        <v>88</v>
      </c>
      <c r="AJ30" t="s">
        <v>108</v>
      </c>
      <c r="AK30" t="s">
        <v>131</v>
      </c>
      <c r="AL30" t="s">
        <v>132</v>
      </c>
      <c r="AM30" s="2">
        <v>0</v>
      </c>
      <c r="AN30" s="3">
        <f t="shared" si="1"/>
        <v>0.23529411764705882</v>
      </c>
      <c r="AO30">
        <f t="shared" si="2"/>
        <v>1.1362831858407079</v>
      </c>
    </row>
    <row r="31" spans="1:41" x14ac:dyDescent="0.25">
      <c r="A31" t="s">
        <v>117</v>
      </c>
      <c r="B31" s="1">
        <v>41321.66915509259</v>
      </c>
      <c r="C31">
        <v>0</v>
      </c>
      <c r="D31" s="1">
        <v>41321.66915509259</v>
      </c>
      <c r="E31">
        <v>0</v>
      </c>
      <c r="F31">
        <v>0</v>
      </c>
      <c r="G31">
        <v>1</v>
      </c>
      <c r="H31" s="1">
        <v>41321.66915509259</v>
      </c>
      <c r="I31" s="1">
        <v>41321.66915509259</v>
      </c>
      <c r="J31" s="2">
        <v>2</v>
      </c>
      <c r="K31">
        <v>0</v>
      </c>
      <c r="L31" s="2" t="s">
        <v>75</v>
      </c>
      <c r="M31">
        <v>0</v>
      </c>
      <c r="N31" s="2">
        <v>246</v>
      </c>
      <c r="O31" s="2" t="s">
        <v>40</v>
      </c>
      <c r="P31">
        <v>0</v>
      </c>
      <c r="Q31">
        <v>225239</v>
      </c>
      <c r="R31">
        <v>0</v>
      </c>
      <c r="S31" s="2" t="s">
        <v>48</v>
      </c>
      <c r="T31">
        <v>0</v>
      </c>
      <c r="U31" s="2">
        <v>7</v>
      </c>
      <c r="V31" s="2">
        <v>0</v>
      </c>
      <c r="W31" s="2" t="s">
        <v>48</v>
      </c>
      <c r="X31" s="2">
        <v>362</v>
      </c>
      <c r="Y31" s="2" t="s">
        <v>75</v>
      </c>
      <c r="Z31" s="2" t="s">
        <v>48</v>
      </c>
      <c r="AA31" s="2">
        <v>2</v>
      </c>
      <c r="AB31">
        <v>2</v>
      </c>
      <c r="AC31">
        <v>25</v>
      </c>
      <c r="AD31">
        <f t="shared" si="0"/>
        <v>1</v>
      </c>
      <c r="AE31">
        <v>71</v>
      </c>
      <c r="AG31">
        <v>239</v>
      </c>
      <c r="AH31">
        <v>225239</v>
      </c>
      <c r="AI31" t="s">
        <v>113</v>
      </c>
      <c r="AJ31" t="s">
        <v>133</v>
      </c>
      <c r="AK31" t="s">
        <v>128</v>
      </c>
      <c r="AL31" t="s">
        <v>134</v>
      </c>
      <c r="AM31" s="2">
        <v>0</v>
      </c>
      <c r="AN31" s="3">
        <f t="shared" si="1"/>
        <v>0.2857142857142857</v>
      </c>
      <c r="AO31">
        <f t="shared" si="2"/>
        <v>0.6795580110497238</v>
      </c>
    </row>
    <row r="32" spans="1:41" x14ac:dyDescent="0.25">
      <c r="A32" t="s">
        <v>87</v>
      </c>
      <c r="B32" s="1">
        <v>41322.684942129628</v>
      </c>
      <c r="C32">
        <v>0</v>
      </c>
      <c r="D32" s="1">
        <v>41322.684942129628</v>
      </c>
      <c r="E32">
        <v>0</v>
      </c>
      <c r="F32">
        <v>0</v>
      </c>
      <c r="G32">
        <v>1</v>
      </c>
      <c r="H32" s="1">
        <v>41322.684942129628</v>
      </c>
      <c r="I32" s="1">
        <v>41322.684942129628</v>
      </c>
      <c r="J32" s="2">
        <v>2</v>
      </c>
      <c r="K32">
        <v>91.1291978</v>
      </c>
      <c r="L32" s="2" t="s">
        <v>41</v>
      </c>
      <c r="M32">
        <v>23.5409796</v>
      </c>
      <c r="N32" s="2">
        <v>117</v>
      </c>
      <c r="O32" s="2" t="s">
        <v>39</v>
      </c>
      <c r="P32">
        <v>0</v>
      </c>
      <c r="Q32">
        <v>213137</v>
      </c>
      <c r="R32">
        <v>0</v>
      </c>
      <c r="S32" s="2" t="s">
        <v>48</v>
      </c>
      <c r="T32">
        <v>3152</v>
      </c>
      <c r="U32" s="2">
        <v>9</v>
      </c>
      <c r="V32" s="2">
        <v>0</v>
      </c>
      <c r="W32" s="2" t="s">
        <v>41</v>
      </c>
      <c r="X32" s="2">
        <v>125</v>
      </c>
      <c r="Y32" s="2" t="s">
        <v>41</v>
      </c>
      <c r="Z32" s="2" t="s">
        <v>41</v>
      </c>
      <c r="AA32" s="2">
        <v>2</v>
      </c>
      <c r="AB32">
        <v>2</v>
      </c>
      <c r="AC32">
        <v>13</v>
      </c>
      <c r="AD32">
        <f t="shared" si="0"/>
        <v>1</v>
      </c>
      <c r="AE32">
        <v>38</v>
      </c>
      <c r="AG32">
        <v>137</v>
      </c>
      <c r="AH32">
        <v>213137</v>
      </c>
      <c r="AI32" t="s">
        <v>88</v>
      </c>
      <c r="AJ32" t="s">
        <v>108</v>
      </c>
      <c r="AK32" t="s">
        <v>135</v>
      </c>
      <c r="AL32" t="s">
        <v>136</v>
      </c>
      <c r="AM32" s="2">
        <v>0</v>
      </c>
      <c r="AN32" s="3">
        <f t="shared" si="1"/>
        <v>0.22222222222222221</v>
      </c>
      <c r="AO32">
        <f t="shared" si="2"/>
        <v>0.93600000000000005</v>
      </c>
    </row>
    <row r="33" spans="1:41" x14ac:dyDescent="0.25">
      <c r="A33" t="s">
        <v>137</v>
      </c>
      <c r="B33" s="1">
        <v>41322.711956018517</v>
      </c>
      <c r="C33">
        <v>0</v>
      </c>
      <c r="D33" s="1">
        <v>41322.711956018517</v>
      </c>
      <c r="E33">
        <v>0</v>
      </c>
      <c r="F33">
        <v>0</v>
      </c>
      <c r="G33">
        <v>1</v>
      </c>
      <c r="H33" s="1">
        <v>41322.711956018517</v>
      </c>
      <c r="I33" s="1">
        <v>41322.711956018517</v>
      </c>
      <c r="J33" s="2">
        <v>0</v>
      </c>
      <c r="K33">
        <v>0</v>
      </c>
      <c r="L33" s="2" t="s">
        <v>41</v>
      </c>
      <c r="M33">
        <v>0</v>
      </c>
      <c r="N33" s="2">
        <v>154</v>
      </c>
      <c r="O33" s="2" t="s">
        <v>40</v>
      </c>
      <c r="P33">
        <v>0</v>
      </c>
      <c r="Q33">
        <v>243281</v>
      </c>
      <c r="R33">
        <v>0</v>
      </c>
      <c r="S33" s="2" t="s">
        <v>48</v>
      </c>
      <c r="T33">
        <v>0</v>
      </c>
      <c r="U33" s="2">
        <v>16</v>
      </c>
      <c r="V33" s="2">
        <v>2</v>
      </c>
      <c r="W33" s="2" t="s">
        <v>48</v>
      </c>
      <c r="X33" s="2">
        <v>204</v>
      </c>
      <c r="Y33" s="2" t="s">
        <v>75</v>
      </c>
      <c r="Z33" s="2" t="s">
        <v>48</v>
      </c>
      <c r="AA33" s="2">
        <v>2</v>
      </c>
      <c r="AB33">
        <v>2</v>
      </c>
      <c r="AC33">
        <v>43</v>
      </c>
      <c r="AD33">
        <f t="shared" si="0"/>
        <v>1</v>
      </c>
      <c r="AE33">
        <v>131</v>
      </c>
      <c r="AG33">
        <v>281</v>
      </c>
      <c r="AH33">
        <v>243281</v>
      </c>
      <c r="AI33" t="s">
        <v>138</v>
      </c>
      <c r="AJ33" t="s">
        <v>139</v>
      </c>
      <c r="AK33" t="s">
        <v>140</v>
      </c>
      <c r="AL33" t="s">
        <v>141</v>
      </c>
      <c r="AM33" s="2">
        <v>0</v>
      </c>
      <c r="AN33" s="3">
        <f t="shared" si="1"/>
        <v>0</v>
      </c>
      <c r="AO33">
        <f t="shared" si="2"/>
        <v>0.75490196078431371</v>
      </c>
    </row>
    <row r="34" spans="1:41" x14ac:dyDescent="0.25">
      <c r="A34" t="s">
        <v>63</v>
      </c>
      <c r="B34" s="1">
        <v>41323.674178240741</v>
      </c>
      <c r="C34">
        <v>0</v>
      </c>
      <c r="D34" s="1">
        <v>41323.674178240741</v>
      </c>
      <c r="E34">
        <v>0</v>
      </c>
      <c r="F34">
        <v>0</v>
      </c>
      <c r="G34">
        <v>1</v>
      </c>
      <c r="H34" s="1">
        <v>41323.674178240741</v>
      </c>
      <c r="I34" s="1">
        <v>41323.674178240741</v>
      </c>
      <c r="J34" s="2">
        <v>3</v>
      </c>
      <c r="K34">
        <v>0</v>
      </c>
      <c r="L34" s="2" t="s">
        <v>75</v>
      </c>
      <c r="M34">
        <v>0</v>
      </c>
      <c r="N34" s="2">
        <v>141</v>
      </c>
      <c r="O34" s="2" t="s">
        <v>40</v>
      </c>
      <c r="P34">
        <v>0</v>
      </c>
      <c r="Q34">
        <v>222350</v>
      </c>
      <c r="R34">
        <v>0</v>
      </c>
      <c r="S34" s="2" t="s">
        <v>48</v>
      </c>
      <c r="T34">
        <v>0</v>
      </c>
      <c r="U34" s="2">
        <v>7</v>
      </c>
      <c r="V34" s="2">
        <v>0</v>
      </c>
      <c r="W34" s="2" t="s">
        <v>48</v>
      </c>
      <c r="X34" s="2">
        <v>223</v>
      </c>
      <c r="Y34" s="2" t="s">
        <v>48</v>
      </c>
      <c r="Z34" s="2" t="s">
        <v>48</v>
      </c>
      <c r="AA34" s="2">
        <v>2</v>
      </c>
      <c r="AB34">
        <v>2</v>
      </c>
      <c r="AC34">
        <v>22</v>
      </c>
      <c r="AD34">
        <f t="shared" si="0"/>
        <v>1</v>
      </c>
      <c r="AE34">
        <v>64</v>
      </c>
      <c r="AG34">
        <v>350</v>
      </c>
      <c r="AH34">
        <v>222350</v>
      </c>
      <c r="AI34" t="s">
        <v>64</v>
      </c>
      <c r="AJ34" t="s">
        <v>142</v>
      </c>
      <c r="AK34" t="s">
        <v>143</v>
      </c>
      <c r="AL34" t="s">
        <v>144</v>
      </c>
      <c r="AM34" s="2">
        <v>0</v>
      </c>
      <c r="AN34" s="3">
        <f t="shared" si="1"/>
        <v>0.42857142857142855</v>
      </c>
      <c r="AO34">
        <f t="shared" si="2"/>
        <v>0.63228699551569512</v>
      </c>
    </row>
    <row r="35" spans="1:41" x14ac:dyDescent="0.25">
      <c r="A35" t="s">
        <v>145</v>
      </c>
      <c r="B35" s="1">
        <v>41323.946030092593</v>
      </c>
      <c r="C35">
        <v>0</v>
      </c>
      <c r="D35" s="1">
        <v>41323.946030092593</v>
      </c>
      <c r="E35">
        <v>0</v>
      </c>
      <c r="F35">
        <v>0</v>
      </c>
      <c r="G35">
        <v>1</v>
      </c>
      <c r="H35" s="1">
        <v>41323.946030092593</v>
      </c>
      <c r="I35" s="1">
        <v>41323.946030092593</v>
      </c>
      <c r="J35" s="2">
        <v>1</v>
      </c>
      <c r="K35">
        <v>92.168557199999995</v>
      </c>
      <c r="L35" s="2" t="s">
        <v>75</v>
      </c>
      <c r="M35">
        <v>24.831315</v>
      </c>
      <c r="N35" s="2">
        <v>216</v>
      </c>
      <c r="O35" s="2" t="s">
        <v>40</v>
      </c>
      <c r="P35">
        <v>0</v>
      </c>
      <c r="Q35">
        <v>215154</v>
      </c>
      <c r="R35">
        <v>0</v>
      </c>
      <c r="S35" s="2" t="s">
        <v>48</v>
      </c>
      <c r="T35">
        <v>2551</v>
      </c>
      <c r="U35" s="2">
        <v>7</v>
      </c>
      <c r="V35" s="2">
        <v>0</v>
      </c>
      <c r="W35" s="2" t="s">
        <v>39</v>
      </c>
      <c r="X35" s="2">
        <v>104</v>
      </c>
      <c r="Y35" s="2" t="s">
        <v>75</v>
      </c>
      <c r="Z35" s="2" t="s">
        <v>48</v>
      </c>
      <c r="AA35" s="2">
        <v>2</v>
      </c>
      <c r="AB35">
        <v>2</v>
      </c>
      <c r="AC35">
        <v>15</v>
      </c>
      <c r="AD35">
        <f t="shared" si="0"/>
        <v>1</v>
      </c>
      <c r="AE35">
        <v>45</v>
      </c>
      <c r="AG35">
        <v>154</v>
      </c>
      <c r="AH35">
        <v>215154</v>
      </c>
      <c r="AI35" t="s">
        <v>146</v>
      </c>
      <c r="AJ35" t="s">
        <v>147</v>
      </c>
      <c r="AK35" t="s">
        <v>148</v>
      </c>
      <c r="AL35" t="s">
        <v>149</v>
      </c>
      <c r="AM35" s="2">
        <v>0</v>
      </c>
      <c r="AN35" s="3">
        <f t="shared" si="1"/>
        <v>0.14285714285714285</v>
      </c>
      <c r="AO35">
        <f t="shared" si="2"/>
        <v>2.0769230769230771</v>
      </c>
    </row>
    <row r="36" spans="1:41" x14ac:dyDescent="0.25">
      <c r="A36" t="s">
        <v>145</v>
      </c>
      <c r="B36" s="1">
        <v>41323.946030092593</v>
      </c>
      <c r="C36">
        <v>0</v>
      </c>
      <c r="D36" s="1">
        <v>41323.946030092593</v>
      </c>
      <c r="E36">
        <v>0</v>
      </c>
      <c r="F36">
        <v>0</v>
      </c>
      <c r="G36">
        <v>1</v>
      </c>
      <c r="H36" s="1">
        <v>41323.946030092593</v>
      </c>
      <c r="I36" s="1">
        <v>41323.946030092593</v>
      </c>
      <c r="J36" s="2">
        <v>1</v>
      </c>
      <c r="K36">
        <v>92.168557199999995</v>
      </c>
      <c r="L36" s="2" t="s">
        <v>41</v>
      </c>
      <c r="M36">
        <v>24.831315</v>
      </c>
      <c r="N36" s="2">
        <v>146</v>
      </c>
      <c r="O36" s="2" t="s">
        <v>40</v>
      </c>
      <c r="P36">
        <v>0</v>
      </c>
      <c r="Q36">
        <v>215156</v>
      </c>
      <c r="R36">
        <v>0</v>
      </c>
      <c r="S36" s="2" t="s">
        <v>48</v>
      </c>
      <c r="T36">
        <v>2551</v>
      </c>
      <c r="U36" s="2">
        <v>10</v>
      </c>
      <c r="V36" s="2">
        <v>0</v>
      </c>
      <c r="W36" s="2" t="s">
        <v>48</v>
      </c>
      <c r="X36" s="2">
        <v>243</v>
      </c>
      <c r="Y36" s="2" t="s">
        <v>75</v>
      </c>
      <c r="Z36" s="2" t="s">
        <v>48</v>
      </c>
      <c r="AA36" s="2">
        <v>2</v>
      </c>
      <c r="AB36">
        <v>2</v>
      </c>
      <c r="AC36">
        <v>15</v>
      </c>
      <c r="AD36">
        <f t="shared" si="0"/>
        <v>1</v>
      </c>
      <c r="AE36">
        <v>45</v>
      </c>
      <c r="AG36">
        <v>156</v>
      </c>
      <c r="AH36">
        <v>215156</v>
      </c>
      <c r="AI36" t="s">
        <v>146</v>
      </c>
      <c r="AJ36" t="s">
        <v>147</v>
      </c>
      <c r="AK36" t="s">
        <v>148</v>
      </c>
      <c r="AL36" t="s">
        <v>150</v>
      </c>
      <c r="AM36" s="2">
        <v>0</v>
      </c>
      <c r="AN36" s="3">
        <f t="shared" si="1"/>
        <v>0.1</v>
      </c>
      <c r="AO36">
        <f t="shared" si="2"/>
        <v>0.60082304526748975</v>
      </c>
    </row>
    <row r="37" spans="1:41" x14ac:dyDescent="0.25">
      <c r="A37" t="s">
        <v>87</v>
      </c>
      <c r="B37" s="1">
        <v>41324.674201388887</v>
      </c>
      <c r="C37">
        <v>0</v>
      </c>
      <c r="D37" s="1">
        <v>41324.674201388887</v>
      </c>
      <c r="E37">
        <v>0</v>
      </c>
      <c r="F37">
        <v>0</v>
      </c>
      <c r="G37">
        <v>1</v>
      </c>
      <c r="H37" s="1">
        <v>41324.674201388887</v>
      </c>
      <c r="I37" s="1">
        <v>41324.674201388887</v>
      </c>
      <c r="J37" s="2">
        <v>6</v>
      </c>
      <c r="K37">
        <v>0</v>
      </c>
      <c r="L37" s="2" t="s">
        <v>107</v>
      </c>
      <c r="M37">
        <v>0</v>
      </c>
      <c r="N37" s="2">
        <v>495</v>
      </c>
      <c r="O37" s="2" t="s">
        <v>40</v>
      </c>
      <c r="P37">
        <v>0</v>
      </c>
      <c r="Q37">
        <v>212119</v>
      </c>
      <c r="R37">
        <v>0</v>
      </c>
      <c r="S37" s="2" t="s">
        <v>48</v>
      </c>
      <c r="T37">
        <v>0</v>
      </c>
      <c r="U37" s="2">
        <v>7</v>
      </c>
      <c r="V37" s="2">
        <v>0</v>
      </c>
      <c r="W37" s="2" t="s">
        <v>48</v>
      </c>
      <c r="X37" s="2">
        <v>0</v>
      </c>
      <c r="Y37" s="2" t="s">
        <v>40</v>
      </c>
      <c r="Z37" s="2" t="s">
        <v>40</v>
      </c>
      <c r="AA37" s="2">
        <v>2</v>
      </c>
      <c r="AB37">
        <v>2</v>
      </c>
      <c r="AC37">
        <v>12</v>
      </c>
      <c r="AD37">
        <f t="shared" si="0"/>
        <v>1</v>
      </c>
      <c r="AE37">
        <v>36</v>
      </c>
      <c r="AG37">
        <v>119</v>
      </c>
      <c r="AH37">
        <v>212119</v>
      </c>
      <c r="AI37" t="s">
        <v>88</v>
      </c>
      <c r="AJ37" t="s">
        <v>151</v>
      </c>
      <c r="AK37" t="s">
        <v>152</v>
      </c>
      <c r="AL37" t="s">
        <v>153</v>
      </c>
      <c r="AM37" s="2">
        <v>0</v>
      </c>
      <c r="AN37" s="3">
        <f t="shared" si="1"/>
        <v>0.8571428571428571</v>
      </c>
      <c r="AO37" t="e">
        <f t="shared" si="2"/>
        <v>#DIV/0!</v>
      </c>
    </row>
    <row r="38" spans="1:41" x14ac:dyDescent="0.25">
      <c r="A38" t="s">
        <v>63</v>
      </c>
      <c r="B38" s="1">
        <v>41324.687986111108</v>
      </c>
      <c r="C38">
        <v>0</v>
      </c>
      <c r="D38" s="1">
        <v>41324.687986111108</v>
      </c>
      <c r="E38">
        <v>0</v>
      </c>
      <c r="F38">
        <v>0</v>
      </c>
      <c r="G38">
        <v>1</v>
      </c>
      <c r="H38" s="1">
        <v>41324.687986111108</v>
      </c>
      <c r="I38" s="1">
        <v>41324.687986111108</v>
      </c>
      <c r="J38" s="2">
        <v>2</v>
      </c>
      <c r="K38">
        <v>0</v>
      </c>
      <c r="L38" s="2" t="s">
        <v>41</v>
      </c>
      <c r="M38">
        <v>0</v>
      </c>
      <c r="N38" s="2">
        <v>229</v>
      </c>
      <c r="O38" s="2" t="s">
        <v>40</v>
      </c>
      <c r="P38">
        <v>0</v>
      </c>
      <c r="Q38">
        <v>222349</v>
      </c>
      <c r="R38">
        <v>0</v>
      </c>
      <c r="S38" s="2" t="s">
        <v>48</v>
      </c>
      <c r="T38">
        <v>0</v>
      </c>
      <c r="U38" s="2">
        <v>8</v>
      </c>
      <c r="V38" s="2">
        <v>0</v>
      </c>
      <c r="W38" s="2" t="s">
        <v>48</v>
      </c>
      <c r="X38" s="2">
        <v>194</v>
      </c>
      <c r="Y38" s="2" t="s">
        <v>48</v>
      </c>
      <c r="Z38" s="2" t="s">
        <v>48</v>
      </c>
      <c r="AA38" s="2">
        <v>2</v>
      </c>
      <c r="AB38">
        <v>2</v>
      </c>
      <c r="AC38">
        <v>22</v>
      </c>
      <c r="AD38">
        <f t="shared" si="0"/>
        <v>1</v>
      </c>
      <c r="AE38">
        <v>64</v>
      </c>
      <c r="AG38">
        <v>349</v>
      </c>
      <c r="AH38">
        <v>222349</v>
      </c>
      <c r="AI38" t="s">
        <v>64</v>
      </c>
      <c r="AJ38" t="s">
        <v>142</v>
      </c>
      <c r="AK38" t="s">
        <v>143</v>
      </c>
      <c r="AL38" t="s">
        <v>154</v>
      </c>
      <c r="AM38" s="2">
        <v>0</v>
      </c>
      <c r="AN38" s="3">
        <f t="shared" si="1"/>
        <v>0.25</v>
      </c>
      <c r="AO38">
        <f t="shared" si="2"/>
        <v>1.1804123711340206</v>
      </c>
    </row>
    <row r="39" spans="1:41" x14ac:dyDescent="0.25">
      <c r="A39" t="s">
        <v>92</v>
      </c>
      <c r="B39" s="1">
        <v>41325.548043981478</v>
      </c>
      <c r="C39">
        <v>0</v>
      </c>
      <c r="D39" s="1">
        <v>41325.548043981478</v>
      </c>
      <c r="E39">
        <v>0</v>
      </c>
      <c r="F39">
        <v>0</v>
      </c>
      <c r="G39">
        <v>1</v>
      </c>
      <c r="H39" s="1">
        <v>41325.548043981478</v>
      </c>
      <c r="I39" s="1">
        <v>41325.548043981478</v>
      </c>
      <c r="J39" s="2">
        <v>1</v>
      </c>
      <c r="K39">
        <v>0</v>
      </c>
      <c r="L39" s="2" t="s">
        <v>107</v>
      </c>
      <c r="M39">
        <v>0</v>
      </c>
      <c r="N39" s="2">
        <v>261</v>
      </c>
      <c r="O39" s="2" t="s">
        <v>40</v>
      </c>
      <c r="P39">
        <v>0</v>
      </c>
      <c r="Q39">
        <v>226252</v>
      </c>
      <c r="R39">
        <v>0</v>
      </c>
      <c r="S39" s="2" t="s">
        <v>75</v>
      </c>
      <c r="T39">
        <v>0</v>
      </c>
      <c r="U39" s="2">
        <v>11</v>
      </c>
      <c r="V39" s="2">
        <v>0</v>
      </c>
      <c r="W39" s="2" t="s">
        <v>48</v>
      </c>
      <c r="X39" s="2">
        <v>0</v>
      </c>
      <c r="Y39" s="2" t="s">
        <v>48</v>
      </c>
      <c r="Z39" s="2" t="s">
        <v>48</v>
      </c>
      <c r="AA39" s="2">
        <v>2</v>
      </c>
      <c r="AB39">
        <v>2</v>
      </c>
      <c r="AC39">
        <v>26</v>
      </c>
      <c r="AD39">
        <f t="shared" si="0"/>
        <v>1</v>
      </c>
      <c r="AE39">
        <v>74</v>
      </c>
      <c r="AG39">
        <v>252</v>
      </c>
      <c r="AH39">
        <v>226252</v>
      </c>
      <c r="AI39" t="s">
        <v>113</v>
      </c>
      <c r="AJ39" t="s">
        <v>114</v>
      </c>
      <c r="AK39" t="s">
        <v>155</v>
      </c>
      <c r="AL39" t="s">
        <v>156</v>
      </c>
      <c r="AM39" s="2">
        <v>1</v>
      </c>
      <c r="AN39" s="3">
        <f t="shared" si="1"/>
        <v>9.0909090909090912E-2</v>
      </c>
      <c r="AO39" t="e">
        <f t="shared" si="2"/>
        <v>#DIV/0!</v>
      </c>
    </row>
    <row r="40" spans="1:41" x14ac:dyDescent="0.25">
      <c r="A40" t="s">
        <v>58</v>
      </c>
      <c r="B40" s="1">
        <v>41325.628865740742</v>
      </c>
      <c r="C40">
        <v>0</v>
      </c>
      <c r="D40" s="1">
        <v>41325.628865740742</v>
      </c>
      <c r="E40">
        <v>0</v>
      </c>
      <c r="F40">
        <v>0</v>
      </c>
      <c r="G40">
        <v>1</v>
      </c>
      <c r="H40" s="1">
        <v>41325.628865740742</v>
      </c>
      <c r="I40" s="1">
        <v>41325.628865740742</v>
      </c>
      <c r="J40" s="2">
        <v>1</v>
      </c>
      <c r="K40">
        <v>89.212702399999998</v>
      </c>
      <c r="L40" s="2" t="s">
        <v>41</v>
      </c>
      <c r="M40">
        <v>22.897202</v>
      </c>
      <c r="N40" s="2">
        <v>105</v>
      </c>
      <c r="O40" s="2" t="s">
        <v>48</v>
      </c>
      <c r="P40">
        <v>0</v>
      </c>
      <c r="Q40">
        <v>218194</v>
      </c>
      <c r="R40">
        <v>0</v>
      </c>
      <c r="S40" s="2" t="s">
        <v>75</v>
      </c>
      <c r="T40">
        <v>4977</v>
      </c>
      <c r="U40" s="2">
        <v>9</v>
      </c>
      <c r="V40" s="2">
        <v>0</v>
      </c>
      <c r="W40" s="2" t="s">
        <v>48</v>
      </c>
      <c r="X40" s="2">
        <v>63</v>
      </c>
      <c r="Y40" s="2" t="s">
        <v>75</v>
      </c>
      <c r="Z40" s="2" t="s">
        <v>75</v>
      </c>
      <c r="AA40" s="2">
        <v>2</v>
      </c>
      <c r="AB40">
        <v>2</v>
      </c>
      <c r="AC40">
        <v>18</v>
      </c>
      <c r="AD40">
        <f t="shared" si="0"/>
        <v>1</v>
      </c>
      <c r="AE40">
        <v>53</v>
      </c>
      <c r="AG40">
        <v>194</v>
      </c>
      <c r="AH40">
        <v>218194</v>
      </c>
      <c r="AI40" t="s">
        <v>157</v>
      </c>
      <c r="AJ40" t="s">
        <v>158</v>
      </c>
      <c r="AK40" t="s">
        <v>159</v>
      </c>
      <c r="AL40" t="s">
        <v>160</v>
      </c>
      <c r="AM40" s="2">
        <v>0</v>
      </c>
      <c r="AN40" s="3">
        <f t="shared" si="1"/>
        <v>0.1111111111111111</v>
      </c>
      <c r="AO40">
        <f t="shared" si="2"/>
        <v>1.6666666666666667</v>
      </c>
    </row>
    <row r="41" spans="1:41" x14ac:dyDescent="0.25">
      <c r="A41" t="s">
        <v>87</v>
      </c>
      <c r="B41" s="1">
        <v>41325.702916666669</v>
      </c>
      <c r="C41">
        <v>0</v>
      </c>
      <c r="D41" s="1">
        <v>41325.702916666669</v>
      </c>
      <c r="E41">
        <v>0</v>
      </c>
      <c r="F41">
        <v>0</v>
      </c>
      <c r="G41">
        <v>1</v>
      </c>
      <c r="H41" s="1">
        <v>41325.702916666669</v>
      </c>
      <c r="I41" s="1">
        <v>41325.702916666669</v>
      </c>
      <c r="J41" s="2">
        <v>3</v>
      </c>
      <c r="K41">
        <v>0</v>
      </c>
      <c r="L41" s="2" t="s">
        <v>41</v>
      </c>
      <c r="M41">
        <v>0</v>
      </c>
      <c r="N41" s="2">
        <v>306</v>
      </c>
      <c r="O41" s="2" t="s">
        <v>40</v>
      </c>
      <c r="P41">
        <v>0</v>
      </c>
      <c r="Q41">
        <v>212123</v>
      </c>
      <c r="R41">
        <v>0</v>
      </c>
      <c r="S41" s="2" t="s">
        <v>41</v>
      </c>
      <c r="T41">
        <v>0</v>
      </c>
      <c r="U41" s="2">
        <v>8</v>
      </c>
      <c r="V41" s="2">
        <v>0</v>
      </c>
      <c r="W41" s="2" t="s">
        <v>41</v>
      </c>
      <c r="X41" s="2">
        <v>186</v>
      </c>
      <c r="Y41" s="2" t="s">
        <v>75</v>
      </c>
      <c r="Z41" s="2" t="s">
        <v>41</v>
      </c>
      <c r="AA41" s="2">
        <v>2</v>
      </c>
      <c r="AB41">
        <v>2</v>
      </c>
      <c r="AC41">
        <v>12</v>
      </c>
      <c r="AD41">
        <f t="shared" si="0"/>
        <v>1</v>
      </c>
      <c r="AE41">
        <v>36</v>
      </c>
      <c r="AG41">
        <v>123</v>
      </c>
      <c r="AH41">
        <v>212123</v>
      </c>
      <c r="AI41" t="s">
        <v>88</v>
      </c>
      <c r="AJ41" t="s">
        <v>151</v>
      </c>
      <c r="AK41" t="s">
        <v>152</v>
      </c>
      <c r="AL41" t="s">
        <v>161</v>
      </c>
      <c r="AM41" s="2">
        <v>0</v>
      </c>
      <c r="AN41" s="3">
        <f t="shared" si="1"/>
        <v>0.375</v>
      </c>
      <c r="AO41">
        <f t="shared" si="2"/>
        <v>1.6451612903225807</v>
      </c>
    </row>
    <row r="42" spans="1:41" x14ac:dyDescent="0.25">
      <c r="A42" t="s">
        <v>162</v>
      </c>
      <c r="B42" s="1">
        <v>41329.755787037036</v>
      </c>
      <c r="C42">
        <v>0</v>
      </c>
      <c r="D42" s="1">
        <v>41329.755787037036</v>
      </c>
      <c r="E42">
        <v>0</v>
      </c>
      <c r="F42">
        <v>0</v>
      </c>
      <c r="G42">
        <v>1</v>
      </c>
      <c r="H42" s="1">
        <v>41329.755787037036</v>
      </c>
      <c r="I42" s="1">
        <v>41329.755787037036</v>
      </c>
      <c r="J42" s="2">
        <v>4</v>
      </c>
      <c r="K42">
        <v>88.906615099999996</v>
      </c>
      <c r="L42" s="2" t="s">
        <v>107</v>
      </c>
      <c r="M42">
        <v>25.7779445</v>
      </c>
      <c r="N42" s="2">
        <v>360</v>
      </c>
      <c r="O42" s="2" t="s">
        <v>40</v>
      </c>
      <c r="P42">
        <v>0</v>
      </c>
      <c r="Q42">
        <v>232312</v>
      </c>
      <c r="R42">
        <v>0</v>
      </c>
      <c r="S42" s="2" t="s">
        <v>48</v>
      </c>
      <c r="T42">
        <v>2094</v>
      </c>
      <c r="U42" s="2">
        <v>11</v>
      </c>
      <c r="V42" s="2">
        <v>2</v>
      </c>
      <c r="W42" s="2" t="s">
        <v>75</v>
      </c>
      <c r="X42" s="2">
        <v>0</v>
      </c>
      <c r="Y42" s="2" t="s">
        <v>75</v>
      </c>
      <c r="Z42" s="2" t="s">
        <v>75</v>
      </c>
      <c r="AA42" s="2">
        <v>2</v>
      </c>
      <c r="AB42">
        <v>2</v>
      </c>
      <c r="AC42">
        <v>32</v>
      </c>
      <c r="AD42">
        <f t="shared" si="0"/>
        <v>1</v>
      </c>
      <c r="AE42">
        <v>94</v>
      </c>
      <c r="AG42">
        <v>312</v>
      </c>
      <c r="AH42">
        <v>232312</v>
      </c>
      <c r="AI42" t="s">
        <v>163</v>
      </c>
      <c r="AJ42" t="s">
        <v>164</v>
      </c>
      <c r="AK42" t="s">
        <v>165</v>
      </c>
      <c r="AL42" t="s">
        <v>166</v>
      </c>
      <c r="AM42" s="2">
        <v>1</v>
      </c>
      <c r="AN42" s="3">
        <f t="shared" si="1"/>
        <v>0.36363636363636365</v>
      </c>
      <c r="AO42" t="e">
        <f t="shared" si="2"/>
        <v>#DIV/0!</v>
      </c>
    </row>
    <row r="43" spans="1:41" x14ac:dyDescent="0.25">
      <c r="A43" t="s">
        <v>167</v>
      </c>
      <c r="B43" s="1">
        <v>41330.918680555558</v>
      </c>
      <c r="C43">
        <v>0</v>
      </c>
      <c r="D43" s="1">
        <v>41330.918680555558</v>
      </c>
      <c r="E43">
        <v>0</v>
      </c>
      <c r="F43">
        <v>0</v>
      </c>
      <c r="G43">
        <v>1</v>
      </c>
      <c r="H43" s="1">
        <v>41330.918680555558</v>
      </c>
      <c r="I43" s="1">
        <v>41330.918680555558</v>
      </c>
      <c r="J43" s="2">
        <v>3</v>
      </c>
      <c r="K43">
        <v>92.260001657399997</v>
      </c>
      <c r="L43" s="2" t="s">
        <v>75</v>
      </c>
      <c r="M43">
        <v>25.007561786499998</v>
      </c>
      <c r="N43" s="2">
        <v>700</v>
      </c>
      <c r="O43" s="2" t="s">
        <v>107</v>
      </c>
      <c r="P43">
        <v>0</v>
      </c>
      <c r="Q43">
        <v>275387</v>
      </c>
      <c r="R43">
        <v>0</v>
      </c>
      <c r="S43" s="2" t="s">
        <v>48</v>
      </c>
      <c r="T43">
        <v>25</v>
      </c>
      <c r="U43" s="2">
        <v>15</v>
      </c>
      <c r="V43" s="2">
        <v>0</v>
      </c>
      <c r="W43" s="2" t="s">
        <v>48</v>
      </c>
      <c r="X43" s="2">
        <v>450</v>
      </c>
      <c r="Y43" s="2" t="s">
        <v>75</v>
      </c>
      <c r="Z43" s="2" t="s">
        <v>75</v>
      </c>
      <c r="AA43" s="2">
        <v>2</v>
      </c>
      <c r="AB43">
        <v>2</v>
      </c>
      <c r="AC43">
        <v>75</v>
      </c>
      <c r="AD43">
        <f t="shared" si="0"/>
        <v>2</v>
      </c>
      <c r="AE43">
        <v>2</v>
      </c>
      <c r="AG43">
        <v>387</v>
      </c>
      <c r="AH43">
        <v>275387</v>
      </c>
      <c r="AI43" t="s">
        <v>146</v>
      </c>
      <c r="AJ43" t="s">
        <v>168</v>
      </c>
      <c r="AK43" t="s">
        <v>169</v>
      </c>
      <c r="AL43" t="s">
        <v>170</v>
      </c>
      <c r="AM43" s="2">
        <v>0</v>
      </c>
      <c r="AN43" s="3">
        <f t="shared" si="1"/>
        <v>0.2</v>
      </c>
      <c r="AO43">
        <f t="shared" si="2"/>
        <v>1.5555555555555556</v>
      </c>
    </row>
    <row r="44" spans="1:41" x14ac:dyDescent="0.25">
      <c r="A44" t="s">
        <v>58</v>
      </c>
      <c r="B44" s="1">
        <v>41331.624583333331</v>
      </c>
      <c r="C44">
        <v>0</v>
      </c>
      <c r="D44" s="1">
        <v>41331.624583333331</v>
      </c>
      <c r="E44">
        <v>0</v>
      </c>
      <c r="F44">
        <v>0</v>
      </c>
      <c r="G44">
        <v>1</v>
      </c>
      <c r="H44" s="1">
        <v>41331.624583333331</v>
      </c>
      <c r="I44" s="1">
        <v>41331.624583333331</v>
      </c>
      <c r="J44" s="2">
        <v>3</v>
      </c>
      <c r="K44">
        <v>89.352003199999999</v>
      </c>
      <c r="L44" s="2" t="s">
        <v>75</v>
      </c>
      <c r="M44">
        <v>23.187286499999999</v>
      </c>
      <c r="N44" s="2">
        <v>159</v>
      </c>
      <c r="O44" s="2" t="s">
        <v>40</v>
      </c>
      <c r="P44">
        <v>0</v>
      </c>
      <c r="Q44">
        <v>217177</v>
      </c>
      <c r="R44">
        <v>0</v>
      </c>
      <c r="S44" s="2" t="s">
        <v>48</v>
      </c>
      <c r="T44">
        <v>3095</v>
      </c>
      <c r="U44" s="2">
        <v>9</v>
      </c>
      <c r="V44" s="2">
        <v>0</v>
      </c>
      <c r="W44" s="2" t="s">
        <v>41</v>
      </c>
      <c r="X44" s="2">
        <v>184</v>
      </c>
      <c r="Y44" s="2" t="s">
        <v>41</v>
      </c>
      <c r="Z44" s="2" t="s">
        <v>75</v>
      </c>
      <c r="AA44" s="2">
        <v>2</v>
      </c>
      <c r="AB44">
        <v>2</v>
      </c>
      <c r="AC44">
        <v>17</v>
      </c>
      <c r="AD44">
        <f t="shared" si="0"/>
        <v>1</v>
      </c>
      <c r="AE44">
        <v>51</v>
      </c>
      <c r="AG44">
        <v>177</v>
      </c>
      <c r="AH44">
        <v>217177</v>
      </c>
      <c r="AI44" t="s">
        <v>157</v>
      </c>
      <c r="AJ44" t="s">
        <v>171</v>
      </c>
      <c r="AK44" t="s">
        <v>172</v>
      </c>
      <c r="AL44" t="s">
        <v>173</v>
      </c>
      <c r="AM44" s="2">
        <v>0</v>
      </c>
      <c r="AN44" s="3">
        <f t="shared" si="1"/>
        <v>0.33333333333333331</v>
      </c>
      <c r="AO44">
        <f t="shared" si="2"/>
        <v>0.86413043478260865</v>
      </c>
    </row>
    <row r="45" spans="1:41" x14ac:dyDescent="0.25">
      <c r="A45" t="s">
        <v>87</v>
      </c>
      <c r="B45" s="1">
        <v>41331.670393518521</v>
      </c>
      <c r="C45">
        <v>0</v>
      </c>
      <c r="D45" s="1">
        <v>41331.670393518521</v>
      </c>
      <c r="E45">
        <v>0</v>
      </c>
      <c r="F45">
        <v>0</v>
      </c>
      <c r="G45">
        <v>1</v>
      </c>
      <c r="H45" s="1">
        <v>41331.670393518521</v>
      </c>
      <c r="I45" s="1">
        <v>41331.670393518521</v>
      </c>
      <c r="J45" s="2">
        <v>7</v>
      </c>
      <c r="K45">
        <v>0</v>
      </c>
      <c r="L45" s="2" t="s">
        <v>107</v>
      </c>
      <c r="M45">
        <v>0</v>
      </c>
      <c r="N45" s="2">
        <v>566</v>
      </c>
      <c r="O45" s="2" t="s">
        <v>40</v>
      </c>
      <c r="P45">
        <v>0</v>
      </c>
      <c r="Q45">
        <v>212114</v>
      </c>
      <c r="R45">
        <v>0</v>
      </c>
      <c r="S45" s="2" t="s">
        <v>48</v>
      </c>
      <c r="T45">
        <v>0</v>
      </c>
      <c r="U45" s="2">
        <v>4</v>
      </c>
      <c r="V45" s="2">
        <v>0</v>
      </c>
      <c r="W45" s="2" t="s">
        <v>48</v>
      </c>
      <c r="X45" s="2">
        <v>0</v>
      </c>
      <c r="Y45" s="2" t="s">
        <v>75</v>
      </c>
      <c r="Z45" s="2" t="s">
        <v>41</v>
      </c>
      <c r="AA45" s="2">
        <v>2</v>
      </c>
      <c r="AB45">
        <v>2</v>
      </c>
      <c r="AC45">
        <v>12</v>
      </c>
      <c r="AD45">
        <f t="shared" si="0"/>
        <v>1</v>
      </c>
      <c r="AE45">
        <v>36</v>
      </c>
      <c r="AG45">
        <v>114</v>
      </c>
      <c r="AH45">
        <v>212114</v>
      </c>
      <c r="AI45" t="s">
        <v>88</v>
      </c>
      <c r="AJ45" t="s">
        <v>151</v>
      </c>
      <c r="AK45" t="s">
        <v>174</v>
      </c>
      <c r="AL45" t="s">
        <v>175</v>
      </c>
      <c r="AM45" s="2">
        <v>1</v>
      </c>
      <c r="AN45" s="3">
        <f t="shared" si="1"/>
        <v>1.75</v>
      </c>
      <c r="AO45" t="e">
        <f t="shared" si="2"/>
        <v>#DIV/0!</v>
      </c>
    </row>
    <row r="46" spans="1:41" x14ac:dyDescent="0.25">
      <c r="A46" t="s">
        <v>58</v>
      </c>
      <c r="B46" s="1">
        <v>41332.654895833337</v>
      </c>
      <c r="C46">
        <v>0</v>
      </c>
      <c r="D46" s="1">
        <v>41332.654895833337</v>
      </c>
      <c r="E46">
        <v>0</v>
      </c>
      <c r="F46">
        <v>0</v>
      </c>
      <c r="G46">
        <v>1</v>
      </c>
      <c r="H46" s="1">
        <v>41332.654895833337</v>
      </c>
      <c r="I46" s="1">
        <v>41332.654895833337</v>
      </c>
      <c r="J46" s="2">
        <v>3</v>
      </c>
      <c r="K46">
        <v>89.374810499999995</v>
      </c>
      <c r="L46" s="2" t="s">
        <v>41</v>
      </c>
      <c r="M46">
        <v>23.1791594</v>
      </c>
      <c r="N46" s="2">
        <v>158</v>
      </c>
      <c r="O46" s="2" t="s">
        <v>39</v>
      </c>
      <c r="P46">
        <v>0</v>
      </c>
      <c r="Q46">
        <v>217180</v>
      </c>
      <c r="R46">
        <v>0</v>
      </c>
      <c r="S46" s="2" t="s">
        <v>41</v>
      </c>
      <c r="T46">
        <v>3166</v>
      </c>
      <c r="U46" s="2">
        <v>7</v>
      </c>
      <c r="V46" s="2">
        <v>0</v>
      </c>
      <c r="W46" s="2" t="s">
        <v>39</v>
      </c>
      <c r="X46" s="2">
        <v>389</v>
      </c>
      <c r="Y46" s="2" t="s">
        <v>41</v>
      </c>
      <c r="Z46" s="2" t="s">
        <v>41</v>
      </c>
      <c r="AA46" s="2">
        <v>2</v>
      </c>
      <c r="AB46">
        <v>2</v>
      </c>
      <c r="AC46">
        <v>17</v>
      </c>
      <c r="AD46">
        <f t="shared" si="0"/>
        <v>1</v>
      </c>
      <c r="AE46">
        <v>51</v>
      </c>
      <c r="AG46">
        <v>180</v>
      </c>
      <c r="AH46">
        <v>217180</v>
      </c>
      <c r="AI46" t="s">
        <v>157</v>
      </c>
      <c r="AJ46" t="s">
        <v>171</v>
      </c>
      <c r="AK46" t="s">
        <v>176</v>
      </c>
      <c r="AL46" t="s">
        <v>177</v>
      </c>
      <c r="AM46" s="2">
        <v>0</v>
      </c>
      <c r="AN46" s="3">
        <f t="shared" si="1"/>
        <v>0.42857142857142855</v>
      </c>
      <c r="AO46">
        <f t="shared" si="2"/>
        <v>0.40616966580976865</v>
      </c>
    </row>
    <row r="47" spans="1:41" x14ac:dyDescent="0.25">
      <c r="A47" t="s">
        <v>87</v>
      </c>
      <c r="B47" s="1">
        <v>41332.738078703704</v>
      </c>
      <c r="C47">
        <v>0</v>
      </c>
      <c r="D47" s="1">
        <v>41332.738078703704</v>
      </c>
      <c r="E47">
        <v>0</v>
      </c>
      <c r="F47">
        <v>0</v>
      </c>
      <c r="G47">
        <v>1</v>
      </c>
      <c r="H47" s="1">
        <v>41332.738078703704</v>
      </c>
      <c r="I47" s="1">
        <v>41332.738078703704</v>
      </c>
      <c r="J47" s="2">
        <v>2</v>
      </c>
      <c r="K47">
        <v>0</v>
      </c>
      <c r="L47" s="2" t="s">
        <v>41</v>
      </c>
      <c r="M47">
        <v>0</v>
      </c>
      <c r="N47" s="2">
        <v>295</v>
      </c>
      <c r="O47" s="2" t="s">
        <v>40</v>
      </c>
      <c r="P47">
        <v>0</v>
      </c>
      <c r="Q47">
        <v>212117</v>
      </c>
      <c r="R47">
        <v>0</v>
      </c>
      <c r="S47" s="2" t="s">
        <v>48</v>
      </c>
      <c r="T47">
        <v>0</v>
      </c>
      <c r="U47" s="2">
        <v>11</v>
      </c>
      <c r="V47" s="2">
        <v>0</v>
      </c>
      <c r="W47" s="2" t="s">
        <v>48</v>
      </c>
      <c r="X47" s="2">
        <v>228</v>
      </c>
      <c r="Y47" s="2" t="s">
        <v>41</v>
      </c>
      <c r="Z47" s="2" t="s">
        <v>41</v>
      </c>
      <c r="AA47" s="2">
        <v>2</v>
      </c>
      <c r="AB47">
        <v>2</v>
      </c>
      <c r="AC47">
        <v>12</v>
      </c>
      <c r="AD47">
        <f t="shared" si="0"/>
        <v>1</v>
      </c>
      <c r="AE47">
        <v>36</v>
      </c>
      <c r="AG47">
        <v>117</v>
      </c>
      <c r="AH47">
        <v>212117</v>
      </c>
      <c r="AI47" t="s">
        <v>88</v>
      </c>
      <c r="AJ47" t="s">
        <v>151</v>
      </c>
      <c r="AK47" t="s">
        <v>178</v>
      </c>
      <c r="AL47" t="s">
        <v>179</v>
      </c>
      <c r="AM47" s="2">
        <v>0</v>
      </c>
      <c r="AN47" s="3">
        <f t="shared" si="1"/>
        <v>0.18181818181818182</v>
      </c>
      <c r="AO47">
        <f t="shared" si="2"/>
        <v>1.2938596491228069</v>
      </c>
    </row>
    <row r="48" spans="1:41" x14ac:dyDescent="0.25">
      <c r="A48" t="s">
        <v>180</v>
      </c>
      <c r="B48" s="1">
        <v>41332.795671296299</v>
      </c>
      <c r="C48">
        <v>0</v>
      </c>
      <c r="D48" s="1">
        <v>41332.795671296299</v>
      </c>
      <c r="E48">
        <v>0</v>
      </c>
      <c r="F48">
        <v>0</v>
      </c>
      <c r="G48">
        <v>1</v>
      </c>
      <c r="H48" s="1">
        <v>41332.795671296299</v>
      </c>
      <c r="I48" s="1">
        <v>41332.795671296299</v>
      </c>
      <c r="J48" s="2">
        <v>5</v>
      </c>
      <c r="K48">
        <v>88.467608999999996</v>
      </c>
      <c r="L48" s="2" t="s">
        <v>107</v>
      </c>
      <c r="M48">
        <v>25.7944578</v>
      </c>
      <c r="N48" s="2">
        <v>464</v>
      </c>
      <c r="O48" s="2" t="s">
        <v>40</v>
      </c>
      <c r="P48">
        <v>0</v>
      </c>
      <c r="Q48">
        <v>228269</v>
      </c>
      <c r="R48">
        <v>0</v>
      </c>
      <c r="S48" s="2" t="s">
        <v>48</v>
      </c>
      <c r="T48">
        <v>3243</v>
      </c>
      <c r="U48" s="2">
        <v>6</v>
      </c>
      <c r="V48" s="2">
        <v>2</v>
      </c>
      <c r="W48" s="2" t="s">
        <v>75</v>
      </c>
      <c r="X48" s="2">
        <v>0</v>
      </c>
      <c r="Y48" s="2" t="s">
        <v>75</v>
      </c>
      <c r="Z48" s="2" t="s">
        <v>41</v>
      </c>
      <c r="AA48" s="2">
        <v>2</v>
      </c>
      <c r="AB48">
        <v>2</v>
      </c>
      <c r="AC48">
        <v>28</v>
      </c>
      <c r="AD48">
        <f t="shared" si="0"/>
        <v>1</v>
      </c>
      <c r="AE48">
        <v>80</v>
      </c>
      <c r="AG48">
        <v>269</v>
      </c>
      <c r="AH48">
        <v>228269</v>
      </c>
      <c r="AI48" t="s">
        <v>181</v>
      </c>
      <c r="AJ48" t="s">
        <v>182</v>
      </c>
      <c r="AK48" t="s">
        <v>183</v>
      </c>
      <c r="AL48" t="s">
        <v>184</v>
      </c>
      <c r="AM48" s="2">
        <v>1</v>
      </c>
      <c r="AN48" s="3">
        <f t="shared" si="1"/>
        <v>0.83333333333333337</v>
      </c>
      <c r="AO48" t="e">
        <f t="shared" si="2"/>
        <v>#DIV/0!</v>
      </c>
    </row>
    <row r="49" spans="1:41" x14ac:dyDescent="0.25">
      <c r="A49" t="s">
        <v>145</v>
      </c>
      <c r="B49" s="1">
        <v>41332.867222222223</v>
      </c>
      <c r="C49">
        <v>0</v>
      </c>
      <c r="D49" s="1">
        <v>41332.867222222223</v>
      </c>
      <c r="E49">
        <v>0</v>
      </c>
      <c r="F49">
        <v>0</v>
      </c>
      <c r="G49">
        <v>1</v>
      </c>
      <c r="H49" s="1">
        <v>41332.867222222223</v>
      </c>
      <c r="I49" s="1">
        <v>41332.867222222223</v>
      </c>
      <c r="J49" s="2">
        <v>9</v>
      </c>
      <c r="K49">
        <v>92.168557199999995</v>
      </c>
      <c r="L49" s="2" t="s">
        <v>41</v>
      </c>
      <c r="M49">
        <v>24.831349700000001</v>
      </c>
      <c r="N49" s="2">
        <v>697</v>
      </c>
      <c r="O49" s="2" t="s">
        <v>40</v>
      </c>
      <c r="P49">
        <v>0</v>
      </c>
      <c r="Q49">
        <v>215155</v>
      </c>
      <c r="R49">
        <v>0</v>
      </c>
      <c r="S49" s="2" t="s">
        <v>41</v>
      </c>
      <c r="T49">
        <v>2486</v>
      </c>
      <c r="U49" s="2">
        <v>25</v>
      </c>
      <c r="V49" s="2">
        <v>0</v>
      </c>
      <c r="W49" s="2" t="s">
        <v>48</v>
      </c>
      <c r="X49" s="2">
        <v>556</v>
      </c>
      <c r="Y49" s="2" t="s">
        <v>75</v>
      </c>
      <c r="Z49" s="2" t="s">
        <v>75</v>
      </c>
      <c r="AA49" s="2">
        <v>2</v>
      </c>
      <c r="AB49">
        <v>2</v>
      </c>
      <c r="AC49">
        <v>15</v>
      </c>
      <c r="AD49">
        <f t="shared" si="0"/>
        <v>1</v>
      </c>
      <c r="AE49">
        <v>45</v>
      </c>
      <c r="AG49">
        <v>155</v>
      </c>
      <c r="AH49">
        <v>215155</v>
      </c>
      <c r="AI49" t="s">
        <v>146</v>
      </c>
      <c r="AJ49" t="s">
        <v>147</v>
      </c>
      <c r="AK49" t="s">
        <v>148</v>
      </c>
      <c r="AL49" t="s">
        <v>185</v>
      </c>
      <c r="AM49" s="2">
        <v>0</v>
      </c>
      <c r="AN49" s="3">
        <f t="shared" si="1"/>
        <v>0.36</v>
      </c>
      <c r="AO49">
        <f t="shared" si="2"/>
        <v>1.2535971223021583</v>
      </c>
    </row>
    <row r="50" spans="1:41" x14ac:dyDescent="0.25">
      <c r="A50" t="s">
        <v>162</v>
      </c>
      <c r="B50" s="1">
        <v>41332.911261574074</v>
      </c>
      <c r="C50">
        <v>0</v>
      </c>
      <c r="D50" s="1">
        <v>41332.911261574074</v>
      </c>
      <c r="E50">
        <v>0</v>
      </c>
      <c r="F50">
        <v>0</v>
      </c>
      <c r="G50">
        <v>1</v>
      </c>
      <c r="H50" s="1">
        <v>41332.911261574074</v>
      </c>
      <c r="I50" s="1">
        <v>41332.911261574074</v>
      </c>
      <c r="J50" s="2">
        <v>0</v>
      </c>
      <c r="K50">
        <v>0</v>
      </c>
      <c r="L50" s="2" t="s">
        <v>107</v>
      </c>
      <c r="M50">
        <v>0</v>
      </c>
      <c r="N50" s="2">
        <v>73</v>
      </c>
      <c r="O50" s="2" t="s">
        <v>40</v>
      </c>
      <c r="P50">
        <v>0</v>
      </c>
      <c r="Q50">
        <v>231309</v>
      </c>
      <c r="R50">
        <v>0</v>
      </c>
      <c r="S50" s="2" t="s">
        <v>41</v>
      </c>
      <c r="T50">
        <v>0</v>
      </c>
      <c r="U50" s="2">
        <v>7</v>
      </c>
      <c r="V50" s="2">
        <v>0</v>
      </c>
      <c r="W50" s="2" t="s">
        <v>75</v>
      </c>
      <c r="X50" s="2">
        <v>0</v>
      </c>
      <c r="Y50" s="2" t="s">
        <v>41</v>
      </c>
      <c r="Z50" s="2" t="s">
        <v>75</v>
      </c>
      <c r="AA50" s="2">
        <v>2</v>
      </c>
      <c r="AB50">
        <v>2</v>
      </c>
      <c r="AC50">
        <v>31</v>
      </c>
      <c r="AD50">
        <f t="shared" si="0"/>
        <v>1</v>
      </c>
      <c r="AE50">
        <v>92</v>
      </c>
      <c r="AG50">
        <v>309</v>
      </c>
      <c r="AH50">
        <v>231309</v>
      </c>
      <c r="AI50" t="s">
        <v>163</v>
      </c>
      <c r="AJ50" t="s">
        <v>186</v>
      </c>
      <c r="AK50" t="s">
        <v>119</v>
      </c>
      <c r="AL50" t="s">
        <v>187</v>
      </c>
      <c r="AM50" s="2">
        <v>1</v>
      </c>
      <c r="AN50" s="3">
        <f t="shared" si="1"/>
        <v>0</v>
      </c>
      <c r="AO50" t="e">
        <f t="shared" si="2"/>
        <v>#DIV/0!</v>
      </c>
    </row>
    <row r="51" spans="1:41" x14ac:dyDescent="0.25">
      <c r="A51" t="s">
        <v>188</v>
      </c>
      <c r="B51" s="1">
        <v>41337.696944444448</v>
      </c>
      <c r="C51">
        <v>0</v>
      </c>
      <c r="D51" s="1">
        <v>41337.696944444448</v>
      </c>
      <c r="E51">
        <v>0</v>
      </c>
      <c r="F51">
        <v>0</v>
      </c>
      <c r="G51">
        <v>1</v>
      </c>
      <c r="H51" s="1">
        <v>41337.696944444448</v>
      </c>
      <c r="I51" s="1">
        <v>41337.696944444448</v>
      </c>
      <c r="J51" s="2">
        <v>1</v>
      </c>
      <c r="K51">
        <v>89.363066799999999</v>
      </c>
      <c r="L51" s="2" t="s">
        <v>41</v>
      </c>
      <c r="M51">
        <v>25.9166366</v>
      </c>
      <c r="N51" s="2">
        <v>67</v>
      </c>
      <c r="O51" s="2" t="s">
        <v>40</v>
      </c>
      <c r="P51">
        <v>0</v>
      </c>
      <c r="Q51">
        <v>210315</v>
      </c>
      <c r="R51">
        <v>0</v>
      </c>
      <c r="S51" s="2" t="s">
        <v>41</v>
      </c>
      <c r="T51">
        <v>3014</v>
      </c>
      <c r="U51" s="2">
        <v>7</v>
      </c>
      <c r="V51" s="2">
        <v>0</v>
      </c>
      <c r="W51" s="2" t="s">
        <v>41</v>
      </c>
      <c r="X51" s="2">
        <v>69</v>
      </c>
      <c r="Y51" s="2" t="s">
        <v>41</v>
      </c>
      <c r="Z51" s="2" t="s">
        <v>41</v>
      </c>
      <c r="AA51" s="2">
        <v>2</v>
      </c>
      <c r="AB51">
        <v>2</v>
      </c>
      <c r="AC51">
        <v>10</v>
      </c>
      <c r="AD51">
        <f t="shared" si="0"/>
        <v>1</v>
      </c>
      <c r="AE51">
        <v>29</v>
      </c>
      <c r="AG51">
        <v>315</v>
      </c>
      <c r="AH51">
        <v>210315</v>
      </c>
      <c r="AI51" t="s">
        <v>189</v>
      </c>
      <c r="AJ51" t="s">
        <v>190</v>
      </c>
      <c r="AK51" t="s">
        <v>191</v>
      </c>
      <c r="AL51" t="s">
        <v>192</v>
      </c>
      <c r="AM51" s="2">
        <v>0</v>
      </c>
      <c r="AN51" s="3">
        <f t="shared" si="1"/>
        <v>0.14285714285714285</v>
      </c>
      <c r="AO51">
        <f t="shared" si="2"/>
        <v>0.97101449275362317</v>
      </c>
    </row>
    <row r="52" spans="1:41" x14ac:dyDescent="0.25">
      <c r="A52" t="s">
        <v>188</v>
      </c>
      <c r="B52" s="1">
        <v>41338.660439814812</v>
      </c>
      <c r="C52">
        <v>0</v>
      </c>
      <c r="D52" s="1">
        <v>41338.660439814812</v>
      </c>
      <c r="E52">
        <v>0</v>
      </c>
      <c r="F52">
        <v>0</v>
      </c>
      <c r="G52">
        <v>1</v>
      </c>
      <c r="H52" s="1">
        <v>41338.660439814812</v>
      </c>
      <c r="I52" s="1">
        <v>41338.660439814812</v>
      </c>
      <c r="J52" s="2">
        <v>4</v>
      </c>
      <c r="K52">
        <v>89.363066799999999</v>
      </c>
      <c r="L52" s="2" t="s">
        <v>41</v>
      </c>
      <c r="M52">
        <v>25.9166366</v>
      </c>
      <c r="N52" s="2">
        <v>281</v>
      </c>
      <c r="O52" s="2" t="s">
        <v>40</v>
      </c>
      <c r="P52">
        <v>0</v>
      </c>
      <c r="Q52">
        <v>210314</v>
      </c>
      <c r="R52">
        <v>0</v>
      </c>
      <c r="S52" s="2" t="s">
        <v>41</v>
      </c>
      <c r="T52">
        <v>3014</v>
      </c>
      <c r="U52" s="2">
        <v>15</v>
      </c>
      <c r="V52" s="2">
        <v>0</v>
      </c>
      <c r="W52" s="2" t="s">
        <v>41</v>
      </c>
      <c r="X52" s="2">
        <v>266</v>
      </c>
      <c r="Y52" s="2" t="s">
        <v>41</v>
      </c>
      <c r="Z52" s="2" t="s">
        <v>41</v>
      </c>
      <c r="AA52" s="2">
        <v>2</v>
      </c>
      <c r="AB52">
        <v>2</v>
      </c>
      <c r="AC52">
        <v>10</v>
      </c>
      <c r="AD52">
        <f t="shared" si="0"/>
        <v>1</v>
      </c>
      <c r="AE52">
        <v>29</v>
      </c>
      <c r="AG52">
        <v>314</v>
      </c>
      <c r="AH52">
        <v>210314</v>
      </c>
      <c r="AI52" t="s">
        <v>189</v>
      </c>
      <c r="AJ52" t="s">
        <v>190</v>
      </c>
      <c r="AK52" t="s">
        <v>191</v>
      </c>
      <c r="AL52" t="s">
        <v>193</v>
      </c>
      <c r="AM52" s="2">
        <v>0</v>
      </c>
      <c r="AN52" s="3">
        <f t="shared" si="1"/>
        <v>0.26666666666666666</v>
      </c>
      <c r="AO52">
        <f t="shared" si="2"/>
        <v>1.0563909774436091</v>
      </c>
    </row>
    <row r="53" spans="1:41" x14ac:dyDescent="0.25">
      <c r="A53" t="s">
        <v>180</v>
      </c>
      <c r="B53" s="1">
        <v>41339.697592592594</v>
      </c>
      <c r="C53">
        <v>0</v>
      </c>
      <c r="D53" s="1">
        <v>41339.697592592594</v>
      </c>
      <c r="E53">
        <v>0</v>
      </c>
      <c r="F53">
        <v>0</v>
      </c>
      <c r="G53">
        <v>1</v>
      </c>
      <c r="H53" s="1">
        <v>41339.697592592594</v>
      </c>
      <c r="I53" s="1">
        <v>41339.697592592594</v>
      </c>
      <c r="J53" s="2">
        <v>7</v>
      </c>
      <c r="K53">
        <v>89.215720099999999</v>
      </c>
      <c r="L53" s="2" t="s">
        <v>107</v>
      </c>
      <c r="M53">
        <v>25.301396199999999</v>
      </c>
      <c r="N53" s="2">
        <v>378</v>
      </c>
      <c r="O53" s="2" t="s">
        <v>40</v>
      </c>
      <c r="P53">
        <v>0</v>
      </c>
      <c r="Q53">
        <v>229276</v>
      </c>
      <c r="R53">
        <v>0</v>
      </c>
      <c r="S53" s="2" t="s">
        <v>48</v>
      </c>
      <c r="T53">
        <v>3526</v>
      </c>
      <c r="U53" s="2">
        <v>13</v>
      </c>
      <c r="V53" s="2">
        <v>0</v>
      </c>
      <c r="W53" s="2" t="s">
        <v>48</v>
      </c>
      <c r="X53" s="2">
        <v>0</v>
      </c>
      <c r="Y53" s="2" t="s">
        <v>75</v>
      </c>
      <c r="Z53" s="2" t="s">
        <v>48</v>
      </c>
      <c r="AA53" s="2">
        <v>2</v>
      </c>
      <c r="AB53">
        <v>2</v>
      </c>
      <c r="AC53">
        <v>29</v>
      </c>
      <c r="AD53">
        <f t="shared" si="0"/>
        <v>1</v>
      </c>
      <c r="AE53">
        <v>84</v>
      </c>
      <c r="AG53">
        <v>276</v>
      </c>
      <c r="AH53">
        <v>229276</v>
      </c>
      <c r="AI53" t="s">
        <v>181</v>
      </c>
      <c r="AJ53" t="s">
        <v>194</v>
      </c>
      <c r="AK53" t="s">
        <v>183</v>
      </c>
      <c r="AL53" t="s">
        <v>195</v>
      </c>
      <c r="AM53" s="2">
        <v>0</v>
      </c>
      <c r="AN53" s="3">
        <f t="shared" si="1"/>
        <v>0.53846153846153844</v>
      </c>
      <c r="AO53" t="e">
        <f t="shared" si="2"/>
        <v>#DIV/0!</v>
      </c>
    </row>
    <row r="54" spans="1:41" x14ac:dyDescent="0.25">
      <c r="A54" t="s">
        <v>196</v>
      </c>
      <c r="B54" s="1">
        <v>41339.741631944446</v>
      </c>
      <c r="C54">
        <v>0</v>
      </c>
      <c r="D54" s="1">
        <v>41339.741631944446</v>
      </c>
      <c r="E54">
        <v>0</v>
      </c>
      <c r="F54">
        <v>0</v>
      </c>
      <c r="G54">
        <v>1</v>
      </c>
      <c r="H54" s="1">
        <v>41339.741631944446</v>
      </c>
      <c r="I54" s="1">
        <v>41339.741631944446</v>
      </c>
      <c r="J54" s="2">
        <v>10</v>
      </c>
      <c r="K54">
        <v>0</v>
      </c>
      <c r="L54" s="2" t="s">
        <v>48</v>
      </c>
      <c r="M54">
        <v>0</v>
      </c>
      <c r="N54" s="2">
        <v>505</v>
      </c>
      <c r="O54" s="2" t="s">
        <v>40</v>
      </c>
      <c r="P54">
        <v>0</v>
      </c>
      <c r="Q54">
        <v>219195</v>
      </c>
      <c r="R54">
        <v>0</v>
      </c>
      <c r="S54" s="2" t="s">
        <v>48</v>
      </c>
      <c r="T54">
        <v>0</v>
      </c>
      <c r="U54" s="2">
        <v>10</v>
      </c>
      <c r="V54" s="2">
        <v>0</v>
      </c>
      <c r="W54" s="2" t="s">
        <v>48</v>
      </c>
      <c r="X54" s="2">
        <v>595</v>
      </c>
      <c r="Y54" s="2" t="s">
        <v>75</v>
      </c>
      <c r="Z54" s="2" t="s">
        <v>75</v>
      </c>
      <c r="AA54" s="2">
        <v>2</v>
      </c>
      <c r="AB54">
        <v>2</v>
      </c>
      <c r="AC54">
        <v>19</v>
      </c>
      <c r="AD54">
        <f t="shared" si="0"/>
        <v>1</v>
      </c>
      <c r="AE54">
        <v>56</v>
      </c>
      <c r="AG54">
        <v>195</v>
      </c>
      <c r="AH54">
        <v>219195</v>
      </c>
      <c r="AI54" t="s">
        <v>197</v>
      </c>
      <c r="AJ54" t="s">
        <v>198</v>
      </c>
      <c r="AK54" t="s">
        <v>199</v>
      </c>
      <c r="AL54" t="s">
        <v>200</v>
      </c>
      <c r="AM54" s="2">
        <v>0</v>
      </c>
      <c r="AN54" s="3">
        <f t="shared" si="1"/>
        <v>1</v>
      </c>
      <c r="AO54">
        <f t="shared" si="2"/>
        <v>0.84873949579831931</v>
      </c>
    </row>
    <row r="55" spans="1:41" x14ac:dyDescent="0.25">
      <c r="A55" t="s">
        <v>196</v>
      </c>
      <c r="B55" s="1">
        <v>41339.755300925928</v>
      </c>
      <c r="C55">
        <v>0</v>
      </c>
      <c r="D55" s="1">
        <v>41339.755300925928</v>
      </c>
      <c r="E55">
        <v>0</v>
      </c>
      <c r="F55">
        <v>0</v>
      </c>
      <c r="G55">
        <v>1</v>
      </c>
      <c r="H55" s="1">
        <v>41339.755300925928</v>
      </c>
      <c r="I55" s="1">
        <v>41339.755300925928</v>
      </c>
      <c r="J55" s="2">
        <v>3</v>
      </c>
      <c r="K55">
        <v>0</v>
      </c>
      <c r="L55" s="2" t="s">
        <v>48</v>
      </c>
      <c r="M55">
        <v>0</v>
      </c>
      <c r="N55" s="2">
        <v>120</v>
      </c>
      <c r="O55" s="2" t="s">
        <v>39</v>
      </c>
      <c r="P55">
        <v>0</v>
      </c>
      <c r="Q55">
        <v>219200</v>
      </c>
      <c r="R55">
        <v>0</v>
      </c>
      <c r="S55" s="2" t="s">
        <v>48</v>
      </c>
      <c r="T55">
        <v>0</v>
      </c>
      <c r="U55" s="2">
        <v>6</v>
      </c>
      <c r="V55" s="2">
        <v>0</v>
      </c>
      <c r="W55" s="2" t="s">
        <v>48</v>
      </c>
      <c r="X55" s="2">
        <v>165</v>
      </c>
      <c r="Y55" s="2" t="s">
        <v>75</v>
      </c>
      <c r="Z55" s="2" t="s">
        <v>75</v>
      </c>
      <c r="AA55" s="2">
        <v>2</v>
      </c>
      <c r="AB55">
        <v>2</v>
      </c>
      <c r="AC55">
        <v>19</v>
      </c>
      <c r="AD55">
        <f t="shared" si="0"/>
        <v>1</v>
      </c>
      <c r="AE55">
        <v>56</v>
      </c>
      <c r="AG55">
        <v>200</v>
      </c>
      <c r="AH55">
        <v>219200</v>
      </c>
      <c r="AI55" t="s">
        <v>197</v>
      </c>
      <c r="AJ55" t="s">
        <v>198</v>
      </c>
      <c r="AK55" t="s">
        <v>198</v>
      </c>
      <c r="AL55" t="s">
        <v>201</v>
      </c>
      <c r="AM55" s="2">
        <v>0</v>
      </c>
      <c r="AN55" s="3">
        <f t="shared" si="1"/>
        <v>0.5</v>
      </c>
      <c r="AO55">
        <f t="shared" si="2"/>
        <v>0.72727272727272729</v>
      </c>
    </row>
    <row r="56" spans="1:41" x14ac:dyDescent="0.25">
      <c r="A56" t="s">
        <v>196</v>
      </c>
      <c r="B56" s="1">
        <v>41340.605787037035</v>
      </c>
      <c r="C56">
        <v>0</v>
      </c>
      <c r="D56" s="1">
        <v>41340.605787037035</v>
      </c>
      <c r="E56">
        <v>0</v>
      </c>
      <c r="F56">
        <v>0</v>
      </c>
      <c r="G56">
        <v>1</v>
      </c>
      <c r="H56" s="1">
        <v>41340.605787037035</v>
      </c>
      <c r="I56" s="1">
        <v>41340.605787037035</v>
      </c>
      <c r="J56" s="2">
        <v>5</v>
      </c>
      <c r="K56">
        <v>0</v>
      </c>
      <c r="L56" s="2" t="s">
        <v>107</v>
      </c>
      <c r="M56">
        <v>0</v>
      </c>
      <c r="N56" s="2">
        <v>250</v>
      </c>
      <c r="O56" s="2" t="s">
        <v>39</v>
      </c>
      <c r="P56">
        <v>0</v>
      </c>
      <c r="Q56">
        <v>219201</v>
      </c>
      <c r="R56">
        <v>0</v>
      </c>
      <c r="S56" s="2" t="s">
        <v>48</v>
      </c>
      <c r="T56">
        <v>0</v>
      </c>
      <c r="U56" s="2">
        <v>6</v>
      </c>
      <c r="V56" s="2">
        <v>0</v>
      </c>
      <c r="W56" s="2" t="s">
        <v>75</v>
      </c>
      <c r="X56" s="2">
        <v>0</v>
      </c>
      <c r="Y56" s="2" t="s">
        <v>75</v>
      </c>
      <c r="Z56" s="2" t="s">
        <v>75</v>
      </c>
      <c r="AA56" s="2">
        <v>2</v>
      </c>
      <c r="AB56">
        <v>2</v>
      </c>
      <c r="AC56">
        <v>19</v>
      </c>
      <c r="AD56">
        <f t="shared" si="0"/>
        <v>1</v>
      </c>
      <c r="AE56">
        <v>56</v>
      </c>
      <c r="AG56">
        <v>201</v>
      </c>
      <c r="AH56">
        <v>219201</v>
      </c>
      <c r="AI56" t="s">
        <v>197</v>
      </c>
      <c r="AJ56" t="s">
        <v>198</v>
      </c>
      <c r="AK56" t="s">
        <v>198</v>
      </c>
      <c r="AL56" t="s">
        <v>202</v>
      </c>
      <c r="AM56" s="2">
        <v>1</v>
      </c>
      <c r="AN56" s="3">
        <f t="shared" si="1"/>
        <v>0.83333333333333337</v>
      </c>
      <c r="AO56" t="e">
        <f t="shared" si="2"/>
        <v>#DIV/0!</v>
      </c>
    </row>
    <row r="57" spans="1:41" x14ac:dyDescent="0.25">
      <c r="A57" t="s">
        <v>203</v>
      </c>
      <c r="B57" s="1">
        <v>41340.637141203704</v>
      </c>
      <c r="C57">
        <v>0</v>
      </c>
      <c r="D57" s="1">
        <v>41340.637141203704</v>
      </c>
      <c r="E57">
        <v>0</v>
      </c>
      <c r="F57">
        <v>0</v>
      </c>
      <c r="G57">
        <v>1</v>
      </c>
      <c r="H57" s="1">
        <v>41340.637141203704</v>
      </c>
      <c r="I57" s="1">
        <v>41340.637141203704</v>
      </c>
      <c r="J57" s="2">
        <v>2</v>
      </c>
      <c r="K57">
        <v>89.505254899999997</v>
      </c>
      <c r="L57" s="2" t="s">
        <v>75</v>
      </c>
      <c r="M57">
        <v>22.730699399999999</v>
      </c>
      <c r="N57" s="2">
        <v>346</v>
      </c>
      <c r="O57" s="2" t="s">
        <v>75</v>
      </c>
      <c r="P57">
        <v>0</v>
      </c>
      <c r="Q57">
        <v>220210</v>
      </c>
      <c r="R57">
        <v>0</v>
      </c>
      <c r="S57" s="2" t="s">
        <v>48</v>
      </c>
      <c r="T57">
        <v>3270</v>
      </c>
      <c r="U57" s="2">
        <v>9</v>
      </c>
      <c r="V57" s="2">
        <v>0</v>
      </c>
      <c r="W57" s="2" t="s">
        <v>48</v>
      </c>
      <c r="X57" s="2">
        <v>367</v>
      </c>
      <c r="Y57" s="2" t="s">
        <v>48</v>
      </c>
      <c r="Z57" s="2" t="s">
        <v>48</v>
      </c>
      <c r="AA57" s="2">
        <v>2</v>
      </c>
      <c r="AB57">
        <v>2</v>
      </c>
      <c r="AC57">
        <v>20</v>
      </c>
      <c r="AD57">
        <f t="shared" si="0"/>
        <v>1</v>
      </c>
      <c r="AE57">
        <v>60</v>
      </c>
      <c r="AG57">
        <v>210</v>
      </c>
      <c r="AH57">
        <v>220210</v>
      </c>
      <c r="AI57" t="s">
        <v>197</v>
      </c>
      <c r="AJ57" t="s">
        <v>204</v>
      </c>
      <c r="AK57" t="s">
        <v>204</v>
      </c>
      <c r="AL57" t="s">
        <v>205</v>
      </c>
      <c r="AM57" s="2">
        <v>1</v>
      </c>
      <c r="AN57" s="3">
        <f t="shared" si="1"/>
        <v>0.22222222222222221</v>
      </c>
      <c r="AO57">
        <f t="shared" si="2"/>
        <v>0.94277929155313356</v>
      </c>
    </row>
    <row r="58" spans="1:41" x14ac:dyDescent="0.25">
      <c r="A58" t="s">
        <v>145</v>
      </c>
      <c r="B58" s="1">
        <v>41340.763344907406</v>
      </c>
      <c r="C58">
        <v>0</v>
      </c>
      <c r="D58" s="1">
        <v>41340.763344907406</v>
      </c>
      <c r="E58">
        <v>0</v>
      </c>
      <c r="F58">
        <v>0</v>
      </c>
      <c r="G58">
        <v>1</v>
      </c>
      <c r="H58" s="1">
        <v>41340.763344907406</v>
      </c>
      <c r="I58" s="1">
        <v>41340.763344907406</v>
      </c>
      <c r="J58" s="2">
        <v>0</v>
      </c>
      <c r="K58">
        <v>92.156427199999996</v>
      </c>
      <c r="L58" s="2" t="s">
        <v>41</v>
      </c>
      <c r="M58">
        <v>24.8364467</v>
      </c>
      <c r="N58" s="2">
        <v>164</v>
      </c>
      <c r="O58" s="2" t="s">
        <v>40</v>
      </c>
      <c r="P58">
        <v>0</v>
      </c>
      <c r="Q58">
        <v>215161</v>
      </c>
      <c r="R58">
        <v>0</v>
      </c>
      <c r="S58" s="2" t="s">
        <v>48</v>
      </c>
      <c r="T58">
        <v>2885</v>
      </c>
      <c r="U58" s="2">
        <v>8</v>
      </c>
      <c r="V58" s="2">
        <v>0</v>
      </c>
      <c r="W58" s="2" t="s">
        <v>39</v>
      </c>
      <c r="X58" s="2">
        <v>103</v>
      </c>
      <c r="Y58" s="2" t="s">
        <v>75</v>
      </c>
      <c r="Z58" s="2" t="s">
        <v>75</v>
      </c>
      <c r="AA58" s="2">
        <v>2</v>
      </c>
      <c r="AB58">
        <v>2</v>
      </c>
      <c r="AC58">
        <v>15</v>
      </c>
      <c r="AD58">
        <f t="shared" si="0"/>
        <v>1</v>
      </c>
      <c r="AE58">
        <v>45</v>
      </c>
      <c r="AG58">
        <v>161</v>
      </c>
      <c r="AH58">
        <v>215161</v>
      </c>
      <c r="AI58" t="s">
        <v>146</v>
      </c>
      <c r="AJ58" t="s">
        <v>147</v>
      </c>
      <c r="AK58" t="s">
        <v>206</v>
      </c>
      <c r="AL58" t="s">
        <v>207</v>
      </c>
      <c r="AM58" s="2">
        <v>0</v>
      </c>
      <c r="AN58" s="3">
        <f t="shared" si="1"/>
        <v>0</v>
      </c>
      <c r="AO58">
        <f t="shared" si="2"/>
        <v>1.5922330097087378</v>
      </c>
    </row>
    <row r="59" spans="1:41" x14ac:dyDescent="0.25">
      <c r="A59" t="s">
        <v>145</v>
      </c>
      <c r="B59" s="1">
        <v>41340.763344907406</v>
      </c>
      <c r="C59">
        <v>0</v>
      </c>
      <c r="D59" s="1">
        <v>41340.763344907406</v>
      </c>
      <c r="E59">
        <v>0</v>
      </c>
      <c r="F59">
        <v>0</v>
      </c>
      <c r="G59">
        <v>1</v>
      </c>
      <c r="H59" s="1">
        <v>41340.763344907406</v>
      </c>
      <c r="I59" s="1">
        <v>41340.763344907406</v>
      </c>
      <c r="J59" s="2">
        <v>0</v>
      </c>
      <c r="K59">
        <v>92.156427199999996</v>
      </c>
      <c r="L59" s="2" t="s">
        <v>41</v>
      </c>
      <c r="M59">
        <v>24.8364467</v>
      </c>
      <c r="N59" s="2">
        <v>377</v>
      </c>
      <c r="O59" s="2" t="s">
        <v>40</v>
      </c>
      <c r="P59">
        <v>0</v>
      </c>
      <c r="Q59">
        <v>215158</v>
      </c>
      <c r="R59">
        <v>0</v>
      </c>
      <c r="S59" s="2" t="s">
        <v>41</v>
      </c>
      <c r="T59">
        <v>2885</v>
      </c>
      <c r="U59" s="2">
        <v>11</v>
      </c>
      <c r="V59" s="2">
        <v>0</v>
      </c>
      <c r="W59" s="2" t="s">
        <v>39</v>
      </c>
      <c r="X59" s="2">
        <v>264</v>
      </c>
      <c r="Y59" s="2" t="s">
        <v>41</v>
      </c>
      <c r="Z59" s="2" t="s">
        <v>75</v>
      </c>
      <c r="AA59" s="2">
        <v>2</v>
      </c>
      <c r="AB59">
        <v>2</v>
      </c>
      <c r="AC59">
        <v>15</v>
      </c>
      <c r="AD59">
        <f t="shared" si="0"/>
        <v>1</v>
      </c>
      <c r="AE59">
        <v>45</v>
      </c>
      <c r="AG59">
        <v>158</v>
      </c>
      <c r="AH59">
        <v>215158</v>
      </c>
      <c r="AI59" t="s">
        <v>146</v>
      </c>
      <c r="AJ59" t="s">
        <v>147</v>
      </c>
      <c r="AK59" t="s">
        <v>208</v>
      </c>
      <c r="AL59" t="s">
        <v>209</v>
      </c>
      <c r="AM59" s="2">
        <v>0</v>
      </c>
      <c r="AN59" s="3">
        <f t="shared" si="1"/>
        <v>0</v>
      </c>
      <c r="AO59">
        <f t="shared" si="2"/>
        <v>1.428030303030303</v>
      </c>
    </row>
    <row r="60" spans="1:41" x14ac:dyDescent="0.25">
      <c r="A60" t="s">
        <v>188</v>
      </c>
      <c r="B60" s="1">
        <v>41342.727708333332</v>
      </c>
      <c r="C60">
        <v>0</v>
      </c>
      <c r="D60" s="1">
        <v>41342.727708333332</v>
      </c>
      <c r="E60">
        <v>0</v>
      </c>
      <c r="F60">
        <v>0</v>
      </c>
      <c r="G60">
        <v>1</v>
      </c>
      <c r="H60" s="1">
        <v>41342.727708333332</v>
      </c>
      <c r="I60" s="1">
        <v>41342.727708333332</v>
      </c>
      <c r="J60" s="2">
        <v>3</v>
      </c>
      <c r="K60">
        <v>89.363066799999999</v>
      </c>
      <c r="L60" s="2" t="s">
        <v>41</v>
      </c>
      <c r="M60">
        <v>25.9166366</v>
      </c>
      <c r="N60" s="2">
        <v>119</v>
      </c>
      <c r="O60" s="2" t="s">
        <v>40</v>
      </c>
      <c r="P60">
        <v>0</v>
      </c>
      <c r="Q60">
        <v>210319</v>
      </c>
      <c r="R60">
        <v>0</v>
      </c>
      <c r="S60" s="2" t="s">
        <v>41</v>
      </c>
      <c r="T60">
        <v>3014</v>
      </c>
      <c r="U60" s="2">
        <v>11</v>
      </c>
      <c r="V60" s="2">
        <v>0</v>
      </c>
      <c r="W60" s="2" t="s">
        <v>41</v>
      </c>
      <c r="X60" s="2">
        <v>129</v>
      </c>
      <c r="Y60" s="2" t="s">
        <v>41</v>
      </c>
      <c r="Z60" s="2" t="s">
        <v>41</v>
      </c>
      <c r="AA60" s="2">
        <v>2</v>
      </c>
      <c r="AB60">
        <v>2</v>
      </c>
      <c r="AC60">
        <v>10</v>
      </c>
      <c r="AD60">
        <f t="shared" si="0"/>
        <v>1</v>
      </c>
      <c r="AE60">
        <v>29</v>
      </c>
      <c r="AG60">
        <v>319</v>
      </c>
      <c r="AH60">
        <v>210319</v>
      </c>
      <c r="AI60" t="s">
        <v>189</v>
      </c>
      <c r="AJ60" t="s">
        <v>190</v>
      </c>
      <c r="AK60" t="s">
        <v>210</v>
      </c>
      <c r="AL60" t="s">
        <v>211</v>
      </c>
      <c r="AM60" s="2">
        <v>0</v>
      </c>
      <c r="AN60" s="3">
        <f t="shared" si="1"/>
        <v>0.27272727272727271</v>
      </c>
      <c r="AO60">
        <f t="shared" si="2"/>
        <v>0.92248062015503873</v>
      </c>
    </row>
    <row r="61" spans="1:41" x14ac:dyDescent="0.25">
      <c r="A61" t="s">
        <v>162</v>
      </c>
      <c r="B61" s="1">
        <v>41343.284930555557</v>
      </c>
      <c r="C61">
        <v>0</v>
      </c>
      <c r="D61" s="1">
        <v>41343.284930555557</v>
      </c>
      <c r="E61">
        <v>0</v>
      </c>
      <c r="F61">
        <v>0</v>
      </c>
      <c r="G61">
        <v>1</v>
      </c>
      <c r="H61" s="1">
        <v>41343.284930555557</v>
      </c>
      <c r="I61" s="1">
        <v>41343.284930555557</v>
      </c>
      <c r="J61" s="2">
        <v>3</v>
      </c>
      <c r="K61">
        <v>0</v>
      </c>
      <c r="L61" s="2" t="s">
        <v>107</v>
      </c>
      <c r="M61">
        <v>0</v>
      </c>
      <c r="N61" s="2">
        <v>296</v>
      </c>
      <c r="O61" s="2" t="s">
        <v>40</v>
      </c>
      <c r="P61">
        <v>0</v>
      </c>
      <c r="Q61">
        <v>231304</v>
      </c>
      <c r="R61">
        <v>0</v>
      </c>
      <c r="S61" s="2" t="s">
        <v>75</v>
      </c>
      <c r="T61">
        <v>0</v>
      </c>
      <c r="U61" s="2">
        <v>11</v>
      </c>
      <c r="V61" s="2">
        <v>1</v>
      </c>
      <c r="W61" s="2" t="s">
        <v>48</v>
      </c>
      <c r="X61" s="2">
        <v>0</v>
      </c>
      <c r="Y61" s="2" t="s">
        <v>41</v>
      </c>
      <c r="Z61" s="2" t="s">
        <v>75</v>
      </c>
      <c r="AA61" s="2">
        <v>2</v>
      </c>
      <c r="AB61">
        <v>2</v>
      </c>
      <c r="AC61">
        <v>31</v>
      </c>
      <c r="AD61">
        <f t="shared" si="0"/>
        <v>1</v>
      </c>
      <c r="AE61">
        <v>92</v>
      </c>
      <c r="AG61">
        <v>304</v>
      </c>
      <c r="AH61">
        <v>231304</v>
      </c>
      <c r="AI61" t="s">
        <v>163</v>
      </c>
      <c r="AJ61" t="s">
        <v>186</v>
      </c>
      <c r="AK61" t="s">
        <v>212</v>
      </c>
      <c r="AL61" t="s">
        <v>213</v>
      </c>
      <c r="AM61" s="2">
        <v>1</v>
      </c>
      <c r="AN61" s="3">
        <f t="shared" si="1"/>
        <v>0.27272727272727271</v>
      </c>
      <c r="AO61" t="e">
        <f t="shared" si="2"/>
        <v>#DIV/0!</v>
      </c>
    </row>
    <row r="62" spans="1:41" x14ac:dyDescent="0.25">
      <c r="A62" t="s">
        <v>214</v>
      </c>
      <c r="B62" s="1">
        <v>41344.614444444444</v>
      </c>
      <c r="C62">
        <v>0</v>
      </c>
      <c r="D62" s="1">
        <v>41344.614444444444</v>
      </c>
      <c r="E62">
        <v>0</v>
      </c>
      <c r="F62">
        <v>0</v>
      </c>
      <c r="G62">
        <v>1</v>
      </c>
      <c r="H62" s="1">
        <v>41344.614444444444</v>
      </c>
      <c r="I62" s="1">
        <v>41344.614444444444</v>
      </c>
      <c r="J62" s="2">
        <v>2</v>
      </c>
      <c r="K62">
        <v>0</v>
      </c>
      <c r="L62" s="2" t="s">
        <v>48</v>
      </c>
      <c r="M62">
        <v>0</v>
      </c>
      <c r="N62" s="2">
        <v>165</v>
      </c>
      <c r="O62" s="2" t="s">
        <v>40</v>
      </c>
      <c r="P62">
        <v>0</v>
      </c>
      <c r="Q62">
        <v>248097</v>
      </c>
      <c r="R62">
        <v>0</v>
      </c>
      <c r="S62" s="2" t="s">
        <v>48</v>
      </c>
      <c r="T62">
        <v>0</v>
      </c>
      <c r="U62" s="2">
        <v>9</v>
      </c>
      <c r="V62" s="2">
        <v>0</v>
      </c>
      <c r="W62" s="2" t="s">
        <v>48</v>
      </c>
      <c r="X62" s="2">
        <v>146</v>
      </c>
      <c r="Y62" s="2" t="s">
        <v>75</v>
      </c>
      <c r="Z62" s="2" t="s">
        <v>75</v>
      </c>
      <c r="AA62" s="2">
        <v>2</v>
      </c>
      <c r="AB62">
        <v>2</v>
      </c>
      <c r="AC62">
        <v>48</v>
      </c>
      <c r="AD62">
        <f t="shared" si="0"/>
        <v>1</v>
      </c>
      <c r="AE62">
        <v>144</v>
      </c>
      <c r="AF62">
        <v>0</v>
      </c>
      <c r="AG62">
        <v>97</v>
      </c>
      <c r="AH62">
        <v>248097</v>
      </c>
      <c r="AI62" t="s">
        <v>215</v>
      </c>
      <c r="AJ62" t="s">
        <v>216</v>
      </c>
      <c r="AK62" t="s">
        <v>217</v>
      </c>
      <c r="AL62" t="s">
        <v>218</v>
      </c>
      <c r="AM62" s="2">
        <v>0</v>
      </c>
      <c r="AN62" s="3">
        <f t="shared" si="1"/>
        <v>0.22222222222222221</v>
      </c>
      <c r="AO62">
        <f t="shared" si="2"/>
        <v>1.1301369863013699</v>
      </c>
    </row>
    <row r="63" spans="1:41" x14ac:dyDescent="0.25">
      <c r="A63" t="s">
        <v>203</v>
      </c>
      <c r="B63" s="1">
        <v>41346.653553240743</v>
      </c>
      <c r="C63">
        <v>0</v>
      </c>
      <c r="D63" s="1">
        <v>41346.653553240743</v>
      </c>
      <c r="E63">
        <v>0</v>
      </c>
      <c r="F63">
        <v>0</v>
      </c>
      <c r="G63">
        <v>1</v>
      </c>
      <c r="H63" s="1">
        <v>41346.653553240743</v>
      </c>
      <c r="I63" s="1">
        <v>41346.653553240743</v>
      </c>
      <c r="J63" s="2">
        <v>2</v>
      </c>
      <c r="K63">
        <v>89.234852399999994</v>
      </c>
      <c r="L63" s="2" t="s">
        <v>75</v>
      </c>
      <c r="M63">
        <v>23.0060951</v>
      </c>
      <c r="N63" s="2">
        <v>346</v>
      </c>
      <c r="O63" s="2" t="s">
        <v>75</v>
      </c>
      <c r="P63">
        <v>0</v>
      </c>
      <c r="Q63">
        <v>220205</v>
      </c>
      <c r="R63">
        <v>0</v>
      </c>
      <c r="S63" s="2" t="s">
        <v>48</v>
      </c>
      <c r="T63">
        <v>3627</v>
      </c>
      <c r="U63" s="2">
        <v>9</v>
      </c>
      <c r="V63" s="2">
        <v>0</v>
      </c>
      <c r="W63" s="2" t="s">
        <v>48</v>
      </c>
      <c r="X63" s="2">
        <v>367</v>
      </c>
      <c r="Y63" s="2" t="s">
        <v>48</v>
      </c>
      <c r="Z63" s="2" t="s">
        <v>48</v>
      </c>
      <c r="AA63" s="2">
        <v>2</v>
      </c>
      <c r="AB63">
        <v>2</v>
      </c>
      <c r="AC63">
        <v>20</v>
      </c>
      <c r="AD63">
        <f t="shared" si="0"/>
        <v>1</v>
      </c>
      <c r="AE63">
        <v>60</v>
      </c>
      <c r="AG63">
        <v>205</v>
      </c>
      <c r="AH63">
        <v>220205</v>
      </c>
      <c r="AI63" t="s">
        <v>197</v>
      </c>
      <c r="AJ63" t="s">
        <v>204</v>
      </c>
      <c r="AK63" t="s">
        <v>219</v>
      </c>
      <c r="AL63" t="s">
        <v>220</v>
      </c>
      <c r="AM63" s="2">
        <v>0</v>
      </c>
      <c r="AN63" s="3">
        <f t="shared" si="1"/>
        <v>0.22222222222222221</v>
      </c>
      <c r="AO63">
        <f t="shared" si="2"/>
        <v>0.94277929155313356</v>
      </c>
    </row>
    <row r="64" spans="1:41" x14ac:dyDescent="0.25">
      <c r="A64" t="s">
        <v>221</v>
      </c>
      <c r="B64" s="1">
        <v>41344.737743055557</v>
      </c>
      <c r="C64">
        <v>0</v>
      </c>
      <c r="D64" s="1">
        <v>41344.737743055557</v>
      </c>
      <c r="E64">
        <v>0</v>
      </c>
      <c r="F64">
        <v>0</v>
      </c>
      <c r="G64">
        <v>1</v>
      </c>
      <c r="H64" s="1">
        <v>41344.737743055557</v>
      </c>
      <c r="I64" s="1">
        <v>41344.737743055557</v>
      </c>
      <c r="J64" s="2">
        <v>3</v>
      </c>
      <c r="K64">
        <v>89.624515799999998</v>
      </c>
      <c r="L64" s="2" t="s">
        <v>41</v>
      </c>
      <c r="M64">
        <v>22.604741499999999</v>
      </c>
      <c r="N64" s="2">
        <v>205</v>
      </c>
      <c r="O64" s="2" t="s">
        <v>41</v>
      </c>
      <c r="P64">
        <v>0</v>
      </c>
      <c r="Q64">
        <v>234221</v>
      </c>
      <c r="R64">
        <v>0</v>
      </c>
      <c r="S64" s="2" t="s">
        <v>41</v>
      </c>
      <c r="T64">
        <v>4701</v>
      </c>
      <c r="U64" s="2">
        <v>8</v>
      </c>
      <c r="V64" s="2">
        <v>2</v>
      </c>
      <c r="W64" s="2" t="s">
        <v>39</v>
      </c>
      <c r="X64" s="2">
        <v>187</v>
      </c>
      <c r="Y64" s="2" t="s">
        <v>41</v>
      </c>
      <c r="Z64" s="2" t="s">
        <v>40</v>
      </c>
      <c r="AA64" s="2">
        <v>2</v>
      </c>
      <c r="AB64">
        <v>2</v>
      </c>
      <c r="AC64">
        <v>34</v>
      </c>
      <c r="AD64">
        <f t="shared" si="0"/>
        <v>1</v>
      </c>
      <c r="AE64">
        <v>102</v>
      </c>
      <c r="AG64">
        <v>221</v>
      </c>
      <c r="AH64">
        <v>234221</v>
      </c>
      <c r="AI64" t="s">
        <v>222</v>
      </c>
      <c r="AJ64" t="s">
        <v>223</v>
      </c>
      <c r="AK64" t="s">
        <v>223</v>
      </c>
      <c r="AL64" t="s">
        <v>224</v>
      </c>
      <c r="AM64" s="2">
        <v>0</v>
      </c>
      <c r="AN64" s="3">
        <f t="shared" si="1"/>
        <v>0.375</v>
      </c>
      <c r="AO64">
        <f t="shared" si="2"/>
        <v>1.0962566844919786</v>
      </c>
    </row>
    <row r="65" spans="1:41" x14ac:dyDescent="0.25">
      <c r="A65" t="s">
        <v>214</v>
      </c>
      <c r="B65" s="1">
        <v>41345.624768518515</v>
      </c>
      <c r="C65">
        <v>0</v>
      </c>
      <c r="D65" s="1">
        <v>41345.624768518515</v>
      </c>
      <c r="E65">
        <v>0</v>
      </c>
      <c r="F65">
        <v>0</v>
      </c>
      <c r="G65">
        <v>1</v>
      </c>
      <c r="H65" s="1">
        <v>41345.624768518515</v>
      </c>
      <c r="I65" s="1">
        <v>41345.624768518515</v>
      </c>
      <c r="J65" s="2">
        <v>2</v>
      </c>
      <c r="K65">
        <v>0</v>
      </c>
      <c r="L65" s="2" t="s">
        <v>48</v>
      </c>
      <c r="M65">
        <v>0</v>
      </c>
      <c r="N65" s="2">
        <v>388</v>
      </c>
      <c r="O65" s="2" t="s">
        <v>39</v>
      </c>
      <c r="P65">
        <v>0</v>
      </c>
      <c r="Q65">
        <v>248090</v>
      </c>
      <c r="R65">
        <v>0</v>
      </c>
      <c r="S65" s="2" t="s">
        <v>48</v>
      </c>
      <c r="T65">
        <v>0</v>
      </c>
      <c r="U65" s="2">
        <v>15</v>
      </c>
      <c r="V65" s="2">
        <v>0</v>
      </c>
      <c r="W65" s="2" t="s">
        <v>48</v>
      </c>
      <c r="X65" s="2">
        <v>405</v>
      </c>
      <c r="Y65" s="2" t="s">
        <v>75</v>
      </c>
      <c r="Z65" s="2" t="s">
        <v>75</v>
      </c>
      <c r="AA65" s="2">
        <v>2</v>
      </c>
      <c r="AB65">
        <v>2</v>
      </c>
      <c r="AC65">
        <v>48</v>
      </c>
      <c r="AD65">
        <f t="shared" si="0"/>
        <v>1</v>
      </c>
      <c r="AE65">
        <v>144</v>
      </c>
      <c r="AF65">
        <v>0</v>
      </c>
      <c r="AG65">
        <v>90</v>
      </c>
      <c r="AH65">
        <v>248090</v>
      </c>
      <c r="AI65" t="s">
        <v>215</v>
      </c>
      <c r="AJ65" t="s">
        <v>216</v>
      </c>
      <c r="AK65" t="s">
        <v>225</v>
      </c>
      <c r="AL65" t="s">
        <v>226</v>
      </c>
      <c r="AM65" s="2">
        <v>0</v>
      </c>
      <c r="AN65" s="3">
        <f t="shared" si="1"/>
        <v>0.13333333333333333</v>
      </c>
      <c r="AO65">
        <f t="shared" si="2"/>
        <v>0.9580246913580247</v>
      </c>
    </row>
    <row r="66" spans="1:41" x14ac:dyDescent="0.25">
      <c r="A66" t="s">
        <v>162</v>
      </c>
      <c r="B66" s="1">
        <v>41345.680208333331</v>
      </c>
      <c r="C66">
        <v>0</v>
      </c>
      <c r="D66" s="1">
        <v>41345.680208333331</v>
      </c>
      <c r="E66">
        <v>0</v>
      </c>
      <c r="F66">
        <v>0</v>
      </c>
      <c r="G66">
        <v>1</v>
      </c>
      <c r="H66" s="1">
        <v>41345.680208333331</v>
      </c>
      <c r="I66" s="1">
        <v>41345.680208333331</v>
      </c>
      <c r="J66" s="2">
        <v>3</v>
      </c>
      <c r="K66">
        <v>0</v>
      </c>
      <c r="L66" s="2" t="s">
        <v>41</v>
      </c>
      <c r="M66">
        <v>0</v>
      </c>
      <c r="N66" s="2">
        <v>164</v>
      </c>
      <c r="O66" s="2" t="s">
        <v>40</v>
      </c>
      <c r="P66">
        <v>0</v>
      </c>
      <c r="Q66">
        <v>230294</v>
      </c>
      <c r="R66">
        <v>0</v>
      </c>
      <c r="S66" s="2" t="s">
        <v>48</v>
      </c>
      <c r="T66">
        <v>0</v>
      </c>
      <c r="U66" s="2">
        <v>7</v>
      </c>
      <c r="V66" s="2">
        <v>0</v>
      </c>
      <c r="W66" s="2" t="s">
        <v>48</v>
      </c>
      <c r="X66" s="2">
        <v>157</v>
      </c>
      <c r="Y66" s="2" t="s">
        <v>75</v>
      </c>
      <c r="Z66" s="2" t="s">
        <v>48</v>
      </c>
      <c r="AA66" s="2">
        <v>2</v>
      </c>
      <c r="AB66">
        <v>2</v>
      </c>
      <c r="AC66">
        <v>30</v>
      </c>
      <c r="AD66">
        <f t="shared" si="0"/>
        <v>1</v>
      </c>
      <c r="AE66">
        <v>88</v>
      </c>
      <c r="AG66">
        <v>294</v>
      </c>
      <c r="AH66">
        <v>230294</v>
      </c>
      <c r="AI66" t="s">
        <v>227</v>
      </c>
      <c r="AJ66" t="s">
        <v>228</v>
      </c>
      <c r="AK66" t="s">
        <v>229</v>
      </c>
      <c r="AL66" t="s">
        <v>230</v>
      </c>
      <c r="AM66" s="2">
        <v>0</v>
      </c>
      <c r="AN66" s="3">
        <f t="shared" si="1"/>
        <v>0.42857142857142855</v>
      </c>
      <c r="AO66">
        <f t="shared" si="2"/>
        <v>1.0445859872611465</v>
      </c>
    </row>
    <row r="67" spans="1:41" x14ac:dyDescent="0.25">
      <c r="A67" t="s">
        <v>231</v>
      </c>
      <c r="B67" s="1">
        <v>41345.681238425925</v>
      </c>
      <c r="C67">
        <v>0</v>
      </c>
      <c r="D67" s="1">
        <v>41345.681238425925</v>
      </c>
      <c r="E67">
        <v>0</v>
      </c>
      <c r="F67">
        <v>0</v>
      </c>
      <c r="G67">
        <v>1</v>
      </c>
      <c r="H67" s="1">
        <v>41345.681238425925</v>
      </c>
      <c r="I67" s="1">
        <v>41345.681238425925</v>
      </c>
      <c r="J67" s="2">
        <v>2</v>
      </c>
      <c r="K67">
        <v>0</v>
      </c>
      <c r="L67" s="2" t="s">
        <v>41</v>
      </c>
      <c r="M67">
        <v>0</v>
      </c>
      <c r="N67" s="2">
        <v>110</v>
      </c>
      <c r="O67" s="2" t="s">
        <v>40</v>
      </c>
      <c r="P67">
        <v>0</v>
      </c>
      <c r="Q67">
        <v>204046</v>
      </c>
      <c r="R67">
        <v>0</v>
      </c>
      <c r="S67" s="2" t="s">
        <v>48</v>
      </c>
      <c r="T67">
        <v>0</v>
      </c>
      <c r="U67" s="2">
        <v>7</v>
      </c>
      <c r="V67" s="2">
        <v>0</v>
      </c>
      <c r="W67" s="2" t="s">
        <v>48</v>
      </c>
      <c r="X67" s="2">
        <v>21</v>
      </c>
      <c r="Y67" s="2" t="s">
        <v>75</v>
      </c>
      <c r="Z67" s="2" t="s">
        <v>75</v>
      </c>
      <c r="AA67" s="2">
        <v>2</v>
      </c>
      <c r="AB67">
        <v>20</v>
      </c>
      <c r="AC67">
        <v>4</v>
      </c>
      <c r="AD67">
        <f t="shared" ref="AD67:AD130" si="3">IF(AC67&lt;51,1,2)</f>
        <v>1</v>
      </c>
      <c r="AE67">
        <v>13</v>
      </c>
      <c r="AF67">
        <v>0</v>
      </c>
      <c r="AG67">
        <v>46</v>
      </c>
      <c r="AH67">
        <v>204046</v>
      </c>
      <c r="AI67" t="s">
        <v>232</v>
      </c>
      <c r="AJ67" t="s">
        <v>233</v>
      </c>
      <c r="AK67" t="s">
        <v>210</v>
      </c>
      <c r="AL67" t="s">
        <v>234</v>
      </c>
      <c r="AM67" s="2">
        <v>0</v>
      </c>
      <c r="AN67" s="3">
        <f t="shared" ref="AN67:AN130" si="4">J67/U67</f>
        <v>0.2857142857142857</v>
      </c>
      <c r="AO67">
        <f t="shared" ref="AO67:AO130" si="5">N67/X67</f>
        <v>5.2380952380952381</v>
      </c>
    </row>
    <row r="68" spans="1:41" x14ac:dyDescent="0.25">
      <c r="A68" t="s">
        <v>235</v>
      </c>
      <c r="B68" s="1">
        <v>41346.677673611113</v>
      </c>
      <c r="C68">
        <v>0</v>
      </c>
      <c r="D68" s="1">
        <v>41346.677673611113</v>
      </c>
      <c r="E68">
        <v>0</v>
      </c>
      <c r="F68">
        <v>0</v>
      </c>
      <c r="G68">
        <v>1</v>
      </c>
      <c r="H68" s="1">
        <v>41346.677673611113</v>
      </c>
      <c r="I68" s="1">
        <v>41346.677673611113</v>
      </c>
      <c r="J68" s="2">
        <v>3</v>
      </c>
      <c r="K68">
        <v>89.529218799999995</v>
      </c>
      <c r="L68" s="2" t="s">
        <v>41</v>
      </c>
      <c r="M68">
        <v>23.625162700000001</v>
      </c>
      <c r="N68" s="2">
        <v>425</v>
      </c>
      <c r="O68" s="2" t="s">
        <v>39</v>
      </c>
      <c r="P68">
        <v>0</v>
      </c>
      <c r="Q68">
        <v>209028</v>
      </c>
      <c r="R68">
        <v>0</v>
      </c>
      <c r="S68" s="2" t="s">
        <v>41</v>
      </c>
      <c r="T68">
        <v>4559</v>
      </c>
      <c r="U68" s="2">
        <v>9</v>
      </c>
      <c r="V68" s="2">
        <v>2</v>
      </c>
      <c r="W68" s="2" t="s">
        <v>41</v>
      </c>
      <c r="X68" s="2">
        <v>602</v>
      </c>
      <c r="Y68" s="2" t="s">
        <v>41</v>
      </c>
      <c r="Z68" s="2" t="s">
        <v>75</v>
      </c>
      <c r="AA68" s="2">
        <v>2</v>
      </c>
      <c r="AB68">
        <v>20</v>
      </c>
      <c r="AC68">
        <v>9</v>
      </c>
      <c r="AD68">
        <f t="shared" si="3"/>
        <v>1</v>
      </c>
      <c r="AE68">
        <v>26</v>
      </c>
      <c r="AF68">
        <v>0</v>
      </c>
      <c r="AG68">
        <v>28</v>
      </c>
      <c r="AH68">
        <v>209028</v>
      </c>
      <c r="AI68" t="s">
        <v>236</v>
      </c>
      <c r="AJ68" t="s">
        <v>237</v>
      </c>
      <c r="AK68" t="s">
        <v>238</v>
      </c>
      <c r="AL68" t="s">
        <v>239</v>
      </c>
      <c r="AM68" s="2">
        <v>0</v>
      </c>
      <c r="AN68" s="3">
        <f t="shared" si="4"/>
        <v>0.33333333333333331</v>
      </c>
      <c r="AO68">
        <f t="shared" si="5"/>
        <v>0.70598006644518274</v>
      </c>
    </row>
    <row r="69" spans="1:41" x14ac:dyDescent="0.25">
      <c r="A69" t="s">
        <v>240</v>
      </c>
      <c r="B69" s="1">
        <v>41347.598900462966</v>
      </c>
      <c r="C69">
        <v>0</v>
      </c>
      <c r="D69" s="1">
        <v>41347.598900462966</v>
      </c>
      <c r="E69">
        <v>0</v>
      </c>
      <c r="F69">
        <v>0</v>
      </c>
      <c r="G69">
        <v>1</v>
      </c>
      <c r="H69" s="1">
        <v>41347.598900462966</v>
      </c>
      <c r="I69" s="1">
        <v>41347.598900462966</v>
      </c>
      <c r="J69" s="2">
        <v>3</v>
      </c>
      <c r="K69">
        <v>91.433484199999995</v>
      </c>
      <c r="L69" s="2" t="s">
        <v>75</v>
      </c>
      <c r="M69">
        <v>23.113582399999999</v>
      </c>
      <c r="N69" s="2">
        <v>500</v>
      </c>
      <c r="O69" s="2" t="s">
        <v>39</v>
      </c>
      <c r="P69">
        <v>0</v>
      </c>
      <c r="Q69">
        <v>249102</v>
      </c>
      <c r="R69">
        <v>0</v>
      </c>
      <c r="S69" s="2" t="s">
        <v>48</v>
      </c>
      <c r="T69">
        <v>2393</v>
      </c>
      <c r="U69" s="2">
        <v>11</v>
      </c>
      <c r="V69" s="2">
        <v>2</v>
      </c>
      <c r="W69" s="2" t="s">
        <v>48</v>
      </c>
      <c r="X69" s="2">
        <v>451</v>
      </c>
      <c r="Y69" s="2" t="s">
        <v>40</v>
      </c>
      <c r="Z69" s="2" t="s">
        <v>40</v>
      </c>
      <c r="AA69" s="2">
        <v>2</v>
      </c>
      <c r="AB69">
        <v>2</v>
      </c>
      <c r="AC69">
        <v>49</v>
      </c>
      <c r="AD69">
        <f t="shared" si="3"/>
        <v>1</v>
      </c>
      <c r="AE69">
        <v>147</v>
      </c>
      <c r="AG69">
        <v>102</v>
      </c>
      <c r="AH69">
        <v>249102</v>
      </c>
      <c r="AI69" t="s">
        <v>215</v>
      </c>
      <c r="AJ69" t="s">
        <v>241</v>
      </c>
      <c r="AK69" t="s">
        <v>242</v>
      </c>
      <c r="AL69" t="s">
        <v>243</v>
      </c>
      <c r="AM69" s="2">
        <v>0</v>
      </c>
      <c r="AN69" s="3">
        <f t="shared" si="4"/>
        <v>0.27272727272727271</v>
      </c>
      <c r="AO69">
        <f t="shared" si="5"/>
        <v>1.1086474501108647</v>
      </c>
    </row>
    <row r="70" spans="1:41" x14ac:dyDescent="0.25">
      <c r="A70" t="s">
        <v>231</v>
      </c>
      <c r="B70" s="1">
        <v>41351.526493055557</v>
      </c>
      <c r="C70">
        <v>0</v>
      </c>
      <c r="D70" s="1">
        <v>41351.526493055557</v>
      </c>
      <c r="E70">
        <v>0</v>
      </c>
      <c r="F70">
        <v>0</v>
      </c>
      <c r="G70">
        <v>1</v>
      </c>
      <c r="H70" s="1">
        <v>41351.526493055557</v>
      </c>
      <c r="I70" s="1">
        <v>41351.526493055557</v>
      </c>
      <c r="J70" s="2">
        <v>0</v>
      </c>
      <c r="K70">
        <v>0</v>
      </c>
      <c r="L70" s="2" t="s">
        <v>48</v>
      </c>
      <c r="M70">
        <v>0</v>
      </c>
      <c r="N70" s="2">
        <v>115</v>
      </c>
      <c r="O70" s="2" t="s">
        <v>40</v>
      </c>
      <c r="P70">
        <v>0</v>
      </c>
      <c r="Q70">
        <v>207057</v>
      </c>
      <c r="R70">
        <v>0</v>
      </c>
      <c r="S70" s="2" t="s">
        <v>48</v>
      </c>
      <c r="T70">
        <v>0</v>
      </c>
      <c r="U70" s="2">
        <v>11</v>
      </c>
      <c r="V70" s="2">
        <v>0</v>
      </c>
      <c r="W70" s="2" t="s">
        <v>48</v>
      </c>
      <c r="X70" s="2">
        <v>90</v>
      </c>
      <c r="Y70" s="2" t="s">
        <v>48</v>
      </c>
      <c r="Z70" s="2" t="s">
        <v>48</v>
      </c>
      <c r="AA70" s="2">
        <v>2</v>
      </c>
      <c r="AB70">
        <v>20</v>
      </c>
      <c r="AC70">
        <v>7</v>
      </c>
      <c r="AD70">
        <f t="shared" si="3"/>
        <v>1</v>
      </c>
      <c r="AE70">
        <v>21</v>
      </c>
      <c r="AF70">
        <v>0</v>
      </c>
      <c r="AG70">
        <v>57</v>
      </c>
      <c r="AH70">
        <v>207057</v>
      </c>
      <c r="AI70" t="s">
        <v>232</v>
      </c>
      <c r="AJ70" t="s">
        <v>244</v>
      </c>
      <c r="AK70" t="s">
        <v>245</v>
      </c>
      <c r="AL70" t="s">
        <v>246</v>
      </c>
      <c r="AM70" s="2">
        <v>0</v>
      </c>
      <c r="AN70" s="3">
        <f t="shared" si="4"/>
        <v>0</v>
      </c>
      <c r="AO70">
        <f t="shared" si="5"/>
        <v>1.2777777777777777</v>
      </c>
    </row>
    <row r="71" spans="1:41" x14ac:dyDescent="0.25">
      <c r="A71" t="s">
        <v>231</v>
      </c>
      <c r="B71" s="1">
        <v>41351.529629629629</v>
      </c>
      <c r="C71">
        <v>0</v>
      </c>
      <c r="D71" s="1">
        <v>41351.529629629629</v>
      </c>
      <c r="E71">
        <v>0</v>
      </c>
      <c r="F71">
        <v>0</v>
      </c>
      <c r="G71">
        <v>1</v>
      </c>
      <c r="H71" s="1">
        <v>41351.529629629629</v>
      </c>
      <c r="I71" s="1">
        <v>41351.529629629629</v>
      </c>
      <c r="J71" s="2">
        <v>3</v>
      </c>
      <c r="K71">
        <v>0</v>
      </c>
      <c r="L71" s="2" t="s">
        <v>41</v>
      </c>
      <c r="M71">
        <v>0</v>
      </c>
      <c r="N71" s="2">
        <v>158</v>
      </c>
      <c r="O71" s="2" t="s">
        <v>41</v>
      </c>
      <c r="P71">
        <v>0</v>
      </c>
      <c r="Q71">
        <v>204040</v>
      </c>
      <c r="R71">
        <v>0</v>
      </c>
      <c r="S71" s="2" t="s">
        <v>39</v>
      </c>
      <c r="T71">
        <v>0</v>
      </c>
      <c r="U71" s="2">
        <v>9</v>
      </c>
      <c r="V71" s="2">
        <v>1</v>
      </c>
      <c r="W71" s="2" t="s">
        <v>39</v>
      </c>
      <c r="X71" s="2">
        <v>137</v>
      </c>
      <c r="Y71" s="2" t="s">
        <v>75</v>
      </c>
      <c r="Z71" s="2" t="s">
        <v>41</v>
      </c>
      <c r="AA71" s="2">
        <v>0</v>
      </c>
      <c r="AB71">
        <v>20</v>
      </c>
      <c r="AC71">
        <v>4</v>
      </c>
      <c r="AD71">
        <f t="shared" si="3"/>
        <v>1</v>
      </c>
      <c r="AE71">
        <v>13</v>
      </c>
      <c r="AF71">
        <v>0</v>
      </c>
      <c r="AG71">
        <v>40</v>
      </c>
      <c r="AH71">
        <v>204040</v>
      </c>
      <c r="AI71" t="s">
        <v>232</v>
      </c>
      <c r="AJ71" t="s">
        <v>233</v>
      </c>
      <c r="AK71" t="s">
        <v>247</v>
      </c>
      <c r="AL71" t="s">
        <v>248</v>
      </c>
      <c r="AM71" s="2">
        <v>0</v>
      </c>
      <c r="AN71" s="3">
        <f t="shared" si="4"/>
        <v>0.33333333333333331</v>
      </c>
      <c r="AO71">
        <f t="shared" si="5"/>
        <v>1.1532846715328466</v>
      </c>
    </row>
    <row r="72" spans="1:41" x14ac:dyDescent="0.25">
      <c r="A72" t="s">
        <v>240</v>
      </c>
      <c r="B72" s="1">
        <v>41352.68613425926</v>
      </c>
      <c r="C72">
        <v>0</v>
      </c>
      <c r="D72" s="1">
        <v>41352.68613425926</v>
      </c>
      <c r="E72">
        <v>0</v>
      </c>
      <c r="F72">
        <v>0</v>
      </c>
      <c r="G72">
        <v>1</v>
      </c>
      <c r="H72" s="1">
        <v>41352.68613425926</v>
      </c>
      <c r="I72" s="1">
        <v>41352.68613425926</v>
      </c>
      <c r="J72" s="2">
        <v>1</v>
      </c>
      <c r="K72">
        <v>91.433477199999999</v>
      </c>
      <c r="L72" s="2" t="s">
        <v>40</v>
      </c>
      <c r="M72">
        <v>23.1135862</v>
      </c>
      <c r="N72" s="2">
        <v>181</v>
      </c>
      <c r="O72" s="2" t="s">
        <v>39</v>
      </c>
      <c r="P72">
        <v>0</v>
      </c>
      <c r="Q72">
        <v>233108</v>
      </c>
      <c r="R72">
        <v>0</v>
      </c>
      <c r="S72" s="2" t="s">
        <v>48</v>
      </c>
      <c r="T72">
        <v>2392</v>
      </c>
      <c r="U72" s="2">
        <v>14</v>
      </c>
      <c r="V72" s="2">
        <v>0</v>
      </c>
      <c r="W72" s="2" t="s">
        <v>41</v>
      </c>
      <c r="X72" s="2">
        <v>118</v>
      </c>
      <c r="Y72" s="2" t="s">
        <v>75</v>
      </c>
      <c r="Z72" s="2" t="s">
        <v>75</v>
      </c>
      <c r="AA72" s="2">
        <v>2</v>
      </c>
      <c r="AB72">
        <v>2</v>
      </c>
      <c r="AC72">
        <v>33</v>
      </c>
      <c r="AD72">
        <f t="shared" si="3"/>
        <v>1</v>
      </c>
      <c r="AE72">
        <v>98</v>
      </c>
      <c r="AG72">
        <v>108</v>
      </c>
      <c r="AH72">
        <v>233108</v>
      </c>
      <c r="AI72" t="s">
        <v>249</v>
      </c>
      <c r="AJ72" t="s">
        <v>250</v>
      </c>
      <c r="AK72" t="s">
        <v>251</v>
      </c>
      <c r="AL72" t="s">
        <v>252</v>
      </c>
      <c r="AM72" s="2">
        <v>0</v>
      </c>
      <c r="AN72" s="3">
        <f t="shared" si="4"/>
        <v>7.1428571428571425E-2</v>
      </c>
      <c r="AO72">
        <f t="shared" si="5"/>
        <v>1.5338983050847457</v>
      </c>
    </row>
    <row r="73" spans="1:41" x14ac:dyDescent="0.25">
      <c r="A73" t="s">
        <v>221</v>
      </c>
      <c r="B73" s="1">
        <v>41352.723171296297</v>
      </c>
      <c r="C73">
        <v>0</v>
      </c>
      <c r="D73" s="1">
        <v>41352.723171296297</v>
      </c>
      <c r="E73">
        <v>0</v>
      </c>
      <c r="F73">
        <v>0</v>
      </c>
      <c r="G73">
        <v>1</v>
      </c>
      <c r="H73" s="1">
        <v>41352.723171296297</v>
      </c>
      <c r="I73" s="1">
        <v>41352.723171296297</v>
      </c>
      <c r="J73" s="2">
        <v>11</v>
      </c>
      <c r="K73">
        <v>89.792235599999998</v>
      </c>
      <c r="L73" s="2" t="s">
        <v>107</v>
      </c>
      <c r="M73">
        <v>22.648213800000001</v>
      </c>
      <c r="N73" s="2">
        <v>270</v>
      </c>
      <c r="O73" s="2" t="s">
        <v>40</v>
      </c>
      <c r="P73">
        <v>0</v>
      </c>
      <c r="Q73">
        <v>234222</v>
      </c>
      <c r="R73">
        <v>0</v>
      </c>
      <c r="S73" s="2" t="s">
        <v>75</v>
      </c>
      <c r="T73">
        <v>1945</v>
      </c>
      <c r="U73" s="2">
        <v>8</v>
      </c>
      <c r="V73" s="2">
        <v>2</v>
      </c>
      <c r="W73" s="2" t="s">
        <v>40</v>
      </c>
      <c r="X73" s="2">
        <v>0</v>
      </c>
      <c r="Y73" s="2" t="s">
        <v>41</v>
      </c>
      <c r="Z73" s="2" t="s">
        <v>40</v>
      </c>
      <c r="AA73" s="2">
        <v>2</v>
      </c>
      <c r="AB73">
        <v>2</v>
      </c>
      <c r="AC73">
        <v>34</v>
      </c>
      <c r="AD73">
        <f t="shared" si="3"/>
        <v>1</v>
      </c>
      <c r="AE73">
        <v>102</v>
      </c>
      <c r="AG73">
        <v>222</v>
      </c>
      <c r="AH73">
        <v>234222</v>
      </c>
      <c r="AI73" t="s">
        <v>222</v>
      </c>
      <c r="AJ73" t="s">
        <v>223</v>
      </c>
      <c r="AK73" t="s">
        <v>223</v>
      </c>
      <c r="AL73" t="s">
        <v>253</v>
      </c>
      <c r="AM73" s="2">
        <v>1</v>
      </c>
      <c r="AN73" s="3">
        <f t="shared" si="4"/>
        <v>1.375</v>
      </c>
      <c r="AO73" t="e">
        <f t="shared" si="5"/>
        <v>#DIV/0!</v>
      </c>
    </row>
    <row r="74" spans="1:41" x14ac:dyDescent="0.25">
      <c r="A74" t="s">
        <v>235</v>
      </c>
      <c r="B74" s="1">
        <v>41353.684756944444</v>
      </c>
      <c r="C74">
        <v>0</v>
      </c>
      <c r="D74" s="1">
        <v>41353.684756944444</v>
      </c>
      <c r="E74">
        <v>0</v>
      </c>
      <c r="F74">
        <v>0</v>
      </c>
      <c r="G74">
        <v>1</v>
      </c>
      <c r="H74" s="1">
        <v>41353.684756944444</v>
      </c>
      <c r="I74" s="1">
        <v>41353.684756944444</v>
      </c>
      <c r="J74" s="2">
        <v>2</v>
      </c>
      <c r="K74">
        <v>89.9843853</v>
      </c>
      <c r="L74" s="2" t="s">
        <v>41</v>
      </c>
      <c r="M74">
        <v>23.3911537</v>
      </c>
      <c r="N74" s="2">
        <v>203</v>
      </c>
      <c r="O74" s="2" t="s">
        <v>39</v>
      </c>
      <c r="P74">
        <v>0</v>
      </c>
      <c r="Q74">
        <v>241034</v>
      </c>
      <c r="R74">
        <v>0</v>
      </c>
      <c r="S74" s="2" t="s">
        <v>41</v>
      </c>
      <c r="T74">
        <v>3050</v>
      </c>
      <c r="U74" s="2">
        <v>8</v>
      </c>
      <c r="V74" s="2">
        <v>0</v>
      </c>
      <c r="W74" s="2" t="s">
        <v>39</v>
      </c>
      <c r="X74" s="2">
        <v>139</v>
      </c>
      <c r="Y74" s="2" t="s">
        <v>41</v>
      </c>
      <c r="Z74" s="2" t="s">
        <v>41</v>
      </c>
      <c r="AA74" s="2">
        <v>2</v>
      </c>
      <c r="AB74">
        <v>2</v>
      </c>
      <c r="AC74">
        <v>41</v>
      </c>
      <c r="AD74">
        <f t="shared" si="3"/>
        <v>1</v>
      </c>
      <c r="AE74">
        <v>123</v>
      </c>
      <c r="AF74">
        <v>0</v>
      </c>
      <c r="AG74">
        <v>34</v>
      </c>
      <c r="AH74">
        <v>241034</v>
      </c>
      <c r="AI74" t="s">
        <v>254</v>
      </c>
      <c r="AJ74" t="s">
        <v>255</v>
      </c>
      <c r="AK74" t="s">
        <v>256</v>
      </c>
      <c r="AL74" t="s">
        <v>257</v>
      </c>
      <c r="AM74" s="2">
        <v>0</v>
      </c>
      <c r="AN74" s="3">
        <f t="shared" si="4"/>
        <v>0.25</v>
      </c>
      <c r="AO74">
        <f t="shared" si="5"/>
        <v>1.460431654676259</v>
      </c>
    </row>
    <row r="75" spans="1:41" x14ac:dyDescent="0.25">
      <c r="A75" t="s">
        <v>231</v>
      </c>
      <c r="B75" s="1">
        <v>41354.686747685184</v>
      </c>
      <c r="C75">
        <v>0</v>
      </c>
      <c r="D75" s="1">
        <v>41354.686747685184</v>
      </c>
      <c r="E75">
        <v>0</v>
      </c>
      <c r="F75">
        <v>0</v>
      </c>
      <c r="G75">
        <v>1</v>
      </c>
      <c r="H75" s="1">
        <v>41354.686747685184</v>
      </c>
      <c r="I75" s="1">
        <v>41354.686747685184</v>
      </c>
      <c r="J75" s="2">
        <v>5</v>
      </c>
      <c r="K75">
        <v>0</v>
      </c>
      <c r="L75" s="2" t="s">
        <v>48</v>
      </c>
      <c r="M75">
        <v>0</v>
      </c>
      <c r="N75" s="2">
        <v>282</v>
      </c>
      <c r="O75" s="2" t="s">
        <v>40</v>
      </c>
      <c r="P75">
        <v>0</v>
      </c>
      <c r="Q75">
        <v>207055</v>
      </c>
      <c r="R75">
        <v>0</v>
      </c>
      <c r="S75" s="2" t="s">
        <v>48</v>
      </c>
      <c r="T75">
        <v>0</v>
      </c>
      <c r="U75" s="2">
        <v>9</v>
      </c>
      <c r="V75" s="2">
        <v>0</v>
      </c>
      <c r="W75" s="2" t="s">
        <v>48</v>
      </c>
      <c r="X75" s="2">
        <v>198</v>
      </c>
      <c r="Y75" s="2" t="s">
        <v>48</v>
      </c>
      <c r="Z75" s="2" t="s">
        <v>48</v>
      </c>
      <c r="AA75" s="2">
        <v>2</v>
      </c>
      <c r="AB75">
        <v>20</v>
      </c>
      <c r="AC75">
        <v>7</v>
      </c>
      <c r="AD75">
        <f t="shared" si="3"/>
        <v>1</v>
      </c>
      <c r="AE75">
        <v>21</v>
      </c>
      <c r="AF75">
        <v>0</v>
      </c>
      <c r="AG75">
        <v>55</v>
      </c>
      <c r="AH75">
        <v>207055</v>
      </c>
      <c r="AI75" t="s">
        <v>232</v>
      </c>
      <c r="AJ75" t="s">
        <v>244</v>
      </c>
      <c r="AK75" t="s">
        <v>258</v>
      </c>
      <c r="AL75" t="s">
        <v>259</v>
      </c>
      <c r="AM75" s="2">
        <v>0</v>
      </c>
      <c r="AN75" s="3">
        <f t="shared" si="4"/>
        <v>0.55555555555555558</v>
      </c>
      <c r="AO75">
        <f t="shared" si="5"/>
        <v>1.4242424242424243</v>
      </c>
    </row>
    <row r="76" spans="1:41" x14ac:dyDescent="0.25">
      <c r="A76" t="s">
        <v>137</v>
      </c>
      <c r="B76" s="1">
        <v>41356.426782407405</v>
      </c>
      <c r="C76">
        <v>0</v>
      </c>
      <c r="D76" s="1">
        <v>41356.426782407405</v>
      </c>
      <c r="E76">
        <v>0</v>
      </c>
      <c r="F76">
        <v>0</v>
      </c>
      <c r="G76">
        <v>1</v>
      </c>
      <c r="H76" s="1">
        <v>41356.426782407405</v>
      </c>
      <c r="I76" s="1">
        <v>41356.426782407405</v>
      </c>
      <c r="J76" s="2">
        <v>1</v>
      </c>
      <c r="K76">
        <v>0</v>
      </c>
      <c r="L76" s="2" t="s">
        <v>41</v>
      </c>
      <c r="M76">
        <v>0</v>
      </c>
      <c r="N76" s="2">
        <v>48</v>
      </c>
      <c r="O76" s="2" t="s">
        <v>40</v>
      </c>
      <c r="P76">
        <v>0</v>
      </c>
      <c r="Q76">
        <v>224238</v>
      </c>
      <c r="R76">
        <v>0</v>
      </c>
      <c r="S76" s="2" t="s">
        <v>48</v>
      </c>
      <c r="T76">
        <v>0</v>
      </c>
      <c r="U76" s="2">
        <v>15</v>
      </c>
      <c r="V76" s="2">
        <v>0</v>
      </c>
      <c r="W76" s="2" t="s">
        <v>41</v>
      </c>
      <c r="X76" s="2">
        <v>54</v>
      </c>
      <c r="Y76" s="2" t="s">
        <v>75</v>
      </c>
      <c r="Z76" s="2" t="s">
        <v>75</v>
      </c>
      <c r="AA76" s="2">
        <v>2</v>
      </c>
      <c r="AB76">
        <v>2</v>
      </c>
      <c r="AC76">
        <v>24</v>
      </c>
      <c r="AD76">
        <f t="shared" si="3"/>
        <v>1</v>
      </c>
      <c r="AE76">
        <v>68</v>
      </c>
      <c r="AG76">
        <v>238</v>
      </c>
      <c r="AH76">
        <v>224238</v>
      </c>
      <c r="AI76" t="s">
        <v>113</v>
      </c>
      <c r="AJ76" t="s">
        <v>260</v>
      </c>
      <c r="AK76" t="s">
        <v>261</v>
      </c>
      <c r="AL76" t="s">
        <v>262</v>
      </c>
      <c r="AM76" s="2">
        <v>0</v>
      </c>
      <c r="AN76" s="3">
        <f t="shared" si="4"/>
        <v>6.6666666666666666E-2</v>
      </c>
      <c r="AO76">
        <f t="shared" si="5"/>
        <v>0.88888888888888884</v>
      </c>
    </row>
    <row r="77" spans="1:41" x14ac:dyDescent="0.25">
      <c r="A77" t="s">
        <v>38</v>
      </c>
      <c r="B77" s="1">
        <v>41293.682002314818</v>
      </c>
      <c r="C77">
        <v>0</v>
      </c>
      <c r="D77" s="1">
        <v>41293.682002314818</v>
      </c>
      <c r="E77">
        <v>0</v>
      </c>
      <c r="F77">
        <v>0</v>
      </c>
      <c r="G77">
        <v>1</v>
      </c>
      <c r="H77" s="1">
        <v>41293.682002314818</v>
      </c>
      <c r="I77" s="1">
        <v>41293.682002314818</v>
      </c>
      <c r="J77" s="2">
        <v>2</v>
      </c>
      <c r="K77">
        <v>91.549494600000003</v>
      </c>
      <c r="L77" s="2" t="s">
        <v>39</v>
      </c>
      <c r="M77">
        <v>24.769236899999999</v>
      </c>
      <c r="N77" s="2">
        <v>215</v>
      </c>
      <c r="O77" s="2" t="s">
        <v>40</v>
      </c>
      <c r="P77">
        <v>0</v>
      </c>
      <c r="Q77">
        <v>216164</v>
      </c>
      <c r="R77">
        <v>0</v>
      </c>
      <c r="S77" s="2" t="s">
        <v>75</v>
      </c>
      <c r="T77">
        <v>1772</v>
      </c>
      <c r="U77" s="2">
        <v>3</v>
      </c>
      <c r="V77" s="2">
        <v>0</v>
      </c>
      <c r="W77" s="2" t="s">
        <v>39</v>
      </c>
      <c r="X77" s="2">
        <v>179</v>
      </c>
      <c r="Y77" s="2" t="s">
        <v>75</v>
      </c>
      <c r="Z77" s="2" t="s">
        <v>48</v>
      </c>
      <c r="AA77" s="2">
        <v>2</v>
      </c>
      <c r="AB77">
        <v>2</v>
      </c>
      <c r="AC77">
        <v>16</v>
      </c>
      <c r="AD77">
        <f t="shared" si="3"/>
        <v>1</v>
      </c>
      <c r="AE77">
        <v>49</v>
      </c>
      <c r="AG77">
        <v>164</v>
      </c>
      <c r="AH77">
        <v>216164</v>
      </c>
      <c r="AI77" t="s">
        <v>42</v>
      </c>
      <c r="AJ77" t="s">
        <v>43</v>
      </c>
      <c r="AK77" t="s">
        <v>263</v>
      </c>
      <c r="AL77" t="s">
        <v>264</v>
      </c>
      <c r="AM77" s="2">
        <v>0</v>
      </c>
      <c r="AN77" s="3">
        <f t="shared" si="4"/>
        <v>0.66666666666666663</v>
      </c>
      <c r="AO77">
        <f t="shared" si="5"/>
        <v>1.2011173184357542</v>
      </c>
    </row>
    <row r="78" spans="1:41" x14ac:dyDescent="0.25">
      <c r="A78" t="s">
        <v>53</v>
      </c>
      <c r="B78" s="1">
        <v>41309.686736111114</v>
      </c>
      <c r="C78">
        <v>0</v>
      </c>
      <c r="D78" s="1">
        <v>41309.686736111114</v>
      </c>
      <c r="E78">
        <v>0</v>
      </c>
      <c r="F78">
        <v>0</v>
      </c>
      <c r="G78">
        <v>1</v>
      </c>
      <c r="H78" s="1">
        <v>41309.686736111114</v>
      </c>
      <c r="I78" s="1">
        <v>41309.686736111114</v>
      </c>
      <c r="J78" s="2">
        <v>1</v>
      </c>
      <c r="K78">
        <v>89.022208399999997</v>
      </c>
      <c r="L78" s="2" t="s">
        <v>75</v>
      </c>
      <c r="M78">
        <v>23.4111537</v>
      </c>
      <c r="N78" s="2">
        <v>170</v>
      </c>
      <c r="O78" s="2" t="s">
        <v>40</v>
      </c>
      <c r="P78">
        <v>0</v>
      </c>
      <c r="Q78">
        <v>201009</v>
      </c>
      <c r="R78">
        <v>0</v>
      </c>
      <c r="S78" s="2" t="s">
        <v>48</v>
      </c>
      <c r="T78">
        <v>2572</v>
      </c>
      <c r="U78" s="2">
        <v>9</v>
      </c>
      <c r="V78" s="2">
        <v>0</v>
      </c>
      <c r="W78" s="2" t="s">
        <v>39</v>
      </c>
      <c r="X78" s="2">
        <v>130</v>
      </c>
      <c r="Y78" s="2" t="s">
        <v>41</v>
      </c>
      <c r="Z78" s="2" t="s">
        <v>40</v>
      </c>
      <c r="AA78" s="2">
        <v>2</v>
      </c>
      <c r="AB78">
        <v>20</v>
      </c>
      <c r="AC78">
        <v>1</v>
      </c>
      <c r="AD78">
        <f t="shared" si="3"/>
        <v>1</v>
      </c>
      <c r="AE78">
        <v>3</v>
      </c>
      <c r="AF78">
        <v>0</v>
      </c>
      <c r="AG78">
        <v>9</v>
      </c>
      <c r="AH78">
        <v>201009</v>
      </c>
      <c r="AI78" t="s">
        <v>54</v>
      </c>
      <c r="AJ78" t="s">
        <v>55</v>
      </c>
      <c r="AK78" t="s">
        <v>265</v>
      </c>
      <c r="AL78" t="s">
        <v>266</v>
      </c>
      <c r="AM78" s="2">
        <v>0</v>
      </c>
      <c r="AN78" s="3">
        <f t="shared" si="4"/>
        <v>0.1111111111111111</v>
      </c>
      <c r="AO78">
        <f t="shared" si="5"/>
        <v>1.3076923076923077</v>
      </c>
    </row>
    <row r="79" spans="1:41" x14ac:dyDescent="0.25">
      <c r="A79" t="s">
        <v>70</v>
      </c>
      <c r="B79" s="1">
        <v>41309.717094907406</v>
      </c>
      <c r="C79">
        <v>0</v>
      </c>
      <c r="D79" s="1">
        <v>41309.717094907406</v>
      </c>
      <c r="E79">
        <v>0</v>
      </c>
      <c r="F79">
        <v>0</v>
      </c>
      <c r="G79">
        <v>1</v>
      </c>
      <c r="H79" s="1">
        <v>41309.717094907406</v>
      </c>
      <c r="I79" s="1">
        <v>41309.717094907406</v>
      </c>
      <c r="J79" s="2">
        <v>3</v>
      </c>
      <c r="K79">
        <v>89.110388799999996</v>
      </c>
      <c r="L79" s="2" t="s">
        <v>48</v>
      </c>
      <c r="M79">
        <v>23.8902486</v>
      </c>
      <c r="N79" s="2">
        <v>280</v>
      </c>
      <c r="O79" s="2" t="s">
        <v>40</v>
      </c>
      <c r="P79">
        <v>0</v>
      </c>
      <c r="Q79">
        <v>202016</v>
      </c>
      <c r="R79">
        <v>0</v>
      </c>
      <c r="S79" s="2" t="s">
        <v>48</v>
      </c>
      <c r="T79">
        <v>1824</v>
      </c>
      <c r="U79" s="2">
        <v>11</v>
      </c>
      <c r="V79" s="2">
        <v>0</v>
      </c>
      <c r="W79" s="2" t="s">
        <v>48</v>
      </c>
      <c r="X79" s="2">
        <v>320</v>
      </c>
      <c r="Y79" s="2" t="s">
        <v>75</v>
      </c>
      <c r="Z79" s="2" t="s">
        <v>48</v>
      </c>
      <c r="AA79" s="2">
        <v>2</v>
      </c>
      <c r="AB79">
        <v>20</v>
      </c>
      <c r="AC79">
        <v>2</v>
      </c>
      <c r="AD79">
        <f t="shared" si="3"/>
        <v>1</v>
      </c>
      <c r="AE79">
        <v>5</v>
      </c>
      <c r="AF79">
        <v>0</v>
      </c>
      <c r="AG79">
        <v>16</v>
      </c>
      <c r="AH79">
        <v>202016</v>
      </c>
      <c r="AI79" t="s">
        <v>71</v>
      </c>
      <c r="AJ79" t="s">
        <v>72</v>
      </c>
      <c r="AK79" t="s">
        <v>73</v>
      </c>
      <c r="AL79" t="s">
        <v>267</v>
      </c>
      <c r="AM79" s="2">
        <v>0</v>
      </c>
      <c r="AN79" s="3">
        <f t="shared" si="4"/>
        <v>0.27272727272727271</v>
      </c>
      <c r="AO79">
        <f t="shared" si="5"/>
        <v>0.875</v>
      </c>
    </row>
    <row r="80" spans="1:41" x14ac:dyDescent="0.25">
      <c r="A80" t="s">
        <v>268</v>
      </c>
      <c r="B80" s="1">
        <v>41310.666666666664</v>
      </c>
      <c r="C80">
        <v>0</v>
      </c>
      <c r="D80" s="1">
        <v>41310.666666666664</v>
      </c>
      <c r="E80">
        <v>0</v>
      </c>
      <c r="F80">
        <v>0</v>
      </c>
      <c r="G80">
        <v>1</v>
      </c>
      <c r="H80" s="1">
        <v>41310.666666666664</v>
      </c>
      <c r="I80" s="1">
        <v>41310.666666666664</v>
      </c>
      <c r="J80" s="2">
        <v>4</v>
      </c>
      <c r="K80">
        <v>90.909948890999999</v>
      </c>
      <c r="L80" s="2" t="s">
        <v>48</v>
      </c>
      <c r="M80">
        <v>24.136939883099998</v>
      </c>
      <c r="N80" s="2">
        <v>696</v>
      </c>
      <c r="O80" s="2" t="s">
        <v>40</v>
      </c>
      <c r="P80">
        <v>0</v>
      </c>
      <c r="Q80">
        <v>287407</v>
      </c>
      <c r="R80">
        <v>-58</v>
      </c>
      <c r="S80" s="2" t="s">
        <v>41</v>
      </c>
      <c r="T80">
        <v>20</v>
      </c>
      <c r="U80" s="2">
        <v>11</v>
      </c>
      <c r="V80" s="2">
        <v>0</v>
      </c>
      <c r="W80" s="2" t="s">
        <v>48</v>
      </c>
      <c r="X80" s="2">
        <v>463</v>
      </c>
      <c r="Y80" s="2" t="s">
        <v>40</v>
      </c>
      <c r="Z80" s="2" t="s">
        <v>39</v>
      </c>
      <c r="AA80" s="2">
        <v>2</v>
      </c>
      <c r="AB80">
        <v>2</v>
      </c>
      <c r="AC80">
        <v>87</v>
      </c>
      <c r="AD80">
        <f t="shared" si="3"/>
        <v>2</v>
      </c>
      <c r="AE80">
        <v>9</v>
      </c>
      <c r="AG80">
        <v>407</v>
      </c>
      <c r="AH80">
        <v>287407</v>
      </c>
      <c r="AI80" t="s">
        <v>269</v>
      </c>
      <c r="AJ80" t="s">
        <v>270</v>
      </c>
      <c r="AK80" t="s">
        <v>271</v>
      </c>
      <c r="AL80" t="s">
        <v>272</v>
      </c>
      <c r="AM80" s="2">
        <v>0</v>
      </c>
      <c r="AN80" s="3">
        <f t="shared" si="4"/>
        <v>0.36363636363636365</v>
      </c>
      <c r="AO80">
        <f t="shared" si="5"/>
        <v>1.5032397408207343</v>
      </c>
    </row>
    <row r="81" spans="1:41" x14ac:dyDescent="0.25">
      <c r="A81" t="s">
        <v>70</v>
      </c>
      <c r="B81" s="1">
        <v>41310.676423611112</v>
      </c>
      <c r="C81">
        <v>0</v>
      </c>
      <c r="D81" s="1">
        <v>41310.676423611112</v>
      </c>
      <c r="E81">
        <v>0</v>
      </c>
      <c r="F81">
        <v>0</v>
      </c>
      <c r="G81">
        <v>1</v>
      </c>
      <c r="H81" s="1">
        <v>41310.676423611112</v>
      </c>
      <c r="I81" s="1">
        <v>41310.676423611112</v>
      </c>
      <c r="J81" s="2">
        <v>5</v>
      </c>
      <c r="K81">
        <v>89.110388799999996</v>
      </c>
      <c r="L81" s="2" t="s">
        <v>48</v>
      </c>
      <c r="M81">
        <v>23.8902486</v>
      </c>
      <c r="N81" s="2">
        <v>215</v>
      </c>
      <c r="O81" s="2" t="s">
        <v>40</v>
      </c>
      <c r="P81">
        <v>0</v>
      </c>
      <c r="Q81">
        <v>202012</v>
      </c>
      <c r="R81">
        <v>0</v>
      </c>
      <c r="S81" s="2" t="s">
        <v>48</v>
      </c>
      <c r="T81">
        <v>1824</v>
      </c>
      <c r="U81" s="2">
        <v>8</v>
      </c>
      <c r="V81" s="2">
        <v>0</v>
      </c>
      <c r="W81" s="2" t="s">
        <v>48</v>
      </c>
      <c r="X81" s="2">
        <v>185</v>
      </c>
      <c r="Y81" s="2" t="s">
        <v>48</v>
      </c>
      <c r="Z81" s="2" t="s">
        <v>48</v>
      </c>
      <c r="AA81" s="2">
        <v>2</v>
      </c>
      <c r="AB81">
        <v>20</v>
      </c>
      <c r="AC81">
        <v>2</v>
      </c>
      <c r="AD81">
        <f t="shared" si="3"/>
        <v>1</v>
      </c>
      <c r="AE81">
        <v>5</v>
      </c>
      <c r="AF81">
        <v>0</v>
      </c>
      <c r="AG81">
        <v>12</v>
      </c>
      <c r="AH81">
        <v>202012</v>
      </c>
      <c r="AI81" t="s">
        <v>71</v>
      </c>
      <c r="AJ81" t="s">
        <v>72</v>
      </c>
      <c r="AK81" t="s">
        <v>73</v>
      </c>
      <c r="AL81" t="s">
        <v>273</v>
      </c>
      <c r="AM81" s="2">
        <v>0</v>
      </c>
      <c r="AN81" s="3">
        <f t="shared" si="4"/>
        <v>0.625</v>
      </c>
      <c r="AO81">
        <f t="shared" si="5"/>
        <v>1.1621621621621621</v>
      </c>
    </row>
    <row r="82" spans="1:41" x14ac:dyDescent="0.25">
      <c r="A82" t="s">
        <v>58</v>
      </c>
      <c r="B82" s="1">
        <v>41311.674375000002</v>
      </c>
      <c r="C82">
        <v>0</v>
      </c>
      <c r="D82" s="1">
        <v>41311.674375000002</v>
      </c>
      <c r="E82">
        <v>0</v>
      </c>
      <c r="F82">
        <v>0</v>
      </c>
      <c r="G82">
        <v>1</v>
      </c>
      <c r="H82" s="1">
        <v>41311.674375000002</v>
      </c>
      <c r="I82" s="1">
        <v>41311.674375000002</v>
      </c>
      <c r="J82" s="2">
        <v>2</v>
      </c>
      <c r="K82">
        <v>89.037703899999997</v>
      </c>
      <c r="L82" s="2" t="s">
        <v>41</v>
      </c>
      <c r="M82">
        <v>22.865723899999999</v>
      </c>
      <c r="N82" s="2">
        <v>194</v>
      </c>
      <c r="O82" s="2" t="s">
        <v>39</v>
      </c>
      <c r="P82">
        <v>0</v>
      </c>
      <c r="Q82">
        <v>203220</v>
      </c>
      <c r="R82">
        <v>0</v>
      </c>
      <c r="S82" s="2" t="s">
        <v>41</v>
      </c>
      <c r="T82">
        <v>2485</v>
      </c>
      <c r="U82" s="2">
        <v>11</v>
      </c>
      <c r="V82" s="2">
        <v>0</v>
      </c>
      <c r="W82" s="2" t="s">
        <v>39</v>
      </c>
      <c r="X82" s="2">
        <v>170</v>
      </c>
      <c r="Y82" s="2" t="s">
        <v>41</v>
      </c>
      <c r="Z82" s="2" t="s">
        <v>41</v>
      </c>
      <c r="AA82" s="2">
        <v>2</v>
      </c>
      <c r="AB82">
        <v>20</v>
      </c>
      <c r="AC82">
        <v>3</v>
      </c>
      <c r="AD82">
        <f t="shared" si="3"/>
        <v>1</v>
      </c>
      <c r="AE82">
        <v>9</v>
      </c>
      <c r="AG82">
        <v>220</v>
      </c>
      <c r="AH82">
        <v>203220</v>
      </c>
      <c r="AI82" t="s">
        <v>59</v>
      </c>
      <c r="AJ82" t="s">
        <v>60</v>
      </c>
      <c r="AK82" t="s">
        <v>274</v>
      </c>
      <c r="AL82" t="s">
        <v>275</v>
      </c>
      <c r="AM82" s="2">
        <v>0</v>
      </c>
      <c r="AN82" s="3">
        <f t="shared" si="4"/>
        <v>0.18181818181818182</v>
      </c>
      <c r="AO82">
        <f t="shared" si="5"/>
        <v>1.1411764705882352</v>
      </c>
    </row>
    <row r="83" spans="1:41" x14ac:dyDescent="0.25">
      <c r="A83" t="s">
        <v>53</v>
      </c>
      <c r="B83" s="1">
        <v>41311.709039351852</v>
      </c>
      <c r="C83">
        <v>0</v>
      </c>
      <c r="D83" s="1">
        <v>41311.709039351852</v>
      </c>
      <c r="E83">
        <v>0</v>
      </c>
      <c r="F83">
        <v>0</v>
      </c>
      <c r="G83">
        <v>1</v>
      </c>
      <c r="H83" s="1">
        <v>41311.709039351852</v>
      </c>
      <c r="I83" s="1">
        <v>41311.709039351852</v>
      </c>
      <c r="J83" s="2">
        <v>4</v>
      </c>
      <c r="K83">
        <v>89.022208399999997</v>
      </c>
      <c r="L83" s="2" t="s">
        <v>75</v>
      </c>
      <c r="M83">
        <v>23.4111537</v>
      </c>
      <c r="N83" s="2">
        <v>233</v>
      </c>
      <c r="O83" s="2" t="s">
        <v>40</v>
      </c>
      <c r="P83">
        <v>0</v>
      </c>
      <c r="Q83">
        <v>201007</v>
      </c>
      <c r="R83">
        <v>0</v>
      </c>
      <c r="S83" s="2" t="s">
        <v>48</v>
      </c>
      <c r="T83">
        <v>2572</v>
      </c>
      <c r="U83" s="2">
        <v>9</v>
      </c>
      <c r="V83" s="2">
        <v>0</v>
      </c>
      <c r="W83" s="2" t="s">
        <v>48</v>
      </c>
      <c r="X83" s="2">
        <v>218</v>
      </c>
      <c r="Y83" s="2" t="s">
        <v>41</v>
      </c>
      <c r="Z83" s="2" t="s">
        <v>40</v>
      </c>
      <c r="AA83" s="2">
        <v>2</v>
      </c>
      <c r="AB83">
        <v>20</v>
      </c>
      <c r="AC83">
        <v>1</v>
      </c>
      <c r="AD83">
        <f t="shared" si="3"/>
        <v>1</v>
      </c>
      <c r="AE83">
        <v>3</v>
      </c>
      <c r="AF83">
        <v>0</v>
      </c>
      <c r="AG83">
        <v>7</v>
      </c>
      <c r="AH83">
        <v>201007</v>
      </c>
      <c r="AI83" t="s">
        <v>54</v>
      </c>
      <c r="AJ83" t="s">
        <v>55</v>
      </c>
      <c r="AK83" t="s">
        <v>82</v>
      </c>
      <c r="AL83" t="s">
        <v>276</v>
      </c>
      <c r="AM83" s="2">
        <v>0</v>
      </c>
      <c r="AN83" s="3">
        <f t="shared" si="4"/>
        <v>0.44444444444444442</v>
      </c>
      <c r="AO83">
        <f t="shared" si="5"/>
        <v>1.0688073394495412</v>
      </c>
    </row>
    <row r="84" spans="1:41" x14ac:dyDescent="0.25">
      <c r="A84" t="s">
        <v>87</v>
      </c>
      <c r="B84" s="1">
        <v>41312.541921296295</v>
      </c>
      <c r="C84">
        <v>0</v>
      </c>
      <c r="D84" s="1">
        <v>41312.541921296295</v>
      </c>
      <c r="E84">
        <v>0</v>
      </c>
      <c r="F84">
        <v>0</v>
      </c>
      <c r="G84">
        <v>1</v>
      </c>
      <c r="H84" s="1">
        <v>41312.541921296295</v>
      </c>
      <c r="I84" s="1">
        <v>41312.541921296295</v>
      </c>
      <c r="J84" s="2">
        <v>2</v>
      </c>
      <c r="K84">
        <v>0</v>
      </c>
      <c r="L84" s="2" t="s">
        <v>41</v>
      </c>
      <c r="M84">
        <v>0</v>
      </c>
      <c r="N84" s="2">
        <v>432</v>
      </c>
      <c r="O84" s="2" t="s">
        <v>40</v>
      </c>
      <c r="P84">
        <v>0</v>
      </c>
      <c r="Q84">
        <v>214141</v>
      </c>
      <c r="R84">
        <v>0</v>
      </c>
      <c r="S84" s="2" t="s">
        <v>48</v>
      </c>
      <c r="T84">
        <v>0</v>
      </c>
      <c r="U84" s="2">
        <v>11</v>
      </c>
      <c r="V84" s="2">
        <v>0</v>
      </c>
      <c r="W84" s="2" t="s">
        <v>48</v>
      </c>
      <c r="X84" s="2">
        <v>315</v>
      </c>
      <c r="Y84" s="2" t="s">
        <v>75</v>
      </c>
      <c r="Z84" s="2" t="s">
        <v>75</v>
      </c>
      <c r="AA84" s="2">
        <v>2</v>
      </c>
      <c r="AB84">
        <v>2</v>
      </c>
      <c r="AC84">
        <v>14</v>
      </c>
      <c r="AD84">
        <f t="shared" si="3"/>
        <v>1</v>
      </c>
      <c r="AE84">
        <v>41</v>
      </c>
      <c r="AG84">
        <v>141</v>
      </c>
      <c r="AH84">
        <v>214141</v>
      </c>
      <c r="AI84" t="s">
        <v>88</v>
      </c>
      <c r="AJ84" t="s">
        <v>89</v>
      </c>
      <c r="AK84" t="s">
        <v>90</v>
      </c>
      <c r="AL84" t="s">
        <v>277</v>
      </c>
      <c r="AM84" s="2">
        <v>0</v>
      </c>
      <c r="AN84" s="3">
        <f t="shared" si="4"/>
        <v>0.18181818181818182</v>
      </c>
      <c r="AO84">
        <f t="shared" si="5"/>
        <v>1.3714285714285714</v>
      </c>
    </row>
    <row r="85" spans="1:41" x14ac:dyDescent="0.25">
      <c r="A85" t="s">
        <v>70</v>
      </c>
      <c r="B85" s="1">
        <v>41312.550706018519</v>
      </c>
      <c r="C85">
        <v>0</v>
      </c>
      <c r="D85" s="1">
        <v>41312.550706018519</v>
      </c>
      <c r="E85">
        <v>0</v>
      </c>
      <c r="F85">
        <v>0</v>
      </c>
      <c r="G85">
        <v>1</v>
      </c>
      <c r="H85" s="1">
        <v>41312.550706018519</v>
      </c>
      <c r="I85" s="1">
        <v>41312.550706018519</v>
      </c>
      <c r="J85" s="2">
        <v>3</v>
      </c>
      <c r="K85">
        <v>89.106920500000001</v>
      </c>
      <c r="L85" s="2" t="s">
        <v>41</v>
      </c>
      <c r="M85">
        <v>23.815223899999999</v>
      </c>
      <c r="N85" s="2">
        <v>325</v>
      </c>
      <c r="O85" s="2" t="s">
        <v>40</v>
      </c>
      <c r="P85">
        <v>0</v>
      </c>
      <c r="Q85">
        <v>202017</v>
      </c>
      <c r="R85">
        <v>0</v>
      </c>
      <c r="S85" s="2" t="s">
        <v>39</v>
      </c>
      <c r="T85">
        <v>3143</v>
      </c>
      <c r="U85" s="2">
        <v>10</v>
      </c>
      <c r="V85" s="2">
        <v>0</v>
      </c>
      <c r="W85" s="2" t="s">
        <v>39</v>
      </c>
      <c r="X85" s="2">
        <v>300</v>
      </c>
      <c r="Y85" s="2" t="s">
        <v>39</v>
      </c>
      <c r="Z85" s="2" t="s">
        <v>39</v>
      </c>
      <c r="AA85" s="2">
        <v>2</v>
      </c>
      <c r="AB85">
        <v>20</v>
      </c>
      <c r="AC85">
        <v>2</v>
      </c>
      <c r="AD85">
        <f t="shared" si="3"/>
        <v>1</v>
      </c>
      <c r="AE85">
        <v>5</v>
      </c>
      <c r="AF85">
        <v>0</v>
      </c>
      <c r="AG85">
        <v>17</v>
      </c>
      <c r="AH85">
        <v>202017</v>
      </c>
      <c r="AI85" t="s">
        <v>71</v>
      </c>
      <c r="AJ85" t="s">
        <v>72</v>
      </c>
      <c r="AK85" t="s">
        <v>278</v>
      </c>
      <c r="AL85" t="s">
        <v>279</v>
      </c>
      <c r="AM85" s="2">
        <v>0</v>
      </c>
      <c r="AN85" s="3">
        <f t="shared" si="4"/>
        <v>0.3</v>
      </c>
      <c r="AO85">
        <f t="shared" si="5"/>
        <v>1.0833333333333333</v>
      </c>
    </row>
    <row r="86" spans="1:41" x14ac:dyDescent="0.25">
      <c r="A86" t="s">
        <v>92</v>
      </c>
      <c r="B86" s="1">
        <v>41312.589780092596</v>
      </c>
      <c r="C86">
        <v>0</v>
      </c>
      <c r="D86" s="1">
        <v>41312.589780092596</v>
      </c>
      <c r="E86">
        <v>0</v>
      </c>
      <c r="F86">
        <v>0</v>
      </c>
      <c r="G86">
        <v>1</v>
      </c>
      <c r="H86" s="1">
        <v>41312.589780092596</v>
      </c>
      <c r="I86" s="1">
        <v>41312.589780092596</v>
      </c>
      <c r="J86" s="2">
        <v>2</v>
      </c>
      <c r="K86">
        <v>0</v>
      </c>
      <c r="L86" s="2" t="s">
        <v>41</v>
      </c>
      <c r="M86">
        <v>0</v>
      </c>
      <c r="N86" s="2">
        <v>226</v>
      </c>
      <c r="O86" s="2" t="s">
        <v>40</v>
      </c>
      <c r="P86">
        <v>0</v>
      </c>
      <c r="Q86">
        <v>244371</v>
      </c>
      <c r="R86">
        <v>0</v>
      </c>
      <c r="S86" s="2" t="s">
        <v>41</v>
      </c>
      <c r="T86">
        <v>0</v>
      </c>
      <c r="U86" s="2">
        <v>9</v>
      </c>
      <c r="V86" s="2">
        <v>0</v>
      </c>
      <c r="W86" s="2" t="s">
        <v>48</v>
      </c>
      <c r="X86" s="2">
        <v>184</v>
      </c>
      <c r="Y86" s="2" t="s">
        <v>48</v>
      </c>
      <c r="Z86" s="2" t="s">
        <v>48</v>
      </c>
      <c r="AA86" s="2">
        <v>2</v>
      </c>
      <c r="AB86">
        <v>2</v>
      </c>
      <c r="AC86">
        <v>44</v>
      </c>
      <c r="AD86">
        <f t="shared" si="3"/>
        <v>1</v>
      </c>
      <c r="AE86">
        <v>133</v>
      </c>
      <c r="AG86">
        <v>371</v>
      </c>
      <c r="AH86">
        <v>244371</v>
      </c>
      <c r="AI86" t="s">
        <v>93</v>
      </c>
      <c r="AJ86" t="s">
        <v>94</v>
      </c>
      <c r="AK86" t="s">
        <v>280</v>
      </c>
      <c r="AL86" t="s">
        <v>281</v>
      </c>
      <c r="AM86" s="2">
        <v>0</v>
      </c>
      <c r="AN86" s="3">
        <f t="shared" si="4"/>
        <v>0.22222222222222221</v>
      </c>
      <c r="AO86">
        <f t="shared" si="5"/>
        <v>1.2282608695652173</v>
      </c>
    </row>
    <row r="87" spans="1:41" x14ac:dyDescent="0.25">
      <c r="A87" t="s">
        <v>268</v>
      </c>
      <c r="B87" s="1">
        <v>41312.659259259257</v>
      </c>
      <c r="C87">
        <v>0</v>
      </c>
      <c r="D87" s="1">
        <v>41312.659259259257</v>
      </c>
      <c r="E87">
        <v>0</v>
      </c>
      <c r="F87">
        <v>0</v>
      </c>
      <c r="G87">
        <v>1</v>
      </c>
      <c r="H87" s="1">
        <v>41312.659259259257</v>
      </c>
      <c r="I87" s="1">
        <v>41312.659259259257</v>
      </c>
      <c r="J87" s="2">
        <v>1</v>
      </c>
      <c r="K87">
        <v>90.682483655599995</v>
      </c>
      <c r="L87" s="2" t="s">
        <v>48</v>
      </c>
      <c r="M87">
        <v>24.3187799484</v>
      </c>
      <c r="N87" s="2">
        <v>118</v>
      </c>
      <c r="O87" s="2" t="s">
        <v>40</v>
      </c>
      <c r="P87">
        <v>0</v>
      </c>
      <c r="Q87">
        <v>236335</v>
      </c>
      <c r="R87">
        <v>-33</v>
      </c>
      <c r="S87" s="2" t="s">
        <v>48</v>
      </c>
      <c r="T87">
        <v>20</v>
      </c>
      <c r="U87" s="2">
        <v>14</v>
      </c>
      <c r="V87" s="2">
        <v>0</v>
      </c>
      <c r="W87" s="2" t="s">
        <v>48</v>
      </c>
      <c r="X87" s="2">
        <v>122</v>
      </c>
      <c r="Y87" s="2" t="s">
        <v>75</v>
      </c>
      <c r="Z87" s="2" t="s">
        <v>48</v>
      </c>
      <c r="AA87" s="2">
        <v>2</v>
      </c>
      <c r="AB87">
        <v>2</v>
      </c>
      <c r="AC87">
        <v>36</v>
      </c>
      <c r="AD87">
        <f t="shared" si="3"/>
        <v>1</v>
      </c>
      <c r="AE87">
        <v>108</v>
      </c>
      <c r="AG87">
        <v>335</v>
      </c>
      <c r="AH87">
        <v>236335</v>
      </c>
      <c r="AI87" t="s">
        <v>269</v>
      </c>
      <c r="AJ87" t="s">
        <v>282</v>
      </c>
      <c r="AK87" t="s">
        <v>282</v>
      </c>
      <c r="AL87" t="s">
        <v>283</v>
      </c>
      <c r="AM87" s="2">
        <v>0</v>
      </c>
      <c r="AN87" s="3">
        <f t="shared" si="4"/>
        <v>7.1428571428571425E-2</v>
      </c>
      <c r="AO87">
        <f t="shared" si="5"/>
        <v>0.96721311475409832</v>
      </c>
    </row>
    <row r="88" spans="1:41" x14ac:dyDescent="0.25">
      <c r="A88" t="s">
        <v>77</v>
      </c>
      <c r="B88" s="1">
        <v>41315.53329861111</v>
      </c>
      <c r="C88">
        <v>0</v>
      </c>
      <c r="D88" s="1">
        <v>41315.53329861111</v>
      </c>
      <c r="E88">
        <v>0</v>
      </c>
      <c r="F88">
        <v>0</v>
      </c>
      <c r="G88">
        <v>1</v>
      </c>
      <c r="H88" s="1">
        <v>41315.53329861111</v>
      </c>
      <c r="I88" s="1">
        <v>41315.53329861111</v>
      </c>
      <c r="J88" s="2">
        <v>3</v>
      </c>
      <c r="K88">
        <v>89.784462099999999</v>
      </c>
      <c r="L88" s="2" t="s">
        <v>107</v>
      </c>
      <c r="M88">
        <v>23.2733813</v>
      </c>
      <c r="N88" s="2">
        <v>448</v>
      </c>
      <c r="O88" s="2" t="s">
        <v>40</v>
      </c>
      <c r="P88">
        <v>0</v>
      </c>
      <c r="Q88">
        <v>240366</v>
      </c>
      <c r="R88">
        <v>0</v>
      </c>
      <c r="S88" s="2" t="s">
        <v>48</v>
      </c>
      <c r="T88">
        <v>4634</v>
      </c>
      <c r="U88" s="2">
        <v>8</v>
      </c>
      <c r="V88" s="2">
        <v>0</v>
      </c>
      <c r="W88" s="2" t="s">
        <v>48</v>
      </c>
      <c r="X88" s="2">
        <v>0</v>
      </c>
      <c r="Y88" s="2" t="s">
        <v>48</v>
      </c>
      <c r="Z88" s="2" t="s">
        <v>48</v>
      </c>
      <c r="AA88" s="2">
        <v>2</v>
      </c>
      <c r="AB88">
        <v>2</v>
      </c>
      <c r="AC88">
        <v>40</v>
      </c>
      <c r="AD88">
        <f t="shared" si="3"/>
        <v>1</v>
      </c>
      <c r="AE88">
        <v>121</v>
      </c>
      <c r="AG88">
        <v>366</v>
      </c>
      <c r="AH88">
        <v>240366</v>
      </c>
      <c r="AI88" t="s">
        <v>78</v>
      </c>
      <c r="AJ88" t="s">
        <v>79</v>
      </c>
      <c r="AK88" t="s">
        <v>80</v>
      </c>
      <c r="AL88" t="s">
        <v>284</v>
      </c>
      <c r="AM88" s="2">
        <v>1</v>
      </c>
      <c r="AN88" s="3">
        <f t="shared" si="4"/>
        <v>0.375</v>
      </c>
      <c r="AO88" t="e">
        <f t="shared" si="5"/>
        <v>#DIV/0!</v>
      </c>
    </row>
    <row r="89" spans="1:41" x14ac:dyDescent="0.25">
      <c r="A89" t="s">
        <v>47</v>
      </c>
      <c r="B89" s="1">
        <v>41315.655590277776</v>
      </c>
      <c r="C89">
        <v>0</v>
      </c>
      <c r="D89" s="1">
        <v>41315.655590277776</v>
      </c>
      <c r="E89">
        <v>0</v>
      </c>
      <c r="F89">
        <v>0</v>
      </c>
      <c r="G89">
        <v>1</v>
      </c>
      <c r="H89" s="1">
        <v>41315.655590277776</v>
      </c>
      <c r="I89" s="1">
        <v>41315.655590277776</v>
      </c>
      <c r="J89" s="2">
        <v>1</v>
      </c>
      <c r="K89">
        <v>90.891310099999998</v>
      </c>
      <c r="L89" s="2" t="s">
        <v>41</v>
      </c>
      <c r="M89">
        <v>24.8972263</v>
      </c>
      <c r="N89" s="2">
        <v>163</v>
      </c>
      <c r="O89" s="2" t="s">
        <v>39</v>
      </c>
      <c r="P89">
        <v>0</v>
      </c>
      <c r="Q89">
        <v>235328</v>
      </c>
      <c r="R89">
        <v>0</v>
      </c>
      <c r="S89" s="2" t="s">
        <v>41</v>
      </c>
      <c r="T89">
        <v>3463</v>
      </c>
      <c r="U89" s="2">
        <v>8</v>
      </c>
      <c r="V89" s="2">
        <v>0</v>
      </c>
      <c r="W89" s="2" t="s">
        <v>48</v>
      </c>
      <c r="X89" s="2">
        <v>126</v>
      </c>
      <c r="Y89" s="2" t="s">
        <v>75</v>
      </c>
      <c r="Z89" s="2" t="s">
        <v>40</v>
      </c>
      <c r="AA89" s="2">
        <v>2</v>
      </c>
      <c r="AB89">
        <v>2</v>
      </c>
      <c r="AC89">
        <v>35</v>
      </c>
      <c r="AD89">
        <f t="shared" si="3"/>
        <v>1</v>
      </c>
      <c r="AE89">
        <v>105</v>
      </c>
      <c r="AG89">
        <v>328</v>
      </c>
      <c r="AH89">
        <v>235328</v>
      </c>
      <c r="AI89" t="s">
        <v>49</v>
      </c>
      <c r="AJ89" t="s">
        <v>104</v>
      </c>
      <c r="AK89" t="s">
        <v>285</v>
      </c>
      <c r="AL89" t="s">
        <v>286</v>
      </c>
      <c r="AM89" s="2">
        <v>0</v>
      </c>
      <c r="AN89" s="3">
        <f t="shared" si="4"/>
        <v>0.125</v>
      </c>
      <c r="AO89">
        <f t="shared" si="5"/>
        <v>1.2936507936507937</v>
      </c>
    </row>
    <row r="90" spans="1:41" x14ac:dyDescent="0.25">
      <c r="A90" t="s">
        <v>92</v>
      </c>
      <c r="B90" s="1">
        <v>41315.739374999997</v>
      </c>
      <c r="C90">
        <v>0</v>
      </c>
      <c r="D90" s="1">
        <v>41315.739374999997</v>
      </c>
      <c r="E90">
        <v>0</v>
      </c>
      <c r="F90">
        <v>0</v>
      </c>
      <c r="G90">
        <v>1</v>
      </c>
      <c r="H90" s="1">
        <v>41315.739374999997</v>
      </c>
      <c r="I90" s="1">
        <v>41315.739374999997</v>
      </c>
      <c r="J90" s="2">
        <v>4</v>
      </c>
      <c r="K90">
        <v>0</v>
      </c>
      <c r="L90" s="2" t="s">
        <v>41</v>
      </c>
      <c r="M90">
        <v>0</v>
      </c>
      <c r="N90" s="2">
        <v>121</v>
      </c>
      <c r="O90" s="2" t="s">
        <v>40</v>
      </c>
      <c r="P90">
        <v>0</v>
      </c>
      <c r="Q90">
        <v>244381</v>
      </c>
      <c r="R90">
        <v>0</v>
      </c>
      <c r="S90" s="2" t="s">
        <v>48</v>
      </c>
      <c r="T90">
        <v>0</v>
      </c>
      <c r="U90" s="2">
        <v>9</v>
      </c>
      <c r="V90" s="2">
        <v>0</v>
      </c>
      <c r="W90" s="2" t="s">
        <v>48</v>
      </c>
      <c r="X90" s="2">
        <v>105</v>
      </c>
      <c r="Y90" s="2" t="s">
        <v>75</v>
      </c>
      <c r="Z90" s="2" t="s">
        <v>48</v>
      </c>
      <c r="AA90" s="2">
        <v>2</v>
      </c>
      <c r="AB90">
        <v>2</v>
      </c>
      <c r="AC90">
        <v>44</v>
      </c>
      <c r="AD90">
        <f t="shared" si="3"/>
        <v>1</v>
      </c>
      <c r="AE90">
        <v>133</v>
      </c>
      <c r="AG90">
        <v>381</v>
      </c>
      <c r="AH90">
        <v>244381</v>
      </c>
      <c r="AI90" t="s">
        <v>93</v>
      </c>
      <c r="AJ90" t="s">
        <v>94</v>
      </c>
      <c r="AK90" t="s">
        <v>95</v>
      </c>
      <c r="AL90" t="s">
        <v>287</v>
      </c>
      <c r="AM90" s="2">
        <v>0</v>
      </c>
      <c r="AN90" s="3">
        <f t="shared" si="4"/>
        <v>0.44444444444444442</v>
      </c>
      <c r="AO90">
        <f t="shared" si="5"/>
        <v>1.1523809523809523</v>
      </c>
    </row>
    <row r="91" spans="1:41" x14ac:dyDescent="0.25">
      <c r="A91" t="s">
        <v>87</v>
      </c>
      <c r="B91" s="1">
        <v>41317.570844907408</v>
      </c>
      <c r="C91">
        <v>0</v>
      </c>
      <c r="D91" s="1">
        <v>41317.570844907408</v>
      </c>
      <c r="E91">
        <v>0</v>
      </c>
      <c r="F91">
        <v>0</v>
      </c>
      <c r="G91">
        <v>1</v>
      </c>
      <c r="H91" s="1">
        <v>41317.570844907408</v>
      </c>
      <c r="I91" s="1">
        <v>41317.570844907408</v>
      </c>
      <c r="J91" s="2">
        <v>1</v>
      </c>
      <c r="K91">
        <v>91.129199299999996</v>
      </c>
      <c r="L91" s="2" t="s">
        <v>41</v>
      </c>
      <c r="M91">
        <v>23.5410127</v>
      </c>
      <c r="N91" s="2">
        <v>155</v>
      </c>
      <c r="O91" s="2" t="s">
        <v>40</v>
      </c>
      <c r="P91">
        <v>0</v>
      </c>
      <c r="Q91">
        <v>213129</v>
      </c>
      <c r="R91">
        <v>0</v>
      </c>
      <c r="S91" s="2" t="s">
        <v>48</v>
      </c>
      <c r="T91">
        <v>3189</v>
      </c>
      <c r="U91" s="2">
        <v>10</v>
      </c>
      <c r="V91" s="2">
        <v>0</v>
      </c>
      <c r="W91" s="2" t="s">
        <v>48</v>
      </c>
      <c r="X91" s="2">
        <v>390</v>
      </c>
      <c r="Y91" s="2" t="s">
        <v>41</v>
      </c>
      <c r="Z91" s="2" t="s">
        <v>41</v>
      </c>
      <c r="AA91" s="2">
        <v>2</v>
      </c>
      <c r="AB91">
        <v>2</v>
      </c>
      <c r="AC91">
        <v>13</v>
      </c>
      <c r="AD91">
        <f t="shared" si="3"/>
        <v>1</v>
      </c>
      <c r="AE91">
        <v>38</v>
      </c>
      <c r="AG91">
        <v>129</v>
      </c>
      <c r="AH91">
        <v>213129</v>
      </c>
      <c r="AI91" t="s">
        <v>88</v>
      </c>
      <c r="AJ91" t="s">
        <v>108</v>
      </c>
      <c r="AK91" t="s">
        <v>108</v>
      </c>
      <c r="AL91" t="s">
        <v>288</v>
      </c>
      <c r="AM91" s="2">
        <v>0</v>
      </c>
      <c r="AN91" s="3">
        <f t="shared" si="4"/>
        <v>0.1</v>
      </c>
      <c r="AO91">
        <f t="shared" si="5"/>
        <v>0.39743589743589741</v>
      </c>
    </row>
    <row r="92" spans="1:41" x14ac:dyDescent="0.25">
      <c r="A92" t="s">
        <v>117</v>
      </c>
      <c r="B92" s="1">
        <v>41317.685370370367</v>
      </c>
      <c r="C92">
        <v>0</v>
      </c>
      <c r="D92" s="1">
        <v>41317.685370370367</v>
      </c>
      <c r="E92">
        <v>0</v>
      </c>
      <c r="F92">
        <v>0</v>
      </c>
      <c r="G92">
        <v>1</v>
      </c>
      <c r="H92" s="1">
        <v>41317.685370370367</v>
      </c>
      <c r="I92" s="1">
        <v>41317.685370370367</v>
      </c>
      <c r="J92" s="2">
        <v>2</v>
      </c>
      <c r="K92">
        <v>0</v>
      </c>
      <c r="L92" s="2" t="s">
        <v>48</v>
      </c>
      <c r="M92">
        <v>0</v>
      </c>
      <c r="N92" s="2">
        <v>280</v>
      </c>
      <c r="O92" s="2" t="s">
        <v>40</v>
      </c>
      <c r="P92">
        <v>0</v>
      </c>
      <c r="Q92">
        <v>227258</v>
      </c>
      <c r="R92">
        <v>0</v>
      </c>
      <c r="S92" s="2" t="s">
        <v>48</v>
      </c>
      <c r="T92">
        <v>0</v>
      </c>
      <c r="U92" s="2">
        <v>15</v>
      </c>
      <c r="V92" s="2">
        <v>0</v>
      </c>
      <c r="W92" s="2" t="s">
        <v>75</v>
      </c>
      <c r="X92" s="2">
        <v>320</v>
      </c>
      <c r="Y92" s="2" t="s">
        <v>48</v>
      </c>
      <c r="Z92" s="2" t="s">
        <v>48</v>
      </c>
      <c r="AA92" s="2">
        <v>2</v>
      </c>
      <c r="AB92">
        <v>2</v>
      </c>
      <c r="AC92">
        <v>27</v>
      </c>
      <c r="AD92">
        <f t="shared" si="3"/>
        <v>1</v>
      </c>
      <c r="AE92">
        <v>76</v>
      </c>
      <c r="AG92">
        <v>258</v>
      </c>
      <c r="AH92">
        <v>227258</v>
      </c>
      <c r="AI92" t="s">
        <v>113</v>
      </c>
      <c r="AJ92" t="s">
        <v>118</v>
      </c>
      <c r="AK92" t="s">
        <v>119</v>
      </c>
      <c r="AL92" t="s">
        <v>289</v>
      </c>
      <c r="AM92" s="2">
        <v>0</v>
      </c>
      <c r="AN92" s="3">
        <f t="shared" si="4"/>
        <v>0.13333333333333333</v>
      </c>
      <c r="AO92">
        <f t="shared" si="5"/>
        <v>0.875</v>
      </c>
    </row>
    <row r="93" spans="1:41" x14ac:dyDescent="0.25">
      <c r="A93" t="s">
        <v>126</v>
      </c>
      <c r="B93" s="1">
        <v>41318.582141203704</v>
      </c>
      <c r="C93">
        <v>0</v>
      </c>
      <c r="D93" s="1">
        <v>41318.582141203704</v>
      </c>
      <c r="E93">
        <v>0</v>
      </c>
      <c r="F93">
        <v>0</v>
      </c>
      <c r="G93">
        <v>1</v>
      </c>
      <c r="H93" s="1">
        <v>41318.582141203704</v>
      </c>
      <c r="I93" s="1">
        <v>41318.582141203704</v>
      </c>
      <c r="J93" s="2">
        <v>2</v>
      </c>
      <c r="K93">
        <v>0</v>
      </c>
      <c r="L93" s="2" t="s">
        <v>75</v>
      </c>
      <c r="M93">
        <v>0</v>
      </c>
      <c r="N93" s="2">
        <v>112</v>
      </c>
      <c r="O93" s="2" t="s">
        <v>40</v>
      </c>
      <c r="P93">
        <v>0</v>
      </c>
      <c r="Q93">
        <v>238080</v>
      </c>
      <c r="R93">
        <v>0</v>
      </c>
      <c r="S93" s="2" t="s">
        <v>48</v>
      </c>
      <c r="T93">
        <v>0</v>
      </c>
      <c r="U93" s="2">
        <v>7</v>
      </c>
      <c r="V93" s="2">
        <v>2</v>
      </c>
      <c r="W93" s="2" t="s">
        <v>41</v>
      </c>
      <c r="X93" s="2">
        <v>90</v>
      </c>
      <c r="Y93" s="2" t="s">
        <v>75</v>
      </c>
      <c r="Z93" s="2" t="s">
        <v>75</v>
      </c>
      <c r="AA93" s="2">
        <v>2</v>
      </c>
      <c r="AB93">
        <v>2</v>
      </c>
      <c r="AC93">
        <v>38</v>
      </c>
      <c r="AD93">
        <f t="shared" si="3"/>
        <v>1</v>
      </c>
      <c r="AE93">
        <v>112</v>
      </c>
      <c r="AF93">
        <v>0</v>
      </c>
      <c r="AG93">
        <v>80</v>
      </c>
      <c r="AH93">
        <v>238080</v>
      </c>
      <c r="AI93" t="s">
        <v>127</v>
      </c>
      <c r="AJ93" t="s">
        <v>128</v>
      </c>
      <c r="AK93" t="s">
        <v>290</v>
      </c>
      <c r="AL93" t="s">
        <v>291</v>
      </c>
      <c r="AM93" s="2">
        <v>0</v>
      </c>
      <c r="AN93" s="3">
        <f t="shared" si="4"/>
        <v>0.2857142857142857</v>
      </c>
      <c r="AO93">
        <f t="shared" si="5"/>
        <v>1.2444444444444445</v>
      </c>
    </row>
    <row r="94" spans="1:41" x14ac:dyDescent="0.25">
      <c r="A94" t="s">
        <v>92</v>
      </c>
      <c r="B94" s="1">
        <v>41318.66915509259</v>
      </c>
      <c r="C94">
        <v>0</v>
      </c>
      <c r="D94" s="1">
        <v>41318.66915509259</v>
      </c>
      <c r="E94">
        <v>0</v>
      </c>
      <c r="F94">
        <v>0</v>
      </c>
      <c r="G94">
        <v>1</v>
      </c>
      <c r="H94" s="1">
        <v>41318.66915509259</v>
      </c>
      <c r="I94" s="1">
        <v>41318.66915509259</v>
      </c>
      <c r="J94" s="2">
        <v>2</v>
      </c>
      <c r="K94">
        <v>0</v>
      </c>
      <c r="L94" s="2" t="s">
        <v>75</v>
      </c>
      <c r="M94">
        <v>0</v>
      </c>
      <c r="N94" s="2">
        <v>102</v>
      </c>
      <c r="O94" s="2" t="s">
        <v>40</v>
      </c>
      <c r="P94">
        <v>0</v>
      </c>
      <c r="Q94">
        <v>226251</v>
      </c>
      <c r="R94">
        <v>0</v>
      </c>
      <c r="S94" s="2" t="s">
        <v>40</v>
      </c>
      <c r="T94">
        <v>0</v>
      </c>
      <c r="U94" s="2">
        <v>8</v>
      </c>
      <c r="V94" s="2">
        <v>0</v>
      </c>
      <c r="W94" s="2" t="s">
        <v>75</v>
      </c>
      <c r="X94" s="2">
        <v>100</v>
      </c>
      <c r="Y94" s="2" t="s">
        <v>48</v>
      </c>
      <c r="Z94" s="2" t="s">
        <v>48</v>
      </c>
      <c r="AA94" s="2">
        <v>2</v>
      </c>
      <c r="AB94">
        <v>2</v>
      </c>
      <c r="AC94">
        <v>26</v>
      </c>
      <c r="AD94">
        <f t="shared" si="3"/>
        <v>1</v>
      </c>
      <c r="AE94">
        <v>74</v>
      </c>
      <c r="AG94">
        <v>251</v>
      </c>
      <c r="AH94">
        <v>226251</v>
      </c>
      <c r="AI94" t="s">
        <v>113</v>
      </c>
      <c r="AJ94" t="s">
        <v>114</v>
      </c>
      <c r="AK94" t="s">
        <v>155</v>
      </c>
      <c r="AL94" t="s">
        <v>292</v>
      </c>
      <c r="AM94" s="2">
        <v>0</v>
      </c>
      <c r="AN94" s="3">
        <f t="shared" si="4"/>
        <v>0.25</v>
      </c>
      <c r="AO94">
        <f t="shared" si="5"/>
        <v>1.02</v>
      </c>
    </row>
    <row r="95" spans="1:41" x14ac:dyDescent="0.25">
      <c r="A95" t="s">
        <v>63</v>
      </c>
      <c r="B95" s="1">
        <v>41318.687268518515</v>
      </c>
      <c r="C95">
        <v>0</v>
      </c>
      <c r="D95" s="1">
        <v>41318.687268518515</v>
      </c>
      <c r="E95">
        <v>0</v>
      </c>
      <c r="F95">
        <v>0</v>
      </c>
      <c r="G95">
        <v>1</v>
      </c>
      <c r="H95" s="1">
        <v>41318.687268518515</v>
      </c>
      <c r="I95" s="1">
        <v>41318.687268518515</v>
      </c>
      <c r="J95" s="2">
        <v>1</v>
      </c>
      <c r="K95">
        <v>0</v>
      </c>
      <c r="L95" s="2" t="s">
        <v>75</v>
      </c>
      <c r="M95">
        <v>0</v>
      </c>
      <c r="N95" s="2">
        <v>271</v>
      </c>
      <c r="O95" s="2" t="s">
        <v>40</v>
      </c>
      <c r="P95">
        <v>0</v>
      </c>
      <c r="Q95">
        <v>223358</v>
      </c>
      <c r="R95">
        <v>0</v>
      </c>
      <c r="S95" s="2" t="s">
        <v>48</v>
      </c>
      <c r="T95">
        <v>0</v>
      </c>
      <c r="U95" s="2">
        <v>10</v>
      </c>
      <c r="V95" s="2">
        <v>0</v>
      </c>
      <c r="W95" s="2" t="s">
        <v>48</v>
      </c>
      <c r="X95" s="2">
        <v>225</v>
      </c>
      <c r="Y95" s="2" t="s">
        <v>48</v>
      </c>
      <c r="Z95" s="2" t="s">
        <v>48</v>
      </c>
      <c r="AA95" s="2">
        <v>2</v>
      </c>
      <c r="AB95">
        <v>2</v>
      </c>
      <c r="AC95">
        <v>23</v>
      </c>
      <c r="AD95">
        <f t="shared" si="3"/>
        <v>1</v>
      </c>
      <c r="AE95">
        <v>66</v>
      </c>
      <c r="AG95">
        <v>358</v>
      </c>
      <c r="AH95">
        <v>223358</v>
      </c>
      <c r="AI95" t="s">
        <v>64</v>
      </c>
      <c r="AJ95" t="s">
        <v>101</v>
      </c>
      <c r="AK95" t="s">
        <v>102</v>
      </c>
      <c r="AL95" t="s">
        <v>293</v>
      </c>
      <c r="AM95" s="2">
        <v>0</v>
      </c>
      <c r="AN95" s="3">
        <f t="shared" si="4"/>
        <v>0.1</v>
      </c>
      <c r="AO95">
        <f t="shared" si="5"/>
        <v>1.2044444444444444</v>
      </c>
    </row>
    <row r="96" spans="1:41" x14ac:dyDescent="0.25">
      <c r="A96" t="s">
        <v>58</v>
      </c>
      <c r="B96" s="1">
        <v>41318.68849537037</v>
      </c>
      <c r="C96">
        <v>0</v>
      </c>
      <c r="D96" s="1">
        <v>41318.68849537037</v>
      </c>
      <c r="E96">
        <v>0</v>
      </c>
      <c r="F96">
        <v>0</v>
      </c>
      <c r="G96">
        <v>1</v>
      </c>
      <c r="H96" s="1">
        <v>41318.68849537037</v>
      </c>
      <c r="I96" s="1">
        <v>41318.68849537037</v>
      </c>
      <c r="J96" s="2">
        <v>1</v>
      </c>
      <c r="K96">
        <v>89.215752953000006</v>
      </c>
      <c r="L96" s="2" t="s">
        <v>41</v>
      </c>
      <c r="M96">
        <v>22.910213571500002</v>
      </c>
      <c r="N96" s="2">
        <v>65</v>
      </c>
      <c r="O96" s="2" t="s">
        <v>39</v>
      </c>
      <c r="P96">
        <v>0</v>
      </c>
      <c r="Q96">
        <v>218188</v>
      </c>
      <c r="R96">
        <v>-116</v>
      </c>
      <c r="S96" s="2" t="s">
        <v>75</v>
      </c>
      <c r="T96">
        <v>90</v>
      </c>
      <c r="U96" s="2">
        <v>10</v>
      </c>
      <c r="V96" s="2">
        <v>0</v>
      </c>
      <c r="W96" s="2" t="s">
        <v>39</v>
      </c>
      <c r="X96" s="2">
        <v>194</v>
      </c>
      <c r="Y96" s="2" t="s">
        <v>41</v>
      </c>
      <c r="Z96" s="2" t="s">
        <v>41</v>
      </c>
      <c r="AA96" s="2">
        <v>2</v>
      </c>
      <c r="AB96">
        <v>2</v>
      </c>
      <c r="AC96">
        <v>18</v>
      </c>
      <c r="AD96">
        <f t="shared" si="3"/>
        <v>1</v>
      </c>
      <c r="AE96">
        <v>53</v>
      </c>
      <c r="AG96">
        <v>188</v>
      </c>
      <c r="AH96">
        <v>218188</v>
      </c>
      <c r="AI96" t="s">
        <v>157</v>
      </c>
      <c r="AJ96" t="s">
        <v>158</v>
      </c>
      <c r="AK96" t="s">
        <v>294</v>
      </c>
      <c r="AL96" t="s">
        <v>295</v>
      </c>
      <c r="AM96" s="2">
        <v>0</v>
      </c>
      <c r="AN96" s="3">
        <f t="shared" si="4"/>
        <v>0.1</v>
      </c>
      <c r="AO96">
        <f t="shared" si="5"/>
        <v>0.33505154639175255</v>
      </c>
    </row>
    <row r="97" spans="1:41" x14ac:dyDescent="0.25">
      <c r="A97" t="s">
        <v>87</v>
      </c>
      <c r="B97" s="1">
        <v>41319.635717592595</v>
      </c>
      <c r="C97">
        <v>0</v>
      </c>
      <c r="D97" s="1">
        <v>41319.635717592595</v>
      </c>
      <c r="E97">
        <v>0</v>
      </c>
      <c r="F97">
        <v>0</v>
      </c>
      <c r="G97">
        <v>1</v>
      </c>
      <c r="H97" s="1">
        <v>41319.635717592595</v>
      </c>
      <c r="I97" s="1">
        <v>41319.635717592595</v>
      </c>
      <c r="J97" s="2">
        <v>4</v>
      </c>
      <c r="K97">
        <v>0</v>
      </c>
      <c r="L97" s="2" t="s">
        <v>41</v>
      </c>
      <c r="M97">
        <v>0</v>
      </c>
      <c r="N97" s="2">
        <v>167</v>
      </c>
      <c r="O97" s="2" t="s">
        <v>40</v>
      </c>
      <c r="P97">
        <v>0</v>
      </c>
      <c r="Q97">
        <v>213132</v>
      </c>
      <c r="R97">
        <v>0</v>
      </c>
      <c r="S97" s="2" t="s">
        <v>48</v>
      </c>
      <c r="T97">
        <v>0</v>
      </c>
      <c r="U97" s="2">
        <v>5</v>
      </c>
      <c r="V97" s="2">
        <v>0</v>
      </c>
      <c r="W97" s="2" t="s">
        <v>41</v>
      </c>
      <c r="X97" s="2">
        <v>155</v>
      </c>
      <c r="Y97" s="2" t="s">
        <v>75</v>
      </c>
      <c r="Z97" s="2" t="s">
        <v>41</v>
      </c>
      <c r="AA97" s="2">
        <v>2</v>
      </c>
      <c r="AB97">
        <v>2</v>
      </c>
      <c r="AC97">
        <v>13</v>
      </c>
      <c r="AD97">
        <f t="shared" si="3"/>
        <v>1</v>
      </c>
      <c r="AE97">
        <v>38</v>
      </c>
      <c r="AG97">
        <v>132</v>
      </c>
      <c r="AH97">
        <v>213132</v>
      </c>
      <c r="AI97" t="s">
        <v>88</v>
      </c>
      <c r="AJ97" t="s">
        <v>108</v>
      </c>
      <c r="AK97" t="s">
        <v>131</v>
      </c>
      <c r="AL97" t="s">
        <v>296</v>
      </c>
      <c r="AM97" s="2">
        <v>0</v>
      </c>
      <c r="AN97" s="3">
        <f t="shared" si="4"/>
        <v>0.8</v>
      </c>
      <c r="AO97">
        <f t="shared" si="5"/>
        <v>1.0774193548387097</v>
      </c>
    </row>
    <row r="98" spans="1:41" x14ac:dyDescent="0.25">
      <c r="A98" t="s">
        <v>92</v>
      </c>
      <c r="B98" s="1">
        <v>41321.658414351848</v>
      </c>
      <c r="C98">
        <v>0</v>
      </c>
      <c r="D98" s="1">
        <v>41321.658414351848</v>
      </c>
      <c r="E98">
        <v>0</v>
      </c>
      <c r="F98">
        <v>0</v>
      </c>
      <c r="G98">
        <v>1</v>
      </c>
      <c r="H98" s="1">
        <v>41321.658414351848</v>
      </c>
      <c r="I98" s="1">
        <v>41321.658414351848</v>
      </c>
      <c r="J98" s="2">
        <v>4</v>
      </c>
      <c r="K98">
        <v>0</v>
      </c>
      <c r="L98" s="2" t="s">
        <v>107</v>
      </c>
      <c r="M98">
        <v>0</v>
      </c>
      <c r="N98" s="2">
        <v>155</v>
      </c>
      <c r="O98" s="2" t="s">
        <v>40</v>
      </c>
      <c r="P98">
        <v>0</v>
      </c>
      <c r="Q98">
        <v>226248</v>
      </c>
      <c r="R98">
        <v>0</v>
      </c>
      <c r="S98" s="2" t="s">
        <v>75</v>
      </c>
      <c r="T98">
        <v>0</v>
      </c>
      <c r="U98" s="2">
        <v>7</v>
      </c>
      <c r="V98" s="2">
        <v>0</v>
      </c>
      <c r="W98" s="2" t="s">
        <v>48</v>
      </c>
      <c r="X98" s="2">
        <v>0</v>
      </c>
      <c r="Y98" s="2" t="s">
        <v>48</v>
      </c>
      <c r="Z98" s="2" t="s">
        <v>48</v>
      </c>
      <c r="AA98" s="2">
        <v>2</v>
      </c>
      <c r="AB98">
        <v>2</v>
      </c>
      <c r="AC98">
        <v>26</v>
      </c>
      <c r="AD98">
        <f t="shared" si="3"/>
        <v>1</v>
      </c>
      <c r="AE98">
        <v>74</v>
      </c>
      <c r="AG98">
        <v>248</v>
      </c>
      <c r="AH98">
        <v>226248</v>
      </c>
      <c r="AI98" t="s">
        <v>113</v>
      </c>
      <c r="AJ98" t="s">
        <v>114</v>
      </c>
      <c r="AK98" t="s">
        <v>155</v>
      </c>
      <c r="AL98" t="s">
        <v>297</v>
      </c>
      <c r="AM98" s="2">
        <v>1</v>
      </c>
      <c r="AN98" s="3">
        <f t="shared" si="4"/>
        <v>0.5714285714285714</v>
      </c>
      <c r="AO98" t="e">
        <f t="shared" si="5"/>
        <v>#DIV/0!</v>
      </c>
    </row>
    <row r="99" spans="1:41" x14ac:dyDescent="0.25">
      <c r="A99" t="s">
        <v>87</v>
      </c>
      <c r="B99" s="1">
        <v>41321.662939814814</v>
      </c>
      <c r="C99">
        <v>0</v>
      </c>
      <c r="D99" s="1">
        <v>41321.662939814814</v>
      </c>
      <c r="E99">
        <v>0</v>
      </c>
      <c r="F99">
        <v>0</v>
      </c>
      <c r="G99">
        <v>1</v>
      </c>
      <c r="H99" s="1">
        <v>41321.662939814814</v>
      </c>
      <c r="I99" s="1">
        <v>41321.662939814814</v>
      </c>
      <c r="J99" s="2">
        <v>5</v>
      </c>
      <c r="K99">
        <v>0</v>
      </c>
      <c r="L99" s="2" t="s">
        <v>41</v>
      </c>
      <c r="M99">
        <v>0</v>
      </c>
      <c r="N99" s="2">
        <v>429</v>
      </c>
      <c r="O99" s="2" t="s">
        <v>40</v>
      </c>
      <c r="P99">
        <v>0</v>
      </c>
      <c r="Q99">
        <v>213134</v>
      </c>
      <c r="R99">
        <v>0</v>
      </c>
      <c r="S99" s="2" t="s">
        <v>48</v>
      </c>
      <c r="T99">
        <v>0</v>
      </c>
      <c r="U99" s="2">
        <v>11</v>
      </c>
      <c r="V99" s="2">
        <v>0</v>
      </c>
      <c r="W99" s="2" t="s">
        <v>48</v>
      </c>
      <c r="X99" s="2">
        <v>384</v>
      </c>
      <c r="Y99" s="2" t="s">
        <v>75</v>
      </c>
      <c r="Z99" s="2" t="s">
        <v>41</v>
      </c>
      <c r="AA99" s="2">
        <v>2</v>
      </c>
      <c r="AB99">
        <v>2</v>
      </c>
      <c r="AC99">
        <v>13</v>
      </c>
      <c r="AD99">
        <f t="shared" si="3"/>
        <v>1</v>
      </c>
      <c r="AE99">
        <v>38</v>
      </c>
      <c r="AG99">
        <v>134</v>
      </c>
      <c r="AH99">
        <v>213134</v>
      </c>
      <c r="AI99" t="s">
        <v>88</v>
      </c>
      <c r="AJ99" t="s">
        <v>108</v>
      </c>
      <c r="AK99" t="s">
        <v>131</v>
      </c>
      <c r="AL99" t="s">
        <v>298</v>
      </c>
      <c r="AM99" s="2">
        <v>0</v>
      </c>
      <c r="AN99" s="3">
        <f t="shared" si="4"/>
        <v>0.45454545454545453</v>
      </c>
      <c r="AO99">
        <f t="shared" si="5"/>
        <v>1.1171875</v>
      </c>
    </row>
    <row r="100" spans="1:41" x14ac:dyDescent="0.25">
      <c r="A100" t="s">
        <v>77</v>
      </c>
      <c r="B100" s="1">
        <v>41322.501458333332</v>
      </c>
      <c r="C100">
        <v>0</v>
      </c>
      <c r="D100" s="1">
        <v>41322.501458333332</v>
      </c>
      <c r="E100">
        <v>0</v>
      </c>
      <c r="F100">
        <v>0</v>
      </c>
      <c r="G100">
        <v>1</v>
      </c>
      <c r="H100" s="1">
        <v>41322.501458333332</v>
      </c>
      <c r="I100" s="1">
        <v>41322.501458333332</v>
      </c>
      <c r="J100" s="2">
        <v>2</v>
      </c>
      <c r="K100">
        <v>89.862982099999996</v>
      </c>
      <c r="L100" s="2" t="s">
        <v>41</v>
      </c>
      <c r="M100">
        <v>22.999231200000001</v>
      </c>
      <c r="N100" s="2">
        <v>216</v>
      </c>
      <c r="O100" s="2" t="s">
        <v>48</v>
      </c>
      <c r="P100">
        <v>0</v>
      </c>
      <c r="Q100">
        <v>239362</v>
      </c>
      <c r="R100">
        <v>0</v>
      </c>
      <c r="S100" s="2" t="s">
        <v>48</v>
      </c>
      <c r="T100">
        <v>3880</v>
      </c>
      <c r="U100" s="2">
        <v>7</v>
      </c>
      <c r="V100" s="2">
        <v>0</v>
      </c>
      <c r="W100" s="2" t="s">
        <v>48</v>
      </c>
      <c r="X100" s="2">
        <v>262</v>
      </c>
      <c r="Y100" s="2" t="s">
        <v>48</v>
      </c>
      <c r="Z100" s="2" t="s">
        <v>48</v>
      </c>
      <c r="AA100" s="2">
        <v>2</v>
      </c>
      <c r="AB100">
        <v>2</v>
      </c>
      <c r="AC100">
        <v>39</v>
      </c>
      <c r="AD100">
        <f t="shared" si="3"/>
        <v>1</v>
      </c>
      <c r="AE100">
        <v>117</v>
      </c>
      <c r="AG100">
        <v>362</v>
      </c>
      <c r="AH100">
        <v>239362</v>
      </c>
      <c r="AI100" t="s">
        <v>78</v>
      </c>
      <c r="AJ100" t="s">
        <v>123</v>
      </c>
      <c r="AK100" t="s">
        <v>299</v>
      </c>
      <c r="AL100" t="s">
        <v>300</v>
      </c>
      <c r="AM100" s="2">
        <v>0</v>
      </c>
      <c r="AN100" s="3">
        <f t="shared" si="4"/>
        <v>0.2857142857142857</v>
      </c>
      <c r="AO100">
        <f t="shared" si="5"/>
        <v>0.82442748091603058</v>
      </c>
    </row>
    <row r="101" spans="1:41" x14ac:dyDescent="0.25">
      <c r="A101" t="s">
        <v>87</v>
      </c>
      <c r="B101" s="1">
        <v>41322.686388888891</v>
      </c>
      <c r="C101">
        <v>0</v>
      </c>
      <c r="D101" s="1">
        <v>41322.686388888891</v>
      </c>
      <c r="E101">
        <v>0</v>
      </c>
      <c r="F101">
        <v>0</v>
      </c>
      <c r="G101">
        <v>1</v>
      </c>
      <c r="H101" s="1">
        <v>41322.686388888891</v>
      </c>
      <c r="I101" s="1">
        <v>41322.686388888891</v>
      </c>
      <c r="J101" s="2">
        <v>3</v>
      </c>
      <c r="K101">
        <v>91.1291978</v>
      </c>
      <c r="L101" s="2" t="s">
        <v>41</v>
      </c>
      <c r="M101">
        <v>23.5409796</v>
      </c>
      <c r="N101" s="2">
        <v>299</v>
      </c>
      <c r="O101" s="2" t="s">
        <v>39</v>
      </c>
      <c r="P101">
        <v>0</v>
      </c>
      <c r="Q101">
        <v>213136</v>
      </c>
      <c r="R101">
        <v>0</v>
      </c>
      <c r="S101" s="2" t="s">
        <v>75</v>
      </c>
      <c r="T101">
        <v>3152</v>
      </c>
      <c r="U101" s="2">
        <v>11</v>
      </c>
      <c r="V101" s="2">
        <v>0</v>
      </c>
      <c r="W101" s="2" t="s">
        <v>41</v>
      </c>
      <c r="X101" s="2">
        <v>256</v>
      </c>
      <c r="Y101" s="2" t="s">
        <v>41</v>
      </c>
      <c r="Z101" s="2" t="s">
        <v>41</v>
      </c>
      <c r="AA101" s="2">
        <v>2</v>
      </c>
      <c r="AB101">
        <v>2</v>
      </c>
      <c r="AC101">
        <v>13</v>
      </c>
      <c r="AD101">
        <f t="shared" si="3"/>
        <v>1</v>
      </c>
      <c r="AE101">
        <v>38</v>
      </c>
      <c r="AG101">
        <v>136</v>
      </c>
      <c r="AH101">
        <v>213136</v>
      </c>
      <c r="AI101" t="s">
        <v>88</v>
      </c>
      <c r="AJ101" t="s">
        <v>108</v>
      </c>
      <c r="AK101" t="s">
        <v>135</v>
      </c>
      <c r="AL101" t="s">
        <v>301</v>
      </c>
      <c r="AM101" s="2">
        <v>0</v>
      </c>
      <c r="AN101" s="3">
        <f t="shared" si="4"/>
        <v>0.27272727272727271</v>
      </c>
      <c r="AO101">
        <f t="shared" si="5"/>
        <v>1.16796875</v>
      </c>
    </row>
    <row r="102" spans="1:41" x14ac:dyDescent="0.25">
      <c r="A102" t="s">
        <v>137</v>
      </c>
      <c r="B102" s="1">
        <v>41322.709780092591</v>
      </c>
      <c r="C102">
        <v>0</v>
      </c>
      <c r="D102" s="1">
        <v>41322.709780092591</v>
      </c>
      <c r="E102">
        <v>0</v>
      </c>
      <c r="F102">
        <v>0</v>
      </c>
      <c r="G102">
        <v>1</v>
      </c>
      <c r="H102" s="1">
        <v>41322.709780092591</v>
      </c>
      <c r="I102" s="1">
        <v>41322.709780092591</v>
      </c>
      <c r="J102" s="2">
        <v>4</v>
      </c>
      <c r="K102">
        <v>0</v>
      </c>
      <c r="L102" s="2" t="s">
        <v>41</v>
      </c>
      <c r="M102">
        <v>0</v>
      </c>
      <c r="N102" s="2">
        <v>140</v>
      </c>
      <c r="O102" s="2" t="s">
        <v>39</v>
      </c>
      <c r="P102">
        <v>0</v>
      </c>
      <c r="Q102">
        <v>243283</v>
      </c>
      <c r="R102">
        <v>0</v>
      </c>
      <c r="S102" s="2" t="s">
        <v>48</v>
      </c>
      <c r="T102">
        <v>0</v>
      </c>
      <c r="U102" s="2">
        <v>11</v>
      </c>
      <c r="V102" s="2">
        <v>0</v>
      </c>
      <c r="W102" s="2" t="s">
        <v>41</v>
      </c>
      <c r="X102" s="2">
        <v>120</v>
      </c>
      <c r="Y102" s="2" t="s">
        <v>75</v>
      </c>
      <c r="Z102" s="2" t="s">
        <v>48</v>
      </c>
      <c r="AA102" s="2">
        <v>2</v>
      </c>
      <c r="AB102">
        <v>2</v>
      </c>
      <c r="AC102">
        <v>43</v>
      </c>
      <c r="AD102">
        <f t="shared" si="3"/>
        <v>1</v>
      </c>
      <c r="AE102">
        <v>131</v>
      </c>
      <c r="AG102">
        <v>283</v>
      </c>
      <c r="AH102">
        <v>243283</v>
      </c>
      <c r="AI102" t="s">
        <v>138</v>
      </c>
      <c r="AJ102" t="s">
        <v>139</v>
      </c>
      <c r="AK102" t="s">
        <v>302</v>
      </c>
      <c r="AL102" t="s">
        <v>303</v>
      </c>
      <c r="AM102" s="2">
        <v>0</v>
      </c>
      <c r="AN102" s="3">
        <f t="shared" si="4"/>
        <v>0.36363636363636365</v>
      </c>
      <c r="AO102">
        <f t="shared" si="5"/>
        <v>1.1666666666666667</v>
      </c>
    </row>
    <row r="103" spans="1:41" x14ac:dyDescent="0.25">
      <c r="A103" t="s">
        <v>58</v>
      </c>
      <c r="B103" s="1">
        <v>41324.708136574074</v>
      </c>
      <c r="C103">
        <v>0</v>
      </c>
      <c r="D103" s="1">
        <v>41324.708136574074</v>
      </c>
      <c r="E103">
        <v>0</v>
      </c>
      <c r="F103">
        <v>0</v>
      </c>
      <c r="G103">
        <v>1</v>
      </c>
      <c r="H103" s="1">
        <v>41324.708136574074</v>
      </c>
      <c r="I103" s="1">
        <v>41324.708136574074</v>
      </c>
      <c r="J103" s="2">
        <v>4</v>
      </c>
      <c r="K103">
        <v>89.220917716000002</v>
      </c>
      <c r="L103" s="2" t="s">
        <v>41</v>
      </c>
      <c r="M103">
        <v>22.900575503100001</v>
      </c>
      <c r="N103" s="2">
        <v>74</v>
      </c>
      <c r="O103" s="2" t="s">
        <v>39</v>
      </c>
      <c r="P103">
        <v>0</v>
      </c>
      <c r="Q103">
        <v>218187</v>
      </c>
      <c r="R103">
        <v>-78</v>
      </c>
      <c r="S103" s="2" t="s">
        <v>48</v>
      </c>
      <c r="T103">
        <v>150</v>
      </c>
      <c r="U103" s="2">
        <v>10</v>
      </c>
      <c r="V103" s="2">
        <v>0</v>
      </c>
      <c r="W103" s="2" t="s">
        <v>48</v>
      </c>
      <c r="X103" s="2">
        <v>186</v>
      </c>
      <c r="Y103" s="2" t="s">
        <v>75</v>
      </c>
      <c r="Z103" s="2" t="s">
        <v>75</v>
      </c>
      <c r="AA103" s="2">
        <v>2</v>
      </c>
      <c r="AB103">
        <v>2</v>
      </c>
      <c r="AC103">
        <v>18</v>
      </c>
      <c r="AD103">
        <f t="shared" si="3"/>
        <v>1</v>
      </c>
      <c r="AE103">
        <v>53</v>
      </c>
      <c r="AG103">
        <v>187</v>
      </c>
      <c r="AH103">
        <v>218187</v>
      </c>
      <c r="AI103" t="s">
        <v>157</v>
      </c>
      <c r="AJ103" t="s">
        <v>158</v>
      </c>
      <c r="AK103" t="s">
        <v>294</v>
      </c>
      <c r="AL103" t="s">
        <v>304</v>
      </c>
      <c r="AM103" s="2">
        <v>0</v>
      </c>
      <c r="AN103" s="3">
        <f t="shared" si="4"/>
        <v>0.4</v>
      </c>
      <c r="AO103">
        <f t="shared" si="5"/>
        <v>0.39784946236559138</v>
      </c>
    </row>
    <row r="104" spans="1:41" x14ac:dyDescent="0.25">
      <c r="A104" t="s">
        <v>92</v>
      </c>
      <c r="B104" s="1">
        <v>41324.913657407407</v>
      </c>
      <c r="C104">
        <v>0</v>
      </c>
      <c r="D104" s="1">
        <v>41324.913657407407</v>
      </c>
      <c r="E104">
        <v>0</v>
      </c>
      <c r="F104">
        <v>0</v>
      </c>
      <c r="G104">
        <v>1</v>
      </c>
      <c r="H104" s="1">
        <v>41324.913657407407</v>
      </c>
      <c r="I104" s="1">
        <v>41324.913657407407</v>
      </c>
      <c r="J104" s="2">
        <v>2</v>
      </c>
      <c r="K104">
        <v>0</v>
      </c>
      <c r="L104" s="2" t="s">
        <v>41</v>
      </c>
      <c r="M104">
        <v>0</v>
      </c>
      <c r="N104" s="2">
        <v>119</v>
      </c>
      <c r="O104" s="2" t="s">
        <v>40</v>
      </c>
      <c r="P104">
        <v>0</v>
      </c>
      <c r="Q104">
        <v>226245</v>
      </c>
      <c r="R104">
        <v>0</v>
      </c>
      <c r="S104" s="2" t="s">
        <v>48</v>
      </c>
      <c r="T104">
        <v>0</v>
      </c>
      <c r="U104" s="2">
        <v>7</v>
      </c>
      <c r="V104" s="2">
        <v>0</v>
      </c>
      <c r="W104" s="2" t="s">
        <v>48</v>
      </c>
      <c r="X104" s="2">
        <v>121</v>
      </c>
      <c r="Y104" s="2" t="s">
        <v>48</v>
      </c>
      <c r="Z104" s="2" t="s">
        <v>48</v>
      </c>
      <c r="AA104" s="2">
        <v>2</v>
      </c>
      <c r="AB104">
        <v>2</v>
      </c>
      <c r="AC104">
        <v>26</v>
      </c>
      <c r="AD104">
        <f t="shared" si="3"/>
        <v>1</v>
      </c>
      <c r="AE104">
        <v>74</v>
      </c>
      <c r="AG104">
        <v>245</v>
      </c>
      <c r="AH104">
        <v>226245</v>
      </c>
      <c r="AI104" t="s">
        <v>113</v>
      </c>
      <c r="AJ104" t="s">
        <v>114</v>
      </c>
      <c r="AK104" t="s">
        <v>305</v>
      </c>
      <c r="AL104" t="s">
        <v>306</v>
      </c>
      <c r="AM104" s="2">
        <v>0</v>
      </c>
      <c r="AN104" s="3">
        <f t="shared" si="4"/>
        <v>0.2857142857142857</v>
      </c>
      <c r="AO104">
        <f t="shared" si="5"/>
        <v>0.98347107438016534</v>
      </c>
    </row>
    <row r="105" spans="1:41" x14ac:dyDescent="0.25">
      <c r="A105" t="s">
        <v>87</v>
      </c>
      <c r="B105" s="1">
        <v>41328.797002314815</v>
      </c>
      <c r="C105">
        <v>0</v>
      </c>
      <c r="D105" s="1">
        <v>41328.797002314815</v>
      </c>
      <c r="E105">
        <v>0</v>
      </c>
      <c r="F105">
        <v>0</v>
      </c>
      <c r="G105">
        <v>1</v>
      </c>
      <c r="H105" s="1">
        <v>41328.797002314815</v>
      </c>
      <c r="I105" s="1">
        <v>41328.797002314815</v>
      </c>
      <c r="J105" s="2">
        <v>11</v>
      </c>
      <c r="K105">
        <v>0</v>
      </c>
      <c r="L105" s="2" t="s">
        <v>39</v>
      </c>
      <c r="M105">
        <v>0</v>
      </c>
      <c r="N105" s="2">
        <v>205</v>
      </c>
      <c r="O105" s="2" t="s">
        <v>40</v>
      </c>
      <c r="P105">
        <v>0</v>
      </c>
      <c r="Q105">
        <v>212124</v>
      </c>
      <c r="R105">
        <v>0</v>
      </c>
      <c r="S105" s="2" t="s">
        <v>40</v>
      </c>
      <c r="T105">
        <v>0</v>
      </c>
      <c r="U105" s="2">
        <v>12</v>
      </c>
      <c r="V105" s="2">
        <v>0</v>
      </c>
      <c r="W105" s="2" t="s">
        <v>41</v>
      </c>
      <c r="X105" s="2">
        <v>157</v>
      </c>
      <c r="Y105" s="2" t="s">
        <v>75</v>
      </c>
      <c r="Z105" s="2" t="s">
        <v>75</v>
      </c>
      <c r="AA105" s="2">
        <v>2</v>
      </c>
      <c r="AB105">
        <v>2</v>
      </c>
      <c r="AC105">
        <v>12</v>
      </c>
      <c r="AD105">
        <f t="shared" si="3"/>
        <v>1</v>
      </c>
      <c r="AE105">
        <v>36</v>
      </c>
      <c r="AG105">
        <v>124</v>
      </c>
      <c r="AH105">
        <v>212124</v>
      </c>
      <c r="AI105" t="s">
        <v>88</v>
      </c>
      <c r="AJ105" t="s">
        <v>151</v>
      </c>
      <c r="AK105" t="s">
        <v>152</v>
      </c>
      <c r="AL105" t="s">
        <v>307</v>
      </c>
      <c r="AM105" s="2">
        <v>0</v>
      </c>
      <c r="AN105" s="3">
        <f t="shared" si="4"/>
        <v>0.91666666666666663</v>
      </c>
      <c r="AO105">
        <f t="shared" si="5"/>
        <v>1.3057324840764331</v>
      </c>
    </row>
    <row r="106" spans="1:41" x14ac:dyDescent="0.25">
      <c r="A106" t="s">
        <v>126</v>
      </c>
      <c r="B106" s="1">
        <v>41329.614791666667</v>
      </c>
      <c r="C106">
        <v>0</v>
      </c>
      <c r="D106" s="1">
        <v>41329.614791666667</v>
      </c>
      <c r="E106">
        <v>0</v>
      </c>
      <c r="F106">
        <v>0</v>
      </c>
      <c r="G106">
        <v>1</v>
      </c>
      <c r="H106" s="1">
        <v>41329.614791666667</v>
      </c>
      <c r="I106" s="1">
        <v>41329.614791666667</v>
      </c>
      <c r="J106" s="2">
        <v>0</v>
      </c>
      <c r="K106">
        <v>0</v>
      </c>
      <c r="L106" s="2" t="s">
        <v>41</v>
      </c>
      <c r="M106">
        <v>0</v>
      </c>
      <c r="N106" s="2">
        <v>194</v>
      </c>
      <c r="O106" s="2" t="s">
        <v>40</v>
      </c>
      <c r="P106">
        <v>0</v>
      </c>
      <c r="Q106">
        <v>237074</v>
      </c>
      <c r="R106">
        <v>0</v>
      </c>
      <c r="S106" s="2" t="s">
        <v>48</v>
      </c>
      <c r="T106">
        <v>0</v>
      </c>
      <c r="U106" s="2">
        <v>11</v>
      </c>
      <c r="V106" s="2">
        <v>2</v>
      </c>
      <c r="W106" s="2" t="s">
        <v>41</v>
      </c>
      <c r="X106" s="2">
        <v>205</v>
      </c>
      <c r="Y106" s="2" t="s">
        <v>75</v>
      </c>
      <c r="Z106" s="2" t="s">
        <v>41</v>
      </c>
      <c r="AA106" s="2">
        <v>2</v>
      </c>
      <c r="AB106">
        <v>2</v>
      </c>
      <c r="AC106">
        <v>37</v>
      </c>
      <c r="AD106">
        <f t="shared" si="3"/>
        <v>1</v>
      </c>
      <c r="AE106">
        <v>110</v>
      </c>
      <c r="AF106">
        <v>0</v>
      </c>
      <c r="AG106">
        <v>74</v>
      </c>
      <c r="AH106">
        <v>237074</v>
      </c>
      <c r="AI106" t="s">
        <v>127</v>
      </c>
      <c r="AJ106" t="s">
        <v>308</v>
      </c>
      <c r="AK106" t="s">
        <v>309</v>
      </c>
      <c r="AL106" t="s">
        <v>310</v>
      </c>
      <c r="AM106" s="2">
        <v>0</v>
      </c>
      <c r="AN106" s="3">
        <f t="shared" si="4"/>
        <v>0</v>
      </c>
      <c r="AO106">
        <f t="shared" si="5"/>
        <v>0.9463414634146341</v>
      </c>
    </row>
    <row r="107" spans="1:41" x14ac:dyDescent="0.25">
      <c r="A107" t="s">
        <v>58</v>
      </c>
      <c r="B107" s="1">
        <v>41329.697569444441</v>
      </c>
      <c r="C107">
        <v>0</v>
      </c>
      <c r="D107" s="1">
        <v>41329.697569444441</v>
      </c>
      <c r="E107">
        <v>0</v>
      </c>
      <c r="F107">
        <v>0</v>
      </c>
      <c r="G107">
        <v>1</v>
      </c>
      <c r="H107" s="1">
        <v>41329.697569444441</v>
      </c>
      <c r="I107" s="1">
        <v>41329.697569444441</v>
      </c>
      <c r="J107" s="2">
        <v>4</v>
      </c>
      <c r="K107">
        <v>89.339022</v>
      </c>
      <c r="L107" s="2" t="s">
        <v>107</v>
      </c>
      <c r="M107">
        <v>23.1982061</v>
      </c>
      <c r="N107" s="2">
        <v>350</v>
      </c>
      <c r="O107" s="2" t="s">
        <v>40</v>
      </c>
      <c r="P107">
        <v>0</v>
      </c>
      <c r="Q107">
        <v>217178</v>
      </c>
      <c r="R107">
        <v>0</v>
      </c>
      <c r="S107" s="2" t="s">
        <v>48</v>
      </c>
      <c r="T107">
        <v>3693</v>
      </c>
      <c r="U107" s="2">
        <v>9</v>
      </c>
      <c r="V107" s="2">
        <v>0</v>
      </c>
      <c r="W107" s="2" t="s">
        <v>48</v>
      </c>
      <c r="X107" s="2">
        <v>0</v>
      </c>
      <c r="Y107" s="2" t="s">
        <v>75</v>
      </c>
      <c r="Z107" s="2" t="s">
        <v>75</v>
      </c>
      <c r="AA107" s="2">
        <v>2</v>
      </c>
      <c r="AB107">
        <v>2</v>
      </c>
      <c r="AC107">
        <v>17</v>
      </c>
      <c r="AD107">
        <f t="shared" si="3"/>
        <v>1</v>
      </c>
      <c r="AE107">
        <v>51</v>
      </c>
      <c r="AG107">
        <v>178</v>
      </c>
      <c r="AH107">
        <v>217178</v>
      </c>
      <c r="AI107" t="s">
        <v>157</v>
      </c>
      <c r="AJ107" t="s">
        <v>171</v>
      </c>
      <c r="AK107" t="s">
        <v>176</v>
      </c>
      <c r="AL107" t="s">
        <v>311</v>
      </c>
      <c r="AM107" s="2">
        <v>1</v>
      </c>
      <c r="AN107" s="3">
        <f t="shared" si="4"/>
        <v>0.44444444444444442</v>
      </c>
      <c r="AO107" t="e">
        <f t="shared" si="5"/>
        <v>#DIV/0!</v>
      </c>
    </row>
    <row r="108" spans="1:41" x14ac:dyDescent="0.25">
      <c r="A108" t="s">
        <v>180</v>
      </c>
      <c r="B108" s="1">
        <v>41329.816064814811</v>
      </c>
      <c r="C108">
        <v>0</v>
      </c>
      <c r="D108" s="1">
        <v>41329.816064814811</v>
      </c>
      <c r="E108">
        <v>0</v>
      </c>
      <c r="F108">
        <v>0</v>
      </c>
      <c r="G108">
        <v>1</v>
      </c>
      <c r="H108" s="1">
        <v>41329.816064814811</v>
      </c>
      <c r="I108" s="1">
        <v>41329.816064814811</v>
      </c>
      <c r="J108" s="2">
        <v>3</v>
      </c>
      <c r="K108">
        <v>88.467608999999996</v>
      </c>
      <c r="L108" s="2" t="s">
        <v>41</v>
      </c>
      <c r="M108">
        <v>25.7944578</v>
      </c>
      <c r="N108" s="2">
        <v>148</v>
      </c>
      <c r="O108" s="2" t="s">
        <v>40</v>
      </c>
      <c r="P108">
        <v>0</v>
      </c>
      <c r="Q108">
        <v>228266</v>
      </c>
      <c r="R108">
        <v>0</v>
      </c>
      <c r="S108" s="2" t="s">
        <v>75</v>
      </c>
      <c r="T108">
        <v>3243</v>
      </c>
      <c r="U108" s="2">
        <v>9</v>
      </c>
      <c r="V108" s="2">
        <v>0</v>
      </c>
      <c r="W108" s="2" t="s">
        <v>41</v>
      </c>
      <c r="X108" s="2">
        <v>148</v>
      </c>
      <c r="Y108" s="2" t="s">
        <v>75</v>
      </c>
      <c r="Z108" s="2" t="s">
        <v>75</v>
      </c>
      <c r="AA108" s="2">
        <v>2</v>
      </c>
      <c r="AB108">
        <v>2</v>
      </c>
      <c r="AC108">
        <v>28</v>
      </c>
      <c r="AD108">
        <f t="shared" si="3"/>
        <v>1</v>
      </c>
      <c r="AE108">
        <v>80</v>
      </c>
      <c r="AG108">
        <v>266</v>
      </c>
      <c r="AH108">
        <v>228266</v>
      </c>
      <c r="AI108" t="s">
        <v>181</v>
      </c>
      <c r="AJ108" t="s">
        <v>182</v>
      </c>
      <c r="AK108" t="s">
        <v>312</v>
      </c>
      <c r="AL108" t="s">
        <v>313</v>
      </c>
      <c r="AM108" s="2">
        <v>0</v>
      </c>
      <c r="AN108" s="3">
        <f t="shared" si="4"/>
        <v>0.33333333333333331</v>
      </c>
      <c r="AO108">
        <f t="shared" si="5"/>
        <v>1</v>
      </c>
    </row>
    <row r="109" spans="1:41" x14ac:dyDescent="0.25">
      <c r="A109" t="s">
        <v>126</v>
      </c>
      <c r="B109" s="1">
        <v>41331.635567129626</v>
      </c>
      <c r="C109">
        <v>0</v>
      </c>
      <c r="D109" s="1">
        <v>41331.635567129626</v>
      </c>
      <c r="E109">
        <v>0</v>
      </c>
      <c r="F109">
        <v>0</v>
      </c>
      <c r="G109">
        <v>1</v>
      </c>
      <c r="H109" s="1">
        <v>41331.635567129626</v>
      </c>
      <c r="I109" s="1">
        <v>41331.635567129626</v>
      </c>
      <c r="J109" s="2">
        <v>1</v>
      </c>
      <c r="K109">
        <v>0</v>
      </c>
      <c r="L109" s="2" t="s">
        <v>39</v>
      </c>
      <c r="M109">
        <v>0</v>
      </c>
      <c r="N109" s="2">
        <v>195</v>
      </c>
      <c r="O109" s="2" t="s">
        <v>40</v>
      </c>
      <c r="P109">
        <v>0</v>
      </c>
      <c r="Q109">
        <v>237078</v>
      </c>
      <c r="R109">
        <v>0</v>
      </c>
      <c r="S109" s="2" t="s">
        <v>41</v>
      </c>
      <c r="T109">
        <v>0</v>
      </c>
      <c r="U109" s="2">
        <v>9</v>
      </c>
      <c r="V109" s="2">
        <v>1</v>
      </c>
      <c r="W109" s="2" t="s">
        <v>39</v>
      </c>
      <c r="X109" s="2">
        <v>222</v>
      </c>
      <c r="Y109" s="2" t="s">
        <v>41</v>
      </c>
      <c r="Z109" s="2" t="s">
        <v>39</v>
      </c>
      <c r="AA109" s="2">
        <v>2</v>
      </c>
      <c r="AB109">
        <v>2</v>
      </c>
      <c r="AC109">
        <v>37</v>
      </c>
      <c r="AD109">
        <f t="shared" si="3"/>
        <v>1</v>
      </c>
      <c r="AE109">
        <v>110</v>
      </c>
      <c r="AF109">
        <v>0</v>
      </c>
      <c r="AG109">
        <v>78</v>
      </c>
      <c r="AH109">
        <v>237078</v>
      </c>
      <c r="AI109" t="s">
        <v>127</v>
      </c>
      <c r="AJ109" t="s">
        <v>308</v>
      </c>
      <c r="AK109" t="s">
        <v>314</v>
      </c>
      <c r="AL109" t="s">
        <v>315</v>
      </c>
      <c r="AM109" s="2">
        <v>0</v>
      </c>
      <c r="AN109" s="3">
        <f t="shared" si="4"/>
        <v>0.1111111111111111</v>
      </c>
      <c r="AO109">
        <f t="shared" si="5"/>
        <v>0.8783783783783784</v>
      </c>
    </row>
    <row r="110" spans="1:41" x14ac:dyDescent="0.25">
      <c r="A110" t="s">
        <v>180</v>
      </c>
      <c r="B110" s="1">
        <v>41331.717951388891</v>
      </c>
      <c r="C110">
        <v>0</v>
      </c>
      <c r="D110" s="1">
        <v>41331.717951388891</v>
      </c>
      <c r="E110">
        <v>0</v>
      </c>
      <c r="F110">
        <v>0</v>
      </c>
      <c r="G110">
        <v>1</v>
      </c>
      <c r="H110" s="1">
        <v>41331.717951388891</v>
      </c>
      <c r="I110" s="1">
        <v>41331.717951388891</v>
      </c>
      <c r="J110" s="2">
        <v>3</v>
      </c>
      <c r="K110">
        <v>88.467608999999996</v>
      </c>
      <c r="L110" s="2" t="s">
        <v>107</v>
      </c>
      <c r="M110">
        <v>25.7944578</v>
      </c>
      <c r="N110" s="2">
        <v>212</v>
      </c>
      <c r="O110" s="2" t="s">
        <v>40</v>
      </c>
      <c r="P110">
        <v>0</v>
      </c>
      <c r="Q110">
        <v>228263</v>
      </c>
      <c r="R110">
        <v>0</v>
      </c>
      <c r="S110" s="2" t="s">
        <v>75</v>
      </c>
      <c r="T110">
        <v>3243</v>
      </c>
      <c r="U110" s="2">
        <v>11</v>
      </c>
      <c r="V110" s="2">
        <v>0</v>
      </c>
      <c r="W110" s="2" t="s">
        <v>75</v>
      </c>
      <c r="X110" s="2">
        <v>0</v>
      </c>
      <c r="Y110" s="2" t="s">
        <v>75</v>
      </c>
      <c r="Z110" s="2" t="s">
        <v>41</v>
      </c>
      <c r="AA110" s="2">
        <v>2</v>
      </c>
      <c r="AB110">
        <v>2</v>
      </c>
      <c r="AC110">
        <v>28</v>
      </c>
      <c r="AD110">
        <f t="shared" si="3"/>
        <v>1</v>
      </c>
      <c r="AE110">
        <v>80</v>
      </c>
      <c r="AG110">
        <v>263</v>
      </c>
      <c r="AH110">
        <v>228263</v>
      </c>
      <c r="AI110" t="s">
        <v>181</v>
      </c>
      <c r="AJ110" t="s">
        <v>182</v>
      </c>
      <c r="AK110" t="s">
        <v>312</v>
      </c>
      <c r="AL110" t="s">
        <v>316</v>
      </c>
      <c r="AM110" s="2">
        <v>1</v>
      </c>
      <c r="AN110" s="3">
        <f t="shared" si="4"/>
        <v>0.27272727272727271</v>
      </c>
      <c r="AO110" t="e">
        <f t="shared" si="5"/>
        <v>#DIV/0!</v>
      </c>
    </row>
    <row r="111" spans="1:41" x14ac:dyDescent="0.25">
      <c r="A111" t="s">
        <v>58</v>
      </c>
      <c r="B111" s="1">
        <v>41332.654398148145</v>
      </c>
      <c r="C111">
        <v>0</v>
      </c>
      <c r="D111" s="1">
        <v>41332.654398148145</v>
      </c>
      <c r="E111">
        <v>0</v>
      </c>
      <c r="F111">
        <v>0</v>
      </c>
      <c r="G111">
        <v>1</v>
      </c>
      <c r="H111" s="1">
        <v>41332.654398148145</v>
      </c>
      <c r="I111" s="1">
        <v>41332.654398148145</v>
      </c>
      <c r="J111" s="2">
        <v>2</v>
      </c>
      <c r="K111">
        <v>89.346737685899996</v>
      </c>
      <c r="L111" s="2" t="s">
        <v>41</v>
      </c>
      <c r="M111">
        <v>23.1881632895</v>
      </c>
      <c r="N111" s="2">
        <v>137</v>
      </c>
      <c r="O111" s="2" t="s">
        <v>40</v>
      </c>
      <c r="P111">
        <v>0</v>
      </c>
      <c r="Q111">
        <v>217174</v>
      </c>
      <c r="R111">
        <v>-45</v>
      </c>
      <c r="S111" s="2" t="s">
        <v>41</v>
      </c>
      <c r="T111">
        <v>80</v>
      </c>
      <c r="U111" s="2">
        <v>9</v>
      </c>
      <c r="V111" s="2">
        <v>0</v>
      </c>
      <c r="W111" s="2" t="s">
        <v>48</v>
      </c>
      <c r="X111" s="2">
        <v>127</v>
      </c>
      <c r="Y111" s="2" t="s">
        <v>41</v>
      </c>
      <c r="Z111" s="2" t="s">
        <v>41</v>
      </c>
      <c r="AA111" s="2">
        <v>2</v>
      </c>
      <c r="AB111">
        <v>2</v>
      </c>
      <c r="AC111">
        <v>17</v>
      </c>
      <c r="AD111">
        <f t="shared" si="3"/>
        <v>1</v>
      </c>
      <c r="AE111">
        <v>51</v>
      </c>
      <c r="AG111">
        <v>174</v>
      </c>
      <c r="AH111">
        <v>217174</v>
      </c>
      <c r="AI111" t="s">
        <v>157</v>
      </c>
      <c r="AJ111" t="s">
        <v>171</v>
      </c>
      <c r="AK111" t="s">
        <v>172</v>
      </c>
      <c r="AL111" t="s">
        <v>317</v>
      </c>
      <c r="AM111" s="2">
        <v>0</v>
      </c>
      <c r="AN111" s="3">
        <f t="shared" si="4"/>
        <v>0.22222222222222221</v>
      </c>
      <c r="AO111">
        <f t="shared" si="5"/>
        <v>1.078740157480315</v>
      </c>
    </row>
    <row r="112" spans="1:41" x14ac:dyDescent="0.25">
      <c r="A112" t="s">
        <v>196</v>
      </c>
      <c r="B112" s="1">
        <v>41332.728229166663</v>
      </c>
      <c r="C112">
        <v>0</v>
      </c>
      <c r="D112" s="1">
        <v>41332.728229166663</v>
      </c>
      <c r="E112">
        <v>0</v>
      </c>
      <c r="F112">
        <v>0</v>
      </c>
      <c r="G112">
        <v>1</v>
      </c>
      <c r="H112" s="1">
        <v>41332.728229166663</v>
      </c>
      <c r="I112" s="1">
        <v>41332.728229166663</v>
      </c>
      <c r="J112" s="2">
        <v>1</v>
      </c>
      <c r="K112">
        <v>0</v>
      </c>
      <c r="L112" s="2" t="s">
        <v>75</v>
      </c>
      <c r="M112">
        <v>0</v>
      </c>
      <c r="N112" s="2">
        <v>164</v>
      </c>
      <c r="O112" s="2" t="s">
        <v>39</v>
      </c>
      <c r="P112">
        <v>0</v>
      </c>
      <c r="Q112">
        <v>265394</v>
      </c>
      <c r="R112">
        <v>0</v>
      </c>
      <c r="S112" s="2" t="s">
        <v>48</v>
      </c>
      <c r="T112">
        <v>0</v>
      </c>
      <c r="U112" s="2">
        <v>11</v>
      </c>
      <c r="V112" s="2">
        <v>0</v>
      </c>
      <c r="W112" s="2" t="s">
        <v>48</v>
      </c>
      <c r="X112" s="2">
        <v>140</v>
      </c>
      <c r="Y112" s="2" t="s">
        <v>41</v>
      </c>
      <c r="Z112" s="2" t="s">
        <v>40</v>
      </c>
      <c r="AA112" s="2">
        <v>2</v>
      </c>
      <c r="AB112">
        <v>2</v>
      </c>
      <c r="AC112">
        <v>65</v>
      </c>
      <c r="AD112">
        <f t="shared" si="3"/>
        <v>2</v>
      </c>
      <c r="AE112">
        <v>19</v>
      </c>
      <c r="AG112">
        <v>394</v>
      </c>
      <c r="AH112">
        <v>265394</v>
      </c>
      <c r="AI112" t="s">
        <v>197</v>
      </c>
      <c r="AJ112" t="s">
        <v>318</v>
      </c>
      <c r="AK112" t="s">
        <v>319</v>
      </c>
      <c r="AL112" t="s">
        <v>320</v>
      </c>
      <c r="AM112" s="2">
        <v>1</v>
      </c>
      <c r="AN112" s="3">
        <f t="shared" si="4"/>
        <v>9.0909090909090912E-2</v>
      </c>
      <c r="AO112">
        <f t="shared" si="5"/>
        <v>1.1714285714285715</v>
      </c>
    </row>
    <row r="113" spans="1:41" x14ac:dyDescent="0.25">
      <c r="A113" t="s">
        <v>58</v>
      </c>
      <c r="B113" s="1">
        <v>41333.511435185188</v>
      </c>
      <c r="C113">
        <v>0</v>
      </c>
      <c r="D113" s="1">
        <v>41333.511435185188</v>
      </c>
      <c r="E113">
        <v>0</v>
      </c>
      <c r="F113">
        <v>0</v>
      </c>
      <c r="G113">
        <v>1</v>
      </c>
      <c r="H113" s="1">
        <v>41333.511435185188</v>
      </c>
      <c r="I113" s="1">
        <v>41333.511435185188</v>
      </c>
      <c r="J113" s="2">
        <v>4</v>
      </c>
      <c r="K113">
        <v>89.342845661300004</v>
      </c>
      <c r="L113" s="2" t="s">
        <v>41</v>
      </c>
      <c r="M113">
        <v>23.213254690199999</v>
      </c>
      <c r="N113" s="2">
        <v>240</v>
      </c>
      <c r="O113" s="2" t="s">
        <v>40</v>
      </c>
      <c r="P113">
        <v>0</v>
      </c>
      <c r="Q113">
        <v>217173</v>
      </c>
      <c r="R113">
        <v>-49</v>
      </c>
      <c r="S113" s="2" t="s">
        <v>48</v>
      </c>
      <c r="T113">
        <v>35</v>
      </c>
      <c r="U113" s="2">
        <v>8</v>
      </c>
      <c r="V113" s="2">
        <v>0</v>
      </c>
      <c r="W113" s="2" t="s">
        <v>48</v>
      </c>
      <c r="X113" s="2">
        <v>324</v>
      </c>
      <c r="Y113" s="2" t="s">
        <v>41</v>
      </c>
      <c r="Z113" s="2" t="s">
        <v>75</v>
      </c>
      <c r="AA113" s="2">
        <v>2</v>
      </c>
      <c r="AB113">
        <v>2</v>
      </c>
      <c r="AC113">
        <v>17</v>
      </c>
      <c r="AD113">
        <f t="shared" si="3"/>
        <v>1</v>
      </c>
      <c r="AE113">
        <v>51</v>
      </c>
      <c r="AG113">
        <v>173</v>
      </c>
      <c r="AH113">
        <v>217173</v>
      </c>
      <c r="AI113" t="s">
        <v>157</v>
      </c>
      <c r="AJ113" t="s">
        <v>171</v>
      </c>
      <c r="AK113" t="s">
        <v>321</v>
      </c>
      <c r="AL113" t="s">
        <v>322</v>
      </c>
      <c r="AM113" s="2">
        <v>0</v>
      </c>
      <c r="AN113" s="3">
        <f t="shared" si="4"/>
        <v>0.5</v>
      </c>
      <c r="AO113">
        <f t="shared" si="5"/>
        <v>0.7407407407407407</v>
      </c>
    </row>
    <row r="114" spans="1:41" x14ac:dyDescent="0.25">
      <c r="A114" t="s">
        <v>87</v>
      </c>
      <c r="B114" s="1">
        <v>41333.681631944448</v>
      </c>
      <c r="C114">
        <v>0</v>
      </c>
      <c r="D114" s="1">
        <v>41333.681631944448</v>
      </c>
      <c r="E114">
        <v>0</v>
      </c>
      <c r="F114">
        <v>0</v>
      </c>
      <c r="G114">
        <v>1</v>
      </c>
      <c r="H114" s="1">
        <v>41333.681631944448</v>
      </c>
      <c r="I114" s="1">
        <v>41333.681631944448</v>
      </c>
      <c r="J114" s="2">
        <v>5</v>
      </c>
      <c r="K114">
        <v>91.129176299999997</v>
      </c>
      <c r="L114" s="2" t="s">
        <v>41</v>
      </c>
      <c r="M114">
        <v>23.541034499999999</v>
      </c>
      <c r="N114" s="2">
        <v>655</v>
      </c>
      <c r="O114" s="2" t="s">
        <v>40</v>
      </c>
      <c r="P114">
        <v>0</v>
      </c>
      <c r="Q114">
        <v>212116</v>
      </c>
      <c r="R114">
        <v>0</v>
      </c>
      <c r="S114" s="2" t="s">
        <v>39</v>
      </c>
      <c r="T114">
        <v>3150</v>
      </c>
      <c r="U114" s="2">
        <v>16</v>
      </c>
      <c r="V114" s="2">
        <v>0</v>
      </c>
      <c r="W114" s="2" t="s">
        <v>39</v>
      </c>
      <c r="X114" s="2">
        <v>462</v>
      </c>
      <c r="Y114" s="2" t="s">
        <v>39</v>
      </c>
      <c r="Z114" s="2" t="s">
        <v>39</v>
      </c>
      <c r="AA114" s="2">
        <v>0</v>
      </c>
      <c r="AB114">
        <v>2</v>
      </c>
      <c r="AC114">
        <v>12</v>
      </c>
      <c r="AD114">
        <f t="shared" si="3"/>
        <v>1</v>
      </c>
      <c r="AE114">
        <v>36</v>
      </c>
      <c r="AG114">
        <v>116</v>
      </c>
      <c r="AH114">
        <v>212116</v>
      </c>
      <c r="AI114" t="s">
        <v>88</v>
      </c>
      <c r="AJ114" t="s">
        <v>151</v>
      </c>
      <c r="AK114" t="s">
        <v>174</v>
      </c>
      <c r="AL114" t="s">
        <v>323</v>
      </c>
      <c r="AM114" s="2">
        <v>0</v>
      </c>
      <c r="AN114" s="3">
        <f t="shared" si="4"/>
        <v>0.3125</v>
      </c>
      <c r="AO114">
        <f t="shared" si="5"/>
        <v>1.4177489177489178</v>
      </c>
    </row>
    <row r="115" spans="1:41" x14ac:dyDescent="0.25">
      <c r="A115" t="s">
        <v>203</v>
      </c>
      <c r="B115" s="1">
        <v>41335.667893518519</v>
      </c>
      <c r="C115">
        <v>0</v>
      </c>
      <c r="D115" s="1">
        <v>41335.667893518519</v>
      </c>
      <c r="E115">
        <v>0</v>
      </c>
      <c r="F115">
        <v>0</v>
      </c>
      <c r="G115">
        <v>1</v>
      </c>
      <c r="H115" s="1">
        <v>41335.667893518519</v>
      </c>
      <c r="I115" s="1">
        <v>41335.667893518519</v>
      </c>
      <c r="J115" s="2">
        <v>4</v>
      </c>
      <c r="K115">
        <v>89.505155099999996</v>
      </c>
      <c r="L115" s="2" t="s">
        <v>107</v>
      </c>
      <c r="M115">
        <v>22.7308585</v>
      </c>
      <c r="N115" s="2">
        <v>128</v>
      </c>
      <c r="O115" s="2" t="s">
        <v>39</v>
      </c>
      <c r="P115">
        <v>0</v>
      </c>
      <c r="Q115">
        <v>220207</v>
      </c>
      <c r="R115">
        <v>0</v>
      </c>
      <c r="S115" s="2" t="s">
        <v>48</v>
      </c>
      <c r="T115">
        <v>3255</v>
      </c>
      <c r="U115" s="2">
        <v>6</v>
      </c>
      <c r="V115" s="2">
        <v>0</v>
      </c>
      <c r="W115" s="2" t="s">
        <v>48</v>
      </c>
      <c r="X115" s="2">
        <v>0</v>
      </c>
      <c r="Y115" s="2" t="s">
        <v>48</v>
      </c>
      <c r="Z115" s="2" t="s">
        <v>48</v>
      </c>
      <c r="AA115" s="2">
        <v>2</v>
      </c>
      <c r="AB115">
        <v>2</v>
      </c>
      <c r="AC115">
        <v>20</v>
      </c>
      <c r="AD115">
        <f t="shared" si="3"/>
        <v>1</v>
      </c>
      <c r="AE115">
        <v>60</v>
      </c>
      <c r="AG115">
        <v>207</v>
      </c>
      <c r="AH115">
        <v>220207</v>
      </c>
      <c r="AI115" t="s">
        <v>197</v>
      </c>
      <c r="AJ115" t="s">
        <v>204</v>
      </c>
      <c r="AK115" t="s">
        <v>204</v>
      </c>
      <c r="AL115" t="s">
        <v>324</v>
      </c>
      <c r="AM115" s="2">
        <v>1</v>
      </c>
      <c r="AN115" s="3">
        <f t="shared" si="4"/>
        <v>0.66666666666666663</v>
      </c>
      <c r="AO115" t="e">
        <f t="shared" si="5"/>
        <v>#DIV/0!</v>
      </c>
    </row>
    <row r="116" spans="1:41" x14ac:dyDescent="0.25">
      <c r="A116" t="s">
        <v>325</v>
      </c>
      <c r="B116" s="1">
        <v>41335.689085648148</v>
      </c>
      <c r="C116">
        <v>0</v>
      </c>
      <c r="D116" s="1">
        <v>41335.689085648148</v>
      </c>
      <c r="E116">
        <v>0</v>
      </c>
      <c r="F116">
        <v>0</v>
      </c>
      <c r="G116">
        <v>1</v>
      </c>
      <c r="H116" s="1">
        <v>41335.689085648148</v>
      </c>
      <c r="I116" s="1">
        <v>41335.689085648148</v>
      </c>
      <c r="J116" s="2">
        <v>1</v>
      </c>
      <c r="K116">
        <v>90.589128918900002</v>
      </c>
      <c r="L116" s="2" t="s">
        <v>41</v>
      </c>
      <c r="M116">
        <v>23.288762461800001</v>
      </c>
      <c r="N116" s="2">
        <v>258</v>
      </c>
      <c r="O116" s="2" t="s">
        <v>75</v>
      </c>
      <c r="P116">
        <v>0</v>
      </c>
      <c r="Q116">
        <v>245146</v>
      </c>
      <c r="R116">
        <v>11</v>
      </c>
      <c r="S116" s="2" t="s">
        <v>41</v>
      </c>
      <c r="T116">
        <v>30</v>
      </c>
      <c r="U116" s="2">
        <v>8</v>
      </c>
      <c r="V116" s="2">
        <v>0</v>
      </c>
      <c r="W116" s="2" t="s">
        <v>39</v>
      </c>
      <c r="X116" s="2">
        <v>134</v>
      </c>
      <c r="Y116" s="2" t="s">
        <v>40</v>
      </c>
      <c r="Z116" s="2" t="s">
        <v>39</v>
      </c>
      <c r="AA116" s="2">
        <v>2</v>
      </c>
      <c r="AB116">
        <v>2</v>
      </c>
      <c r="AC116">
        <v>45</v>
      </c>
      <c r="AD116">
        <f t="shared" si="3"/>
        <v>1</v>
      </c>
      <c r="AE116">
        <v>135</v>
      </c>
      <c r="AG116">
        <v>146</v>
      </c>
      <c r="AH116">
        <v>245146</v>
      </c>
      <c r="AI116" t="s">
        <v>247</v>
      </c>
      <c r="AJ116" t="s">
        <v>326</v>
      </c>
      <c r="AK116" t="s">
        <v>327</v>
      </c>
      <c r="AL116" t="s">
        <v>328</v>
      </c>
      <c r="AM116" s="2">
        <v>0</v>
      </c>
      <c r="AN116" s="3">
        <f t="shared" si="4"/>
        <v>0.125</v>
      </c>
      <c r="AO116">
        <f t="shared" si="5"/>
        <v>1.9253731343283582</v>
      </c>
    </row>
    <row r="117" spans="1:41" x14ac:dyDescent="0.25">
      <c r="A117" t="s">
        <v>162</v>
      </c>
      <c r="B117" s="1">
        <v>41335.924386574072</v>
      </c>
      <c r="C117">
        <v>0</v>
      </c>
      <c r="D117" s="1">
        <v>41335.924386574072</v>
      </c>
      <c r="E117">
        <v>0</v>
      </c>
      <c r="F117">
        <v>0</v>
      </c>
      <c r="G117">
        <v>1</v>
      </c>
      <c r="H117" s="1">
        <v>41335.924386574072</v>
      </c>
      <c r="I117" s="1">
        <v>41335.924386574072</v>
      </c>
      <c r="J117" s="2">
        <v>1</v>
      </c>
      <c r="K117">
        <v>0</v>
      </c>
      <c r="L117" s="2" t="s">
        <v>41</v>
      </c>
      <c r="M117">
        <v>0</v>
      </c>
      <c r="N117" s="2">
        <v>157</v>
      </c>
      <c r="O117" s="2" t="s">
        <v>40</v>
      </c>
      <c r="P117">
        <v>0</v>
      </c>
      <c r="Q117">
        <v>231305</v>
      </c>
      <c r="R117">
        <v>0</v>
      </c>
      <c r="S117" s="2" t="s">
        <v>48</v>
      </c>
      <c r="T117">
        <v>0</v>
      </c>
      <c r="U117" s="2">
        <v>12</v>
      </c>
      <c r="V117" s="2">
        <v>0</v>
      </c>
      <c r="W117" s="2" t="s">
        <v>48</v>
      </c>
      <c r="X117" s="2">
        <v>181</v>
      </c>
      <c r="Y117" s="2" t="s">
        <v>41</v>
      </c>
      <c r="Z117" s="2" t="s">
        <v>75</v>
      </c>
      <c r="AA117" s="2">
        <v>2</v>
      </c>
      <c r="AB117">
        <v>2</v>
      </c>
      <c r="AC117">
        <v>31</v>
      </c>
      <c r="AD117">
        <f t="shared" si="3"/>
        <v>1</v>
      </c>
      <c r="AE117">
        <v>92</v>
      </c>
      <c r="AG117">
        <v>305</v>
      </c>
      <c r="AH117">
        <v>231305</v>
      </c>
      <c r="AI117" t="s">
        <v>163</v>
      </c>
      <c r="AJ117" t="s">
        <v>186</v>
      </c>
      <c r="AK117" t="s">
        <v>119</v>
      </c>
      <c r="AL117" t="s">
        <v>329</v>
      </c>
      <c r="AM117" s="2">
        <v>0</v>
      </c>
      <c r="AN117" s="3">
        <f t="shared" si="4"/>
        <v>8.3333333333333329E-2</v>
      </c>
      <c r="AO117">
        <f t="shared" si="5"/>
        <v>0.86740331491712708</v>
      </c>
    </row>
    <row r="118" spans="1:41" x14ac:dyDescent="0.25">
      <c r="A118" t="s">
        <v>203</v>
      </c>
      <c r="B118" s="1">
        <v>41338.697592592594</v>
      </c>
      <c r="C118">
        <v>0</v>
      </c>
      <c r="D118" s="1">
        <v>41338.697592592594</v>
      </c>
      <c r="E118">
        <v>0</v>
      </c>
      <c r="F118">
        <v>0</v>
      </c>
      <c r="G118">
        <v>1</v>
      </c>
      <c r="H118" s="1">
        <v>41338.697592592594</v>
      </c>
      <c r="I118" s="1">
        <v>41338.697592592594</v>
      </c>
      <c r="J118" s="2">
        <v>2</v>
      </c>
      <c r="K118">
        <v>89.638572199999999</v>
      </c>
      <c r="L118" s="2" t="s">
        <v>75</v>
      </c>
      <c r="M118">
        <v>22.7244907</v>
      </c>
      <c r="N118" s="2">
        <v>152</v>
      </c>
      <c r="O118" s="2" t="s">
        <v>39</v>
      </c>
      <c r="P118">
        <v>0</v>
      </c>
      <c r="Q118">
        <v>220212</v>
      </c>
      <c r="R118">
        <v>0</v>
      </c>
      <c r="S118" s="2" t="s">
        <v>75</v>
      </c>
      <c r="T118">
        <v>3697</v>
      </c>
      <c r="U118" s="2">
        <v>9</v>
      </c>
      <c r="V118" s="2">
        <v>0</v>
      </c>
      <c r="W118" s="2" t="s">
        <v>48</v>
      </c>
      <c r="X118" s="2">
        <v>181</v>
      </c>
      <c r="Y118" s="2" t="s">
        <v>48</v>
      </c>
      <c r="Z118" s="2" t="s">
        <v>41</v>
      </c>
      <c r="AA118" s="2">
        <v>2</v>
      </c>
      <c r="AB118">
        <v>2</v>
      </c>
      <c r="AC118">
        <v>20</v>
      </c>
      <c r="AD118">
        <f t="shared" si="3"/>
        <v>1</v>
      </c>
      <c r="AE118">
        <v>60</v>
      </c>
      <c r="AG118">
        <v>212</v>
      </c>
      <c r="AH118">
        <v>220212</v>
      </c>
      <c r="AI118" t="s">
        <v>197</v>
      </c>
      <c r="AJ118" t="s">
        <v>204</v>
      </c>
      <c r="AK118" t="s">
        <v>330</v>
      </c>
      <c r="AL118" t="s">
        <v>331</v>
      </c>
      <c r="AM118" s="2">
        <v>0</v>
      </c>
      <c r="AN118" s="3">
        <f t="shared" si="4"/>
        <v>0.22222222222222221</v>
      </c>
      <c r="AO118">
        <f t="shared" si="5"/>
        <v>0.83977900552486184</v>
      </c>
    </row>
    <row r="119" spans="1:41" x14ac:dyDescent="0.25">
      <c r="A119" t="s">
        <v>162</v>
      </c>
      <c r="B119" s="1">
        <v>41338.698750000003</v>
      </c>
      <c r="C119">
        <v>0</v>
      </c>
      <c r="D119" s="1">
        <v>41338.698750000003</v>
      </c>
      <c r="E119">
        <v>0</v>
      </c>
      <c r="F119">
        <v>0</v>
      </c>
      <c r="G119">
        <v>1</v>
      </c>
      <c r="H119" s="1">
        <v>41338.698750000003</v>
      </c>
      <c r="I119" s="1">
        <v>41338.698750000003</v>
      </c>
      <c r="J119" s="2">
        <v>1</v>
      </c>
      <c r="K119">
        <v>0</v>
      </c>
      <c r="L119" s="2" t="s">
        <v>41</v>
      </c>
      <c r="M119">
        <v>0</v>
      </c>
      <c r="N119" s="2">
        <v>159</v>
      </c>
      <c r="O119" s="2" t="s">
        <v>40</v>
      </c>
      <c r="P119">
        <v>0</v>
      </c>
      <c r="Q119">
        <v>231302</v>
      </c>
      <c r="R119">
        <v>0</v>
      </c>
      <c r="S119" s="2" t="s">
        <v>75</v>
      </c>
      <c r="T119">
        <v>0</v>
      </c>
      <c r="U119" s="2">
        <v>17</v>
      </c>
      <c r="V119" s="2">
        <v>0</v>
      </c>
      <c r="W119" s="2" t="s">
        <v>48</v>
      </c>
      <c r="X119" s="2">
        <v>301</v>
      </c>
      <c r="Y119" s="2" t="s">
        <v>75</v>
      </c>
      <c r="Z119" s="2" t="s">
        <v>41</v>
      </c>
      <c r="AA119" s="2">
        <v>2</v>
      </c>
      <c r="AB119">
        <v>2</v>
      </c>
      <c r="AC119">
        <v>31</v>
      </c>
      <c r="AD119">
        <f t="shared" si="3"/>
        <v>1</v>
      </c>
      <c r="AE119">
        <v>92</v>
      </c>
      <c r="AG119">
        <v>302</v>
      </c>
      <c r="AH119">
        <v>231302</v>
      </c>
      <c r="AI119" t="s">
        <v>163</v>
      </c>
      <c r="AJ119" t="s">
        <v>186</v>
      </c>
      <c r="AK119" t="s">
        <v>212</v>
      </c>
      <c r="AL119" t="s">
        <v>332</v>
      </c>
      <c r="AM119" s="2">
        <v>0</v>
      </c>
      <c r="AN119" s="3">
        <f t="shared" si="4"/>
        <v>5.8823529411764705E-2</v>
      </c>
      <c r="AO119">
        <f t="shared" si="5"/>
        <v>0.52823920265780733</v>
      </c>
    </row>
    <row r="120" spans="1:41" x14ac:dyDescent="0.25">
      <c r="A120" t="s">
        <v>196</v>
      </c>
      <c r="B120" s="1">
        <v>41339.747256944444</v>
      </c>
      <c r="C120">
        <v>0</v>
      </c>
      <c r="D120" s="1">
        <v>41339.747256944444</v>
      </c>
      <c r="E120">
        <v>0</v>
      </c>
      <c r="F120">
        <v>0</v>
      </c>
      <c r="G120">
        <v>1</v>
      </c>
      <c r="H120" s="1">
        <v>41339.747256944444</v>
      </c>
      <c r="I120" s="1">
        <v>41339.747256944444</v>
      </c>
      <c r="J120" s="2">
        <v>3</v>
      </c>
      <c r="K120">
        <v>0</v>
      </c>
      <c r="L120" s="2" t="s">
        <v>107</v>
      </c>
      <c r="M120">
        <v>0</v>
      </c>
      <c r="N120" s="2">
        <v>391</v>
      </c>
      <c r="O120" s="2" t="s">
        <v>40</v>
      </c>
      <c r="P120">
        <v>0</v>
      </c>
      <c r="Q120">
        <v>219197</v>
      </c>
      <c r="R120">
        <v>0</v>
      </c>
      <c r="S120" s="2" t="s">
        <v>48</v>
      </c>
      <c r="T120">
        <v>0</v>
      </c>
      <c r="U120" s="2">
        <v>12</v>
      </c>
      <c r="V120" s="2">
        <v>0</v>
      </c>
      <c r="W120" s="2" t="s">
        <v>48</v>
      </c>
      <c r="X120" s="2">
        <v>0</v>
      </c>
      <c r="Y120" s="2" t="s">
        <v>75</v>
      </c>
      <c r="Z120" s="2" t="s">
        <v>75</v>
      </c>
      <c r="AA120" s="2">
        <v>2</v>
      </c>
      <c r="AB120">
        <v>2</v>
      </c>
      <c r="AC120">
        <v>19</v>
      </c>
      <c r="AD120">
        <f t="shared" si="3"/>
        <v>1</v>
      </c>
      <c r="AE120">
        <v>56</v>
      </c>
      <c r="AG120">
        <v>197</v>
      </c>
      <c r="AH120">
        <v>219197</v>
      </c>
      <c r="AI120" t="s">
        <v>197</v>
      </c>
      <c r="AJ120" t="s">
        <v>198</v>
      </c>
      <c r="AK120" t="s">
        <v>199</v>
      </c>
      <c r="AL120" t="s">
        <v>333</v>
      </c>
      <c r="AM120" s="2">
        <v>1</v>
      </c>
      <c r="AN120" s="3">
        <f t="shared" si="4"/>
        <v>0.25</v>
      </c>
      <c r="AO120" t="e">
        <f t="shared" si="5"/>
        <v>#DIV/0!</v>
      </c>
    </row>
    <row r="121" spans="1:41" x14ac:dyDescent="0.25">
      <c r="A121" t="s">
        <v>196</v>
      </c>
      <c r="B121" s="1">
        <v>41340.601701388892</v>
      </c>
      <c r="C121">
        <v>0</v>
      </c>
      <c r="D121" s="1">
        <v>41340.601701388892</v>
      </c>
      <c r="E121">
        <v>0</v>
      </c>
      <c r="F121">
        <v>0</v>
      </c>
      <c r="G121">
        <v>1</v>
      </c>
      <c r="H121" s="1">
        <v>41340.601701388892</v>
      </c>
      <c r="I121" s="1">
        <v>41340.601701388892</v>
      </c>
      <c r="J121" s="2">
        <v>9</v>
      </c>
      <c r="K121">
        <v>0</v>
      </c>
      <c r="L121" s="2" t="s">
        <v>48</v>
      </c>
      <c r="M121">
        <v>0</v>
      </c>
      <c r="N121" s="2">
        <v>670</v>
      </c>
      <c r="O121" s="2" t="s">
        <v>39</v>
      </c>
      <c r="P121">
        <v>0</v>
      </c>
      <c r="Q121">
        <v>219196</v>
      </c>
      <c r="R121">
        <v>0</v>
      </c>
      <c r="S121" s="2" t="s">
        <v>48</v>
      </c>
      <c r="T121">
        <v>0</v>
      </c>
      <c r="U121" s="2">
        <v>21</v>
      </c>
      <c r="V121" s="2">
        <v>0</v>
      </c>
      <c r="W121" s="2" t="s">
        <v>75</v>
      </c>
      <c r="X121" s="2">
        <v>719</v>
      </c>
      <c r="Y121" s="2" t="s">
        <v>75</v>
      </c>
      <c r="Z121" s="2" t="s">
        <v>75</v>
      </c>
      <c r="AA121" s="2">
        <v>2</v>
      </c>
      <c r="AB121">
        <v>2</v>
      </c>
      <c r="AC121">
        <v>19</v>
      </c>
      <c r="AD121">
        <f t="shared" si="3"/>
        <v>1</v>
      </c>
      <c r="AE121">
        <v>56</v>
      </c>
      <c r="AG121">
        <v>196</v>
      </c>
      <c r="AH121">
        <v>219196</v>
      </c>
      <c r="AI121" t="s">
        <v>197</v>
      </c>
      <c r="AJ121" t="s">
        <v>198</v>
      </c>
      <c r="AK121" t="s">
        <v>199</v>
      </c>
      <c r="AL121" t="s">
        <v>334</v>
      </c>
      <c r="AM121" s="2">
        <v>0</v>
      </c>
      <c r="AN121" s="3">
        <f t="shared" si="4"/>
        <v>0.42857142857142855</v>
      </c>
      <c r="AO121">
        <f t="shared" si="5"/>
        <v>0.93184979137691237</v>
      </c>
    </row>
    <row r="122" spans="1:41" x14ac:dyDescent="0.25">
      <c r="A122" t="s">
        <v>196</v>
      </c>
      <c r="B122" s="1">
        <v>41340.608541666668</v>
      </c>
      <c r="C122">
        <v>0</v>
      </c>
      <c r="D122" s="1">
        <v>41340.608541666668</v>
      </c>
      <c r="E122">
        <v>0</v>
      </c>
      <c r="F122">
        <v>0</v>
      </c>
      <c r="G122">
        <v>1</v>
      </c>
      <c r="H122" s="1">
        <v>41340.608541666668</v>
      </c>
      <c r="I122" s="1">
        <v>41340.608541666668</v>
      </c>
      <c r="J122" s="2">
        <v>2</v>
      </c>
      <c r="K122">
        <v>0</v>
      </c>
      <c r="L122" s="2" t="s">
        <v>48</v>
      </c>
      <c r="M122">
        <v>0</v>
      </c>
      <c r="N122" s="2">
        <v>102</v>
      </c>
      <c r="O122" s="2" t="s">
        <v>40</v>
      </c>
      <c r="P122">
        <v>0</v>
      </c>
      <c r="Q122">
        <v>219202</v>
      </c>
      <c r="R122">
        <v>0</v>
      </c>
      <c r="S122" s="2" t="s">
        <v>48</v>
      </c>
      <c r="T122">
        <v>0</v>
      </c>
      <c r="U122" s="2">
        <v>12</v>
      </c>
      <c r="V122" s="2">
        <v>0</v>
      </c>
      <c r="W122" s="2" t="s">
        <v>48</v>
      </c>
      <c r="X122" s="2">
        <v>109</v>
      </c>
      <c r="Y122" s="2" t="s">
        <v>75</v>
      </c>
      <c r="Z122" s="2" t="s">
        <v>75</v>
      </c>
      <c r="AA122" s="2">
        <v>2</v>
      </c>
      <c r="AB122">
        <v>2</v>
      </c>
      <c r="AC122">
        <v>19</v>
      </c>
      <c r="AD122">
        <f t="shared" si="3"/>
        <v>1</v>
      </c>
      <c r="AE122">
        <v>56</v>
      </c>
      <c r="AG122">
        <v>202</v>
      </c>
      <c r="AH122">
        <v>219202</v>
      </c>
      <c r="AI122" t="s">
        <v>197</v>
      </c>
      <c r="AJ122" t="s">
        <v>198</v>
      </c>
      <c r="AK122" t="s">
        <v>198</v>
      </c>
      <c r="AL122" t="s">
        <v>335</v>
      </c>
      <c r="AM122" s="2">
        <v>0</v>
      </c>
      <c r="AN122" s="3">
        <f t="shared" si="4"/>
        <v>0.16666666666666666</v>
      </c>
      <c r="AO122">
        <f t="shared" si="5"/>
        <v>0.93577981651376152</v>
      </c>
    </row>
    <row r="123" spans="1:41" x14ac:dyDescent="0.25">
      <c r="A123" t="s">
        <v>203</v>
      </c>
      <c r="B123" s="1">
        <v>41340.640127314815</v>
      </c>
      <c r="C123">
        <v>0</v>
      </c>
      <c r="D123" s="1">
        <v>41340.640127314815</v>
      </c>
      <c r="E123">
        <v>0</v>
      </c>
      <c r="F123">
        <v>0</v>
      </c>
      <c r="G123">
        <v>1</v>
      </c>
      <c r="H123" s="1">
        <v>41340.640127314815</v>
      </c>
      <c r="I123" s="1">
        <v>41340.640127314815</v>
      </c>
      <c r="J123" s="2">
        <v>3</v>
      </c>
      <c r="K123">
        <v>89.505254899999997</v>
      </c>
      <c r="L123" s="2" t="s">
        <v>75</v>
      </c>
      <c r="M123">
        <v>22.730699399999999</v>
      </c>
      <c r="N123" s="2">
        <v>187</v>
      </c>
      <c r="O123" s="2" t="s">
        <v>39</v>
      </c>
      <c r="P123">
        <v>0</v>
      </c>
      <c r="Q123">
        <v>220206</v>
      </c>
      <c r="R123">
        <v>0</v>
      </c>
      <c r="S123" s="2" t="s">
        <v>75</v>
      </c>
      <c r="T123">
        <v>3270</v>
      </c>
      <c r="U123" s="2">
        <v>9</v>
      </c>
      <c r="V123" s="2">
        <v>0</v>
      </c>
      <c r="W123" s="2" t="s">
        <v>40</v>
      </c>
      <c r="X123" s="2">
        <v>283</v>
      </c>
      <c r="Y123" s="2" t="s">
        <v>75</v>
      </c>
      <c r="Z123" s="2" t="s">
        <v>41</v>
      </c>
      <c r="AA123" s="2">
        <v>2</v>
      </c>
      <c r="AB123">
        <v>2</v>
      </c>
      <c r="AC123">
        <v>20</v>
      </c>
      <c r="AD123">
        <f t="shared" si="3"/>
        <v>1</v>
      </c>
      <c r="AE123">
        <v>60</v>
      </c>
      <c r="AG123">
        <v>206</v>
      </c>
      <c r="AH123">
        <v>220206</v>
      </c>
      <c r="AI123" t="s">
        <v>197</v>
      </c>
      <c r="AJ123" t="s">
        <v>204</v>
      </c>
      <c r="AK123" t="s">
        <v>204</v>
      </c>
      <c r="AL123" t="s">
        <v>336</v>
      </c>
      <c r="AM123" s="2">
        <v>0</v>
      </c>
      <c r="AN123" s="3">
        <f t="shared" si="4"/>
        <v>0.33333333333333331</v>
      </c>
      <c r="AO123">
        <f t="shared" si="5"/>
        <v>0.66077738515901063</v>
      </c>
    </row>
    <row r="124" spans="1:41" x14ac:dyDescent="0.25">
      <c r="A124" t="s">
        <v>337</v>
      </c>
      <c r="B124" s="1">
        <v>41342.531180555554</v>
      </c>
      <c r="C124">
        <v>0</v>
      </c>
      <c r="D124" s="1">
        <v>41342.531180555554</v>
      </c>
      <c r="E124">
        <v>0</v>
      </c>
      <c r="F124">
        <v>0</v>
      </c>
      <c r="G124">
        <v>1</v>
      </c>
      <c r="H124" s="1">
        <v>41342.531180555554</v>
      </c>
      <c r="I124" s="1">
        <v>41342.531180555554</v>
      </c>
      <c r="J124" s="2">
        <v>3</v>
      </c>
      <c r="K124">
        <v>0</v>
      </c>
      <c r="L124" s="2" t="s">
        <v>48</v>
      </c>
      <c r="M124">
        <v>0</v>
      </c>
      <c r="N124" s="2">
        <v>506</v>
      </c>
      <c r="O124" s="2" t="s">
        <v>39</v>
      </c>
      <c r="P124">
        <v>0</v>
      </c>
      <c r="Q124">
        <v>206064</v>
      </c>
      <c r="R124">
        <v>0</v>
      </c>
      <c r="S124" s="2" t="s">
        <v>48</v>
      </c>
      <c r="T124">
        <v>0</v>
      </c>
      <c r="U124" s="2">
        <v>12</v>
      </c>
      <c r="V124" s="2">
        <v>0</v>
      </c>
      <c r="W124" s="2" t="s">
        <v>48</v>
      </c>
      <c r="X124" s="2">
        <v>569</v>
      </c>
      <c r="Y124" s="2" t="s">
        <v>75</v>
      </c>
      <c r="Z124" s="2" t="s">
        <v>48</v>
      </c>
      <c r="AA124" s="2">
        <v>2</v>
      </c>
      <c r="AB124">
        <v>20</v>
      </c>
      <c r="AC124">
        <v>6</v>
      </c>
      <c r="AD124">
        <f t="shared" si="3"/>
        <v>1</v>
      </c>
      <c r="AE124">
        <v>18</v>
      </c>
      <c r="AF124">
        <v>0</v>
      </c>
      <c r="AG124">
        <v>64</v>
      </c>
      <c r="AH124">
        <v>206064</v>
      </c>
      <c r="AI124" t="s">
        <v>338</v>
      </c>
      <c r="AJ124" t="s">
        <v>339</v>
      </c>
      <c r="AK124" t="s">
        <v>340</v>
      </c>
      <c r="AL124" t="s">
        <v>341</v>
      </c>
      <c r="AM124" s="2">
        <v>0</v>
      </c>
      <c r="AN124" s="3">
        <f t="shared" si="4"/>
        <v>0.25</v>
      </c>
      <c r="AO124">
        <f t="shared" si="5"/>
        <v>0.88927943760984185</v>
      </c>
    </row>
    <row r="125" spans="1:41" x14ac:dyDescent="0.25">
      <c r="A125" t="s">
        <v>162</v>
      </c>
      <c r="B125" s="1">
        <v>41343.284942129627</v>
      </c>
      <c r="C125">
        <v>0</v>
      </c>
      <c r="D125" s="1">
        <v>41343.284942129627</v>
      </c>
      <c r="E125">
        <v>0</v>
      </c>
      <c r="F125">
        <v>0</v>
      </c>
      <c r="G125">
        <v>1</v>
      </c>
      <c r="H125" s="1">
        <v>41343.284942129627</v>
      </c>
      <c r="I125" s="1">
        <v>41343.284942129627</v>
      </c>
      <c r="J125" s="2">
        <v>0</v>
      </c>
      <c r="K125">
        <v>0</v>
      </c>
      <c r="L125" s="2" t="s">
        <v>41</v>
      </c>
      <c r="M125">
        <v>0</v>
      </c>
      <c r="N125" s="2">
        <v>116</v>
      </c>
      <c r="O125" s="2" t="s">
        <v>40</v>
      </c>
      <c r="P125">
        <v>0</v>
      </c>
      <c r="Q125">
        <v>230290</v>
      </c>
      <c r="R125">
        <v>0</v>
      </c>
      <c r="S125" s="2" t="s">
        <v>48</v>
      </c>
      <c r="T125">
        <v>0</v>
      </c>
      <c r="U125" s="2">
        <v>10</v>
      </c>
      <c r="V125" s="2">
        <v>0</v>
      </c>
      <c r="W125" s="2" t="s">
        <v>48</v>
      </c>
      <c r="X125" s="2">
        <v>119</v>
      </c>
      <c r="Y125" s="2" t="s">
        <v>48</v>
      </c>
      <c r="Z125" s="2" t="s">
        <v>75</v>
      </c>
      <c r="AA125" s="2">
        <v>2</v>
      </c>
      <c r="AB125">
        <v>2</v>
      </c>
      <c r="AC125">
        <v>30</v>
      </c>
      <c r="AD125">
        <f t="shared" si="3"/>
        <v>1</v>
      </c>
      <c r="AE125">
        <v>88</v>
      </c>
      <c r="AG125">
        <v>290</v>
      </c>
      <c r="AH125">
        <v>230290</v>
      </c>
      <c r="AI125" t="s">
        <v>227</v>
      </c>
      <c r="AJ125" t="s">
        <v>228</v>
      </c>
      <c r="AK125" t="s">
        <v>342</v>
      </c>
      <c r="AL125" t="s">
        <v>343</v>
      </c>
      <c r="AM125" s="2">
        <v>0</v>
      </c>
      <c r="AN125" s="3">
        <f t="shared" si="4"/>
        <v>0</v>
      </c>
      <c r="AO125">
        <f t="shared" si="5"/>
        <v>0.97478991596638653</v>
      </c>
    </row>
    <row r="126" spans="1:41" x14ac:dyDescent="0.25">
      <c r="A126" t="s">
        <v>214</v>
      </c>
      <c r="B126" s="1">
        <v>41343.662615740737</v>
      </c>
      <c r="C126">
        <v>0</v>
      </c>
      <c r="D126" s="1">
        <v>41343.662615740737</v>
      </c>
      <c r="E126">
        <v>0</v>
      </c>
      <c r="F126">
        <v>0</v>
      </c>
      <c r="G126">
        <v>1</v>
      </c>
      <c r="H126" s="1">
        <v>41343.662615740737</v>
      </c>
      <c r="I126" s="1">
        <v>41343.662615740737</v>
      </c>
      <c r="J126" s="2">
        <v>4</v>
      </c>
      <c r="K126">
        <v>0</v>
      </c>
      <c r="L126" s="2" t="s">
        <v>48</v>
      </c>
      <c r="M126">
        <v>0</v>
      </c>
      <c r="N126" s="2">
        <v>250</v>
      </c>
      <c r="O126" s="2" t="s">
        <v>40</v>
      </c>
      <c r="P126">
        <v>0</v>
      </c>
      <c r="Q126">
        <v>248096</v>
      </c>
      <c r="R126">
        <v>0</v>
      </c>
      <c r="S126" s="2" t="s">
        <v>48</v>
      </c>
      <c r="T126">
        <v>0</v>
      </c>
      <c r="U126" s="2">
        <v>16</v>
      </c>
      <c r="V126" s="2">
        <v>0</v>
      </c>
      <c r="W126" s="2" t="s">
        <v>48</v>
      </c>
      <c r="X126" s="2">
        <v>150</v>
      </c>
      <c r="Y126" s="2" t="s">
        <v>75</v>
      </c>
      <c r="Z126" s="2" t="s">
        <v>75</v>
      </c>
      <c r="AA126" s="2">
        <v>2</v>
      </c>
      <c r="AB126">
        <v>2</v>
      </c>
      <c r="AC126">
        <v>48</v>
      </c>
      <c r="AD126">
        <f t="shared" si="3"/>
        <v>1</v>
      </c>
      <c r="AE126">
        <v>144</v>
      </c>
      <c r="AF126">
        <v>0</v>
      </c>
      <c r="AG126">
        <v>96</v>
      </c>
      <c r="AH126">
        <v>248096</v>
      </c>
      <c r="AI126" t="s">
        <v>215</v>
      </c>
      <c r="AJ126" t="s">
        <v>216</v>
      </c>
      <c r="AK126" t="s">
        <v>217</v>
      </c>
      <c r="AL126" t="s">
        <v>344</v>
      </c>
      <c r="AM126" s="2">
        <v>0</v>
      </c>
      <c r="AN126" s="3">
        <f t="shared" si="4"/>
        <v>0.25</v>
      </c>
      <c r="AO126">
        <f t="shared" si="5"/>
        <v>1.6666666666666667</v>
      </c>
    </row>
    <row r="127" spans="1:41" x14ac:dyDescent="0.25">
      <c r="A127" t="s">
        <v>221</v>
      </c>
      <c r="B127" s="1">
        <v>41343.761643518519</v>
      </c>
      <c r="C127">
        <v>0</v>
      </c>
      <c r="D127" s="1">
        <v>41343.761643518519</v>
      </c>
      <c r="E127">
        <v>0</v>
      </c>
      <c r="F127">
        <v>0</v>
      </c>
      <c r="G127">
        <v>1</v>
      </c>
      <c r="H127" s="1">
        <v>41343.761643518519</v>
      </c>
      <c r="I127" s="1">
        <v>41343.761643518519</v>
      </c>
      <c r="J127" s="2">
        <v>2</v>
      </c>
      <c r="K127">
        <v>89.646292944699994</v>
      </c>
      <c r="L127" s="2" t="s">
        <v>41</v>
      </c>
      <c r="M127">
        <v>22.6103694215</v>
      </c>
      <c r="N127" s="2">
        <v>226</v>
      </c>
      <c r="O127" s="2" t="s">
        <v>39</v>
      </c>
      <c r="P127">
        <v>0</v>
      </c>
      <c r="Q127">
        <v>234228</v>
      </c>
      <c r="R127">
        <v>-48</v>
      </c>
      <c r="S127" s="2" t="s">
        <v>41</v>
      </c>
      <c r="T127">
        <v>45</v>
      </c>
      <c r="U127" s="2">
        <v>20</v>
      </c>
      <c r="V127" s="2">
        <v>0</v>
      </c>
      <c r="W127" s="2" t="s">
        <v>39</v>
      </c>
      <c r="X127" s="2">
        <v>359</v>
      </c>
      <c r="Y127" s="2" t="s">
        <v>40</v>
      </c>
      <c r="Z127" s="2" t="s">
        <v>40</v>
      </c>
      <c r="AA127" s="2">
        <v>2</v>
      </c>
      <c r="AB127">
        <v>2</v>
      </c>
      <c r="AC127">
        <v>34</v>
      </c>
      <c r="AD127">
        <f t="shared" si="3"/>
        <v>1</v>
      </c>
      <c r="AE127">
        <v>102</v>
      </c>
      <c r="AG127">
        <v>228</v>
      </c>
      <c r="AH127">
        <v>234228</v>
      </c>
      <c r="AI127" t="s">
        <v>222</v>
      </c>
      <c r="AJ127" t="s">
        <v>223</v>
      </c>
      <c r="AK127" t="s">
        <v>345</v>
      </c>
      <c r="AL127" t="s">
        <v>346</v>
      </c>
      <c r="AM127" s="2">
        <v>0</v>
      </c>
      <c r="AN127" s="3">
        <f t="shared" si="4"/>
        <v>0.1</v>
      </c>
      <c r="AO127">
        <f t="shared" si="5"/>
        <v>0.62952646239554322</v>
      </c>
    </row>
    <row r="128" spans="1:41" x14ac:dyDescent="0.25">
      <c r="A128" t="s">
        <v>214</v>
      </c>
      <c r="B128" s="1">
        <v>41344.614432870374</v>
      </c>
      <c r="C128">
        <v>0</v>
      </c>
      <c r="D128" s="1">
        <v>41344.614432870374</v>
      </c>
      <c r="E128">
        <v>0</v>
      </c>
      <c r="F128">
        <v>0</v>
      </c>
      <c r="G128">
        <v>1</v>
      </c>
      <c r="H128" s="1">
        <v>41344.614432870374</v>
      </c>
      <c r="I128" s="1">
        <v>41344.614432870374</v>
      </c>
      <c r="J128" s="2">
        <v>3</v>
      </c>
      <c r="K128">
        <v>0</v>
      </c>
      <c r="L128" s="2" t="s">
        <v>48</v>
      </c>
      <c r="M128">
        <v>0</v>
      </c>
      <c r="N128" s="2">
        <v>165</v>
      </c>
      <c r="O128" s="2" t="s">
        <v>40</v>
      </c>
      <c r="P128">
        <v>0</v>
      </c>
      <c r="Q128">
        <v>248095</v>
      </c>
      <c r="R128">
        <v>0</v>
      </c>
      <c r="S128" s="2" t="s">
        <v>48</v>
      </c>
      <c r="T128">
        <v>0</v>
      </c>
      <c r="U128" s="2">
        <v>9</v>
      </c>
      <c r="V128" s="2">
        <v>0</v>
      </c>
      <c r="W128" s="2" t="s">
        <v>48</v>
      </c>
      <c r="X128" s="2">
        <v>100</v>
      </c>
      <c r="Y128" s="2" t="s">
        <v>75</v>
      </c>
      <c r="Z128" s="2" t="s">
        <v>75</v>
      </c>
      <c r="AA128" s="2">
        <v>2</v>
      </c>
      <c r="AB128">
        <v>2</v>
      </c>
      <c r="AC128">
        <v>48</v>
      </c>
      <c r="AD128">
        <f t="shared" si="3"/>
        <v>1</v>
      </c>
      <c r="AE128">
        <v>144</v>
      </c>
      <c r="AF128">
        <v>0</v>
      </c>
      <c r="AG128">
        <v>95</v>
      </c>
      <c r="AH128">
        <v>248095</v>
      </c>
      <c r="AI128" t="s">
        <v>215</v>
      </c>
      <c r="AJ128" t="s">
        <v>216</v>
      </c>
      <c r="AK128" t="s">
        <v>217</v>
      </c>
      <c r="AL128" t="s">
        <v>347</v>
      </c>
      <c r="AM128" s="2">
        <v>0</v>
      </c>
      <c r="AN128" s="3">
        <f t="shared" si="4"/>
        <v>0.33333333333333331</v>
      </c>
      <c r="AO128">
        <f t="shared" si="5"/>
        <v>1.65</v>
      </c>
    </row>
    <row r="129" spans="1:41" x14ac:dyDescent="0.25">
      <c r="A129" t="s">
        <v>337</v>
      </c>
      <c r="B129" s="1">
        <v>41344.672592592593</v>
      </c>
      <c r="C129">
        <v>0</v>
      </c>
      <c r="D129" s="1">
        <v>41344.672592592593</v>
      </c>
      <c r="E129">
        <v>0</v>
      </c>
      <c r="F129">
        <v>0</v>
      </c>
      <c r="G129">
        <v>1</v>
      </c>
      <c r="H129" s="1">
        <v>41344.672592592593</v>
      </c>
      <c r="I129" s="1">
        <v>41344.672592592593</v>
      </c>
      <c r="J129" s="2">
        <v>6</v>
      </c>
      <c r="K129">
        <v>0</v>
      </c>
      <c r="L129" s="2" t="s">
        <v>48</v>
      </c>
      <c r="M129">
        <v>0</v>
      </c>
      <c r="N129" s="2">
        <v>588</v>
      </c>
      <c r="O129" s="2" t="s">
        <v>39</v>
      </c>
      <c r="P129">
        <v>0</v>
      </c>
      <c r="Q129">
        <v>206066</v>
      </c>
      <c r="R129">
        <v>0</v>
      </c>
      <c r="S129" s="2" t="s">
        <v>48</v>
      </c>
      <c r="T129">
        <v>0</v>
      </c>
      <c r="U129" s="2">
        <v>16</v>
      </c>
      <c r="V129" s="2">
        <v>0</v>
      </c>
      <c r="W129" s="2" t="s">
        <v>48</v>
      </c>
      <c r="X129" s="2">
        <v>770</v>
      </c>
      <c r="Y129" s="2" t="s">
        <v>75</v>
      </c>
      <c r="Z129" s="2" t="s">
        <v>48</v>
      </c>
      <c r="AA129" s="2">
        <v>2</v>
      </c>
      <c r="AB129">
        <v>20</v>
      </c>
      <c r="AC129">
        <v>6</v>
      </c>
      <c r="AD129">
        <f t="shared" si="3"/>
        <v>1</v>
      </c>
      <c r="AE129">
        <v>18</v>
      </c>
      <c r="AF129">
        <v>0</v>
      </c>
      <c r="AG129">
        <v>66</v>
      </c>
      <c r="AH129">
        <v>206066</v>
      </c>
      <c r="AI129" t="s">
        <v>338</v>
      </c>
      <c r="AJ129" t="s">
        <v>339</v>
      </c>
      <c r="AK129" t="s">
        <v>348</v>
      </c>
      <c r="AL129" t="s">
        <v>349</v>
      </c>
      <c r="AM129" s="2">
        <v>0</v>
      </c>
      <c r="AN129" s="3">
        <f t="shared" si="4"/>
        <v>0.375</v>
      </c>
      <c r="AO129">
        <f t="shared" si="5"/>
        <v>0.76363636363636367</v>
      </c>
    </row>
    <row r="130" spans="1:41" x14ac:dyDescent="0.25">
      <c r="A130" t="s">
        <v>231</v>
      </c>
      <c r="B130" s="1">
        <v>41344.68408564815</v>
      </c>
      <c r="C130">
        <v>0</v>
      </c>
      <c r="D130" s="1">
        <v>41344.68408564815</v>
      </c>
      <c r="E130">
        <v>0</v>
      </c>
      <c r="F130">
        <v>0</v>
      </c>
      <c r="G130">
        <v>1</v>
      </c>
      <c r="H130" s="1">
        <v>41344.68408564815</v>
      </c>
      <c r="I130" s="1">
        <v>41344.68408564815</v>
      </c>
      <c r="J130" s="2">
        <v>4</v>
      </c>
      <c r="K130">
        <v>0</v>
      </c>
      <c r="L130" s="2" t="s">
        <v>107</v>
      </c>
      <c r="M130">
        <v>0</v>
      </c>
      <c r="N130" s="2">
        <v>245</v>
      </c>
      <c r="O130" s="2" t="s">
        <v>40</v>
      </c>
      <c r="P130">
        <v>0</v>
      </c>
      <c r="Q130">
        <v>204045</v>
      </c>
      <c r="R130">
        <v>0</v>
      </c>
      <c r="S130" s="2" t="s">
        <v>48</v>
      </c>
      <c r="T130">
        <v>0</v>
      </c>
      <c r="U130" s="2">
        <v>6</v>
      </c>
      <c r="V130" s="2">
        <v>0</v>
      </c>
      <c r="W130" s="2" t="s">
        <v>48</v>
      </c>
      <c r="X130" s="2">
        <v>0</v>
      </c>
      <c r="Y130" s="2" t="s">
        <v>75</v>
      </c>
      <c r="Z130" s="2" t="s">
        <v>75</v>
      </c>
      <c r="AA130" s="2">
        <v>2</v>
      </c>
      <c r="AB130">
        <v>20</v>
      </c>
      <c r="AC130">
        <v>4</v>
      </c>
      <c r="AD130">
        <f t="shared" si="3"/>
        <v>1</v>
      </c>
      <c r="AE130">
        <v>13</v>
      </c>
      <c r="AF130">
        <v>0</v>
      </c>
      <c r="AG130">
        <v>45</v>
      </c>
      <c r="AH130">
        <v>204045</v>
      </c>
      <c r="AI130" t="s">
        <v>232</v>
      </c>
      <c r="AJ130" t="s">
        <v>233</v>
      </c>
      <c r="AK130" t="s">
        <v>210</v>
      </c>
      <c r="AL130" t="s">
        <v>350</v>
      </c>
      <c r="AM130" s="2">
        <v>1</v>
      </c>
      <c r="AN130" s="3">
        <f t="shared" si="4"/>
        <v>0.66666666666666663</v>
      </c>
      <c r="AO130" t="e">
        <f t="shared" si="5"/>
        <v>#DIV/0!</v>
      </c>
    </row>
    <row r="131" spans="1:41" x14ac:dyDescent="0.25">
      <c r="A131" t="s">
        <v>214</v>
      </c>
      <c r="B131" s="1">
        <v>41346.673576388886</v>
      </c>
      <c r="C131">
        <v>0</v>
      </c>
      <c r="D131" s="1">
        <v>41346.673576388886</v>
      </c>
      <c r="E131">
        <v>0</v>
      </c>
      <c r="F131">
        <v>0</v>
      </c>
      <c r="G131">
        <v>1</v>
      </c>
      <c r="H131" s="1">
        <v>41346.673576388886</v>
      </c>
      <c r="I131" s="1">
        <v>41346.673576388886</v>
      </c>
      <c r="J131" s="2">
        <v>2</v>
      </c>
      <c r="K131">
        <v>0</v>
      </c>
      <c r="L131" s="2" t="s">
        <v>48</v>
      </c>
      <c r="M131">
        <v>0</v>
      </c>
      <c r="N131" s="2">
        <v>214</v>
      </c>
      <c r="O131" s="2" t="s">
        <v>40</v>
      </c>
      <c r="P131">
        <v>0</v>
      </c>
      <c r="Q131">
        <v>248091</v>
      </c>
      <c r="R131">
        <v>0</v>
      </c>
      <c r="S131" s="2" t="s">
        <v>48</v>
      </c>
      <c r="T131">
        <v>0</v>
      </c>
      <c r="U131" s="2">
        <v>12</v>
      </c>
      <c r="V131" s="2">
        <v>0</v>
      </c>
      <c r="W131" s="2" t="s">
        <v>48</v>
      </c>
      <c r="X131" s="2">
        <v>248</v>
      </c>
      <c r="Y131" s="2" t="s">
        <v>75</v>
      </c>
      <c r="Z131" s="2" t="s">
        <v>75</v>
      </c>
      <c r="AA131" s="2">
        <v>2</v>
      </c>
      <c r="AB131">
        <v>2</v>
      </c>
      <c r="AC131">
        <v>48</v>
      </c>
      <c r="AD131">
        <f t="shared" ref="AD131:AD194" si="6">IF(AC131&lt;51,1,2)</f>
        <v>1</v>
      </c>
      <c r="AE131">
        <v>144</v>
      </c>
      <c r="AF131">
        <v>0</v>
      </c>
      <c r="AG131">
        <v>91</v>
      </c>
      <c r="AH131">
        <v>248091</v>
      </c>
      <c r="AI131" t="s">
        <v>215</v>
      </c>
      <c r="AJ131" t="s">
        <v>216</v>
      </c>
      <c r="AK131" t="s">
        <v>225</v>
      </c>
      <c r="AL131" t="s">
        <v>351</v>
      </c>
      <c r="AM131" s="2">
        <v>0</v>
      </c>
      <c r="AN131" s="3">
        <f t="shared" ref="AN131:AN194" si="7">J131/U131</f>
        <v>0.16666666666666666</v>
      </c>
      <c r="AO131">
        <f t="shared" ref="AO131:AO194" si="8">N131/X131</f>
        <v>0.86290322580645162</v>
      </c>
    </row>
    <row r="132" spans="1:41" x14ac:dyDescent="0.25">
      <c r="A132" t="s">
        <v>180</v>
      </c>
      <c r="B132" s="1">
        <v>41344.720543981479</v>
      </c>
      <c r="C132">
        <v>0</v>
      </c>
      <c r="D132" s="1">
        <v>41344.720543981479</v>
      </c>
      <c r="E132">
        <v>0</v>
      </c>
      <c r="F132">
        <v>0</v>
      </c>
      <c r="G132">
        <v>1</v>
      </c>
      <c r="H132" s="1">
        <v>41344.720543981479</v>
      </c>
      <c r="I132" s="1">
        <v>41344.720543981479</v>
      </c>
      <c r="J132" s="2">
        <v>1</v>
      </c>
      <c r="K132">
        <v>89.215720099999999</v>
      </c>
      <c r="L132" s="2" t="s">
        <v>75</v>
      </c>
      <c r="M132">
        <v>25.301396199999999</v>
      </c>
      <c r="N132" s="2">
        <v>194</v>
      </c>
      <c r="O132" s="2" t="s">
        <v>39</v>
      </c>
      <c r="P132">
        <v>0</v>
      </c>
      <c r="Q132">
        <v>229272</v>
      </c>
      <c r="R132">
        <v>0</v>
      </c>
      <c r="S132" s="2" t="s">
        <v>75</v>
      </c>
      <c r="T132">
        <v>3526</v>
      </c>
      <c r="U132" s="2">
        <v>10</v>
      </c>
      <c r="V132" s="2">
        <v>0</v>
      </c>
      <c r="W132" s="2" t="s">
        <v>41</v>
      </c>
      <c r="X132" s="2">
        <v>234</v>
      </c>
      <c r="Y132" s="2" t="s">
        <v>75</v>
      </c>
      <c r="Z132" s="2" t="s">
        <v>41</v>
      </c>
      <c r="AA132" s="2">
        <v>2</v>
      </c>
      <c r="AB132">
        <v>2</v>
      </c>
      <c r="AC132">
        <v>29</v>
      </c>
      <c r="AD132">
        <f t="shared" si="6"/>
        <v>1</v>
      </c>
      <c r="AE132">
        <v>84</v>
      </c>
      <c r="AG132">
        <v>272</v>
      </c>
      <c r="AH132">
        <v>229272</v>
      </c>
      <c r="AI132" t="s">
        <v>181</v>
      </c>
      <c r="AJ132" t="s">
        <v>194</v>
      </c>
      <c r="AK132" t="s">
        <v>352</v>
      </c>
      <c r="AL132" t="s">
        <v>353</v>
      </c>
      <c r="AM132" s="2">
        <v>0</v>
      </c>
      <c r="AN132" s="3">
        <f t="shared" si="7"/>
        <v>0.1</v>
      </c>
      <c r="AO132">
        <f t="shared" si="8"/>
        <v>0.82905982905982911</v>
      </c>
    </row>
    <row r="133" spans="1:41" x14ac:dyDescent="0.25">
      <c r="A133" t="s">
        <v>162</v>
      </c>
      <c r="B133" s="1">
        <v>41344.739664351851</v>
      </c>
      <c r="C133">
        <v>0</v>
      </c>
      <c r="D133" s="1">
        <v>41344.739664351851</v>
      </c>
      <c r="E133">
        <v>0</v>
      </c>
      <c r="F133">
        <v>0</v>
      </c>
      <c r="G133">
        <v>1</v>
      </c>
      <c r="H133" s="1">
        <v>41344.739664351851</v>
      </c>
      <c r="I133" s="1">
        <v>41344.739664351851</v>
      </c>
      <c r="J133" s="2">
        <v>3</v>
      </c>
      <c r="K133">
        <v>88.418595699999997</v>
      </c>
      <c r="L133" s="2" t="s">
        <v>107</v>
      </c>
      <c r="M133">
        <v>26.233212399999999</v>
      </c>
      <c r="N133" s="2">
        <v>241</v>
      </c>
      <c r="O133" s="2" t="s">
        <v>40</v>
      </c>
      <c r="P133">
        <v>0</v>
      </c>
      <c r="Q133">
        <v>230289</v>
      </c>
      <c r="R133">
        <v>0</v>
      </c>
      <c r="S133" s="2" t="s">
        <v>48</v>
      </c>
      <c r="T133">
        <v>3494</v>
      </c>
      <c r="U133" s="2">
        <v>10</v>
      </c>
      <c r="V133" s="2">
        <v>1</v>
      </c>
      <c r="W133" s="2" t="s">
        <v>48</v>
      </c>
      <c r="X133" s="2">
        <v>0</v>
      </c>
      <c r="Y133" s="2" t="s">
        <v>48</v>
      </c>
      <c r="Z133" s="2" t="s">
        <v>75</v>
      </c>
      <c r="AA133" s="2">
        <v>2</v>
      </c>
      <c r="AB133">
        <v>2</v>
      </c>
      <c r="AC133">
        <v>30</v>
      </c>
      <c r="AD133">
        <f t="shared" si="6"/>
        <v>1</v>
      </c>
      <c r="AE133">
        <v>88</v>
      </c>
      <c r="AG133">
        <v>289</v>
      </c>
      <c r="AH133">
        <v>230289</v>
      </c>
      <c r="AI133" t="s">
        <v>227</v>
      </c>
      <c r="AJ133" t="s">
        <v>228</v>
      </c>
      <c r="AK133" t="s">
        <v>342</v>
      </c>
      <c r="AL133" t="s">
        <v>354</v>
      </c>
      <c r="AM133" s="2">
        <v>1</v>
      </c>
      <c r="AN133" s="3">
        <f t="shared" si="7"/>
        <v>0.3</v>
      </c>
      <c r="AO133" t="e">
        <f t="shared" si="8"/>
        <v>#DIV/0!</v>
      </c>
    </row>
    <row r="134" spans="1:41" x14ac:dyDescent="0.25">
      <c r="A134" t="s">
        <v>214</v>
      </c>
      <c r="B134" s="1">
        <v>41345.624791666669</v>
      </c>
      <c r="C134">
        <v>0</v>
      </c>
      <c r="D134" s="1">
        <v>41345.624791666669</v>
      </c>
      <c r="E134">
        <v>0</v>
      </c>
      <c r="F134">
        <v>0</v>
      </c>
      <c r="G134">
        <v>1</v>
      </c>
      <c r="H134" s="1">
        <v>41345.624791666669</v>
      </c>
      <c r="I134" s="1">
        <v>41345.624791666669</v>
      </c>
      <c r="J134" s="2">
        <v>0</v>
      </c>
      <c r="K134">
        <v>0</v>
      </c>
      <c r="L134" s="2" t="s">
        <v>48</v>
      </c>
      <c r="M134">
        <v>0</v>
      </c>
      <c r="N134" s="2">
        <v>146</v>
      </c>
      <c r="O134" s="2" t="s">
        <v>39</v>
      </c>
      <c r="P134">
        <v>0</v>
      </c>
      <c r="Q134">
        <v>248093</v>
      </c>
      <c r="R134">
        <v>0</v>
      </c>
      <c r="S134" s="2" t="s">
        <v>48</v>
      </c>
      <c r="T134">
        <v>0</v>
      </c>
      <c r="U134" s="2">
        <v>9</v>
      </c>
      <c r="V134" s="2">
        <v>0</v>
      </c>
      <c r="W134" s="2" t="s">
        <v>48</v>
      </c>
      <c r="X134" s="2">
        <v>102</v>
      </c>
      <c r="Y134" s="2" t="s">
        <v>75</v>
      </c>
      <c r="Z134" s="2" t="s">
        <v>75</v>
      </c>
      <c r="AA134" s="2">
        <v>2</v>
      </c>
      <c r="AB134">
        <v>2</v>
      </c>
      <c r="AC134">
        <v>48</v>
      </c>
      <c r="AD134">
        <f t="shared" si="6"/>
        <v>1</v>
      </c>
      <c r="AE134">
        <v>144</v>
      </c>
      <c r="AF134">
        <v>0</v>
      </c>
      <c r="AG134">
        <v>93</v>
      </c>
      <c r="AH134">
        <v>248093</v>
      </c>
      <c r="AI134" t="s">
        <v>215</v>
      </c>
      <c r="AJ134" t="s">
        <v>216</v>
      </c>
      <c r="AK134" t="s">
        <v>225</v>
      </c>
      <c r="AL134" t="s">
        <v>355</v>
      </c>
      <c r="AM134" s="2">
        <v>0</v>
      </c>
      <c r="AN134" s="3">
        <f t="shared" si="7"/>
        <v>0</v>
      </c>
      <c r="AO134">
        <f t="shared" si="8"/>
        <v>1.4313725490196079</v>
      </c>
    </row>
    <row r="135" spans="1:41" x14ac:dyDescent="0.25">
      <c r="A135" t="s">
        <v>235</v>
      </c>
      <c r="B135" s="1">
        <v>41345.678680555553</v>
      </c>
      <c r="C135">
        <v>0</v>
      </c>
      <c r="D135" s="1">
        <v>41345.678680555553</v>
      </c>
      <c r="E135">
        <v>0</v>
      </c>
      <c r="F135">
        <v>0</v>
      </c>
      <c r="G135">
        <v>1</v>
      </c>
      <c r="H135" s="1">
        <v>41345.678680555553</v>
      </c>
      <c r="I135" s="1">
        <v>41345.678680555553</v>
      </c>
      <c r="J135" s="2">
        <v>5</v>
      </c>
      <c r="K135">
        <v>89.545691822600006</v>
      </c>
      <c r="L135" s="2" t="s">
        <v>41</v>
      </c>
      <c r="M135">
        <v>23.631903599699999</v>
      </c>
      <c r="N135" s="2">
        <v>324</v>
      </c>
      <c r="O135" s="2" t="s">
        <v>40</v>
      </c>
      <c r="P135">
        <v>0</v>
      </c>
      <c r="Q135">
        <v>209026</v>
      </c>
      <c r="R135">
        <v>11</v>
      </c>
      <c r="S135" s="2" t="s">
        <v>48</v>
      </c>
      <c r="T135">
        <v>40</v>
      </c>
      <c r="U135" s="2">
        <v>9</v>
      </c>
      <c r="V135" s="2">
        <v>1</v>
      </c>
      <c r="W135" s="2" t="s">
        <v>41</v>
      </c>
      <c r="X135" s="2">
        <v>453</v>
      </c>
      <c r="Y135" s="2" t="s">
        <v>41</v>
      </c>
      <c r="Z135" s="2" t="s">
        <v>75</v>
      </c>
      <c r="AA135" s="2">
        <v>2</v>
      </c>
      <c r="AB135">
        <v>20</v>
      </c>
      <c r="AC135">
        <v>9</v>
      </c>
      <c r="AD135">
        <f t="shared" si="6"/>
        <v>1</v>
      </c>
      <c r="AE135">
        <v>26</v>
      </c>
      <c r="AF135">
        <v>0</v>
      </c>
      <c r="AG135">
        <v>26</v>
      </c>
      <c r="AH135">
        <v>209026</v>
      </c>
      <c r="AI135" t="s">
        <v>236</v>
      </c>
      <c r="AJ135" t="s">
        <v>237</v>
      </c>
      <c r="AK135" t="s">
        <v>356</v>
      </c>
      <c r="AL135" t="s">
        <v>357</v>
      </c>
      <c r="AM135" s="2">
        <v>0</v>
      </c>
      <c r="AN135" s="3">
        <f t="shared" si="7"/>
        <v>0.55555555555555558</v>
      </c>
      <c r="AO135">
        <f t="shared" si="8"/>
        <v>0.71523178807947019</v>
      </c>
    </row>
    <row r="136" spans="1:41" x14ac:dyDescent="0.25">
      <c r="A136" t="s">
        <v>235</v>
      </c>
      <c r="B136" s="1">
        <v>41345.680277777778</v>
      </c>
      <c r="C136">
        <v>0</v>
      </c>
      <c r="D136" s="1">
        <v>41345.680277777778</v>
      </c>
      <c r="E136">
        <v>0</v>
      </c>
      <c r="F136">
        <v>0</v>
      </c>
      <c r="G136">
        <v>1</v>
      </c>
      <c r="H136" s="1">
        <v>41345.680277777778</v>
      </c>
      <c r="I136" s="1">
        <v>41345.680277777778</v>
      </c>
      <c r="J136" s="2">
        <v>2</v>
      </c>
      <c r="K136">
        <v>89.529218799999995</v>
      </c>
      <c r="L136" s="2" t="s">
        <v>48</v>
      </c>
      <c r="M136">
        <v>23.625162700000001</v>
      </c>
      <c r="N136" s="2">
        <v>110</v>
      </c>
      <c r="O136" s="2" t="s">
        <v>40</v>
      </c>
      <c r="P136">
        <v>0</v>
      </c>
      <c r="Q136">
        <v>209027</v>
      </c>
      <c r="R136">
        <v>0</v>
      </c>
      <c r="S136" s="2" t="s">
        <v>48</v>
      </c>
      <c r="T136">
        <v>4559</v>
      </c>
      <c r="U136" s="2">
        <v>8</v>
      </c>
      <c r="V136" s="2">
        <v>0</v>
      </c>
      <c r="W136" s="2" t="s">
        <v>41</v>
      </c>
      <c r="X136" s="2">
        <v>79</v>
      </c>
      <c r="Y136" s="2" t="s">
        <v>41</v>
      </c>
      <c r="Z136" s="2" t="s">
        <v>75</v>
      </c>
      <c r="AA136" s="2">
        <v>2</v>
      </c>
      <c r="AB136">
        <v>20</v>
      </c>
      <c r="AC136">
        <v>9</v>
      </c>
      <c r="AD136">
        <f t="shared" si="6"/>
        <v>1</v>
      </c>
      <c r="AE136">
        <v>26</v>
      </c>
      <c r="AF136">
        <v>0</v>
      </c>
      <c r="AG136">
        <v>27</v>
      </c>
      <c r="AH136">
        <v>209027</v>
      </c>
      <c r="AI136" t="s">
        <v>236</v>
      </c>
      <c r="AJ136" t="s">
        <v>237</v>
      </c>
      <c r="AK136" t="s">
        <v>356</v>
      </c>
      <c r="AL136" t="s">
        <v>358</v>
      </c>
      <c r="AM136" s="2">
        <v>0</v>
      </c>
      <c r="AN136" s="3">
        <f t="shared" si="7"/>
        <v>0.25</v>
      </c>
      <c r="AO136">
        <f t="shared" si="8"/>
        <v>1.3924050632911393</v>
      </c>
    </row>
    <row r="137" spans="1:41" x14ac:dyDescent="0.25">
      <c r="A137" t="s">
        <v>221</v>
      </c>
      <c r="B137" s="1">
        <v>41345.780868055554</v>
      </c>
      <c r="C137">
        <v>0</v>
      </c>
      <c r="D137" s="1">
        <v>41345.780868055554</v>
      </c>
      <c r="E137">
        <v>0</v>
      </c>
      <c r="F137">
        <v>0</v>
      </c>
      <c r="G137">
        <v>1</v>
      </c>
      <c r="H137" s="1">
        <v>41345.780868055554</v>
      </c>
      <c r="I137" s="1">
        <v>41345.780868055554</v>
      </c>
      <c r="J137" s="2">
        <v>2</v>
      </c>
      <c r="K137">
        <v>89.647662299999993</v>
      </c>
      <c r="L137" s="2" t="s">
        <v>41</v>
      </c>
      <c r="M137">
        <v>22.613889700000001</v>
      </c>
      <c r="N137" s="2">
        <v>82</v>
      </c>
      <c r="O137" s="2" t="s">
        <v>40</v>
      </c>
      <c r="P137">
        <v>0</v>
      </c>
      <c r="Q137">
        <v>234224</v>
      </c>
      <c r="R137">
        <v>0</v>
      </c>
      <c r="S137" s="2" t="s">
        <v>41</v>
      </c>
      <c r="T137">
        <v>4540</v>
      </c>
      <c r="U137" s="2">
        <v>9</v>
      </c>
      <c r="V137" s="2">
        <v>0</v>
      </c>
      <c r="W137" s="2" t="s">
        <v>39</v>
      </c>
      <c r="X137" s="2">
        <v>132</v>
      </c>
      <c r="Y137" s="2" t="s">
        <v>41</v>
      </c>
      <c r="Z137" s="2" t="s">
        <v>40</v>
      </c>
      <c r="AA137" s="2">
        <v>2</v>
      </c>
      <c r="AB137">
        <v>2</v>
      </c>
      <c r="AC137">
        <v>34</v>
      </c>
      <c r="AD137">
        <f t="shared" si="6"/>
        <v>1</v>
      </c>
      <c r="AE137">
        <v>102</v>
      </c>
      <c r="AG137">
        <v>224</v>
      </c>
      <c r="AH137">
        <v>234224</v>
      </c>
      <c r="AI137" t="s">
        <v>222</v>
      </c>
      <c r="AJ137" t="s">
        <v>223</v>
      </c>
      <c r="AK137" t="s">
        <v>223</v>
      </c>
      <c r="AL137" t="s">
        <v>359</v>
      </c>
      <c r="AM137" s="2">
        <v>0</v>
      </c>
      <c r="AN137" s="3">
        <f t="shared" si="7"/>
        <v>0.22222222222222221</v>
      </c>
      <c r="AO137">
        <f t="shared" si="8"/>
        <v>0.62121212121212122</v>
      </c>
    </row>
    <row r="138" spans="1:41" x14ac:dyDescent="0.25">
      <c r="A138" t="s">
        <v>325</v>
      </c>
      <c r="B138" s="1">
        <v>41346.541643518518</v>
      </c>
      <c r="C138">
        <v>0</v>
      </c>
      <c r="D138" s="1">
        <v>41346.541643518518</v>
      </c>
      <c r="E138">
        <v>0</v>
      </c>
      <c r="F138">
        <v>0</v>
      </c>
      <c r="G138">
        <v>1</v>
      </c>
      <c r="H138" s="1">
        <v>41346.541643518518</v>
      </c>
      <c r="I138" s="1">
        <v>41346.541643518518</v>
      </c>
      <c r="J138" s="2">
        <v>3</v>
      </c>
      <c r="K138">
        <v>0</v>
      </c>
      <c r="L138" s="2" t="s">
        <v>107</v>
      </c>
      <c r="M138">
        <v>0</v>
      </c>
      <c r="N138" s="2">
        <v>437</v>
      </c>
      <c r="O138" s="2" t="s">
        <v>39</v>
      </c>
      <c r="P138">
        <v>0</v>
      </c>
      <c r="Q138">
        <v>274384</v>
      </c>
      <c r="R138">
        <v>0</v>
      </c>
      <c r="S138" s="2" t="s">
        <v>48</v>
      </c>
      <c r="T138">
        <v>0</v>
      </c>
      <c r="U138" s="2">
        <v>10</v>
      </c>
      <c r="V138" s="2">
        <v>0</v>
      </c>
      <c r="W138" s="2" t="s">
        <v>48</v>
      </c>
      <c r="X138" s="2">
        <v>0</v>
      </c>
      <c r="Y138" s="2" t="s">
        <v>40</v>
      </c>
      <c r="Z138" s="2" t="s">
        <v>40</v>
      </c>
      <c r="AA138" s="2">
        <v>2</v>
      </c>
      <c r="AB138">
        <v>2</v>
      </c>
      <c r="AC138">
        <v>74</v>
      </c>
      <c r="AD138">
        <f t="shared" si="6"/>
        <v>2</v>
      </c>
      <c r="AE138">
        <v>16</v>
      </c>
      <c r="AG138">
        <v>384</v>
      </c>
      <c r="AH138">
        <v>274384</v>
      </c>
      <c r="AI138" t="s">
        <v>247</v>
      </c>
      <c r="AJ138" t="s">
        <v>360</v>
      </c>
      <c r="AK138" t="s">
        <v>361</v>
      </c>
      <c r="AL138" t="s">
        <v>362</v>
      </c>
      <c r="AM138" s="2">
        <v>1</v>
      </c>
      <c r="AN138" s="3">
        <f t="shared" si="7"/>
        <v>0.3</v>
      </c>
      <c r="AO138" t="e">
        <f t="shared" si="8"/>
        <v>#DIV/0!</v>
      </c>
    </row>
    <row r="139" spans="1:41" x14ac:dyDescent="0.25">
      <c r="A139" t="s">
        <v>231</v>
      </c>
      <c r="B139" s="1">
        <v>41346.616377314815</v>
      </c>
      <c r="C139">
        <v>0</v>
      </c>
      <c r="D139" s="1">
        <v>41346.616377314815</v>
      </c>
      <c r="E139">
        <v>0</v>
      </c>
      <c r="F139">
        <v>0</v>
      </c>
      <c r="G139">
        <v>1</v>
      </c>
      <c r="H139" s="1">
        <v>41346.616377314815</v>
      </c>
      <c r="I139" s="1">
        <v>41346.616377314815</v>
      </c>
      <c r="J139" s="2">
        <v>1</v>
      </c>
      <c r="K139">
        <v>0</v>
      </c>
      <c r="L139" s="2" t="s">
        <v>41</v>
      </c>
      <c r="M139">
        <v>0</v>
      </c>
      <c r="N139" s="2">
        <v>89</v>
      </c>
      <c r="O139" s="2" t="s">
        <v>40</v>
      </c>
      <c r="P139">
        <v>0</v>
      </c>
      <c r="Q139">
        <v>204043</v>
      </c>
      <c r="R139">
        <v>0</v>
      </c>
      <c r="S139" s="2" t="s">
        <v>48</v>
      </c>
      <c r="T139">
        <v>0</v>
      </c>
      <c r="U139" s="2">
        <v>9</v>
      </c>
      <c r="V139" s="2">
        <v>0</v>
      </c>
      <c r="W139" s="2" t="s">
        <v>48</v>
      </c>
      <c r="X139" s="2">
        <v>63</v>
      </c>
      <c r="Y139" s="2" t="s">
        <v>75</v>
      </c>
      <c r="Z139" s="2" t="s">
        <v>48</v>
      </c>
      <c r="AA139" s="2">
        <v>2</v>
      </c>
      <c r="AB139">
        <v>20</v>
      </c>
      <c r="AC139">
        <v>4</v>
      </c>
      <c r="AD139">
        <f t="shared" si="6"/>
        <v>1</v>
      </c>
      <c r="AE139">
        <v>13</v>
      </c>
      <c r="AF139">
        <v>0</v>
      </c>
      <c r="AG139">
        <v>43</v>
      </c>
      <c r="AH139">
        <v>204043</v>
      </c>
      <c r="AI139" t="s">
        <v>232</v>
      </c>
      <c r="AJ139" t="s">
        <v>233</v>
      </c>
      <c r="AK139" t="s">
        <v>247</v>
      </c>
      <c r="AL139" t="s">
        <v>363</v>
      </c>
      <c r="AM139" s="2">
        <v>0</v>
      </c>
      <c r="AN139" s="3">
        <f t="shared" si="7"/>
        <v>0.1111111111111111</v>
      </c>
      <c r="AO139">
        <f t="shared" si="8"/>
        <v>1.4126984126984128</v>
      </c>
    </row>
    <row r="140" spans="1:41" x14ac:dyDescent="0.25">
      <c r="A140" t="s">
        <v>214</v>
      </c>
      <c r="B140" s="1">
        <v>41347.476990740739</v>
      </c>
      <c r="C140">
        <v>0</v>
      </c>
      <c r="D140" s="1">
        <v>41347.476990740739</v>
      </c>
      <c r="E140">
        <v>0</v>
      </c>
      <c r="F140">
        <v>0</v>
      </c>
      <c r="G140">
        <v>1</v>
      </c>
      <c r="H140" s="1">
        <v>41347.476990740739</v>
      </c>
      <c r="I140" s="1">
        <v>41347.476990740739</v>
      </c>
      <c r="J140" s="2">
        <v>3</v>
      </c>
      <c r="K140">
        <v>0</v>
      </c>
      <c r="L140" s="2" t="s">
        <v>48</v>
      </c>
      <c r="M140">
        <v>0</v>
      </c>
      <c r="N140" s="2">
        <v>197</v>
      </c>
      <c r="O140" s="2" t="s">
        <v>39</v>
      </c>
      <c r="P140">
        <v>0</v>
      </c>
      <c r="Q140">
        <v>248087</v>
      </c>
      <c r="R140">
        <v>0</v>
      </c>
      <c r="S140" s="2" t="s">
        <v>48</v>
      </c>
      <c r="T140">
        <v>0</v>
      </c>
      <c r="U140" s="2">
        <v>9</v>
      </c>
      <c r="V140" s="2">
        <v>3</v>
      </c>
      <c r="W140" s="2" t="s">
        <v>48</v>
      </c>
      <c r="X140" s="2">
        <v>164</v>
      </c>
      <c r="Y140" s="2" t="s">
        <v>75</v>
      </c>
      <c r="Z140" s="2" t="s">
        <v>75</v>
      </c>
      <c r="AA140" s="2">
        <v>3</v>
      </c>
      <c r="AB140">
        <v>2</v>
      </c>
      <c r="AC140">
        <v>48</v>
      </c>
      <c r="AD140">
        <f t="shared" si="6"/>
        <v>1</v>
      </c>
      <c r="AE140">
        <v>144</v>
      </c>
      <c r="AF140">
        <v>0</v>
      </c>
      <c r="AG140">
        <v>87</v>
      </c>
      <c r="AH140">
        <v>248087</v>
      </c>
      <c r="AI140" t="s">
        <v>215</v>
      </c>
      <c r="AJ140" t="s">
        <v>216</v>
      </c>
      <c r="AK140" t="s">
        <v>364</v>
      </c>
      <c r="AL140" t="s">
        <v>365</v>
      </c>
      <c r="AM140" s="2">
        <v>0</v>
      </c>
      <c r="AN140" s="3">
        <f t="shared" si="7"/>
        <v>0.33333333333333331</v>
      </c>
      <c r="AO140">
        <f t="shared" si="8"/>
        <v>1.2012195121951219</v>
      </c>
    </row>
    <row r="141" spans="1:41" x14ac:dyDescent="0.25">
      <c r="A141" t="s">
        <v>268</v>
      </c>
      <c r="B141" s="1">
        <v>41347.631516203706</v>
      </c>
      <c r="C141">
        <v>0</v>
      </c>
      <c r="D141" s="1">
        <v>41347.631516203706</v>
      </c>
      <c r="E141">
        <v>0</v>
      </c>
      <c r="F141">
        <v>0</v>
      </c>
      <c r="G141">
        <v>1</v>
      </c>
      <c r="H141" s="1">
        <v>41347.631516203706</v>
      </c>
      <c r="I141" s="1">
        <v>41347.631516203706</v>
      </c>
      <c r="J141" s="2">
        <v>3</v>
      </c>
      <c r="K141">
        <v>90.872936093500002</v>
      </c>
      <c r="L141" s="2" t="s">
        <v>107</v>
      </c>
      <c r="M141">
        <v>24.546019489500001</v>
      </c>
      <c r="N141" s="2">
        <v>405</v>
      </c>
      <c r="O141" s="2" t="s">
        <v>39</v>
      </c>
      <c r="P141">
        <v>0</v>
      </c>
      <c r="Q141">
        <v>262405</v>
      </c>
      <c r="R141">
        <v>-63</v>
      </c>
      <c r="S141" s="2" t="s">
        <v>48</v>
      </c>
      <c r="T141">
        <v>35</v>
      </c>
      <c r="U141" s="2">
        <v>6</v>
      </c>
      <c r="V141" s="2">
        <v>0</v>
      </c>
      <c r="W141" s="2" t="s">
        <v>48</v>
      </c>
      <c r="X141" s="2">
        <v>0</v>
      </c>
      <c r="Y141" s="2" t="s">
        <v>41</v>
      </c>
      <c r="Z141" s="2" t="s">
        <v>40</v>
      </c>
      <c r="AA141" s="2">
        <v>2</v>
      </c>
      <c r="AB141">
        <v>2</v>
      </c>
      <c r="AC141">
        <v>62</v>
      </c>
      <c r="AD141">
        <f t="shared" si="6"/>
        <v>2</v>
      </c>
      <c r="AE141">
        <v>13</v>
      </c>
      <c r="AG141">
        <v>405</v>
      </c>
      <c r="AH141">
        <v>262405</v>
      </c>
      <c r="AI141" t="s">
        <v>269</v>
      </c>
      <c r="AJ141" t="s">
        <v>366</v>
      </c>
      <c r="AK141" t="s">
        <v>367</v>
      </c>
      <c r="AL141" t="s">
        <v>368</v>
      </c>
      <c r="AM141" s="2">
        <v>1</v>
      </c>
      <c r="AN141" s="3">
        <f t="shared" si="7"/>
        <v>0.5</v>
      </c>
      <c r="AO141" t="e">
        <f t="shared" si="8"/>
        <v>#DIV/0!</v>
      </c>
    </row>
    <row r="142" spans="1:41" x14ac:dyDescent="0.25">
      <c r="A142" t="s">
        <v>117</v>
      </c>
      <c r="B142" s="1">
        <v>41349.563148148147</v>
      </c>
      <c r="C142">
        <v>0</v>
      </c>
      <c r="D142" s="1">
        <v>41349.563148148147</v>
      </c>
      <c r="E142">
        <v>0</v>
      </c>
      <c r="F142">
        <v>0</v>
      </c>
      <c r="G142">
        <v>1</v>
      </c>
      <c r="H142" s="1">
        <v>41349.563148148147</v>
      </c>
      <c r="I142" s="1">
        <v>41349.563148148147</v>
      </c>
      <c r="J142" s="2">
        <v>5</v>
      </c>
      <c r="K142">
        <v>0</v>
      </c>
      <c r="L142" s="2" t="s">
        <v>75</v>
      </c>
      <c r="M142">
        <v>0</v>
      </c>
      <c r="N142" s="2">
        <v>360</v>
      </c>
      <c r="O142" s="2" t="s">
        <v>40</v>
      </c>
      <c r="P142">
        <v>0</v>
      </c>
      <c r="Q142">
        <v>227255</v>
      </c>
      <c r="R142">
        <v>0</v>
      </c>
      <c r="S142" s="2" t="s">
        <v>48</v>
      </c>
      <c r="T142">
        <v>0</v>
      </c>
      <c r="U142" s="2">
        <v>6</v>
      </c>
      <c r="V142" s="2">
        <v>0</v>
      </c>
      <c r="W142" s="2" t="s">
        <v>75</v>
      </c>
      <c r="X142" s="2">
        <v>90</v>
      </c>
      <c r="Y142" s="2" t="s">
        <v>48</v>
      </c>
      <c r="Z142" s="2" t="s">
        <v>48</v>
      </c>
      <c r="AA142" s="2">
        <v>2</v>
      </c>
      <c r="AB142">
        <v>2</v>
      </c>
      <c r="AC142">
        <v>27</v>
      </c>
      <c r="AD142">
        <f t="shared" si="6"/>
        <v>1</v>
      </c>
      <c r="AE142">
        <v>76</v>
      </c>
      <c r="AG142">
        <v>255</v>
      </c>
      <c r="AH142">
        <v>227255</v>
      </c>
      <c r="AI142" t="s">
        <v>113</v>
      </c>
      <c r="AJ142" t="s">
        <v>118</v>
      </c>
      <c r="AK142" t="s">
        <v>121</v>
      </c>
      <c r="AL142" t="s">
        <v>369</v>
      </c>
      <c r="AM142" s="2">
        <v>0</v>
      </c>
      <c r="AN142" s="3">
        <f t="shared" si="7"/>
        <v>0.83333333333333337</v>
      </c>
      <c r="AO142">
        <f t="shared" si="8"/>
        <v>4</v>
      </c>
    </row>
    <row r="143" spans="1:41" x14ac:dyDescent="0.25">
      <c r="A143" t="s">
        <v>268</v>
      </c>
      <c r="B143" s="1">
        <v>41349.62804398148</v>
      </c>
      <c r="C143">
        <v>0</v>
      </c>
      <c r="D143" s="1">
        <v>41349.62804398148</v>
      </c>
      <c r="E143">
        <v>0</v>
      </c>
      <c r="F143">
        <v>0</v>
      </c>
      <c r="G143">
        <v>1</v>
      </c>
      <c r="H143" s="1">
        <v>41349.62804398148</v>
      </c>
      <c r="I143" s="1">
        <v>41349.62804398148</v>
      </c>
      <c r="J143" s="2">
        <v>6</v>
      </c>
      <c r="K143">
        <v>90.682547339600006</v>
      </c>
      <c r="L143" s="2" t="s">
        <v>107</v>
      </c>
      <c r="M143">
        <v>24.318394351399998</v>
      </c>
      <c r="N143" s="2">
        <v>360</v>
      </c>
      <c r="O143" s="2" t="s">
        <v>39</v>
      </c>
      <c r="P143">
        <v>0</v>
      </c>
      <c r="Q143">
        <v>236332</v>
      </c>
      <c r="R143">
        <v>100</v>
      </c>
      <c r="S143" s="2" t="s">
        <v>48</v>
      </c>
      <c r="T143">
        <v>150</v>
      </c>
      <c r="U143" s="2">
        <v>6</v>
      </c>
      <c r="V143" s="2">
        <v>0</v>
      </c>
      <c r="W143" s="2" t="s">
        <v>48</v>
      </c>
      <c r="X143" s="2">
        <v>0</v>
      </c>
      <c r="Y143" s="2" t="s">
        <v>48</v>
      </c>
      <c r="Z143" s="2" t="s">
        <v>48</v>
      </c>
      <c r="AA143" s="2">
        <v>2</v>
      </c>
      <c r="AB143">
        <v>2</v>
      </c>
      <c r="AC143">
        <v>36</v>
      </c>
      <c r="AD143">
        <f t="shared" si="6"/>
        <v>1</v>
      </c>
      <c r="AE143">
        <v>108</v>
      </c>
      <c r="AG143">
        <v>332</v>
      </c>
      <c r="AH143">
        <v>236332</v>
      </c>
      <c r="AI143" t="s">
        <v>269</v>
      </c>
      <c r="AJ143" t="s">
        <v>282</v>
      </c>
      <c r="AK143" t="s">
        <v>282</v>
      </c>
      <c r="AL143" t="s">
        <v>370</v>
      </c>
      <c r="AM143" s="2">
        <v>1</v>
      </c>
      <c r="AN143" s="3">
        <f t="shared" si="7"/>
        <v>1</v>
      </c>
      <c r="AO143" t="e">
        <f t="shared" si="8"/>
        <v>#DIV/0!</v>
      </c>
    </row>
    <row r="144" spans="1:41" x14ac:dyDescent="0.25">
      <c r="A144" t="s">
        <v>268</v>
      </c>
      <c r="B144" s="1">
        <v>41349.632199074076</v>
      </c>
      <c r="C144">
        <v>0</v>
      </c>
      <c r="D144" s="1">
        <v>41349.632199074076</v>
      </c>
      <c r="E144">
        <v>0</v>
      </c>
      <c r="F144">
        <v>0</v>
      </c>
      <c r="G144">
        <v>1</v>
      </c>
      <c r="H144" s="1">
        <v>41349.632199074076</v>
      </c>
      <c r="I144" s="1">
        <v>41349.632199074076</v>
      </c>
      <c r="J144" s="2">
        <v>8</v>
      </c>
      <c r="K144">
        <v>90.684826895800001</v>
      </c>
      <c r="L144" s="2" t="s">
        <v>48</v>
      </c>
      <c r="M144">
        <v>24.3195111058</v>
      </c>
      <c r="N144" s="2">
        <v>521</v>
      </c>
      <c r="O144" s="2" t="s">
        <v>40</v>
      </c>
      <c r="P144">
        <v>0</v>
      </c>
      <c r="Q144">
        <v>236333</v>
      </c>
      <c r="R144">
        <v>99</v>
      </c>
      <c r="S144" s="2" t="s">
        <v>48</v>
      </c>
      <c r="T144">
        <v>250</v>
      </c>
      <c r="U144" s="2">
        <v>18</v>
      </c>
      <c r="V144" s="2">
        <v>0</v>
      </c>
      <c r="W144" s="2" t="s">
        <v>48</v>
      </c>
      <c r="X144" s="2">
        <v>511</v>
      </c>
      <c r="Y144" s="2" t="s">
        <v>48</v>
      </c>
      <c r="Z144" s="2" t="s">
        <v>48</v>
      </c>
      <c r="AA144" s="2">
        <v>2</v>
      </c>
      <c r="AB144">
        <v>2</v>
      </c>
      <c r="AC144">
        <v>36</v>
      </c>
      <c r="AD144">
        <f t="shared" si="6"/>
        <v>1</v>
      </c>
      <c r="AE144">
        <v>108</v>
      </c>
      <c r="AG144">
        <v>333</v>
      </c>
      <c r="AH144">
        <v>236333</v>
      </c>
      <c r="AI144" t="s">
        <v>269</v>
      </c>
      <c r="AJ144" t="s">
        <v>282</v>
      </c>
      <c r="AK144" t="s">
        <v>282</v>
      </c>
      <c r="AL144" t="s">
        <v>371</v>
      </c>
      <c r="AM144" s="2">
        <v>0</v>
      </c>
      <c r="AN144" s="3">
        <f t="shared" si="7"/>
        <v>0.44444444444444442</v>
      </c>
      <c r="AO144">
        <f t="shared" si="8"/>
        <v>1.0195694716242663</v>
      </c>
    </row>
    <row r="145" spans="1:41" x14ac:dyDescent="0.25">
      <c r="A145" t="s">
        <v>47</v>
      </c>
      <c r="B145" s="1">
        <v>41351.550138888888</v>
      </c>
      <c r="C145">
        <v>0</v>
      </c>
      <c r="D145" s="1">
        <v>41351.550138888888</v>
      </c>
      <c r="E145">
        <v>0</v>
      </c>
      <c r="F145">
        <v>0</v>
      </c>
      <c r="G145">
        <v>1</v>
      </c>
      <c r="H145" s="1">
        <v>41351.550138888888</v>
      </c>
      <c r="I145" s="1">
        <v>41351.550138888888</v>
      </c>
      <c r="J145" s="2">
        <v>3</v>
      </c>
      <c r="K145">
        <v>90.833800568499996</v>
      </c>
      <c r="L145" s="2" t="s">
        <v>107</v>
      </c>
      <c r="M145">
        <v>24.942586727599998</v>
      </c>
      <c r="N145" s="2">
        <v>0</v>
      </c>
      <c r="O145" s="2" t="s">
        <v>40</v>
      </c>
      <c r="P145">
        <v>0</v>
      </c>
      <c r="Q145">
        <v>235326</v>
      </c>
      <c r="R145">
        <v>-8</v>
      </c>
      <c r="S145" s="2" t="s">
        <v>41</v>
      </c>
      <c r="T145">
        <v>40</v>
      </c>
      <c r="U145" s="2">
        <v>7</v>
      </c>
      <c r="V145" s="2">
        <v>0</v>
      </c>
      <c r="W145" s="2" t="s">
        <v>40</v>
      </c>
      <c r="X145" s="2">
        <v>522</v>
      </c>
      <c r="Y145" s="2" t="s">
        <v>75</v>
      </c>
      <c r="Z145" s="2" t="s">
        <v>41</v>
      </c>
      <c r="AA145" s="2">
        <v>2</v>
      </c>
      <c r="AB145">
        <v>2</v>
      </c>
      <c r="AC145">
        <v>35</v>
      </c>
      <c r="AD145">
        <f t="shared" si="6"/>
        <v>1</v>
      </c>
      <c r="AE145">
        <v>105</v>
      </c>
      <c r="AG145">
        <v>326</v>
      </c>
      <c r="AH145">
        <v>235326</v>
      </c>
      <c r="AI145" t="s">
        <v>49</v>
      </c>
      <c r="AJ145" t="s">
        <v>104</v>
      </c>
      <c r="AK145" t="s">
        <v>285</v>
      </c>
      <c r="AL145" t="s">
        <v>372</v>
      </c>
      <c r="AM145" s="2">
        <v>1</v>
      </c>
      <c r="AN145" s="3">
        <f t="shared" si="7"/>
        <v>0.42857142857142855</v>
      </c>
      <c r="AO145">
        <f t="shared" si="8"/>
        <v>0</v>
      </c>
    </row>
    <row r="146" spans="1:41" x14ac:dyDescent="0.25">
      <c r="A146" t="s">
        <v>235</v>
      </c>
      <c r="B146" s="1">
        <v>41351.735185185185</v>
      </c>
      <c r="C146">
        <v>0</v>
      </c>
      <c r="D146" s="1">
        <v>41351.735185185185</v>
      </c>
      <c r="E146">
        <v>0</v>
      </c>
      <c r="F146">
        <v>0</v>
      </c>
      <c r="G146">
        <v>1</v>
      </c>
      <c r="H146" s="1">
        <v>41351.735185185185</v>
      </c>
      <c r="I146" s="1">
        <v>41351.735185185185</v>
      </c>
      <c r="J146" s="2">
        <v>2</v>
      </c>
      <c r="K146">
        <v>90.009267899999998</v>
      </c>
      <c r="L146" s="2" t="s">
        <v>40</v>
      </c>
      <c r="M146">
        <v>23.3868908</v>
      </c>
      <c r="N146" s="2">
        <v>187</v>
      </c>
      <c r="O146" s="2" t="s">
        <v>39</v>
      </c>
      <c r="P146">
        <v>0</v>
      </c>
      <c r="Q146">
        <v>242035</v>
      </c>
      <c r="R146">
        <v>0</v>
      </c>
      <c r="S146" s="2" t="s">
        <v>48</v>
      </c>
      <c r="T146">
        <v>4812</v>
      </c>
      <c r="U146" s="2">
        <v>5</v>
      </c>
      <c r="V146" s="2">
        <v>0</v>
      </c>
      <c r="W146" s="2" t="s">
        <v>48</v>
      </c>
      <c r="X146" s="2">
        <v>190</v>
      </c>
      <c r="Y146" s="2" t="s">
        <v>41</v>
      </c>
      <c r="Z146" s="2" t="s">
        <v>48</v>
      </c>
      <c r="AA146" s="2">
        <v>2</v>
      </c>
      <c r="AB146">
        <v>2</v>
      </c>
      <c r="AC146">
        <v>42</v>
      </c>
      <c r="AD146">
        <f t="shared" si="6"/>
        <v>1</v>
      </c>
      <c r="AE146">
        <v>127</v>
      </c>
      <c r="AF146">
        <v>0</v>
      </c>
      <c r="AG146">
        <v>35</v>
      </c>
      <c r="AH146">
        <v>242035</v>
      </c>
      <c r="AI146" t="s">
        <v>254</v>
      </c>
      <c r="AJ146" t="s">
        <v>373</v>
      </c>
      <c r="AK146" t="s">
        <v>374</v>
      </c>
      <c r="AL146" t="s">
        <v>375</v>
      </c>
      <c r="AM146" s="2">
        <v>0</v>
      </c>
      <c r="AN146" s="3">
        <f t="shared" si="7"/>
        <v>0.4</v>
      </c>
      <c r="AO146">
        <f t="shared" si="8"/>
        <v>0.98421052631578942</v>
      </c>
    </row>
    <row r="147" spans="1:41" x14ac:dyDescent="0.25">
      <c r="A147" t="s">
        <v>231</v>
      </c>
      <c r="B147" s="1">
        <v>41352.539571759262</v>
      </c>
      <c r="C147">
        <v>0</v>
      </c>
      <c r="D147" s="1">
        <v>41352.539571759262</v>
      </c>
      <c r="E147">
        <v>0</v>
      </c>
      <c r="F147">
        <v>0</v>
      </c>
      <c r="G147">
        <v>1</v>
      </c>
      <c r="H147" s="1">
        <v>41352.539571759262</v>
      </c>
      <c r="I147" s="1">
        <v>41352.539571759262</v>
      </c>
      <c r="J147" s="2">
        <v>4</v>
      </c>
      <c r="K147">
        <v>0</v>
      </c>
      <c r="L147" s="2" t="s">
        <v>48</v>
      </c>
      <c r="M147">
        <v>0</v>
      </c>
      <c r="N147" s="2">
        <v>159</v>
      </c>
      <c r="O147" s="2" t="s">
        <v>40</v>
      </c>
      <c r="P147">
        <v>0</v>
      </c>
      <c r="Q147">
        <v>207056</v>
      </c>
      <c r="R147">
        <v>0</v>
      </c>
      <c r="S147" s="2" t="s">
        <v>48</v>
      </c>
      <c r="T147">
        <v>0</v>
      </c>
      <c r="U147" s="2">
        <v>9</v>
      </c>
      <c r="V147" s="2">
        <v>0</v>
      </c>
      <c r="W147" s="2" t="s">
        <v>48</v>
      </c>
      <c r="X147" s="2">
        <v>116</v>
      </c>
      <c r="Y147" s="2" t="s">
        <v>48</v>
      </c>
      <c r="Z147" s="2" t="s">
        <v>48</v>
      </c>
      <c r="AA147" s="2">
        <v>2</v>
      </c>
      <c r="AB147">
        <v>20</v>
      </c>
      <c r="AC147">
        <v>7</v>
      </c>
      <c r="AD147">
        <f t="shared" si="6"/>
        <v>1</v>
      </c>
      <c r="AE147">
        <v>21</v>
      </c>
      <c r="AF147">
        <v>0</v>
      </c>
      <c r="AG147">
        <v>56</v>
      </c>
      <c r="AH147">
        <v>207056</v>
      </c>
      <c r="AI147" t="s">
        <v>232</v>
      </c>
      <c r="AJ147" t="s">
        <v>244</v>
      </c>
      <c r="AK147" t="s">
        <v>245</v>
      </c>
      <c r="AL147" t="s">
        <v>376</v>
      </c>
      <c r="AM147" s="2">
        <v>0</v>
      </c>
      <c r="AN147" s="3">
        <f t="shared" si="7"/>
        <v>0.44444444444444442</v>
      </c>
      <c r="AO147">
        <f t="shared" si="8"/>
        <v>1.3706896551724137</v>
      </c>
    </row>
    <row r="148" spans="1:41" x14ac:dyDescent="0.25">
      <c r="A148" t="s">
        <v>214</v>
      </c>
      <c r="B148" s="1">
        <v>41353.602800925924</v>
      </c>
      <c r="C148">
        <v>0</v>
      </c>
      <c r="D148" s="1">
        <v>41353.602800925924</v>
      </c>
      <c r="E148">
        <v>0</v>
      </c>
      <c r="F148">
        <v>0</v>
      </c>
      <c r="G148">
        <v>1</v>
      </c>
      <c r="H148" s="1">
        <v>41353.602800925924</v>
      </c>
      <c r="I148" s="1">
        <v>41353.602800925924</v>
      </c>
      <c r="J148" s="2">
        <v>2</v>
      </c>
      <c r="K148">
        <v>0</v>
      </c>
      <c r="L148" s="2" t="s">
        <v>48</v>
      </c>
      <c r="M148">
        <v>0</v>
      </c>
      <c r="N148" s="2">
        <v>360</v>
      </c>
      <c r="O148" s="2" t="s">
        <v>39</v>
      </c>
      <c r="P148">
        <v>0</v>
      </c>
      <c r="Q148">
        <v>211106</v>
      </c>
      <c r="R148">
        <v>0</v>
      </c>
      <c r="S148" s="2" t="s">
        <v>48</v>
      </c>
      <c r="T148">
        <v>0</v>
      </c>
      <c r="U148" s="2">
        <v>14</v>
      </c>
      <c r="V148" s="2">
        <v>0</v>
      </c>
      <c r="W148" s="2" t="s">
        <v>48</v>
      </c>
      <c r="X148" s="2">
        <v>501</v>
      </c>
      <c r="Y148" s="2" t="s">
        <v>75</v>
      </c>
      <c r="Z148" s="2" t="s">
        <v>75</v>
      </c>
      <c r="AA148" s="2">
        <v>2</v>
      </c>
      <c r="AB148">
        <v>2</v>
      </c>
      <c r="AC148">
        <v>11</v>
      </c>
      <c r="AD148">
        <f t="shared" si="6"/>
        <v>1</v>
      </c>
      <c r="AE148">
        <v>33</v>
      </c>
      <c r="AG148">
        <v>106</v>
      </c>
      <c r="AH148">
        <v>211106</v>
      </c>
      <c r="AI148" t="s">
        <v>377</v>
      </c>
      <c r="AJ148" t="s">
        <v>378</v>
      </c>
      <c r="AK148" t="s">
        <v>379</v>
      </c>
      <c r="AL148" t="s">
        <v>380</v>
      </c>
      <c r="AM148" s="2">
        <v>0</v>
      </c>
      <c r="AN148" s="3">
        <f t="shared" si="7"/>
        <v>0.14285714285714285</v>
      </c>
      <c r="AO148">
        <f t="shared" si="8"/>
        <v>0.71856287425149701</v>
      </c>
    </row>
    <row r="149" spans="1:41" x14ac:dyDescent="0.25">
      <c r="A149" t="s">
        <v>145</v>
      </c>
      <c r="B149" s="1">
        <v>41353.968819444446</v>
      </c>
      <c r="C149">
        <v>0</v>
      </c>
      <c r="D149" s="1">
        <v>41353.968819444446</v>
      </c>
      <c r="E149">
        <v>0</v>
      </c>
      <c r="F149">
        <v>0</v>
      </c>
      <c r="G149">
        <v>1</v>
      </c>
      <c r="H149" s="1">
        <v>41353.968819444446</v>
      </c>
      <c r="I149" s="1">
        <v>41353.968819444446</v>
      </c>
      <c r="J149" s="2">
        <v>0</v>
      </c>
      <c r="K149">
        <v>91.762161399999997</v>
      </c>
      <c r="L149" s="2" t="s">
        <v>40</v>
      </c>
      <c r="M149">
        <v>25.0838109</v>
      </c>
      <c r="N149" s="2">
        <v>157</v>
      </c>
      <c r="O149" s="2" t="s">
        <v>40</v>
      </c>
      <c r="P149">
        <v>0</v>
      </c>
      <c r="Q149">
        <v>254388</v>
      </c>
      <c r="R149">
        <v>0</v>
      </c>
      <c r="S149" s="2" t="s">
        <v>75</v>
      </c>
      <c r="T149">
        <v>2738</v>
      </c>
      <c r="U149" s="2">
        <v>6</v>
      </c>
      <c r="V149" s="2">
        <v>0</v>
      </c>
      <c r="W149" s="2" t="s">
        <v>40</v>
      </c>
      <c r="X149" s="2">
        <v>152</v>
      </c>
      <c r="Y149" s="2" t="s">
        <v>41</v>
      </c>
      <c r="Z149" s="2" t="s">
        <v>75</v>
      </c>
      <c r="AA149" s="2">
        <v>2</v>
      </c>
      <c r="AB149">
        <v>2</v>
      </c>
      <c r="AC149">
        <v>54</v>
      </c>
      <c r="AD149">
        <f t="shared" si="6"/>
        <v>2</v>
      </c>
      <c r="AE149">
        <v>1</v>
      </c>
      <c r="AG149">
        <v>388</v>
      </c>
      <c r="AH149">
        <v>254388</v>
      </c>
      <c r="AI149" t="s">
        <v>146</v>
      </c>
      <c r="AJ149" t="s">
        <v>381</v>
      </c>
      <c r="AK149" t="s">
        <v>382</v>
      </c>
      <c r="AL149" t="s">
        <v>383</v>
      </c>
      <c r="AM149" s="2">
        <v>0</v>
      </c>
      <c r="AN149" s="3">
        <f t="shared" si="7"/>
        <v>0</v>
      </c>
      <c r="AO149">
        <f t="shared" si="8"/>
        <v>1.0328947368421053</v>
      </c>
    </row>
    <row r="150" spans="1:41" x14ac:dyDescent="0.25">
      <c r="A150" t="s">
        <v>384</v>
      </c>
      <c r="B150" s="1">
        <v>41354.703888888886</v>
      </c>
      <c r="C150">
        <v>0</v>
      </c>
      <c r="D150" s="1">
        <v>41354.703888888886</v>
      </c>
      <c r="E150">
        <v>0</v>
      </c>
      <c r="F150">
        <v>0</v>
      </c>
      <c r="G150">
        <v>1</v>
      </c>
      <c r="H150" s="1">
        <v>41354.703888888886</v>
      </c>
      <c r="I150" s="1">
        <v>41354.703888888886</v>
      </c>
      <c r="J150" s="2">
        <v>2</v>
      </c>
      <c r="K150">
        <v>91.900662499999996</v>
      </c>
      <c r="L150" s="2" t="s">
        <v>41</v>
      </c>
      <c r="M150">
        <v>22.5328692</v>
      </c>
      <c r="N150" s="2">
        <v>148</v>
      </c>
      <c r="O150" s="2" t="s">
        <v>39</v>
      </c>
      <c r="P150">
        <v>0</v>
      </c>
      <c r="Q150">
        <v>247084</v>
      </c>
      <c r="R150">
        <v>0</v>
      </c>
      <c r="S150" s="2" t="s">
        <v>48</v>
      </c>
      <c r="T150">
        <v>2610</v>
      </c>
      <c r="U150" s="2">
        <v>10</v>
      </c>
      <c r="V150" s="2">
        <v>0</v>
      </c>
      <c r="W150" s="2" t="s">
        <v>48</v>
      </c>
      <c r="X150" s="2">
        <v>155</v>
      </c>
      <c r="Y150" s="2" t="s">
        <v>75</v>
      </c>
      <c r="Z150" s="2" t="s">
        <v>75</v>
      </c>
      <c r="AA150" s="2">
        <v>2</v>
      </c>
      <c r="AB150">
        <v>2</v>
      </c>
      <c r="AC150">
        <v>47</v>
      </c>
      <c r="AD150">
        <f t="shared" si="6"/>
        <v>1</v>
      </c>
      <c r="AE150">
        <v>141</v>
      </c>
      <c r="AF150">
        <v>0</v>
      </c>
      <c r="AG150">
        <v>84</v>
      </c>
      <c r="AH150">
        <v>247084</v>
      </c>
      <c r="AI150" t="s">
        <v>215</v>
      </c>
      <c r="AJ150" t="s">
        <v>385</v>
      </c>
      <c r="AK150" t="s">
        <v>386</v>
      </c>
      <c r="AL150" t="s">
        <v>387</v>
      </c>
      <c r="AM150" s="2">
        <v>0</v>
      </c>
      <c r="AN150" s="3">
        <f t="shared" si="7"/>
        <v>0.2</v>
      </c>
      <c r="AO150">
        <f t="shared" si="8"/>
        <v>0.95483870967741935</v>
      </c>
    </row>
    <row r="151" spans="1:41" x14ac:dyDescent="0.25">
      <c r="A151" t="s">
        <v>384</v>
      </c>
      <c r="B151" s="1">
        <v>41354.705717592595</v>
      </c>
      <c r="C151">
        <v>0</v>
      </c>
      <c r="D151" s="1">
        <v>41354.705717592595</v>
      </c>
      <c r="E151">
        <v>0</v>
      </c>
      <c r="F151">
        <v>0</v>
      </c>
      <c r="G151">
        <v>1</v>
      </c>
      <c r="H151" s="1">
        <v>41354.705717592595</v>
      </c>
      <c r="I151" s="1">
        <v>41354.705717592595</v>
      </c>
      <c r="J151" s="2">
        <v>2</v>
      </c>
      <c r="K151">
        <v>91.900662499999996</v>
      </c>
      <c r="L151" s="2" t="s">
        <v>41</v>
      </c>
      <c r="M151">
        <v>22.5328692</v>
      </c>
      <c r="N151" s="2">
        <v>533</v>
      </c>
      <c r="O151" s="2" t="s">
        <v>40</v>
      </c>
      <c r="P151">
        <v>0</v>
      </c>
      <c r="Q151">
        <v>247086</v>
      </c>
      <c r="R151">
        <v>0</v>
      </c>
      <c r="S151" s="2" t="s">
        <v>48</v>
      </c>
      <c r="T151">
        <v>2610</v>
      </c>
      <c r="U151" s="2">
        <v>18</v>
      </c>
      <c r="V151" s="2">
        <v>0</v>
      </c>
      <c r="W151" s="2" t="s">
        <v>48</v>
      </c>
      <c r="X151" s="2">
        <v>529</v>
      </c>
      <c r="Y151" s="2" t="s">
        <v>41</v>
      </c>
      <c r="Z151" s="2" t="s">
        <v>75</v>
      </c>
      <c r="AA151" s="2">
        <v>2</v>
      </c>
      <c r="AB151">
        <v>2</v>
      </c>
      <c r="AC151">
        <v>47</v>
      </c>
      <c r="AD151">
        <f t="shared" si="6"/>
        <v>1</v>
      </c>
      <c r="AE151">
        <v>141</v>
      </c>
      <c r="AF151">
        <v>0</v>
      </c>
      <c r="AG151">
        <v>86</v>
      </c>
      <c r="AH151">
        <v>247086</v>
      </c>
      <c r="AI151" t="s">
        <v>215</v>
      </c>
      <c r="AJ151" t="s">
        <v>385</v>
      </c>
      <c r="AK151" t="s">
        <v>385</v>
      </c>
      <c r="AL151" t="s">
        <v>388</v>
      </c>
      <c r="AM151" s="2">
        <v>0</v>
      </c>
      <c r="AN151" s="3">
        <f t="shared" si="7"/>
        <v>0.1111111111111111</v>
      </c>
      <c r="AO151">
        <f t="shared" si="8"/>
        <v>1.0075614366729679</v>
      </c>
    </row>
    <row r="152" spans="1:41" x14ac:dyDescent="0.25">
      <c r="A152" t="s">
        <v>117</v>
      </c>
      <c r="B152" s="1">
        <v>41364.316284722219</v>
      </c>
      <c r="C152">
        <v>0</v>
      </c>
      <c r="D152" s="1">
        <v>41364.316284722219</v>
      </c>
      <c r="E152">
        <v>0</v>
      </c>
      <c r="F152">
        <v>0</v>
      </c>
      <c r="G152">
        <v>1</v>
      </c>
      <c r="H152" s="1">
        <v>41364.316284722219</v>
      </c>
      <c r="I152" s="1">
        <v>41364.316284722219</v>
      </c>
      <c r="J152" s="2">
        <v>3</v>
      </c>
      <c r="K152">
        <v>0</v>
      </c>
      <c r="L152" s="2" t="s">
        <v>39</v>
      </c>
      <c r="M152">
        <v>0</v>
      </c>
      <c r="N152" s="2">
        <v>354</v>
      </c>
      <c r="O152" s="2" t="s">
        <v>40</v>
      </c>
      <c r="P152">
        <v>0</v>
      </c>
      <c r="Q152">
        <v>244378</v>
      </c>
      <c r="R152">
        <v>0</v>
      </c>
      <c r="S152" s="2" t="s">
        <v>75</v>
      </c>
      <c r="T152">
        <v>0</v>
      </c>
      <c r="U152" s="2">
        <v>13</v>
      </c>
      <c r="V152" s="2">
        <v>0</v>
      </c>
      <c r="W152" s="2" t="s">
        <v>48</v>
      </c>
      <c r="X152" s="2">
        <v>386</v>
      </c>
      <c r="Y152" s="2" t="s">
        <v>75</v>
      </c>
      <c r="Z152" s="2" t="s">
        <v>48</v>
      </c>
      <c r="AA152" s="2">
        <v>2</v>
      </c>
      <c r="AB152">
        <v>2</v>
      </c>
      <c r="AC152">
        <v>44</v>
      </c>
      <c r="AD152">
        <f t="shared" si="6"/>
        <v>1</v>
      </c>
      <c r="AE152">
        <v>133</v>
      </c>
      <c r="AG152">
        <v>378</v>
      </c>
      <c r="AH152">
        <v>244378</v>
      </c>
      <c r="AI152" t="s">
        <v>93</v>
      </c>
      <c r="AJ152" t="s">
        <v>94</v>
      </c>
      <c r="AK152" t="s">
        <v>95</v>
      </c>
      <c r="AL152" t="s">
        <v>389</v>
      </c>
      <c r="AM152" s="2">
        <v>0</v>
      </c>
      <c r="AN152" s="3">
        <f t="shared" si="7"/>
        <v>0.23076923076923078</v>
      </c>
      <c r="AO152">
        <f t="shared" si="8"/>
        <v>0.91709844559585496</v>
      </c>
    </row>
    <row r="153" spans="1:41" x14ac:dyDescent="0.25">
      <c r="A153" t="s">
        <v>38</v>
      </c>
      <c r="B153" s="1">
        <v>41288.710162037038</v>
      </c>
      <c r="C153">
        <v>0</v>
      </c>
      <c r="D153" s="1">
        <v>41288.710162037038</v>
      </c>
      <c r="E153">
        <v>0</v>
      </c>
      <c r="F153">
        <v>0</v>
      </c>
      <c r="G153">
        <v>1</v>
      </c>
      <c r="H153" s="1">
        <v>41288.710162037038</v>
      </c>
      <c r="I153" s="1">
        <v>41288.710162037038</v>
      </c>
      <c r="J153" s="2">
        <v>1</v>
      </c>
      <c r="K153">
        <v>91.550728484299995</v>
      </c>
      <c r="L153" s="2" t="s">
        <v>41</v>
      </c>
      <c r="M153">
        <v>24.7618313286</v>
      </c>
      <c r="N153" s="2">
        <v>219</v>
      </c>
      <c r="O153" s="2" t="s">
        <v>40</v>
      </c>
      <c r="P153">
        <v>0</v>
      </c>
      <c r="Q153">
        <v>216168</v>
      </c>
      <c r="R153">
        <v>-92</v>
      </c>
      <c r="S153" s="2" t="s">
        <v>48</v>
      </c>
      <c r="T153">
        <v>250</v>
      </c>
      <c r="U153" s="2">
        <v>7</v>
      </c>
      <c r="V153" s="2">
        <v>0</v>
      </c>
      <c r="W153" s="2" t="s">
        <v>39</v>
      </c>
      <c r="X153" s="2">
        <v>167</v>
      </c>
      <c r="Y153" s="2" t="s">
        <v>40</v>
      </c>
      <c r="Z153" s="2" t="s">
        <v>39</v>
      </c>
      <c r="AA153" s="2">
        <v>2</v>
      </c>
      <c r="AB153">
        <v>2</v>
      </c>
      <c r="AC153">
        <v>16</v>
      </c>
      <c r="AD153">
        <f t="shared" si="6"/>
        <v>1</v>
      </c>
      <c r="AE153">
        <v>49</v>
      </c>
      <c r="AG153">
        <v>168</v>
      </c>
      <c r="AH153">
        <v>216168</v>
      </c>
      <c r="AI153" t="s">
        <v>42</v>
      </c>
      <c r="AJ153" t="s">
        <v>43</v>
      </c>
      <c r="AK153" t="s">
        <v>390</v>
      </c>
      <c r="AL153" t="s">
        <v>391</v>
      </c>
      <c r="AM153" s="2">
        <v>0</v>
      </c>
      <c r="AN153" s="3">
        <f t="shared" si="7"/>
        <v>0.14285714285714285</v>
      </c>
      <c r="AO153">
        <f t="shared" si="8"/>
        <v>1.311377245508982</v>
      </c>
    </row>
    <row r="154" spans="1:41" x14ac:dyDescent="0.25">
      <c r="A154" t="s">
        <v>214</v>
      </c>
      <c r="B154" s="1">
        <v>41288.791770833333</v>
      </c>
      <c r="C154">
        <v>0</v>
      </c>
      <c r="D154" s="1">
        <v>41288.791770833333</v>
      </c>
      <c r="E154">
        <v>0</v>
      </c>
      <c r="F154">
        <v>0</v>
      </c>
      <c r="G154">
        <v>1</v>
      </c>
      <c r="H154" s="1">
        <v>41288.791770833333</v>
      </c>
      <c r="I154" s="1">
        <v>41288.791770833333</v>
      </c>
      <c r="J154" s="2">
        <v>0</v>
      </c>
      <c r="K154">
        <v>0</v>
      </c>
      <c r="L154" s="2" t="s">
        <v>41</v>
      </c>
      <c r="M154">
        <v>0</v>
      </c>
      <c r="N154" s="2">
        <v>160</v>
      </c>
      <c r="O154" s="2" t="s">
        <v>39</v>
      </c>
      <c r="P154">
        <v>0</v>
      </c>
      <c r="Q154">
        <v>248089</v>
      </c>
      <c r="R154">
        <v>0</v>
      </c>
      <c r="S154" s="2" t="s">
        <v>48</v>
      </c>
      <c r="T154">
        <v>0</v>
      </c>
      <c r="U154" s="2">
        <v>12</v>
      </c>
      <c r="V154" s="2">
        <v>0</v>
      </c>
      <c r="W154" s="2" t="s">
        <v>48</v>
      </c>
      <c r="X154" s="2">
        <v>307</v>
      </c>
      <c r="Y154" s="2" t="s">
        <v>41</v>
      </c>
      <c r="Z154" s="2" t="s">
        <v>41</v>
      </c>
      <c r="AA154" s="2">
        <v>2</v>
      </c>
      <c r="AB154">
        <v>2</v>
      </c>
      <c r="AC154">
        <v>48</v>
      </c>
      <c r="AD154">
        <f t="shared" si="6"/>
        <v>1</v>
      </c>
      <c r="AE154">
        <v>144</v>
      </c>
      <c r="AF154">
        <v>0</v>
      </c>
      <c r="AG154">
        <v>89</v>
      </c>
      <c r="AH154">
        <v>248089</v>
      </c>
      <c r="AI154" t="s">
        <v>215</v>
      </c>
      <c r="AJ154" t="s">
        <v>216</v>
      </c>
      <c r="AK154" t="s">
        <v>364</v>
      </c>
      <c r="AL154" t="s">
        <v>392</v>
      </c>
      <c r="AM154" s="2">
        <v>0</v>
      </c>
      <c r="AN154" s="3">
        <f t="shared" si="7"/>
        <v>0</v>
      </c>
      <c r="AO154">
        <f t="shared" si="8"/>
        <v>0.52117263843648209</v>
      </c>
    </row>
    <row r="155" spans="1:41" x14ac:dyDescent="0.25">
      <c r="A155" t="s">
        <v>214</v>
      </c>
      <c r="B155" s="1">
        <v>41289.642002314817</v>
      </c>
      <c r="C155">
        <v>0</v>
      </c>
      <c r="D155" s="1">
        <v>41289.642002314817</v>
      </c>
      <c r="E155">
        <v>0</v>
      </c>
      <c r="F155">
        <v>0</v>
      </c>
      <c r="G155">
        <v>1</v>
      </c>
      <c r="H155" s="1">
        <v>41289.642002314817</v>
      </c>
      <c r="I155" s="1">
        <v>41289.642002314817</v>
      </c>
      <c r="J155" s="2">
        <v>0</v>
      </c>
      <c r="K155">
        <v>0</v>
      </c>
      <c r="L155" s="2" t="s">
        <v>48</v>
      </c>
      <c r="M155">
        <v>0</v>
      </c>
      <c r="N155" s="2">
        <v>188</v>
      </c>
      <c r="O155" s="2" t="s">
        <v>40</v>
      </c>
      <c r="P155">
        <v>0</v>
      </c>
      <c r="Q155">
        <v>248088</v>
      </c>
      <c r="R155">
        <v>0</v>
      </c>
      <c r="S155" s="2" t="s">
        <v>48</v>
      </c>
      <c r="T155">
        <v>0</v>
      </c>
      <c r="U155" s="2">
        <v>11</v>
      </c>
      <c r="V155" s="2">
        <v>0</v>
      </c>
      <c r="W155" s="2" t="s">
        <v>39</v>
      </c>
      <c r="X155" s="2">
        <v>132</v>
      </c>
      <c r="Y155" s="2" t="s">
        <v>41</v>
      </c>
      <c r="Z155" s="2" t="s">
        <v>41</v>
      </c>
      <c r="AA155" s="2">
        <v>2</v>
      </c>
      <c r="AB155">
        <v>2</v>
      </c>
      <c r="AC155">
        <v>48</v>
      </c>
      <c r="AD155">
        <f t="shared" si="6"/>
        <v>1</v>
      </c>
      <c r="AE155">
        <v>144</v>
      </c>
      <c r="AF155">
        <v>0</v>
      </c>
      <c r="AG155">
        <v>88</v>
      </c>
      <c r="AH155">
        <v>248088</v>
      </c>
      <c r="AI155" t="s">
        <v>215</v>
      </c>
      <c r="AJ155" t="s">
        <v>216</v>
      </c>
      <c r="AK155" t="s">
        <v>364</v>
      </c>
      <c r="AL155" t="s">
        <v>393</v>
      </c>
      <c r="AM155" s="2">
        <v>0</v>
      </c>
      <c r="AN155" s="3">
        <f t="shared" si="7"/>
        <v>0</v>
      </c>
      <c r="AO155">
        <f t="shared" si="8"/>
        <v>1.4242424242424243</v>
      </c>
    </row>
    <row r="156" spans="1:41" x14ac:dyDescent="0.25">
      <c r="A156" t="s">
        <v>38</v>
      </c>
      <c r="B156" s="1">
        <v>41290.696805555555</v>
      </c>
      <c r="C156">
        <v>0</v>
      </c>
      <c r="D156" s="1">
        <v>41290.696805555555</v>
      </c>
      <c r="E156">
        <v>0</v>
      </c>
      <c r="F156">
        <v>0</v>
      </c>
      <c r="G156">
        <v>1</v>
      </c>
      <c r="H156" s="1">
        <v>41290.696805555555</v>
      </c>
      <c r="I156" s="1">
        <v>41290.696805555555</v>
      </c>
      <c r="J156" s="2">
        <v>0</v>
      </c>
      <c r="K156">
        <v>91.5495059</v>
      </c>
      <c r="L156" s="2" t="s">
        <v>41</v>
      </c>
      <c r="M156">
        <v>24.769234900000001</v>
      </c>
      <c r="N156" s="2">
        <v>274</v>
      </c>
      <c r="O156" s="2" t="s">
        <v>40</v>
      </c>
      <c r="P156">
        <v>0</v>
      </c>
      <c r="Q156">
        <v>216166</v>
      </c>
      <c r="R156">
        <v>0</v>
      </c>
      <c r="S156" s="2" t="s">
        <v>75</v>
      </c>
      <c r="T156">
        <v>1773</v>
      </c>
      <c r="U156" s="2">
        <v>10</v>
      </c>
      <c r="V156" s="2">
        <v>0</v>
      </c>
      <c r="W156" s="2" t="s">
        <v>39</v>
      </c>
      <c r="X156" s="2">
        <v>329</v>
      </c>
      <c r="Y156" s="2" t="s">
        <v>40</v>
      </c>
      <c r="Z156" s="2" t="s">
        <v>41</v>
      </c>
      <c r="AA156" s="2">
        <v>2</v>
      </c>
      <c r="AB156">
        <v>2</v>
      </c>
      <c r="AC156">
        <v>16</v>
      </c>
      <c r="AD156">
        <f t="shared" si="6"/>
        <v>1</v>
      </c>
      <c r="AE156">
        <v>49</v>
      </c>
      <c r="AG156">
        <v>166</v>
      </c>
      <c r="AH156">
        <v>216166</v>
      </c>
      <c r="AI156" t="s">
        <v>42</v>
      </c>
      <c r="AJ156" t="s">
        <v>43</v>
      </c>
      <c r="AK156" t="s">
        <v>44</v>
      </c>
      <c r="AL156" t="s">
        <v>394</v>
      </c>
      <c r="AM156" s="2">
        <v>0</v>
      </c>
      <c r="AN156" s="3">
        <f t="shared" si="7"/>
        <v>0</v>
      </c>
      <c r="AO156">
        <f t="shared" si="8"/>
        <v>0.83282674772036469</v>
      </c>
    </row>
    <row r="157" spans="1:41" x14ac:dyDescent="0.25">
      <c r="A157" t="s">
        <v>53</v>
      </c>
      <c r="B157" s="1">
        <v>41309.683692129627</v>
      </c>
      <c r="C157">
        <v>0</v>
      </c>
      <c r="D157" s="1">
        <v>41309.683692129627</v>
      </c>
      <c r="E157">
        <v>0</v>
      </c>
      <c r="F157">
        <v>0</v>
      </c>
      <c r="G157">
        <v>1</v>
      </c>
      <c r="H157" s="1">
        <v>41309.683692129627</v>
      </c>
      <c r="I157" s="1">
        <v>41309.683692129627</v>
      </c>
      <c r="J157" s="2">
        <v>0</v>
      </c>
      <c r="K157">
        <v>89.022208399999997</v>
      </c>
      <c r="L157" s="2" t="s">
        <v>75</v>
      </c>
      <c r="M157">
        <v>23.4111537</v>
      </c>
      <c r="N157" s="2">
        <v>144</v>
      </c>
      <c r="O157" s="2" t="s">
        <v>40</v>
      </c>
      <c r="P157">
        <v>0</v>
      </c>
      <c r="Q157">
        <v>201010</v>
      </c>
      <c r="R157">
        <v>0</v>
      </c>
      <c r="S157" s="2" t="s">
        <v>48</v>
      </c>
      <c r="T157">
        <v>2572</v>
      </c>
      <c r="U157" s="2">
        <v>10</v>
      </c>
      <c r="V157" s="2">
        <v>0</v>
      </c>
      <c r="W157" s="2" t="s">
        <v>39</v>
      </c>
      <c r="X157" s="2">
        <v>91</v>
      </c>
      <c r="Y157" s="2" t="s">
        <v>41</v>
      </c>
      <c r="Z157" s="2" t="s">
        <v>40</v>
      </c>
      <c r="AA157" s="2">
        <v>2</v>
      </c>
      <c r="AB157">
        <v>20</v>
      </c>
      <c r="AC157">
        <v>1</v>
      </c>
      <c r="AD157">
        <f t="shared" si="6"/>
        <v>1</v>
      </c>
      <c r="AE157">
        <v>3</v>
      </c>
      <c r="AF157">
        <v>0</v>
      </c>
      <c r="AG157">
        <v>10</v>
      </c>
      <c r="AH157">
        <v>201010</v>
      </c>
      <c r="AI157" t="s">
        <v>54</v>
      </c>
      <c r="AJ157" t="s">
        <v>55</v>
      </c>
      <c r="AK157" t="s">
        <v>265</v>
      </c>
      <c r="AL157" t="s">
        <v>395</v>
      </c>
      <c r="AM157" s="2">
        <v>0</v>
      </c>
      <c r="AN157" s="3">
        <f t="shared" si="7"/>
        <v>0</v>
      </c>
      <c r="AO157">
        <f t="shared" si="8"/>
        <v>1.5824175824175823</v>
      </c>
    </row>
    <row r="158" spans="1:41" x14ac:dyDescent="0.25">
      <c r="A158" t="s">
        <v>87</v>
      </c>
      <c r="B158" s="1">
        <v>41311.659004629626</v>
      </c>
      <c r="C158">
        <v>0</v>
      </c>
      <c r="D158" s="1">
        <v>41311.659004629626</v>
      </c>
      <c r="E158">
        <v>0</v>
      </c>
      <c r="F158">
        <v>0</v>
      </c>
      <c r="G158">
        <v>1</v>
      </c>
      <c r="H158" s="1">
        <v>41311.659004629626</v>
      </c>
      <c r="I158" s="1">
        <v>41311.659004629626</v>
      </c>
      <c r="J158" s="2">
        <v>1</v>
      </c>
      <c r="K158">
        <v>91.193255699999995</v>
      </c>
      <c r="L158" s="2" t="s">
        <v>48</v>
      </c>
      <c r="M158">
        <v>23.169882099999999</v>
      </c>
      <c r="N158" s="2">
        <v>300</v>
      </c>
      <c r="O158" s="2" t="s">
        <v>40</v>
      </c>
      <c r="P158">
        <v>0</v>
      </c>
      <c r="Q158">
        <v>214144</v>
      </c>
      <c r="R158">
        <v>0</v>
      </c>
      <c r="S158" s="2" t="s">
        <v>48</v>
      </c>
      <c r="T158">
        <v>2776</v>
      </c>
      <c r="U158" s="2">
        <v>6</v>
      </c>
      <c r="V158" s="2">
        <v>0</v>
      </c>
      <c r="W158" s="2" t="s">
        <v>48</v>
      </c>
      <c r="X158" s="2">
        <v>100</v>
      </c>
      <c r="Y158" s="2" t="s">
        <v>41</v>
      </c>
      <c r="Z158" s="2" t="s">
        <v>41</v>
      </c>
      <c r="AA158" s="2">
        <v>2</v>
      </c>
      <c r="AB158">
        <v>2</v>
      </c>
      <c r="AC158">
        <v>14</v>
      </c>
      <c r="AD158">
        <f t="shared" si="6"/>
        <v>1</v>
      </c>
      <c r="AE158">
        <v>41</v>
      </c>
      <c r="AG158">
        <v>144</v>
      </c>
      <c r="AH158">
        <v>214144</v>
      </c>
      <c r="AI158" t="s">
        <v>88</v>
      </c>
      <c r="AJ158" t="s">
        <v>89</v>
      </c>
      <c r="AK158" t="s">
        <v>396</v>
      </c>
      <c r="AL158" t="s">
        <v>397</v>
      </c>
      <c r="AM158" s="2">
        <v>0</v>
      </c>
      <c r="AN158" s="3">
        <f t="shared" si="7"/>
        <v>0.16666666666666666</v>
      </c>
      <c r="AO158">
        <f t="shared" si="8"/>
        <v>3</v>
      </c>
    </row>
    <row r="159" spans="1:41" x14ac:dyDescent="0.25">
      <c r="A159" t="s">
        <v>58</v>
      </c>
      <c r="B159" s="1">
        <v>41311.671967592592</v>
      </c>
      <c r="C159">
        <v>0</v>
      </c>
      <c r="D159" s="1">
        <v>41311.671967592592</v>
      </c>
      <c r="E159">
        <v>0</v>
      </c>
      <c r="F159">
        <v>0</v>
      </c>
      <c r="G159">
        <v>1</v>
      </c>
      <c r="H159" s="1">
        <v>41311.671967592592</v>
      </c>
      <c r="I159" s="1">
        <v>41311.671967592592</v>
      </c>
      <c r="J159" s="2">
        <v>2</v>
      </c>
      <c r="K159">
        <v>89.039592790900002</v>
      </c>
      <c r="L159" s="2" t="s">
        <v>41</v>
      </c>
      <c r="M159">
        <v>22.863242865299998</v>
      </c>
      <c r="N159" s="2">
        <v>178</v>
      </c>
      <c r="O159" s="2" t="s">
        <v>39</v>
      </c>
      <c r="P159">
        <v>0</v>
      </c>
      <c r="Q159">
        <v>203217</v>
      </c>
      <c r="R159">
        <v>-33</v>
      </c>
      <c r="S159" s="2" t="s">
        <v>41</v>
      </c>
      <c r="T159">
        <v>150</v>
      </c>
      <c r="U159" s="2">
        <v>12</v>
      </c>
      <c r="V159" s="2">
        <v>0</v>
      </c>
      <c r="W159" s="2" t="s">
        <v>39</v>
      </c>
      <c r="X159" s="2">
        <v>216</v>
      </c>
      <c r="Y159" s="2" t="s">
        <v>41</v>
      </c>
      <c r="Z159" s="2" t="s">
        <v>41</v>
      </c>
      <c r="AA159" s="2">
        <v>2</v>
      </c>
      <c r="AB159">
        <v>20</v>
      </c>
      <c r="AC159">
        <v>3</v>
      </c>
      <c r="AD159">
        <f t="shared" si="6"/>
        <v>1</v>
      </c>
      <c r="AE159">
        <v>9</v>
      </c>
      <c r="AG159">
        <v>217</v>
      </c>
      <c r="AH159">
        <v>203217</v>
      </c>
      <c r="AI159" t="s">
        <v>59</v>
      </c>
      <c r="AJ159" t="s">
        <v>60</v>
      </c>
      <c r="AK159" t="s">
        <v>274</v>
      </c>
      <c r="AL159" t="s">
        <v>398</v>
      </c>
      <c r="AM159" s="2">
        <v>0</v>
      </c>
      <c r="AN159" s="3">
        <f t="shared" si="7"/>
        <v>0.16666666666666666</v>
      </c>
      <c r="AO159">
        <f t="shared" si="8"/>
        <v>0.82407407407407407</v>
      </c>
    </row>
    <row r="160" spans="1:41" x14ac:dyDescent="0.25">
      <c r="A160" t="s">
        <v>53</v>
      </c>
      <c r="B160" s="1">
        <v>41311.708993055552</v>
      </c>
      <c r="C160">
        <v>0</v>
      </c>
      <c r="D160" s="1">
        <v>41311.708993055552</v>
      </c>
      <c r="E160">
        <v>0</v>
      </c>
      <c r="F160">
        <v>0</v>
      </c>
      <c r="G160">
        <v>1</v>
      </c>
      <c r="H160" s="1">
        <v>41311.708993055552</v>
      </c>
      <c r="I160" s="1">
        <v>41311.708993055552</v>
      </c>
      <c r="J160" s="2">
        <v>5</v>
      </c>
      <c r="K160">
        <v>89.022208399999997</v>
      </c>
      <c r="L160" s="2" t="s">
        <v>75</v>
      </c>
      <c r="M160">
        <v>23.4111537</v>
      </c>
      <c r="N160" s="2">
        <v>275</v>
      </c>
      <c r="O160" s="2" t="s">
        <v>39</v>
      </c>
      <c r="P160">
        <v>0</v>
      </c>
      <c r="Q160">
        <v>201006</v>
      </c>
      <c r="R160">
        <v>0</v>
      </c>
      <c r="S160" s="2" t="s">
        <v>48</v>
      </c>
      <c r="T160">
        <v>2572</v>
      </c>
      <c r="U160" s="2">
        <v>10</v>
      </c>
      <c r="V160" s="2">
        <v>0</v>
      </c>
      <c r="W160" s="2" t="s">
        <v>48</v>
      </c>
      <c r="X160" s="2">
        <v>263</v>
      </c>
      <c r="Y160" s="2" t="s">
        <v>40</v>
      </c>
      <c r="Z160" s="2" t="s">
        <v>40</v>
      </c>
      <c r="AA160" s="2">
        <v>2</v>
      </c>
      <c r="AB160">
        <v>20</v>
      </c>
      <c r="AC160">
        <v>1</v>
      </c>
      <c r="AD160">
        <f t="shared" si="6"/>
        <v>1</v>
      </c>
      <c r="AE160">
        <v>3</v>
      </c>
      <c r="AF160">
        <v>0</v>
      </c>
      <c r="AG160">
        <v>6</v>
      </c>
      <c r="AH160">
        <v>201006</v>
      </c>
      <c r="AI160" t="s">
        <v>54</v>
      </c>
      <c r="AJ160" t="s">
        <v>55</v>
      </c>
      <c r="AK160" t="s">
        <v>82</v>
      </c>
      <c r="AL160" t="s">
        <v>399</v>
      </c>
      <c r="AM160" s="2">
        <v>0</v>
      </c>
      <c r="AN160" s="3">
        <f t="shared" si="7"/>
        <v>0.5</v>
      </c>
      <c r="AO160">
        <f t="shared" si="8"/>
        <v>1.0456273764258555</v>
      </c>
    </row>
    <row r="161" spans="1:41" x14ac:dyDescent="0.25">
      <c r="A161" t="s">
        <v>58</v>
      </c>
      <c r="B161" s="1">
        <v>41312.65079861111</v>
      </c>
      <c r="C161">
        <v>0</v>
      </c>
      <c r="D161" s="1">
        <v>41312.65079861111</v>
      </c>
      <c r="E161">
        <v>0</v>
      </c>
      <c r="F161">
        <v>0</v>
      </c>
      <c r="G161">
        <v>1</v>
      </c>
      <c r="H161" s="1">
        <v>41312.65079861111</v>
      </c>
      <c r="I161" s="1">
        <v>41312.65079861111</v>
      </c>
      <c r="J161" s="2">
        <v>1</v>
      </c>
      <c r="K161">
        <v>89.1898111</v>
      </c>
      <c r="L161" s="2" t="s">
        <v>107</v>
      </c>
      <c r="M161">
        <v>23.1442254</v>
      </c>
      <c r="N161" s="2">
        <v>121</v>
      </c>
      <c r="O161" s="2" t="s">
        <v>75</v>
      </c>
      <c r="P161">
        <v>0</v>
      </c>
      <c r="Q161">
        <v>203219</v>
      </c>
      <c r="R161">
        <v>0</v>
      </c>
      <c r="S161" s="2" t="s">
        <v>41</v>
      </c>
      <c r="T161">
        <v>2110</v>
      </c>
      <c r="U161" s="2">
        <v>8</v>
      </c>
      <c r="V161" s="2">
        <v>1</v>
      </c>
      <c r="W161" s="2" t="s">
        <v>39</v>
      </c>
      <c r="X161" s="2">
        <v>0</v>
      </c>
      <c r="Y161" s="2" t="s">
        <v>41</v>
      </c>
      <c r="Z161" s="2" t="s">
        <v>41</v>
      </c>
      <c r="AA161" s="2">
        <v>2</v>
      </c>
      <c r="AB161">
        <v>20</v>
      </c>
      <c r="AC161">
        <v>3</v>
      </c>
      <c r="AD161">
        <f t="shared" si="6"/>
        <v>1</v>
      </c>
      <c r="AE161">
        <v>9</v>
      </c>
      <c r="AG161">
        <v>219</v>
      </c>
      <c r="AH161">
        <v>203219</v>
      </c>
      <c r="AI161" t="s">
        <v>59</v>
      </c>
      <c r="AJ161" t="s">
        <v>60</v>
      </c>
      <c r="AK161" t="s">
        <v>274</v>
      </c>
      <c r="AL161" t="s">
        <v>400</v>
      </c>
      <c r="AM161" s="2">
        <v>1</v>
      </c>
      <c r="AN161" s="3">
        <f t="shared" si="7"/>
        <v>0.125</v>
      </c>
      <c r="AO161" t="e">
        <f t="shared" si="8"/>
        <v>#DIV/0!</v>
      </c>
    </row>
    <row r="162" spans="1:41" x14ac:dyDescent="0.25">
      <c r="A162" t="s">
        <v>63</v>
      </c>
      <c r="B162" s="1">
        <v>41312.71912037037</v>
      </c>
      <c r="C162">
        <v>0</v>
      </c>
      <c r="D162" s="1">
        <v>41312.71912037037</v>
      </c>
      <c r="E162">
        <v>0</v>
      </c>
      <c r="F162">
        <v>0</v>
      </c>
      <c r="G162">
        <v>1</v>
      </c>
      <c r="H162" s="1">
        <v>41312.71912037037</v>
      </c>
      <c r="I162" s="1">
        <v>41312.71912037037</v>
      </c>
      <c r="J162" s="2">
        <v>1</v>
      </c>
      <c r="K162">
        <v>0</v>
      </c>
      <c r="L162" s="2" t="s">
        <v>75</v>
      </c>
      <c r="M162">
        <v>0</v>
      </c>
      <c r="N162" s="2">
        <v>357</v>
      </c>
      <c r="O162" s="2" t="s">
        <v>40</v>
      </c>
      <c r="P162">
        <v>0</v>
      </c>
      <c r="Q162">
        <v>221342</v>
      </c>
      <c r="R162">
        <v>0</v>
      </c>
      <c r="S162" s="2" t="s">
        <v>75</v>
      </c>
      <c r="T162">
        <v>0</v>
      </c>
      <c r="U162" s="2">
        <v>12</v>
      </c>
      <c r="V162" s="2">
        <v>0</v>
      </c>
      <c r="W162" s="2" t="s">
        <v>48</v>
      </c>
      <c r="X162" s="2">
        <v>324</v>
      </c>
      <c r="Y162" s="2" t="s">
        <v>48</v>
      </c>
      <c r="Z162" s="2" t="s">
        <v>48</v>
      </c>
      <c r="AA162" s="2">
        <v>2</v>
      </c>
      <c r="AB162">
        <v>2</v>
      </c>
      <c r="AC162">
        <v>21</v>
      </c>
      <c r="AD162">
        <f t="shared" si="6"/>
        <v>1</v>
      </c>
      <c r="AE162">
        <v>62</v>
      </c>
      <c r="AG162">
        <v>342</v>
      </c>
      <c r="AH162">
        <v>221342</v>
      </c>
      <c r="AI162" t="s">
        <v>64</v>
      </c>
      <c r="AJ162" t="s">
        <v>65</v>
      </c>
      <c r="AK162" t="s">
        <v>66</v>
      </c>
      <c r="AL162" t="s">
        <v>401</v>
      </c>
      <c r="AM162" s="2">
        <v>0</v>
      </c>
      <c r="AN162" s="3">
        <f t="shared" si="7"/>
        <v>8.3333333333333329E-2</v>
      </c>
      <c r="AO162">
        <f t="shared" si="8"/>
        <v>1.1018518518518519</v>
      </c>
    </row>
    <row r="163" spans="1:41" x14ac:dyDescent="0.25">
      <c r="A163" t="s">
        <v>268</v>
      </c>
      <c r="B163" s="1">
        <v>41314.637002314812</v>
      </c>
      <c r="C163">
        <v>0</v>
      </c>
      <c r="D163" s="1">
        <v>41314.637002314812</v>
      </c>
      <c r="E163">
        <v>0</v>
      </c>
      <c r="F163">
        <v>0</v>
      </c>
      <c r="G163">
        <v>1</v>
      </c>
      <c r="H163" s="1">
        <v>41314.637002314812</v>
      </c>
      <c r="I163" s="1">
        <v>41314.637002314812</v>
      </c>
      <c r="J163" s="2">
        <v>1</v>
      </c>
      <c r="K163">
        <v>90.686052399999994</v>
      </c>
      <c r="L163" s="2" t="s">
        <v>40</v>
      </c>
      <c r="M163">
        <v>24.317914999999999</v>
      </c>
      <c r="N163" s="2">
        <v>341</v>
      </c>
      <c r="O163" s="2" t="s">
        <v>40</v>
      </c>
      <c r="P163">
        <v>0</v>
      </c>
      <c r="Q163">
        <v>236329</v>
      </c>
      <c r="R163">
        <v>0</v>
      </c>
      <c r="S163" s="2" t="s">
        <v>48</v>
      </c>
      <c r="T163">
        <v>2470</v>
      </c>
      <c r="U163" s="2">
        <v>8</v>
      </c>
      <c r="V163" s="2">
        <v>0</v>
      </c>
      <c r="W163" s="2" t="s">
        <v>48</v>
      </c>
      <c r="X163" s="2">
        <v>269</v>
      </c>
      <c r="Y163" s="2" t="s">
        <v>48</v>
      </c>
      <c r="Z163" s="2" t="s">
        <v>75</v>
      </c>
      <c r="AA163" s="2">
        <v>2</v>
      </c>
      <c r="AB163">
        <v>2</v>
      </c>
      <c r="AC163">
        <v>36</v>
      </c>
      <c r="AD163">
        <f t="shared" si="6"/>
        <v>1</v>
      </c>
      <c r="AE163">
        <v>108</v>
      </c>
      <c r="AG163">
        <v>329</v>
      </c>
      <c r="AH163">
        <v>236329</v>
      </c>
      <c r="AI163" t="s">
        <v>269</v>
      </c>
      <c r="AJ163" t="s">
        <v>282</v>
      </c>
      <c r="AK163" t="s">
        <v>402</v>
      </c>
      <c r="AL163" t="s">
        <v>403</v>
      </c>
      <c r="AM163" s="2">
        <v>0</v>
      </c>
      <c r="AN163" s="3">
        <f t="shared" si="7"/>
        <v>0.125</v>
      </c>
      <c r="AO163">
        <f t="shared" si="8"/>
        <v>1.2676579925650557</v>
      </c>
    </row>
    <row r="164" spans="1:41" x14ac:dyDescent="0.25">
      <c r="A164" t="s">
        <v>63</v>
      </c>
      <c r="B164" s="1">
        <v>41314.723171296297</v>
      </c>
      <c r="C164">
        <v>0</v>
      </c>
      <c r="D164" s="1">
        <v>41314.723171296297</v>
      </c>
      <c r="E164">
        <v>0</v>
      </c>
      <c r="F164">
        <v>0</v>
      </c>
      <c r="G164">
        <v>1</v>
      </c>
      <c r="H164" s="1">
        <v>41314.723171296297</v>
      </c>
      <c r="I164" s="1">
        <v>41314.723171296297</v>
      </c>
      <c r="J164" s="2">
        <v>1</v>
      </c>
      <c r="K164">
        <v>0</v>
      </c>
      <c r="L164" s="2" t="s">
        <v>75</v>
      </c>
      <c r="M164">
        <v>0</v>
      </c>
      <c r="N164" s="2">
        <v>354</v>
      </c>
      <c r="O164" s="2" t="s">
        <v>40</v>
      </c>
      <c r="P164">
        <v>0</v>
      </c>
      <c r="Q164">
        <v>221343</v>
      </c>
      <c r="R164">
        <v>0</v>
      </c>
      <c r="S164" s="2" t="s">
        <v>75</v>
      </c>
      <c r="T164">
        <v>0</v>
      </c>
      <c r="U164" s="2">
        <v>12</v>
      </c>
      <c r="V164" s="2">
        <v>0</v>
      </c>
      <c r="W164" s="2" t="s">
        <v>48</v>
      </c>
      <c r="X164" s="2">
        <v>327</v>
      </c>
      <c r="Y164" s="2" t="s">
        <v>48</v>
      </c>
      <c r="Z164" s="2" t="s">
        <v>48</v>
      </c>
      <c r="AA164" s="2">
        <v>2</v>
      </c>
      <c r="AB164">
        <v>2</v>
      </c>
      <c r="AC164">
        <v>21</v>
      </c>
      <c r="AD164">
        <f t="shared" si="6"/>
        <v>1</v>
      </c>
      <c r="AE164">
        <v>62</v>
      </c>
      <c r="AG164">
        <v>343</v>
      </c>
      <c r="AH164">
        <v>221343</v>
      </c>
      <c r="AI164" t="s">
        <v>64</v>
      </c>
      <c r="AJ164" t="s">
        <v>65</v>
      </c>
      <c r="AK164" t="s">
        <v>66</v>
      </c>
      <c r="AL164" t="s">
        <v>404</v>
      </c>
      <c r="AM164" s="2">
        <v>0</v>
      </c>
      <c r="AN164" s="3">
        <f t="shared" si="7"/>
        <v>8.3333333333333329E-2</v>
      </c>
      <c r="AO164">
        <f t="shared" si="8"/>
        <v>1.0825688073394495</v>
      </c>
    </row>
    <row r="165" spans="1:41" x14ac:dyDescent="0.25">
      <c r="A165" t="s">
        <v>268</v>
      </c>
      <c r="B165" s="1">
        <v>41315.674942129626</v>
      </c>
      <c r="C165">
        <v>0</v>
      </c>
      <c r="D165" s="1">
        <v>41315.674942129626</v>
      </c>
      <c r="E165">
        <v>0</v>
      </c>
      <c r="F165">
        <v>0</v>
      </c>
      <c r="G165">
        <v>1</v>
      </c>
      <c r="H165" s="1">
        <v>41315.674942129626</v>
      </c>
      <c r="I165" s="1">
        <v>41315.674942129626</v>
      </c>
      <c r="J165" s="2">
        <v>1</v>
      </c>
      <c r="K165">
        <v>90.682642003599994</v>
      </c>
      <c r="L165" s="2" t="s">
        <v>48</v>
      </c>
      <c r="M165">
        <v>24.318852312800001</v>
      </c>
      <c r="N165" s="2">
        <v>200</v>
      </c>
      <c r="O165" s="2" t="s">
        <v>39</v>
      </c>
      <c r="P165">
        <v>0</v>
      </c>
      <c r="Q165">
        <v>236336</v>
      </c>
      <c r="R165">
        <v>-91</v>
      </c>
      <c r="S165" s="2" t="s">
        <v>48</v>
      </c>
      <c r="T165">
        <v>35</v>
      </c>
      <c r="U165" s="2">
        <v>8</v>
      </c>
      <c r="V165" s="2">
        <v>0</v>
      </c>
      <c r="W165" s="2" t="s">
        <v>39</v>
      </c>
      <c r="X165" s="2">
        <v>187</v>
      </c>
      <c r="Y165" s="2" t="s">
        <v>75</v>
      </c>
      <c r="Z165" s="2" t="s">
        <v>75</v>
      </c>
      <c r="AA165" s="2">
        <v>2</v>
      </c>
      <c r="AB165">
        <v>2</v>
      </c>
      <c r="AC165">
        <v>36</v>
      </c>
      <c r="AD165">
        <f t="shared" si="6"/>
        <v>1</v>
      </c>
      <c r="AE165">
        <v>108</v>
      </c>
      <c r="AG165">
        <v>336</v>
      </c>
      <c r="AH165">
        <v>236336</v>
      </c>
      <c r="AI165" t="s">
        <v>269</v>
      </c>
      <c r="AJ165" t="s">
        <v>282</v>
      </c>
      <c r="AK165" t="s">
        <v>405</v>
      </c>
      <c r="AL165" t="s">
        <v>406</v>
      </c>
      <c r="AM165" s="2">
        <v>0</v>
      </c>
      <c r="AN165" s="3">
        <f t="shared" si="7"/>
        <v>0.125</v>
      </c>
      <c r="AO165">
        <f t="shared" si="8"/>
        <v>1.0695187165775402</v>
      </c>
    </row>
    <row r="166" spans="1:41" x14ac:dyDescent="0.25">
      <c r="A166" t="s">
        <v>117</v>
      </c>
      <c r="B166" s="1">
        <v>41315.877916666665</v>
      </c>
      <c r="C166">
        <v>0</v>
      </c>
      <c r="D166" s="1">
        <v>41315.877916666665</v>
      </c>
      <c r="E166">
        <v>0</v>
      </c>
      <c r="F166">
        <v>0</v>
      </c>
      <c r="G166">
        <v>1</v>
      </c>
      <c r="H166" s="1">
        <v>41315.877916666665</v>
      </c>
      <c r="I166" s="1">
        <v>41315.877916666665</v>
      </c>
      <c r="J166" s="2">
        <v>3</v>
      </c>
      <c r="K166">
        <v>0</v>
      </c>
      <c r="L166" s="2" t="s">
        <v>48</v>
      </c>
      <c r="M166">
        <v>0</v>
      </c>
      <c r="N166" s="2">
        <v>86</v>
      </c>
      <c r="O166" s="2" t="s">
        <v>40</v>
      </c>
      <c r="P166">
        <v>0</v>
      </c>
      <c r="Q166">
        <v>227261</v>
      </c>
      <c r="R166">
        <v>0</v>
      </c>
      <c r="S166" s="2" t="s">
        <v>48</v>
      </c>
      <c r="T166">
        <v>0</v>
      </c>
      <c r="U166" s="2">
        <v>12</v>
      </c>
      <c r="V166" s="2">
        <v>0</v>
      </c>
      <c r="W166" s="2" t="s">
        <v>48</v>
      </c>
      <c r="X166" s="2">
        <v>204</v>
      </c>
      <c r="Y166" s="2" t="s">
        <v>75</v>
      </c>
      <c r="Z166" s="2" t="s">
        <v>48</v>
      </c>
      <c r="AA166" s="2">
        <v>2</v>
      </c>
      <c r="AB166">
        <v>2</v>
      </c>
      <c r="AC166">
        <v>27</v>
      </c>
      <c r="AD166">
        <f t="shared" si="6"/>
        <v>1</v>
      </c>
      <c r="AE166">
        <v>76</v>
      </c>
      <c r="AG166">
        <v>261</v>
      </c>
      <c r="AH166">
        <v>227261</v>
      </c>
      <c r="AI166" t="s">
        <v>113</v>
      </c>
      <c r="AJ166" t="s">
        <v>118</v>
      </c>
      <c r="AK166" t="s">
        <v>119</v>
      </c>
      <c r="AL166" t="s">
        <v>407</v>
      </c>
      <c r="AM166" s="2">
        <v>0</v>
      </c>
      <c r="AN166" s="3">
        <f t="shared" si="7"/>
        <v>0.25</v>
      </c>
      <c r="AO166">
        <f t="shared" si="8"/>
        <v>0.42156862745098039</v>
      </c>
    </row>
    <row r="167" spans="1:41" x14ac:dyDescent="0.25">
      <c r="A167" t="s">
        <v>77</v>
      </c>
      <c r="B167" s="1">
        <v>41316.554791666669</v>
      </c>
      <c r="C167">
        <v>0</v>
      </c>
      <c r="D167" s="1">
        <v>41316.554791666669</v>
      </c>
      <c r="E167">
        <v>0</v>
      </c>
      <c r="F167">
        <v>0</v>
      </c>
      <c r="G167">
        <v>1</v>
      </c>
      <c r="H167" s="1">
        <v>41316.554791666669</v>
      </c>
      <c r="I167" s="1">
        <v>41316.554791666669</v>
      </c>
      <c r="J167" s="2">
        <v>4</v>
      </c>
      <c r="K167">
        <v>89.772752699999998</v>
      </c>
      <c r="L167" s="2" t="s">
        <v>75</v>
      </c>
      <c r="M167">
        <v>23.1581337</v>
      </c>
      <c r="N167" s="2">
        <v>483</v>
      </c>
      <c r="O167" s="2" t="s">
        <v>39</v>
      </c>
      <c r="P167">
        <v>0</v>
      </c>
      <c r="Q167">
        <v>240367</v>
      </c>
      <c r="R167">
        <v>0</v>
      </c>
      <c r="S167" s="2" t="s">
        <v>48</v>
      </c>
      <c r="T167">
        <v>2761</v>
      </c>
      <c r="U167" s="2">
        <v>12</v>
      </c>
      <c r="V167" s="2">
        <v>0</v>
      </c>
      <c r="W167" s="2" t="s">
        <v>48</v>
      </c>
      <c r="X167" s="2">
        <v>426</v>
      </c>
      <c r="Y167" s="2" t="s">
        <v>48</v>
      </c>
      <c r="Z167" s="2" t="s">
        <v>48</v>
      </c>
      <c r="AA167" s="2">
        <v>2</v>
      </c>
      <c r="AB167">
        <v>2</v>
      </c>
      <c r="AC167">
        <v>40</v>
      </c>
      <c r="AD167">
        <f t="shared" si="6"/>
        <v>1</v>
      </c>
      <c r="AE167">
        <v>121</v>
      </c>
      <c r="AG167">
        <v>367</v>
      </c>
      <c r="AH167">
        <v>240367</v>
      </c>
      <c r="AI167" t="s">
        <v>78</v>
      </c>
      <c r="AJ167" t="s">
        <v>79</v>
      </c>
      <c r="AK167" t="s">
        <v>408</v>
      </c>
      <c r="AL167" t="s">
        <v>409</v>
      </c>
      <c r="AM167" s="2">
        <v>0</v>
      </c>
      <c r="AN167" s="3">
        <f t="shared" si="7"/>
        <v>0.33333333333333331</v>
      </c>
      <c r="AO167">
        <f t="shared" si="8"/>
        <v>1.1338028169014085</v>
      </c>
    </row>
    <row r="168" spans="1:41" x14ac:dyDescent="0.25">
      <c r="A168" t="s">
        <v>77</v>
      </c>
      <c r="B168" s="1">
        <v>41316.556747685187</v>
      </c>
      <c r="C168">
        <v>0</v>
      </c>
      <c r="D168" s="1">
        <v>41316.556747685187</v>
      </c>
      <c r="E168">
        <v>0</v>
      </c>
      <c r="F168">
        <v>0</v>
      </c>
      <c r="G168">
        <v>1</v>
      </c>
      <c r="H168" s="1">
        <v>41316.556747685187</v>
      </c>
      <c r="I168" s="1">
        <v>41316.556747685187</v>
      </c>
      <c r="J168" s="2">
        <v>3</v>
      </c>
      <c r="K168">
        <v>89.767055799999994</v>
      </c>
      <c r="L168" s="2" t="s">
        <v>75</v>
      </c>
      <c r="M168">
        <v>23.183274600000001</v>
      </c>
      <c r="N168" s="2">
        <v>244</v>
      </c>
      <c r="O168" s="2" t="s">
        <v>75</v>
      </c>
      <c r="P168">
        <v>0</v>
      </c>
      <c r="Q168">
        <v>240368</v>
      </c>
      <c r="R168">
        <v>0</v>
      </c>
      <c r="S168" s="2" t="s">
        <v>48</v>
      </c>
      <c r="T168">
        <v>3222</v>
      </c>
      <c r="U168" s="2">
        <v>9</v>
      </c>
      <c r="V168" s="2">
        <v>0</v>
      </c>
      <c r="W168" s="2" t="s">
        <v>48</v>
      </c>
      <c r="X168" s="2">
        <v>237</v>
      </c>
      <c r="Y168" s="2" t="s">
        <v>48</v>
      </c>
      <c r="Z168" s="2" t="s">
        <v>48</v>
      </c>
      <c r="AA168" s="2">
        <v>2</v>
      </c>
      <c r="AB168">
        <v>2</v>
      </c>
      <c r="AC168">
        <v>40</v>
      </c>
      <c r="AD168">
        <f t="shared" si="6"/>
        <v>1</v>
      </c>
      <c r="AE168">
        <v>121</v>
      </c>
      <c r="AG168">
        <v>368</v>
      </c>
      <c r="AH168">
        <v>240368</v>
      </c>
      <c r="AI168" t="s">
        <v>78</v>
      </c>
      <c r="AJ168" t="s">
        <v>79</v>
      </c>
      <c r="AK168" t="s">
        <v>408</v>
      </c>
      <c r="AL168" t="s">
        <v>410</v>
      </c>
      <c r="AM168" s="2">
        <v>0</v>
      </c>
      <c r="AN168" s="3">
        <f t="shared" si="7"/>
        <v>0.33333333333333331</v>
      </c>
      <c r="AO168">
        <f t="shared" si="8"/>
        <v>1.029535864978903</v>
      </c>
    </row>
    <row r="169" spans="1:41" x14ac:dyDescent="0.25">
      <c r="A169" t="s">
        <v>47</v>
      </c>
      <c r="B169" s="1">
        <v>41316.566388888888</v>
      </c>
      <c r="C169">
        <v>0</v>
      </c>
      <c r="D169" s="1">
        <v>41316.566388888888</v>
      </c>
      <c r="E169">
        <v>0</v>
      </c>
      <c r="F169">
        <v>0</v>
      </c>
      <c r="G169">
        <v>1</v>
      </c>
      <c r="H169" s="1">
        <v>41316.566388888888</v>
      </c>
      <c r="I169" s="1">
        <v>41316.566388888888</v>
      </c>
      <c r="J169" s="2">
        <v>4</v>
      </c>
      <c r="K169">
        <v>90.922264299999995</v>
      </c>
      <c r="L169" s="2" t="s">
        <v>41</v>
      </c>
      <c r="M169">
        <v>24.8935259</v>
      </c>
      <c r="N169" s="2">
        <v>250</v>
      </c>
      <c r="O169" s="2" t="s">
        <v>39</v>
      </c>
      <c r="P169">
        <v>0</v>
      </c>
      <c r="Q169">
        <v>235323</v>
      </c>
      <c r="R169">
        <v>0</v>
      </c>
      <c r="S169" s="2" t="s">
        <v>41</v>
      </c>
      <c r="T169">
        <v>3710</v>
      </c>
      <c r="U169" s="2">
        <v>8</v>
      </c>
      <c r="V169" s="2">
        <v>0</v>
      </c>
      <c r="W169" s="2" t="s">
        <v>48</v>
      </c>
      <c r="X169" s="2">
        <v>192</v>
      </c>
      <c r="Y169" s="2" t="s">
        <v>75</v>
      </c>
      <c r="Z169" s="2" t="s">
        <v>41</v>
      </c>
      <c r="AA169" s="2">
        <v>2</v>
      </c>
      <c r="AB169">
        <v>2</v>
      </c>
      <c r="AC169">
        <v>35</v>
      </c>
      <c r="AD169">
        <f t="shared" si="6"/>
        <v>1</v>
      </c>
      <c r="AE169">
        <v>105</v>
      </c>
      <c r="AG169">
        <v>323</v>
      </c>
      <c r="AH169">
        <v>235323</v>
      </c>
      <c r="AI169" t="s">
        <v>49</v>
      </c>
      <c r="AJ169" t="s">
        <v>104</v>
      </c>
      <c r="AK169" t="s">
        <v>110</v>
      </c>
      <c r="AL169" t="s">
        <v>411</v>
      </c>
      <c r="AM169" s="2">
        <v>0</v>
      </c>
      <c r="AN169" s="3">
        <f t="shared" si="7"/>
        <v>0.5</v>
      </c>
      <c r="AO169">
        <f t="shared" si="8"/>
        <v>1.3020833333333333</v>
      </c>
    </row>
    <row r="170" spans="1:41" x14ac:dyDescent="0.25">
      <c r="A170" t="s">
        <v>145</v>
      </c>
      <c r="B170" s="1">
        <v>41317.749814814815</v>
      </c>
      <c r="C170">
        <v>0</v>
      </c>
      <c r="D170" s="1">
        <v>41317.749814814815</v>
      </c>
      <c r="E170">
        <v>0</v>
      </c>
      <c r="F170">
        <v>0</v>
      </c>
      <c r="G170">
        <v>1</v>
      </c>
      <c r="H170" s="1">
        <v>41317.749814814815</v>
      </c>
      <c r="I170" s="1">
        <v>41317.749814814815</v>
      </c>
      <c r="J170" s="2">
        <v>3</v>
      </c>
      <c r="K170">
        <v>92.391884099999999</v>
      </c>
      <c r="L170" s="2" t="s">
        <v>75</v>
      </c>
      <c r="M170">
        <v>24.873257299999999</v>
      </c>
      <c r="N170" s="2">
        <v>298</v>
      </c>
      <c r="O170" s="2" t="s">
        <v>40</v>
      </c>
      <c r="P170">
        <v>0</v>
      </c>
      <c r="Q170">
        <v>298391</v>
      </c>
      <c r="R170">
        <v>0</v>
      </c>
      <c r="S170" s="2" t="s">
        <v>48</v>
      </c>
      <c r="T170">
        <v>2898</v>
      </c>
      <c r="U170" s="2">
        <v>9</v>
      </c>
      <c r="V170" s="2">
        <v>0</v>
      </c>
      <c r="W170" s="2" t="s">
        <v>48</v>
      </c>
      <c r="X170" s="2">
        <v>142</v>
      </c>
      <c r="Y170" s="2" t="s">
        <v>75</v>
      </c>
      <c r="Z170" s="2" t="s">
        <v>48</v>
      </c>
      <c r="AA170" s="2">
        <v>2</v>
      </c>
      <c r="AB170">
        <v>2</v>
      </c>
      <c r="AC170">
        <v>98</v>
      </c>
      <c r="AD170">
        <f t="shared" si="6"/>
        <v>2</v>
      </c>
      <c r="AE170">
        <v>3</v>
      </c>
      <c r="AG170">
        <v>391</v>
      </c>
      <c r="AH170">
        <v>298391</v>
      </c>
      <c r="AI170" t="s">
        <v>146</v>
      </c>
      <c r="AJ170" t="s">
        <v>412</v>
      </c>
      <c r="AK170" t="s">
        <v>413</v>
      </c>
      <c r="AL170" t="s">
        <v>414</v>
      </c>
      <c r="AM170" s="2">
        <v>0</v>
      </c>
      <c r="AN170" s="3">
        <f t="shared" si="7"/>
        <v>0.33333333333333331</v>
      </c>
      <c r="AO170">
        <f t="shared" si="8"/>
        <v>2.0985915492957745</v>
      </c>
    </row>
    <row r="171" spans="1:41" x14ac:dyDescent="0.25">
      <c r="A171" t="s">
        <v>92</v>
      </c>
      <c r="B171" s="1">
        <v>41318.670451388891</v>
      </c>
      <c r="C171">
        <v>0</v>
      </c>
      <c r="D171" s="1">
        <v>41318.670451388891</v>
      </c>
      <c r="E171">
        <v>0</v>
      </c>
      <c r="F171">
        <v>0</v>
      </c>
      <c r="G171">
        <v>1</v>
      </c>
      <c r="H171" s="1">
        <v>41318.670451388891</v>
      </c>
      <c r="I171" s="1">
        <v>41318.670451388891</v>
      </c>
      <c r="J171" s="2">
        <v>0</v>
      </c>
      <c r="K171">
        <v>0</v>
      </c>
      <c r="L171" s="2" t="s">
        <v>75</v>
      </c>
      <c r="M171">
        <v>0</v>
      </c>
      <c r="N171" s="2">
        <v>128</v>
      </c>
      <c r="O171" s="2" t="s">
        <v>40</v>
      </c>
      <c r="P171">
        <v>0</v>
      </c>
      <c r="Q171">
        <v>226243</v>
      </c>
      <c r="R171">
        <v>0</v>
      </c>
      <c r="S171" s="2" t="s">
        <v>48</v>
      </c>
      <c r="T171">
        <v>0</v>
      </c>
      <c r="U171" s="2">
        <v>12</v>
      </c>
      <c r="V171" s="2">
        <v>0</v>
      </c>
      <c r="W171" s="2" t="s">
        <v>48</v>
      </c>
      <c r="X171" s="2">
        <v>186</v>
      </c>
      <c r="Y171" s="2" t="s">
        <v>48</v>
      </c>
      <c r="Z171" s="2" t="s">
        <v>48</v>
      </c>
      <c r="AA171" s="2">
        <v>2</v>
      </c>
      <c r="AB171">
        <v>2</v>
      </c>
      <c r="AC171">
        <v>26</v>
      </c>
      <c r="AD171">
        <f t="shared" si="6"/>
        <v>1</v>
      </c>
      <c r="AE171">
        <v>74</v>
      </c>
      <c r="AG171">
        <v>243</v>
      </c>
      <c r="AH171">
        <v>226243</v>
      </c>
      <c r="AI171" t="s">
        <v>113</v>
      </c>
      <c r="AJ171" t="s">
        <v>114</v>
      </c>
      <c r="AK171" t="s">
        <v>115</v>
      </c>
      <c r="AL171" t="s">
        <v>415</v>
      </c>
      <c r="AM171" s="2">
        <v>0</v>
      </c>
      <c r="AN171" s="3">
        <f t="shared" si="7"/>
        <v>0</v>
      </c>
      <c r="AO171">
        <f t="shared" si="8"/>
        <v>0.68817204301075274</v>
      </c>
    </row>
    <row r="172" spans="1:41" x14ac:dyDescent="0.25">
      <c r="A172" t="s">
        <v>87</v>
      </c>
      <c r="B172" s="1">
        <v>41318.677071759259</v>
      </c>
      <c r="C172">
        <v>0</v>
      </c>
      <c r="D172" s="1">
        <v>41318.677071759259</v>
      </c>
      <c r="E172">
        <v>0</v>
      </c>
      <c r="F172">
        <v>0</v>
      </c>
      <c r="G172">
        <v>1</v>
      </c>
      <c r="H172" s="1">
        <v>41318.677071759259</v>
      </c>
      <c r="I172" s="1">
        <v>41318.677071759259</v>
      </c>
      <c r="J172" s="2">
        <v>3</v>
      </c>
      <c r="K172">
        <v>91.138346200000001</v>
      </c>
      <c r="L172" s="2" t="s">
        <v>48</v>
      </c>
      <c r="M172">
        <v>23.522346599999999</v>
      </c>
      <c r="N172" s="2">
        <v>174</v>
      </c>
      <c r="O172" s="2" t="s">
        <v>40</v>
      </c>
      <c r="P172">
        <v>0</v>
      </c>
      <c r="Q172">
        <v>213128</v>
      </c>
      <c r="R172">
        <v>0</v>
      </c>
      <c r="S172" s="2" t="s">
        <v>48</v>
      </c>
      <c r="T172">
        <v>3916</v>
      </c>
      <c r="U172" s="2">
        <v>8</v>
      </c>
      <c r="V172" s="2">
        <v>0</v>
      </c>
      <c r="W172" s="2" t="s">
        <v>48</v>
      </c>
      <c r="X172" s="2">
        <v>238</v>
      </c>
      <c r="Y172" s="2" t="s">
        <v>75</v>
      </c>
      <c r="Z172" s="2" t="s">
        <v>41</v>
      </c>
      <c r="AA172" s="2">
        <v>2</v>
      </c>
      <c r="AB172">
        <v>2</v>
      </c>
      <c r="AC172">
        <v>13</v>
      </c>
      <c r="AD172">
        <f t="shared" si="6"/>
        <v>1</v>
      </c>
      <c r="AE172">
        <v>38</v>
      </c>
      <c r="AG172">
        <v>128</v>
      </c>
      <c r="AH172">
        <v>213128</v>
      </c>
      <c r="AI172" t="s">
        <v>88</v>
      </c>
      <c r="AJ172" t="s">
        <v>108</v>
      </c>
      <c r="AK172" t="s">
        <v>108</v>
      </c>
      <c r="AL172" t="s">
        <v>416</v>
      </c>
      <c r="AM172" s="2">
        <v>0</v>
      </c>
      <c r="AN172" s="3">
        <f t="shared" si="7"/>
        <v>0.375</v>
      </c>
      <c r="AO172">
        <f t="shared" si="8"/>
        <v>0.73109243697478987</v>
      </c>
    </row>
    <row r="173" spans="1:41" x14ac:dyDescent="0.25">
      <c r="A173" t="s">
        <v>58</v>
      </c>
      <c r="B173" s="1">
        <v>41319.573391203703</v>
      </c>
      <c r="C173">
        <v>0</v>
      </c>
      <c r="D173" s="1">
        <v>41319.573391203703</v>
      </c>
      <c r="E173">
        <v>0</v>
      </c>
      <c r="F173">
        <v>0</v>
      </c>
      <c r="G173">
        <v>1</v>
      </c>
      <c r="H173" s="1">
        <v>41319.573391203703</v>
      </c>
      <c r="I173" s="1">
        <v>41319.573391203703</v>
      </c>
      <c r="J173" s="2">
        <v>2</v>
      </c>
      <c r="K173">
        <v>89.220780436300004</v>
      </c>
      <c r="L173" s="2" t="s">
        <v>41</v>
      </c>
      <c r="M173">
        <v>22.901838356500001</v>
      </c>
      <c r="N173" s="2">
        <v>65</v>
      </c>
      <c r="O173" s="2" t="s">
        <v>40</v>
      </c>
      <c r="P173">
        <v>0</v>
      </c>
      <c r="Q173">
        <v>218185</v>
      </c>
      <c r="R173">
        <v>-181</v>
      </c>
      <c r="S173" s="2" t="s">
        <v>48</v>
      </c>
      <c r="T173">
        <v>100</v>
      </c>
      <c r="U173" s="2">
        <v>11</v>
      </c>
      <c r="V173" s="2">
        <v>0</v>
      </c>
      <c r="W173" s="2" t="s">
        <v>39</v>
      </c>
      <c r="X173" s="2">
        <v>82</v>
      </c>
      <c r="Y173" s="2" t="s">
        <v>41</v>
      </c>
      <c r="Z173" s="2" t="s">
        <v>75</v>
      </c>
      <c r="AA173" s="2">
        <v>2</v>
      </c>
      <c r="AB173">
        <v>2</v>
      </c>
      <c r="AC173">
        <v>18</v>
      </c>
      <c r="AD173">
        <f t="shared" si="6"/>
        <v>1</v>
      </c>
      <c r="AE173">
        <v>53</v>
      </c>
      <c r="AG173">
        <v>185</v>
      </c>
      <c r="AH173">
        <v>218185</v>
      </c>
      <c r="AI173" t="s">
        <v>157</v>
      </c>
      <c r="AJ173" t="s">
        <v>158</v>
      </c>
      <c r="AK173" t="s">
        <v>417</v>
      </c>
      <c r="AL173" t="s">
        <v>418</v>
      </c>
      <c r="AM173" s="2">
        <v>0</v>
      </c>
      <c r="AN173" s="3">
        <f t="shared" si="7"/>
        <v>0.18181818181818182</v>
      </c>
      <c r="AO173">
        <f t="shared" si="8"/>
        <v>0.79268292682926833</v>
      </c>
    </row>
    <row r="174" spans="1:41" x14ac:dyDescent="0.25">
      <c r="A174" t="s">
        <v>92</v>
      </c>
      <c r="B174" s="1">
        <v>41319.687280092592</v>
      </c>
      <c r="C174">
        <v>0</v>
      </c>
      <c r="D174" s="1">
        <v>41319.687280092592</v>
      </c>
      <c r="E174">
        <v>0</v>
      </c>
      <c r="F174">
        <v>0</v>
      </c>
      <c r="G174">
        <v>1</v>
      </c>
      <c r="H174" s="1">
        <v>41319.687280092592</v>
      </c>
      <c r="I174" s="1">
        <v>41319.687280092592</v>
      </c>
      <c r="J174" s="2">
        <v>3</v>
      </c>
      <c r="K174">
        <v>0</v>
      </c>
      <c r="L174" s="2" t="s">
        <v>75</v>
      </c>
      <c r="M174">
        <v>0</v>
      </c>
      <c r="N174" s="2">
        <v>170</v>
      </c>
      <c r="O174" s="2" t="s">
        <v>40</v>
      </c>
      <c r="P174">
        <v>0</v>
      </c>
      <c r="Q174">
        <v>226250</v>
      </c>
      <c r="R174">
        <v>0</v>
      </c>
      <c r="S174" s="2" t="s">
        <v>75</v>
      </c>
      <c r="T174">
        <v>0</v>
      </c>
      <c r="U174" s="2">
        <v>9</v>
      </c>
      <c r="V174" s="2">
        <v>0</v>
      </c>
      <c r="W174" s="2" t="s">
        <v>48</v>
      </c>
      <c r="X174" s="2">
        <v>260</v>
      </c>
      <c r="Y174" s="2" t="s">
        <v>48</v>
      </c>
      <c r="Z174" s="2" t="s">
        <v>48</v>
      </c>
      <c r="AA174" s="2">
        <v>2</v>
      </c>
      <c r="AB174">
        <v>2</v>
      </c>
      <c r="AC174">
        <v>26</v>
      </c>
      <c r="AD174">
        <f t="shared" si="6"/>
        <v>1</v>
      </c>
      <c r="AE174">
        <v>74</v>
      </c>
      <c r="AG174">
        <v>250</v>
      </c>
      <c r="AH174">
        <v>226250</v>
      </c>
      <c r="AI174" t="s">
        <v>113</v>
      </c>
      <c r="AJ174" t="s">
        <v>114</v>
      </c>
      <c r="AK174" t="s">
        <v>155</v>
      </c>
      <c r="AL174" t="s">
        <v>419</v>
      </c>
      <c r="AM174" s="2">
        <v>0</v>
      </c>
      <c r="AN174" s="3">
        <f t="shared" si="7"/>
        <v>0.33333333333333331</v>
      </c>
      <c r="AO174">
        <f t="shared" si="8"/>
        <v>0.65384615384615385</v>
      </c>
    </row>
    <row r="175" spans="1:41" x14ac:dyDescent="0.25">
      <c r="A175" t="s">
        <v>58</v>
      </c>
      <c r="B175" s="1">
        <v>41321.677488425928</v>
      </c>
      <c r="C175">
        <v>0</v>
      </c>
      <c r="D175" s="1">
        <v>41321.677488425928</v>
      </c>
      <c r="E175">
        <v>0</v>
      </c>
      <c r="F175">
        <v>0</v>
      </c>
      <c r="G175">
        <v>1</v>
      </c>
      <c r="H175" s="1">
        <v>41321.677488425928</v>
      </c>
      <c r="I175" s="1">
        <v>41321.677488425928</v>
      </c>
      <c r="J175" s="2">
        <v>3</v>
      </c>
      <c r="K175">
        <v>89.219073899999998</v>
      </c>
      <c r="L175" s="2" t="s">
        <v>75</v>
      </c>
      <c r="M175">
        <v>22.902729799999999</v>
      </c>
      <c r="N175" s="2">
        <v>149</v>
      </c>
      <c r="O175" s="2" t="s">
        <v>40</v>
      </c>
      <c r="P175">
        <v>0</v>
      </c>
      <c r="Q175">
        <v>218186</v>
      </c>
      <c r="R175">
        <v>0</v>
      </c>
      <c r="S175" s="2" t="s">
        <v>75</v>
      </c>
      <c r="T175">
        <v>3157</v>
      </c>
      <c r="U175" s="2">
        <v>11</v>
      </c>
      <c r="V175" s="2">
        <v>0</v>
      </c>
      <c r="W175" s="2" t="s">
        <v>48</v>
      </c>
      <c r="X175" s="2">
        <v>154</v>
      </c>
      <c r="Y175" s="2" t="s">
        <v>75</v>
      </c>
      <c r="Z175" s="2" t="s">
        <v>75</v>
      </c>
      <c r="AA175" s="2">
        <v>2</v>
      </c>
      <c r="AB175">
        <v>2</v>
      </c>
      <c r="AC175">
        <v>18</v>
      </c>
      <c r="AD175">
        <f t="shared" si="6"/>
        <v>1</v>
      </c>
      <c r="AE175">
        <v>53</v>
      </c>
      <c r="AG175">
        <v>186</v>
      </c>
      <c r="AH175">
        <v>218186</v>
      </c>
      <c r="AI175" t="s">
        <v>157</v>
      </c>
      <c r="AJ175" t="s">
        <v>158</v>
      </c>
      <c r="AK175" t="s">
        <v>417</v>
      </c>
      <c r="AL175" t="s">
        <v>420</v>
      </c>
      <c r="AM175" s="2">
        <v>0</v>
      </c>
      <c r="AN175" s="3">
        <f t="shared" si="7"/>
        <v>0.27272727272727271</v>
      </c>
      <c r="AO175">
        <f t="shared" si="8"/>
        <v>0.96753246753246758</v>
      </c>
    </row>
    <row r="176" spans="1:41" x14ac:dyDescent="0.25">
      <c r="A176" t="s">
        <v>117</v>
      </c>
      <c r="B176" s="1">
        <v>41322.608495370368</v>
      </c>
      <c r="C176">
        <v>0</v>
      </c>
      <c r="D176" s="1">
        <v>41322.608495370368</v>
      </c>
      <c r="E176">
        <v>0</v>
      </c>
      <c r="F176">
        <v>0</v>
      </c>
      <c r="G176">
        <v>1</v>
      </c>
      <c r="H176" s="1">
        <v>41322.608495370368</v>
      </c>
      <c r="I176" s="1">
        <v>41322.608495370368</v>
      </c>
      <c r="J176" s="2">
        <v>6</v>
      </c>
      <c r="K176">
        <v>0</v>
      </c>
      <c r="L176" s="2" t="s">
        <v>41</v>
      </c>
      <c r="M176">
        <v>0</v>
      </c>
      <c r="N176" s="2">
        <v>378</v>
      </c>
      <c r="O176" s="2" t="s">
        <v>40</v>
      </c>
      <c r="P176">
        <v>0</v>
      </c>
      <c r="Q176">
        <v>225240</v>
      </c>
      <c r="R176">
        <v>0</v>
      </c>
      <c r="S176" s="2" t="s">
        <v>48</v>
      </c>
      <c r="T176">
        <v>0</v>
      </c>
      <c r="U176" s="2">
        <v>13</v>
      </c>
      <c r="V176" s="2">
        <v>1</v>
      </c>
      <c r="W176" s="2" t="s">
        <v>48</v>
      </c>
      <c r="X176" s="2">
        <v>502</v>
      </c>
      <c r="Y176" s="2" t="s">
        <v>75</v>
      </c>
      <c r="Z176" s="2" t="s">
        <v>48</v>
      </c>
      <c r="AA176" s="2">
        <v>2</v>
      </c>
      <c r="AB176">
        <v>2</v>
      </c>
      <c r="AC176">
        <v>25</v>
      </c>
      <c r="AD176">
        <f t="shared" si="6"/>
        <v>1</v>
      </c>
      <c r="AE176">
        <v>71</v>
      </c>
      <c r="AG176">
        <v>240</v>
      </c>
      <c r="AH176">
        <v>225240</v>
      </c>
      <c r="AI176" t="s">
        <v>113</v>
      </c>
      <c r="AJ176" t="s">
        <v>133</v>
      </c>
      <c r="AK176" t="s">
        <v>128</v>
      </c>
      <c r="AL176" t="s">
        <v>421</v>
      </c>
      <c r="AM176" s="2">
        <v>0</v>
      </c>
      <c r="AN176" s="3">
        <f t="shared" si="7"/>
        <v>0.46153846153846156</v>
      </c>
      <c r="AO176">
        <f t="shared" si="8"/>
        <v>0.75298804780876494</v>
      </c>
    </row>
    <row r="177" spans="1:41" x14ac:dyDescent="0.25">
      <c r="A177" t="s">
        <v>63</v>
      </c>
      <c r="B177" s="1">
        <v>41322.628275462965</v>
      </c>
      <c r="C177">
        <v>0</v>
      </c>
      <c r="D177" s="1">
        <v>41322.628275462965</v>
      </c>
      <c r="E177">
        <v>0</v>
      </c>
      <c r="F177">
        <v>0</v>
      </c>
      <c r="G177">
        <v>1</v>
      </c>
      <c r="H177" s="1">
        <v>41322.628275462965</v>
      </c>
      <c r="I177" s="1">
        <v>41322.628275462965</v>
      </c>
      <c r="J177" s="2">
        <v>3</v>
      </c>
      <c r="K177">
        <v>0</v>
      </c>
      <c r="L177" s="2" t="s">
        <v>75</v>
      </c>
      <c r="M177">
        <v>0</v>
      </c>
      <c r="N177" s="2">
        <v>353</v>
      </c>
      <c r="O177" s="2" t="s">
        <v>39</v>
      </c>
      <c r="P177">
        <v>0</v>
      </c>
      <c r="Q177">
        <v>223353</v>
      </c>
      <c r="R177">
        <v>0</v>
      </c>
      <c r="S177" s="2" t="s">
        <v>48</v>
      </c>
      <c r="T177">
        <v>0</v>
      </c>
      <c r="U177" s="2">
        <v>12</v>
      </c>
      <c r="V177" s="2">
        <v>0</v>
      </c>
      <c r="W177" s="2" t="s">
        <v>48</v>
      </c>
      <c r="X177" s="2">
        <v>325</v>
      </c>
      <c r="Y177" s="2" t="s">
        <v>75</v>
      </c>
      <c r="Z177" s="2" t="s">
        <v>48</v>
      </c>
      <c r="AA177" s="2">
        <v>2</v>
      </c>
      <c r="AB177">
        <v>2</v>
      </c>
      <c r="AC177">
        <v>23</v>
      </c>
      <c r="AD177">
        <f t="shared" si="6"/>
        <v>1</v>
      </c>
      <c r="AE177">
        <v>66</v>
      </c>
      <c r="AG177">
        <v>353</v>
      </c>
      <c r="AH177">
        <v>223353</v>
      </c>
      <c r="AI177" t="s">
        <v>64</v>
      </c>
      <c r="AJ177" t="s">
        <v>101</v>
      </c>
      <c r="AK177" t="s">
        <v>422</v>
      </c>
      <c r="AL177" t="s">
        <v>423</v>
      </c>
      <c r="AM177" s="2">
        <v>0</v>
      </c>
      <c r="AN177" s="3">
        <f t="shared" si="7"/>
        <v>0.25</v>
      </c>
      <c r="AO177">
        <f t="shared" si="8"/>
        <v>1.0861538461538462</v>
      </c>
    </row>
    <row r="178" spans="1:41" x14ac:dyDescent="0.25">
      <c r="A178" t="s">
        <v>92</v>
      </c>
      <c r="B178" s="1">
        <v>41322.700775462959</v>
      </c>
      <c r="C178">
        <v>0</v>
      </c>
      <c r="D178" s="1">
        <v>41322.700775462959</v>
      </c>
      <c r="E178">
        <v>0</v>
      </c>
      <c r="F178">
        <v>0</v>
      </c>
      <c r="G178">
        <v>1</v>
      </c>
      <c r="H178" s="1">
        <v>41322.700775462959</v>
      </c>
      <c r="I178" s="1">
        <v>41322.700775462959</v>
      </c>
      <c r="J178" s="2">
        <v>4</v>
      </c>
      <c r="K178">
        <v>0</v>
      </c>
      <c r="L178" s="2" t="s">
        <v>41</v>
      </c>
      <c r="M178">
        <v>0</v>
      </c>
      <c r="N178" s="2">
        <v>123</v>
      </c>
      <c r="O178" s="2" t="s">
        <v>40</v>
      </c>
      <c r="P178">
        <v>0</v>
      </c>
      <c r="Q178">
        <v>226253</v>
      </c>
      <c r="R178">
        <v>0</v>
      </c>
      <c r="S178" s="2" t="s">
        <v>75</v>
      </c>
      <c r="T178">
        <v>0</v>
      </c>
      <c r="U178" s="2">
        <v>16</v>
      </c>
      <c r="V178" s="2">
        <v>0</v>
      </c>
      <c r="W178" s="2" t="s">
        <v>48</v>
      </c>
      <c r="X178" s="2">
        <v>110</v>
      </c>
      <c r="Y178" s="2" t="s">
        <v>48</v>
      </c>
      <c r="Z178" s="2" t="s">
        <v>48</v>
      </c>
      <c r="AA178" s="2">
        <v>2</v>
      </c>
      <c r="AB178">
        <v>2</v>
      </c>
      <c r="AC178">
        <v>26</v>
      </c>
      <c r="AD178">
        <f t="shared" si="6"/>
        <v>1</v>
      </c>
      <c r="AE178">
        <v>74</v>
      </c>
      <c r="AG178">
        <v>253</v>
      </c>
      <c r="AH178">
        <v>226253</v>
      </c>
      <c r="AI178" t="s">
        <v>113</v>
      </c>
      <c r="AJ178" t="s">
        <v>114</v>
      </c>
      <c r="AK178" t="s">
        <v>155</v>
      </c>
      <c r="AL178" t="s">
        <v>424</v>
      </c>
      <c r="AM178" s="2">
        <v>0</v>
      </c>
      <c r="AN178" s="3">
        <f t="shared" si="7"/>
        <v>0.25</v>
      </c>
      <c r="AO178">
        <f t="shared" si="8"/>
        <v>1.1181818181818182</v>
      </c>
    </row>
    <row r="179" spans="1:41" x14ac:dyDescent="0.25">
      <c r="A179" t="s">
        <v>137</v>
      </c>
      <c r="B179" s="1">
        <v>41324.695150462961</v>
      </c>
      <c r="C179">
        <v>0</v>
      </c>
      <c r="D179" s="1">
        <v>41324.695150462961</v>
      </c>
      <c r="E179">
        <v>0</v>
      </c>
      <c r="F179">
        <v>0</v>
      </c>
      <c r="G179">
        <v>1</v>
      </c>
      <c r="H179" s="1">
        <v>41324.695150462961</v>
      </c>
      <c r="I179" s="1">
        <v>41324.695150462961</v>
      </c>
      <c r="J179" s="2">
        <v>1</v>
      </c>
      <c r="K179">
        <v>0</v>
      </c>
      <c r="L179" s="2" t="s">
        <v>41</v>
      </c>
      <c r="M179">
        <v>0</v>
      </c>
      <c r="N179" s="2">
        <v>52</v>
      </c>
      <c r="O179" s="2" t="s">
        <v>40</v>
      </c>
      <c r="P179">
        <v>0</v>
      </c>
      <c r="Q179">
        <v>243284</v>
      </c>
      <c r="R179">
        <v>0</v>
      </c>
      <c r="S179" s="2" t="s">
        <v>48</v>
      </c>
      <c r="T179">
        <v>0</v>
      </c>
      <c r="U179" s="2">
        <v>12</v>
      </c>
      <c r="V179" s="2">
        <v>0</v>
      </c>
      <c r="W179" s="2" t="s">
        <v>48</v>
      </c>
      <c r="X179" s="2">
        <v>53</v>
      </c>
      <c r="Y179" s="2" t="s">
        <v>75</v>
      </c>
      <c r="Z179" s="2" t="s">
        <v>48</v>
      </c>
      <c r="AA179" s="2">
        <v>2</v>
      </c>
      <c r="AB179">
        <v>2</v>
      </c>
      <c r="AC179">
        <v>43</v>
      </c>
      <c r="AD179">
        <f t="shared" si="6"/>
        <v>1</v>
      </c>
      <c r="AE179">
        <v>131</v>
      </c>
      <c r="AG179">
        <v>284</v>
      </c>
      <c r="AH179">
        <v>243284</v>
      </c>
      <c r="AI179" t="s">
        <v>138</v>
      </c>
      <c r="AJ179" t="s">
        <v>139</v>
      </c>
      <c r="AK179" t="s">
        <v>302</v>
      </c>
      <c r="AL179" t="s">
        <v>425</v>
      </c>
      <c r="AM179" s="2">
        <v>0</v>
      </c>
      <c r="AN179" s="3">
        <f t="shared" si="7"/>
        <v>8.3333333333333329E-2</v>
      </c>
      <c r="AO179">
        <f t="shared" si="8"/>
        <v>0.98113207547169812</v>
      </c>
    </row>
    <row r="180" spans="1:41" x14ac:dyDescent="0.25">
      <c r="A180" t="s">
        <v>92</v>
      </c>
      <c r="B180" s="1">
        <v>41324.914768518516</v>
      </c>
      <c r="C180">
        <v>0</v>
      </c>
      <c r="D180" s="1">
        <v>41324.914768518516</v>
      </c>
      <c r="E180">
        <v>0</v>
      </c>
      <c r="F180">
        <v>0</v>
      </c>
      <c r="G180">
        <v>1</v>
      </c>
      <c r="H180" s="1">
        <v>41324.914768518516</v>
      </c>
      <c r="I180" s="1">
        <v>41324.914768518516</v>
      </c>
      <c r="J180" s="2">
        <v>2</v>
      </c>
      <c r="K180">
        <v>0</v>
      </c>
      <c r="L180" s="2" t="s">
        <v>41</v>
      </c>
      <c r="M180">
        <v>0</v>
      </c>
      <c r="N180" s="2">
        <v>124</v>
      </c>
      <c r="O180" s="2" t="s">
        <v>40</v>
      </c>
      <c r="P180">
        <v>0</v>
      </c>
      <c r="Q180">
        <v>226244</v>
      </c>
      <c r="R180">
        <v>0</v>
      </c>
      <c r="S180" s="2" t="s">
        <v>75</v>
      </c>
      <c r="T180">
        <v>0</v>
      </c>
      <c r="U180" s="2">
        <v>7</v>
      </c>
      <c r="V180" s="2">
        <v>0</v>
      </c>
      <c r="W180" s="2" t="s">
        <v>48</v>
      </c>
      <c r="X180" s="2">
        <v>115</v>
      </c>
      <c r="Y180" s="2" t="s">
        <v>48</v>
      </c>
      <c r="Z180" s="2" t="s">
        <v>48</v>
      </c>
      <c r="AA180" s="2">
        <v>2</v>
      </c>
      <c r="AB180">
        <v>2</v>
      </c>
      <c r="AC180">
        <v>26</v>
      </c>
      <c r="AD180">
        <f t="shared" si="6"/>
        <v>1</v>
      </c>
      <c r="AE180">
        <v>74</v>
      </c>
      <c r="AG180">
        <v>244</v>
      </c>
      <c r="AH180">
        <v>226244</v>
      </c>
      <c r="AI180" t="s">
        <v>113</v>
      </c>
      <c r="AJ180" t="s">
        <v>114</v>
      </c>
      <c r="AK180" t="s">
        <v>305</v>
      </c>
      <c r="AL180" t="s">
        <v>426</v>
      </c>
      <c r="AM180" s="2">
        <v>0</v>
      </c>
      <c r="AN180" s="3">
        <f t="shared" si="7"/>
        <v>0.2857142857142857</v>
      </c>
      <c r="AO180">
        <f t="shared" si="8"/>
        <v>1.0782608695652174</v>
      </c>
    </row>
    <row r="181" spans="1:41" x14ac:dyDescent="0.25">
      <c r="A181" t="s">
        <v>92</v>
      </c>
      <c r="B181" s="1">
        <v>41324.916990740741</v>
      </c>
      <c r="C181">
        <v>0</v>
      </c>
      <c r="D181" s="1">
        <v>41324.916990740741</v>
      </c>
      <c r="E181">
        <v>0</v>
      </c>
      <c r="F181">
        <v>0</v>
      </c>
      <c r="G181">
        <v>1</v>
      </c>
      <c r="H181" s="1">
        <v>41324.916990740741</v>
      </c>
      <c r="I181" s="1">
        <v>41324.916990740741</v>
      </c>
      <c r="J181" s="2">
        <v>1</v>
      </c>
      <c r="K181">
        <v>0</v>
      </c>
      <c r="L181" s="2" t="s">
        <v>41</v>
      </c>
      <c r="M181">
        <v>0</v>
      </c>
      <c r="N181" s="2">
        <v>161</v>
      </c>
      <c r="O181" s="2" t="s">
        <v>40</v>
      </c>
      <c r="P181">
        <v>0</v>
      </c>
      <c r="Q181">
        <v>226249</v>
      </c>
      <c r="R181">
        <v>0</v>
      </c>
      <c r="S181" s="2" t="s">
        <v>75</v>
      </c>
      <c r="T181">
        <v>0</v>
      </c>
      <c r="U181" s="2">
        <v>11</v>
      </c>
      <c r="V181" s="2">
        <v>0</v>
      </c>
      <c r="W181" s="2" t="s">
        <v>75</v>
      </c>
      <c r="X181" s="2">
        <v>167</v>
      </c>
      <c r="Y181" s="2" t="s">
        <v>48</v>
      </c>
      <c r="Z181" s="2" t="s">
        <v>48</v>
      </c>
      <c r="AA181" s="2">
        <v>2</v>
      </c>
      <c r="AB181">
        <v>2</v>
      </c>
      <c r="AC181">
        <v>26</v>
      </c>
      <c r="AD181">
        <f t="shared" si="6"/>
        <v>1</v>
      </c>
      <c r="AE181">
        <v>74</v>
      </c>
      <c r="AG181">
        <v>249</v>
      </c>
      <c r="AH181">
        <v>226249</v>
      </c>
      <c r="AI181" t="s">
        <v>113</v>
      </c>
      <c r="AJ181" t="s">
        <v>114</v>
      </c>
      <c r="AK181" t="s">
        <v>155</v>
      </c>
      <c r="AL181" t="s">
        <v>427</v>
      </c>
      <c r="AM181" s="2">
        <v>0</v>
      </c>
      <c r="AN181" s="3">
        <f t="shared" si="7"/>
        <v>9.0909090909090912E-2</v>
      </c>
      <c r="AO181">
        <f t="shared" si="8"/>
        <v>0.9640718562874252</v>
      </c>
    </row>
    <row r="182" spans="1:41" x14ac:dyDescent="0.25">
      <c r="A182" t="s">
        <v>87</v>
      </c>
      <c r="B182" s="1">
        <v>41325.704085648147</v>
      </c>
      <c r="C182">
        <v>0</v>
      </c>
      <c r="D182" s="1">
        <v>41325.704085648147</v>
      </c>
      <c r="E182">
        <v>0</v>
      </c>
      <c r="F182">
        <v>0</v>
      </c>
      <c r="G182">
        <v>1</v>
      </c>
      <c r="H182" s="1">
        <v>41325.704085648147</v>
      </c>
      <c r="I182" s="1">
        <v>41325.704085648147</v>
      </c>
      <c r="J182" s="2">
        <v>1</v>
      </c>
      <c r="K182">
        <v>91.193252000000001</v>
      </c>
      <c r="L182" s="2" t="s">
        <v>41</v>
      </c>
      <c r="M182">
        <v>23.169871000000001</v>
      </c>
      <c r="N182" s="2">
        <v>212</v>
      </c>
      <c r="O182" s="2" t="s">
        <v>40</v>
      </c>
      <c r="P182">
        <v>0</v>
      </c>
      <c r="Q182">
        <v>212127</v>
      </c>
      <c r="R182">
        <v>0</v>
      </c>
      <c r="S182" s="2" t="s">
        <v>48</v>
      </c>
      <c r="T182">
        <v>2774</v>
      </c>
      <c r="U182" s="2">
        <v>11</v>
      </c>
      <c r="V182" s="2">
        <v>0</v>
      </c>
      <c r="W182" s="2" t="s">
        <v>48</v>
      </c>
      <c r="X182" s="2">
        <v>111</v>
      </c>
      <c r="Y182" s="2" t="s">
        <v>75</v>
      </c>
      <c r="Z182" s="2" t="s">
        <v>41</v>
      </c>
      <c r="AA182" s="2">
        <v>2</v>
      </c>
      <c r="AB182">
        <v>2</v>
      </c>
      <c r="AC182">
        <v>12</v>
      </c>
      <c r="AD182">
        <f t="shared" si="6"/>
        <v>1</v>
      </c>
      <c r="AE182">
        <v>36</v>
      </c>
      <c r="AG182">
        <v>127</v>
      </c>
      <c r="AH182">
        <v>212127</v>
      </c>
      <c r="AI182" t="s">
        <v>88</v>
      </c>
      <c r="AJ182" t="s">
        <v>151</v>
      </c>
      <c r="AK182" t="s">
        <v>152</v>
      </c>
      <c r="AL182" t="s">
        <v>428</v>
      </c>
      <c r="AM182" s="2">
        <v>0</v>
      </c>
      <c r="AN182" s="3">
        <f t="shared" si="7"/>
        <v>9.0909090909090912E-2</v>
      </c>
      <c r="AO182">
        <f t="shared" si="8"/>
        <v>1.9099099099099099</v>
      </c>
    </row>
    <row r="183" spans="1:41" x14ac:dyDescent="0.25">
      <c r="A183" t="s">
        <v>58</v>
      </c>
      <c r="B183" s="1">
        <v>41328.661145833335</v>
      </c>
      <c r="C183">
        <v>0</v>
      </c>
      <c r="D183" s="1">
        <v>41328.661145833335</v>
      </c>
      <c r="E183">
        <v>0</v>
      </c>
      <c r="F183">
        <v>0</v>
      </c>
      <c r="G183">
        <v>1</v>
      </c>
      <c r="H183" s="1">
        <v>41328.661145833335</v>
      </c>
      <c r="I183" s="1">
        <v>41328.661145833335</v>
      </c>
      <c r="J183" s="2">
        <v>1</v>
      </c>
      <c r="K183">
        <v>89.343337649299997</v>
      </c>
      <c r="L183" s="2" t="s">
        <v>41</v>
      </c>
      <c r="M183">
        <v>23.213757725699999</v>
      </c>
      <c r="N183" s="2">
        <v>95</v>
      </c>
      <c r="O183" s="2" t="s">
        <v>40</v>
      </c>
      <c r="P183">
        <v>0</v>
      </c>
      <c r="Q183">
        <v>217176</v>
      </c>
      <c r="R183">
        <v>-70</v>
      </c>
      <c r="S183" s="2" t="s">
        <v>48</v>
      </c>
      <c r="T183">
        <v>35</v>
      </c>
      <c r="U183" s="2">
        <v>14</v>
      </c>
      <c r="V183" s="2">
        <v>0</v>
      </c>
      <c r="W183" s="2" t="s">
        <v>39</v>
      </c>
      <c r="X183" s="2">
        <v>135</v>
      </c>
      <c r="Y183" s="2" t="s">
        <v>75</v>
      </c>
      <c r="Z183" s="2" t="s">
        <v>75</v>
      </c>
      <c r="AA183" s="2">
        <v>2</v>
      </c>
      <c r="AB183">
        <v>2</v>
      </c>
      <c r="AC183">
        <v>17</v>
      </c>
      <c r="AD183">
        <f t="shared" si="6"/>
        <v>1</v>
      </c>
      <c r="AE183">
        <v>51</v>
      </c>
      <c r="AG183">
        <v>176</v>
      </c>
      <c r="AH183">
        <v>217176</v>
      </c>
      <c r="AI183" t="s">
        <v>157</v>
      </c>
      <c r="AJ183" t="s">
        <v>171</v>
      </c>
      <c r="AK183" t="s">
        <v>172</v>
      </c>
      <c r="AL183" t="s">
        <v>429</v>
      </c>
      <c r="AM183" s="2">
        <v>0</v>
      </c>
      <c r="AN183" s="3">
        <f t="shared" si="7"/>
        <v>7.1428571428571425E-2</v>
      </c>
      <c r="AO183">
        <f t="shared" si="8"/>
        <v>0.70370370370370372</v>
      </c>
    </row>
    <row r="184" spans="1:41" x14ac:dyDescent="0.25">
      <c r="A184" t="s">
        <v>137</v>
      </c>
      <c r="B184" s="1">
        <v>41328.67827546296</v>
      </c>
      <c r="C184">
        <v>0</v>
      </c>
      <c r="D184" s="1">
        <v>41328.67827546296</v>
      </c>
      <c r="E184">
        <v>0</v>
      </c>
      <c r="F184">
        <v>0</v>
      </c>
      <c r="G184">
        <v>1</v>
      </c>
      <c r="H184" s="1">
        <v>41328.67827546296</v>
      </c>
      <c r="I184" s="1">
        <v>41328.67827546296</v>
      </c>
      <c r="J184" s="2">
        <v>3</v>
      </c>
      <c r="K184">
        <v>0</v>
      </c>
      <c r="L184" s="2" t="s">
        <v>41</v>
      </c>
      <c r="M184">
        <v>0</v>
      </c>
      <c r="N184" s="2">
        <v>95</v>
      </c>
      <c r="O184" s="2" t="s">
        <v>40</v>
      </c>
      <c r="P184">
        <v>0</v>
      </c>
      <c r="Q184">
        <v>224233</v>
      </c>
      <c r="R184">
        <v>0</v>
      </c>
      <c r="S184" s="2" t="s">
        <v>75</v>
      </c>
      <c r="T184">
        <v>0</v>
      </c>
      <c r="U184" s="2">
        <v>12</v>
      </c>
      <c r="V184" s="2">
        <v>0</v>
      </c>
      <c r="W184" s="2" t="s">
        <v>48</v>
      </c>
      <c r="X184" s="2">
        <v>75</v>
      </c>
      <c r="Y184" s="2" t="s">
        <v>48</v>
      </c>
      <c r="Z184" s="2" t="s">
        <v>48</v>
      </c>
      <c r="AA184" s="2">
        <v>2</v>
      </c>
      <c r="AB184">
        <v>2</v>
      </c>
      <c r="AC184">
        <v>24</v>
      </c>
      <c r="AD184">
        <f t="shared" si="6"/>
        <v>1</v>
      </c>
      <c r="AE184">
        <v>68</v>
      </c>
      <c r="AG184">
        <v>233</v>
      </c>
      <c r="AH184">
        <v>224233</v>
      </c>
      <c r="AI184" t="s">
        <v>113</v>
      </c>
      <c r="AJ184" t="s">
        <v>260</v>
      </c>
      <c r="AK184" t="s">
        <v>430</v>
      </c>
      <c r="AL184" t="s">
        <v>431</v>
      </c>
      <c r="AM184" s="2">
        <v>0</v>
      </c>
      <c r="AN184" s="3">
        <f t="shared" si="7"/>
        <v>0.25</v>
      </c>
      <c r="AO184">
        <f t="shared" si="8"/>
        <v>1.2666666666666666</v>
      </c>
    </row>
    <row r="185" spans="1:41" x14ac:dyDescent="0.25">
      <c r="A185" t="s">
        <v>126</v>
      </c>
      <c r="B185" s="1">
        <v>41329.621620370373</v>
      </c>
      <c r="C185">
        <v>0</v>
      </c>
      <c r="D185" s="1">
        <v>41329.621620370373</v>
      </c>
      <c r="E185">
        <v>0</v>
      </c>
      <c r="F185">
        <v>0</v>
      </c>
      <c r="G185">
        <v>1</v>
      </c>
      <c r="H185" s="1">
        <v>41329.621620370373</v>
      </c>
      <c r="I185" s="1">
        <v>41329.621620370373</v>
      </c>
      <c r="J185" s="2">
        <v>1</v>
      </c>
      <c r="K185">
        <v>0</v>
      </c>
      <c r="L185" s="2" t="s">
        <v>40</v>
      </c>
      <c r="M185">
        <v>0</v>
      </c>
      <c r="N185" s="2">
        <v>146</v>
      </c>
      <c r="O185" s="2" t="s">
        <v>40</v>
      </c>
      <c r="P185">
        <v>0</v>
      </c>
      <c r="Q185">
        <v>237071</v>
      </c>
      <c r="R185">
        <v>0</v>
      </c>
      <c r="S185" s="2" t="s">
        <v>48</v>
      </c>
      <c r="T185">
        <v>0</v>
      </c>
      <c r="U185" s="2">
        <v>10</v>
      </c>
      <c r="V185" s="2">
        <v>1</v>
      </c>
      <c r="W185" s="2" t="s">
        <v>41</v>
      </c>
      <c r="X185" s="2">
        <v>132</v>
      </c>
      <c r="Y185" s="2" t="s">
        <v>41</v>
      </c>
      <c r="Z185" s="2" t="s">
        <v>41</v>
      </c>
      <c r="AA185" s="2">
        <v>2</v>
      </c>
      <c r="AB185">
        <v>2</v>
      </c>
      <c r="AC185">
        <v>37</v>
      </c>
      <c r="AD185">
        <f t="shared" si="6"/>
        <v>1</v>
      </c>
      <c r="AE185">
        <v>110</v>
      </c>
      <c r="AF185">
        <v>0</v>
      </c>
      <c r="AG185">
        <v>71</v>
      </c>
      <c r="AH185">
        <v>237071</v>
      </c>
      <c r="AI185" t="s">
        <v>127</v>
      </c>
      <c r="AJ185" t="s">
        <v>308</v>
      </c>
      <c r="AK185" t="s">
        <v>309</v>
      </c>
      <c r="AL185" t="s">
        <v>432</v>
      </c>
      <c r="AM185" s="2">
        <v>0</v>
      </c>
      <c r="AN185" s="3">
        <f t="shared" si="7"/>
        <v>0.1</v>
      </c>
      <c r="AO185">
        <f t="shared" si="8"/>
        <v>1.106060606060606</v>
      </c>
    </row>
    <row r="186" spans="1:41" x14ac:dyDescent="0.25">
      <c r="A186" t="s">
        <v>137</v>
      </c>
      <c r="B186" s="1">
        <v>41329.712951388887</v>
      </c>
      <c r="C186">
        <v>0</v>
      </c>
      <c r="D186" s="1">
        <v>41329.712951388887</v>
      </c>
      <c r="E186">
        <v>0</v>
      </c>
      <c r="F186">
        <v>0</v>
      </c>
      <c r="G186">
        <v>1</v>
      </c>
      <c r="H186" s="1">
        <v>41329.712951388887</v>
      </c>
      <c r="I186" s="1">
        <v>41329.712951388887</v>
      </c>
      <c r="J186" s="2">
        <v>2</v>
      </c>
      <c r="K186">
        <v>0</v>
      </c>
      <c r="L186" s="2" t="s">
        <v>41</v>
      </c>
      <c r="M186">
        <v>0</v>
      </c>
      <c r="N186" s="2">
        <v>99</v>
      </c>
      <c r="O186" s="2" t="s">
        <v>40</v>
      </c>
      <c r="P186">
        <v>0</v>
      </c>
      <c r="Q186">
        <v>224234</v>
      </c>
      <c r="R186">
        <v>0</v>
      </c>
      <c r="S186" s="2" t="s">
        <v>48</v>
      </c>
      <c r="T186">
        <v>0</v>
      </c>
      <c r="U186" s="2">
        <v>9</v>
      </c>
      <c r="V186" s="2">
        <v>0</v>
      </c>
      <c r="W186" s="2" t="s">
        <v>48</v>
      </c>
      <c r="X186" s="2">
        <v>186</v>
      </c>
      <c r="Y186" s="2" t="s">
        <v>75</v>
      </c>
      <c r="Z186" s="2" t="s">
        <v>48</v>
      </c>
      <c r="AA186" s="2">
        <v>2</v>
      </c>
      <c r="AB186">
        <v>2</v>
      </c>
      <c r="AC186">
        <v>24</v>
      </c>
      <c r="AD186">
        <f t="shared" si="6"/>
        <v>1</v>
      </c>
      <c r="AE186">
        <v>68</v>
      </c>
      <c r="AG186">
        <v>234</v>
      </c>
      <c r="AH186">
        <v>224234</v>
      </c>
      <c r="AI186" t="s">
        <v>113</v>
      </c>
      <c r="AJ186" t="s">
        <v>260</v>
      </c>
      <c r="AK186" t="s">
        <v>430</v>
      </c>
      <c r="AL186" t="s">
        <v>433</v>
      </c>
      <c r="AM186" s="2">
        <v>0</v>
      </c>
      <c r="AN186" s="3">
        <f t="shared" si="7"/>
        <v>0.22222222222222221</v>
      </c>
      <c r="AO186">
        <f t="shared" si="8"/>
        <v>0.532258064516129</v>
      </c>
    </row>
    <row r="187" spans="1:41" x14ac:dyDescent="0.25">
      <c r="A187" t="s">
        <v>180</v>
      </c>
      <c r="B187" s="1">
        <v>41329.816053240742</v>
      </c>
      <c r="C187">
        <v>0</v>
      </c>
      <c r="D187" s="1">
        <v>41329.816053240742</v>
      </c>
      <c r="E187">
        <v>0</v>
      </c>
      <c r="F187">
        <v>0</v>
      </c>
      <c r="G187">
        <v>1</v>
      </c>
      <c r="H187" s="1">
        <v>41329.816053240742</v>
      </c>
      <c r="I187" s="1">
        <v>41329.816053240742</v>
      </c>
      <c r="J187" s="2">
        <v>1</v>
      </c>
      <c r="K187">
        <v>88.467608999999996</v>
      </c>
      <c r="L187" s="2" t="s">
        <v>75</v>
      </c>
      <c r="M187">
        <v>25.7944578</v>
      </c>
      <c r="N187" s="2">
        <v>132</v>
      </c>
      <c r="O187" s="2" t="s">
        <v>40</v>
      </c>
      <c r="P187">
        <v>0</v>
      </c>
      <c r="Q187">
        <v>228264</v>
      </c>
      <c r="R187">
        <v>0</v>
      </c>
      <c r="S187" s="2" t="s">
        <v>75</v>
      </c>
      <c r="T187">
        <v>3243</v>
      </c>
      <c r="U187" s="2">
        <v>10</v>
      </c>
      <c r="V187" s="2">
        <v>0</v>
      </c>
      <c r="W187" s="2" t="s">
        <v>75</v>
      </c>
      <c r="X187" s="2">
        <v>117</v>
      </c>
      <c r="Y187" s="2" t="s">
        <v>75</v>
      </c>
      <c r="Z187" s="2" t="s">
        <v>41</v>
      </c>
      <c r="AA187" s="2">
        <v>2</v>
      </c>
      <c r="AB187">
        <v>2</v>
      </c>
      <c r="AC187">
        <v>28</v>
      </c>
      <c r="AD187">
        <f t="shared" si="6"/>
        <v>1</v>
      </c>
      <c r="AE187">
        <v>80</v>
      </c>
      <c r="AG187">
        <v>264</v>
      </c>
      <c r="AH187">
        <v>228264</v>
      </c>
      <c r="AI187" t="s">
        <v>181</v>
      </c>
      <c r="AJ187" t="s">
        <v>182</v>
      </c>
      <c r="AK187" t="s">
        <v>312</v>
      </c>
      <c r="AL187" t="s">
        <v>434</v>
      </c>
      <c r="AM187" s="2">
        <v>0</v>
      </c>
      <c r="AN187" s="3">
        <f t="shared" si="7"/>
        <v>0.1</v>
      </c>
      <c r="AO187">
        <f t="shared" si="8"/>
        <v>1.1282051282051282</v>
      </c>
    </row>
    <row r="188" spans="1:41" x14ac:dyDescent="0.25">
      <c r="A188" t="s">
        <v>162</v>
      </c>
      <c r="B188" s="1">
        <v>41331.637245370373</v>
      </c>
      <c r="C188">
        <v>0</v>
      </c>
      <c r="D188" s="1">
        <v>41331.637245370373</v>
      </c>
      <c r="E188">
        <v>0</v>
      </c>
      <c r="F188">
        <v>0</v>
      </c>
      <c r="G188">
        <v>1</v>
      </c>
      <c r="H188" s="1">
        <v>41331.637245370373</v>
      </c>
      <c r="I188" s="1">
        <v>41331.637245370373</v>
      </c>
      <c r="J188" s="2">
        <v>5</v>
      </c>
      <c r="K188">
        <v>88.906615099999996</v>
      </c>
      <c r="L188" s="2" t="s">
        <v>75</v>
      </c>
      <c r="M188">
        <v>25.7779445</v>
      </c>
      <c r="N188" s="2">
        <v>283</v>
      </c>
      <c r="O188" s="2" t="s">
        <v>40</v>
      </c>
      <c r="P188">
        <v>0</v>
      </c>
      <c r="Q188">
        <v>232310</v>
      </c>
      <c r="R188">
        <v>0</v>
      </c>
      <c r="S188" s="2" t="s">
        <v>48</v>
      </c>
      <c r="T188">
        <v>2094</v>
      </c>
      <c r="U188" s="2">
        <v>14</v>
      </c>
      <c r="V188" s="2">
        <v>1</v>
      </c>
      <c r="W188" s="2" t="s">
        <v>41</v>
      </c>
      <c r="X188" s="2">
        <v>322</v>
      </c>
      <c r="Y188" s="2" t="s">
        <v>48</v>
      </c>
      <c r="Z188" s="2" t="s">
        <v>48</v>
      </c>
      <c r="AA188" s="2">
        <v>2</v>
      </c>
      <c r="AB188">
        <v>2</v>
      </c>
      <c r="AC188">
        <v>32</v>
      </c>
      <c r="AD188">
        <f t="shared" si="6"/>
        <v>1</v>
      </c>
      <c r="AE188">
        <v>94</v>
      </c>
      <c r="AG188">
        <v>310</v>
      </c>
      <c r="AH188">
        <v>232310</v>
      </c>
      <c r="AI188" t="s">
        <v>163</v>
      </c>
      <c r="AJ188" t="s">
        <v>164</v>
      </c>
      <c r="AK188" t="s">
        <v>165</v>
      </c>
      <c r="AL188" t="s">
        <v>435</v>
      </c>
      <c r="AM188" s="2">
        <v>0</v>
      </c>
      <c r="AN188" s="3">
        <f t="shared" si="7"/>
        <v>0.35714285714285715</v>
      </c>
      <c r="AO188">
        <f t="shared" si="8"/>
        <v>0.8788819875776398</v>
      </c>
    </row>
    <row r="189" spans="1:41" x14ac:dyDescent="0.25">
      <c r="A189" t="s">
        <v>162</v>
      </c>
      <c r="B189" s="1">
        <v>41331.638310185182</v>
      </c>
      <c r="C189">
        <v>0</v>
      </c>
      <c r="D189" s="1">
        <v>41331.638310185182</v>
      </c>
      <c r="E189">
        <v>0</v>
      </c>
      <c r="F189">
        <v>0</v>
      </c>
      <c r="G189">
        <v>1</v>
      </c>
      <c r="H189" s="1">
        <v>41331.638310185182</v>
      </c>
      <c r="I189" s="1">
        <v>41331.638310185182</v>
      </c>
      <c r="J189" s="2">
        <v>2</v>
      </c>
      <c r="K189">
        <v>88.906615099999996</v>
      </c>
      <c r="L189" s="2" t="s">
        <v>75</v>
      </c>
      <c r="M189">
        <v>25.7779445</v>
      </c>
      <c r="N189" s="2">
        <v>127</v>
      </c>
      <c r="O189" s="2" t="s">
        <v>40</v>
      </c>
      <c r="P189">
        <v>0</v>
      </c>
      <c r="Q189">
        <v>232311</v>
      </c>
      <c r="R189">
        <v>0</v>
      </c>
      <c r="S189" s="2" t="s">
        <v>48</v>
      </c>
      <c r="T189">
        <v>2094</v>
      </c>
      <c r="U189" s="2">
        <v>15</v>
      </c>
      <c r="V189" s="2">
        <v>1</v>
      </c>
      <c r="W189" s="2" t="s">
        <v>75</v>
      </c>
      <c r="X189" s="2">
        <v>175</v>
      </c>
      <c r="Y189" s="2" t="s">
        <v>75</v>
      </c>
      <c r="Z189" s="2" t="s">
        <v>48</v>
      </c>
      <c r="AA189" s="2">
        <v>2</v>
      </c>
      <c r="AB189">
        <v>2</v>
      </c>
      <c r="AC189">
        <v>32</v>
      </c>
      <c r="AD189">
        <f t="shared" si="6"/>
        <v>1</v>
      </c>
      <c r="AE189">
        <v>94</v>
      </c>
      <c r="AG189">
        <v>311</v>
      </c>
      <c r="AH189">
        <v>232311</v>
      </c>
      <c r="AI189" t="s">
        <v>163</v>
      </c>
      <c r="AJ189" t="s">
        <v>164</v>
      </c>
      <c r="AK189" t="s">
        <v>165</v>
      </c>
      <c r="AL189" t="s">
        <v>436</v>
      </c>
      <c r="AM189" s="2">
        <v>0</v>
      </c>
      <c r="AN189" s="3">
        <f t="shared" si="7"/>
        <v>0.13333333333333333</v>
      </c>
      <c r="AO189">
        <f t="shared" si="8"/>
        <v>0.72571428571428576</v>
      </c>
    </row>
    <row r="190" spans="1:41" x14ac:dyDescent="0.25">
      <c r="A190" t="s">
        <v>180</v>
      </c>
      <c r="B190" s="1">
        <v>41331.717939814815</v>
      </c>
      <c r="C190">
        <v>0</v>
      </c>
      <c r="D190" s="1">
        <v>41331.717939814815</v>
      </c>
      <c r="E190">
        <v>0</v>
      </c>
      <c r="F190">
        <v>0</v>
      </c>
      <c r="G190">
        <v>1</v>
      </c>
      <c r="H190" s="1">
        <v>41331.717939814815</v>
      </c>
      <c r="I190" s="1">
        <v>41331.717939814815</v>
      </c>
      <c r="J190" s="2">
        <v>3</v>
      </c>
      <c r="K190">
        <v>88.467608999999996</v>
      </c>
      <c r="L190" s="2" t="s">
        <v>75</v>
      </c>
      <c r="M190">
        <v>25.7944578</v>
      </c>
      <c r="N190" s="2">
        <v>143</v>
      </c>
      <c r="O190" s="2" t="s">
        <v>40</v>
      </c>
      <c r="P190">
        <v>0</v>
      </c>
      <c r="Q190">
        <v>228265</v>
      </c>
      <c r="R190">
        <v>0</v>
      </c>
      <c r="S190" s="2" t="s">
        <v>75</v>
      </c>
      <c r="T190">
        <v>3243</v>
      </c>
      <c r="U190" s="2">
        <v>11</v>
      </c>
      <c r="V190" s="2">
        <v>0</v>
      </c>
      <c r="W190" s="2" t="s">
        <v>75</v>
      </c>
      <c r="X190" s="2">
        <v>174</v>
      </c>
      <c r="Y190" s="2" t="s">
        <v>75</v>
      </c>
      <c r="Z190" s="2" t="s">
        <v>41</v>
      </c>
      <c r="AA190" s="2">
        <v>2</v>
      </c>
      <c r="AB190">
        <v>2</v>
      </c>
      <c r="AC190">
        <v>28</v>
      </c>
      <c r="AD190">
        <f t="shared" si="6"/>
        <v>1</v>
      </c>
      <c r="AE190">
        <v>80</v>
      </c>
      <c r="AG190">
        <v>265</v>
      </c>
      <c r="AH190">
        <v>228265</v>
      </c>
      <c r="AI190" t="s">
        <v>181</v>
      </c>
      <c r="AJ190" t="s">
        <v>182</v>
      </c>
      <c r="AK190" t="s">
        <v>312</v>
      </c>
      <c r="AL190" t="s">
        <v>437</v>
      </c>
      <c r="AM190" s="2">
        <v>0</v>
      </c>
      <c r="AN190" s="3">
        <f t="shared" si="7"/>
        <v>0.27272727272727271</v>
      </c>
      <c r="AO190">
        <f t="shared" si="8"/>
        <v>0.82183908045977017</v>
      </c>
    </row>
    <row r="191" spans="1:41" x14ac:dyDescent="0.25">
      <c r="A191" t="s">
        <v>38</v>
      </c>
      <c r="B191" s="1">
        <v>41332.497673611113</v>
      </c>
      <c r="C191">
        <v>0</v>
      </c>
      <c r="D191" s="1">
        <v>41332.497673611113</v>
      </c>
      <c r="E191">
        <v>0</v>
      </c>
      <c r="F191">
        <v>0</v>
      </c>
      <c r="G191">
        <v>1</v>
      </c>
      <c r="H191" s="1">
        <v>41332.497673611113</v>
      </c>
      <c r="I191" s="1">
        <v>41332.497673611113</v>
      </c>
      <c r="J191" s="2">
        <v>9</v>
      </c>
      <c r="K191">
        <v>91.447752300000005</v>
      </c>
      <c r="L191" s="2" t="s">
        <v>107</v>
      </c>
      <c r="M191">
        <v>24.925539143999998</v>
      </c>
      <c r="N191" s="2">
        <v>850</v>
      </c>
      <c r="O191" s="2" t="s">
        <v>39</v>
      </c>
      <c r="P191">
        <v>0</v>
      </c>
      <c r="Q191">
        <v>257389</v>
      </c>
      <c r="R191">
        <v>-37</v>
      </c>
      <c r="S191" s="2" t="s">
        <v>41</v>
      </c>
      <c r="T191">
        <v>300</v>
      </c>
      <c r="U191" s="2">
        <v>8</v>
      </c>
      <c r="V191" s="2">
        <v>4</v>
      </c>
      <c r="W191" s="2" t="s">
        <v>39</v>
      </c>
      <c r="X191" s="2">
        <v>0</v>
      </c>
      <c r="Y191" s="2" t="s">
        <v>40</v>
      </c>
      <c r="Z191" s="2" t="s">
        <v>40</v>
      </c>
      <c r="AA191" s="2">
        <v>2</v>
      </c>
      <c r="AB191">
        <v>2</v>
      </c>
      <c r="AC191">
        <v>57</v>
      </c>
      <c r="AD191">
        <f t="shared" si="6"/>
        <v>2</v>
      </c>
      <c r="AE191">
        <v>6</v>
      </c>
      <c r="AG191">
        <v>389</v>
      </c>
      <c r="AH191">
        <v>257389</v>
      </c>
      <c r="AI191" t="s">
        <v>146</v>
      </c>
      <c r="AJ191" t="s">
        <v>438</v>
      </c>
      <c r="AK191" t="s">
        <v>438</v>
      </c>
      <c r="AL191" t="s">
        <v>439</v>
      </c>
      <c r="AM191" s="2">
        <v>1</v>
      </c>
      <c r="AN191" s="3">
        <f t="shared" si="7"/>
        <v>1.125</v>
      </c>
      <c r="AO191" t="e">
        <f t="shared" si="8"/>
        <v>#DIV/0!</v>
      </c>
    </row>
    <row r="192" spans="1:41" x14ac:dyDescent="0.25">
      <c r="A192" t="s">
        <v>63</v>
      </c>
      <c r="B192" s="1">
        <v>41332.50613425926</v>
      </c>
      <c r="C192">
        <v>0</v>
      </c>
      <c r="D192" s="1">
        <v>41332.50613425926</v>
      </c>
      <c r="E192">
        <v>0</v>
      </c>
      <c r="F192">
        <v>0</v>
      </c>
      <c r="G192">
        <v>1</v>
      </c>
      <c r="H192" s="1">
        <v>41332.50613425926</v>
      </c>
      <c r="I192" s="1">
        <v>41332.50613425926</v>
      </c>
      <c r="J192" s="2">
        <v>7</v>
      </c>
      <c r="K192">
        <v>0</v>
      </c>
      <c r="L192" s="2" t="s">
        <v>48</v>
      </c>
      <c r="M192">
        <v>0</v>
      </c>
      <c r="N192" s="2">
        <v>405</v>
      </c>
      <c r="O192" s="2" t="s">
        <v>40</v>
      </c>
      <c r="P192">
        <v>0</v>
      </c>
      <c r="Q192">
        <v>222345</v>
      </c>
      <c r="R192">
        <v>0</v>
      </c>
      <c r="S192" s="2" t="s">
        <v>48</v>
      </c>
      <c r="T192">
        <v>0</v>
      </c>
      <c r="U192" s="2">
        <v>13</v>
      </c>
      <c r="V192" s="2">
        <v>0</v>
      </c>
      <c r="W192" s="2" t="s">
        <v>48</v>
      </c>
      <c r="X192" s="2">
        <v>210</v>
      </c>
      <c r="Y192" s="2" t="s">
        <v>48</v>
      </c>
      <c r="Z192" s="2" t="s">
        <v>48</v>
      </c>
      <c r="AA192" s="2">
        <v>2</v>
      </c>
      <c r="AB192">
        <v>2</v>
      </c>
      <c r="AC192">
        <v>22</v>
      </c>
      <c r="AD192">
        <f t="shared" si="6"/>
        <v>1</v>
      </c>
      <c r="AE192">
        <v>64</v>
      </c>
      <c r="AG192">
        <v>345</v>
      </c>
      <c r="AH192">
        <v>222345</v>
      </c>
      <c r="AI192" t="s">
        <v>64</v>
      </c>
      <c r="AJ192" t="s">
        <v>142</v>
      </c>
      <c r="AK192" t="s">
        <v>143</v>
      </c>
      <c r="AL192" t="s">
        <v>440</v>
      </c>
      <c r="AM192" s="2">
        <v>1</v>
      </c>
      <c r="AN192" s="3">
        <f t="shared" si="7"/>
        <v>0.53846153846153844</v>
      </c>
      <c r="AO192">
        <f t="shared" si="8"/>
        <v>1.9285714285714286</v>
      </c>
    </row>
    <row r="193" spans="1:41" x14ac:dyDescent="0.25">
      <c r="A193" t="s">
        <v>126</v>
      </c>
      <c r="B193" s="1">
        <v>41332.620775462965</v>
      </c>
      <c r="C193">
        <v>0</v>
      </c>
      <c r="D193" s="1">
        <v>41332.620775462965</v>
      </c>
      <c r="E193">
        <v>0</v>
      </c>
      <c r="F193">
        <v>0</v>
      </c>
      <c r="G193">
        <v>1</v>
      </c>
      <c r="H193" s="1">
        <v>41332.620775462965</v>
      </c>
      <c r="I193" s="1">
        <v>41332.620775462965</v>
      </c>
      <c r="J193" s="2">
        <v>2</v>
      </c>
      <c r="K193">
        <v>0</v>
      </c>
      <c r="L193" s="2" t="s">
        <v>39</v>
      </c>
      <c r="M193">
        <v>0</v>
      </c>
      <c r="N193" s="2">
        <v>123</v>
      </c>
      <c r="O193" s="2" t="s">
        <v>40</v>
      </c>
      <c r="P193">
        <v>0</v>
      </c>
      <c r="Q193">
        <v>237073</v>
      </c>
      <c r="R193">
        <v>0</v>
      </c>
      <c r="S193" s="2" t="s">
        <v>40</v>
      </c>
      <c r="T193">
        <v>0</v>
      </c>
      <c r="U193" s="2">
        <v>6</v>
      </c>
      <c r="V193" s="2">
        <v>0</v>
      </c>
      <c r="W193" s="2" t="s">
        <v>39</v>
      </c>
      <c r="X193" s="2">
        <v>130</v>
      </c>
      <c r="Y193" s="2" t="s">
        <v>41</v>
      </c>
      <c r="Z193" s="2" t="s">
        <v>41</v>
      </c>
      <c r="AA193" s="2">
        <v>2</v>
      </c>
      <c r="AB193">
        <v>2</v>
      </c>
      <c r="AC193">
        <v>37</v>
      </c>
      <c r="AD193">
        <f t="shared" si="6"/>
        <v>1</v>
      </c>
      <c r="AE193">
        <v>110</v>
      </c>
      <c r="AF193">
        <v>0</v>
      </c>
      <c r="AG193">
        <v>73</v>
      </c>
      <c r="AH193">
        <v>237073</v>
      </c>
      <c r="AI193" t="s">
        <v>127</v>
      </c>
      <c r="AJ193" t="s">
        <v>308</v>
      </c>
      <c r="AK193" t="s">
        <v>309</v>
      </c>
      <c r="AL193" t="s">
        <v>441</v>
      </c>
      <c r="AM193" s="2">
        <v>0</v>
      </c>
      <c r="AN193" s="3">
        <f t="shared" si="7"/>
        <v>0.33333333333333331</v>
      </c>
      <c r="AO193">
        <f t="shared" si="8"/>
        <v>0.94615384615384612</v>
      </c>
    </row>
    <row r="194" spans="1:41" x14ac:dyDescent="0.25">
      <c r="A194" t="s">
        <v>87</v>
      </c>
      <c r="B194" s="1">
        <v>41332.739537037036</v>
      </c>
      <c r="C194">
        <v>0</v>
      </c>
      <c r="D194" s="1">
        <v>41332.739537037036</v>
      </c>
      <c r="E194">
        <v>0</v>
      </c>
      <c r="F194">
        <v>0</v>
      </c>
      <c r="G194">
        <v>1</v>
      </c>
      <c r="H194" s="1">
        <v>41332.739537037036</v>
      </c>
      <c r="I194" s="1">
        <v>41332.739537037036</v>
      </c>
      <c r="J194" s="2">
        <v>5</v>
      </c>
      <c r="K194">
        <v>0</v>
      </c>
      <c r="L194" s="2" t="s">
        <v>41</v>
      </c>
      <c r="M194">
        <v>0</v>
      </c>
      <c r="N194" s="2">
        <v>350</v>
      </c>
      <c r="O194" s="2" t="s">
        <v>40</v>
      </c>
      <c r="P194">
        <v>0</v>
      </c>
      <c r="Q194">
        <v>212118</v>
      </c>
      <c r="R194">
        <v>0</v>
      </c>
      <c r="S194" s="2" t="s">
        <v>48</v>
      </c>
      <c r="T194">
        <v>0</v>
      </c>
      <c r="U194" s="2">
        <v>18</v>
      </c>
      <c r="V194" s="2">
        <v>0</v>
      </c>
      <c r="W194" s="2" t="s">
        <v>41</v>
      </c>
      <c r="X194" s="2">
        <v>300</v>
      </c>
      <c r="Y194" s="2" t="s">
        <v>41</v>
      </c>
      <c r="Z194" s="2" t="s">
        <v>41</v>
      </c>
      <c r="AA194" s="2">
        <v>2</v>
      </c>
      <c r="AB194">
        <v>2</v>
      </c>
      <c r="AC194">
        <v>12</v>
      </c>
      <c r="AD194">
        <f t="shared" si="6"/>
        <v>1</v>
      </c>
      <c r="AE194">
        <v>36</v>
      </c>
      <c r="AG194">
        <v>118</v>
      </c>
      <c r="AH194">
        <v>212118</v>
      </c>
      <c r="AI194" t="s">
        <v>88</v>
      </c>
      <c r="AJ194" t="s">
        <v>151</v>
      </c>
      <c r="AK194" t="s">
        <v>178</v>
      </c>
      <c r="AL194" t="s">
        <v>442</v>
      </c>
      <c r="AM194" s="2">
        <v>0</v>
      </c>
      <c r="AN194" s="3">
        <f t="shared" si="7"/>
        <v>0.27777777777777779</v>
      </c>
      <c r="AO194">
        <f t="shared" si="8"/>
        <v>1.1666666666666667</v>
      </c>
    </row>
    <row r="195" spans="1:41" x14ac:dyDescent="0.25">
      <c r="A195" t="s">
        <v>126</v>
      </c>
      <c r="B195" s="1">
        <v>41333.381319444445</v>
      </c>
      <c r="C195">
        <v>0</v>
      </c>
      <c r="D195" s="1">
        <v>41333.381319444445</v>
      </c>
      <c r="E195">
        <v>0</v>
      </c>
      <c r="F195">
        <v>0</v>
      </c>
      <c r="G195">
        <v>1</v>
      </c>
      <c r="H195" s="1">
        <v>41333.381319444445</v>
      </c>
      <c r="I195" s="1">
        <v>41333.381319444445</v>
      </c>
      <c r="J195" s="2">
        <v>1</v>
      </c>
      <c r="K195">
        <v>0</v>
      </c>
      <c r="L195" s="2" t="s">
        <v>39</v>
      </c>
      <c r="M195">
        <v>0</v>
      </c>
      <c r="N195" s="2">
        <v>115</v>
      </c>
      <c r="O195" s="2" t="s">
        <v>40</v>
      </c>
      <c r="P195">
        <v>0</v>
      </c>
      <c r="Q195">
        <v>238083</v>
      </c>
      <c r="R195">
        <v>0</v>
      </c>
      <c r="S195" s="2" t="s">
        <v>48</v>
      </c>
      <c r="T195">
        <v>0</v>
      </c>
      <c r="U195" s="2">
        <v>7</v>
      </c>
      <c r="V195" s="2">
        <v>0</v>
      </c>
      <c r="W195" s="2" t="s">
        <v>39</v>
      </c>
      <c r="X195" s="2">
        <v>81</v>
      </c>
      <c r="Y195" s="2" t="s">
        <v>75</v>
      </c>
      <c r="Z195" s="2" t="s">
        <v>75</v>
      </c>
      <c r="AA195" s="2">
        <v>2</v>
      </c>
      <c r="AB195">
        <v>2</v>
      </c>
      <c r="AC195">
        <v>38</v>
      </c>
      <c r="AD195">
        <f t="shared" ref="AD195:AD258" si="9">IF(AC195&lt;51,1,2)</f>
        <v>1</v>
      </c>
      <c r="AE195">
        <v>112</v>
      </c>
      <c r="AF195">
        <v>0</v>
      </c>
      <c r="AG195">
        <v>83</v>
      </c>
      <c r="AH195">
        <v>238083</v>
      </c>
      <c r="AI195" t="s">
        <v>127</v>
      </c>
      <c r="AJ195" t="s">
        <v>128</v>
      </c>
      <c r="AK195" t="s">
        <v>129</v>
      </c>
      <c r="AL195" t="s">
        <v>443</v>
      </c>
      <c r="AM195" s="2">
        <v>0</v>
      </c>
      <c r="AN195" s="3">
        <f t="shared" ref="AN195:AN258" si="10">J195/U195</f>
        <v>0.14285714285714285</v>
      </c>
      <c r="AO195">
        <f t="shared" ref="AO195:AO258" si="11">N195/X195</f>
        <v>1.4197530864197532</v>
      </c>
    </row>
    <row r="196" spans="1:41" x14ac:dyDescent="0.25">
      <c r="A196" t="s">
        <v>87</v>
      </c>
      <c r="B196" s="1">
        <v>41333.680324074077</v>
      </c>
      <c r="C196">
        <v>0</v>
      </c>
      <c r="D196" s="1">
        <v>41333.680324074077</v>
      </c>
      <c r="E196">
        <v>0</v>
      </c>
      <c r="F196">
        <v>0</v>
      </c>
      <c r="G196">
        <v>1</v>
      </c>
      <c r="H196" s="1">
        <v>41333.680324074077</v>
      </c>
      <c r="I196" s="1">
        <v>41333.680324074077</v>
      </c>
      <c r="J196" s="2">
        <v>6</v>
      </c>
      <c r="K196">
        <v>0</v>
      </c>
      <c r="L196" s="2" t="s">
        <v>107</v>
      </c>
      <c r="M196">
        <v>0</v>
      </c>
      <c r="N196" s="2">
        <v>457</v>
      </c>
      <c r="O196" s="2" t="s">
        <v>40</v>
      </c>
      <c r="P196">
        <v>0</v>
      </c>
      <c r="Q196">
        <v>212113</v>
      </c>
      <c r="R196">
        <v>0</v>
      </c>
      <c r="S196" s="2" t="s">
        <v>48</v>
      </c>
      <c r="T196">
        <v>0</v>
      </c>
      <c r="U196" s="2">
        <v>9</v>
      </c>
      <c r="V196" s="2">
        <v>0</v>
      </c>
      <c r="W196" s="2" t="s">
        <v>41</v>
      </c>
      <c r="X196" s="2">
        <v>0</v>
      </c>
      <c r="Y196" s="2" t="s">
        <v>75</v>
      </c>
      <c r="Z196" s="2" t="s">
        <v>41</v>
      </c>
      <c r="AA196" s="2">
        <v>2</v>
      </c>
      <c r="AB196">
        <v>2</v>
      </c>
      <c r="AC196">
        <v>12</v>
      </c>
      <c r="AD196">
        <f t="shared" si="9"/>
        <v>1</v>
      </c>
      <c r="AE196">
        <v>36</v>
      </c>
      <c r="AG196">
        <v>113</v>
      </c>
      <c r="AH196">
        <v>212113</v>
      </c>
      <c r="AI196" t="s">
        <v>88</v>
      </c>
      <c r="AJ196" t="s">
        <v>151</v>
      </c>
      <c r="AK196" t="s">
        <v>174</v>
      </c>
      <c r="AL196" t="s">
        <v>444</v>
      </c>
      <c r="AM196" s="2">
        <v>1</v>
      </c>
      <c r="AN196" s="3">
        <f t="shared" si="10"/>
        <v>0.66666666666666663</v>
      </c>
      <c r="AO196" t="e">
        <f t="shared" si="11"/>
        <v>#DIV/0!</v>
      </c>
    </row>
    <row r="197" spans="1:41" x14ac:dyDescent="0.25">
      <c r="A197" t="s">
        <v>87</v>
      </c>
      <c r="B197" s="1">
        <v>41335.584826388891</v>
      </c>
      <c r="C197">
        <v>0</v>
      </c>
      <c r="D197" s="1">
        <v>41335.584826388891</v>
      </c>
      <c r="E197">
        <v>0</v>
      </c>
      <c r="F197">
        <v>0</v>
      </c>
      <c r="G197">
        <v>1</v>
      </c>
      <c r="H197" s="1">
        <v>41335.584826388891</v>
      </c>
      <c r="I197" s="1">
        <v>41335.584826388891</v>
      </c>
      <c r="J197" s="2">
        <v>1</v>
      </c>
      <c r="K197">
        <v>0</v>
      </c>
      <c r="L197" s="2" t="s">
        <v>41</v>
      </c>
      <c r="M197">
        <v>0</v>
      </c>
      <c r="N197" s="2">
        <v>213</v>
      </c>
      <c r="O197" s="2" t="s">
        <v>40</v>
      </c>
      <c r="P197">
        <v>0</v>
      </c>
      <c r="Q197">
        <v>212125</v>
      </c>
      <c r="R197">
        <v>0</v>
      </c>
      <c r="S197" s="2" t="s">
        <v>40</v>
      </c>
      <c r="T197">
        <v>0</v>
      </c>
      <c r="U197" s="2">
        <v>10</v>
      </c>
      <c r="V197" s="2">
        <v>0</v>
      </c>
      <c r="W197" s="2" t="s">
        <v>41</v>
      </c>
      <c r="X197" s="2">
        <v>184</v>
      </c>
      <c r="Y197" s="2" t="s">
        <v>41</v>
      </c>
      <c r="Z197" s="2" t="s">
        <v>41</v>
      </c>
      <c r="AA197" s="2">
        <v>2</v>
      </c>
      <c r="AB197">
        <v>2</v>
      </c>
      <c r="AC197">
        <v>12</v>
      </c>
      <c r="AD197">
        <f t="shared" si="9"/>
        <v>1</v>
      </c>
      <c r="AE197">
        <v>36</v>
      </c>
      <c r="AG197">
        <v>125</v>
      </c>
      <c r="AH197">
        <v>212125</v>
      </c>
      <c r="AI197" t="s">
        <v>88</v>
      </c>
      <c r="AJ197" t="s">
        <v>151</v>
      </c>
      <c r="AK197" t="s">
        <v>152</v>
      </c>
      <c r="AL197" t="s">
        <v>445</v>
      </c>
      <c r="AM197" s="2">
        <v>0</v>
      </c>
      <c r="AN197" s="3">
        <f t="shared" si="10"/>
        <v>0.1</v>
      </c>
      <c r="AO197">
        <f t="shared" si="11"/>
        <v>1.1576086956521738</v>
      </c>
    </row>
    <row r="198" spans="1:41" x14ac:dyDescent="0.25">
      <c r="A198" t="s">
        <v>162</v>
      </c>
      <c r="B198" s="1">
        <v>41337.324386574073</v>
      </c>
      <c r="C198">
        <v>0</v>
      </c>
      <c r="D198" s="1">
        <v>41337.324386574073</v>
      </c>
      <c r="E198">
        <v>0</v>
      </c>
      <c r="F198">
        <v>0</v>
      </c>
      <c r="G198">
        <v>1</v>
      </c>
      <c r="H198" s="1">
        <v>41337.324386574073</v>
      </c>
      <c r="I198" s="1">
        <v>41337.324386574073</v>
      </c>
      <c r="J198" s="2">
        <v>2</v>
      </c>
      <c r="K198">
        <v>0</v>
      </c>
      <c r="L198" s="2" t="s">
        <v>41</v>
      </c>
      <c r="M198">
        <v>0</v>
      </c>
      <c r="N198" s="2">
        <v>93</v>
      </c>
      <c r="O198" s="2" t="s">
        <v>40</v>
      </c>
      <c r="P198">
        <v>0</v>
      </c>
      <c r="Q198">
        <v>231297</v>
      </c>
      <c r="R198">
        <v>0</v>
      </c>
      <c r="S198" s="2" t="s">
        <v>75</v>
      </c>
      <c r="T198">
        <v>0</v>
      </c>
      <c r="U198" s="2">
        <v>7</v>
      </c>
      <c r="V198" s="2">
        <v>0</v>
      </c>
      <c r="W198" s="2" t="s">
        <v>75</v>
      </c>
      <c r="X198" s="2">
        <v>102</v>
      </c>
      <c r="Y198" s="2" t="s">
        <v>75</v>
      </c>
      <c r="Z198" s="2" t="s">
        <v>75</v>
      </c>
      <c r="AA198" s="2">
        <v>2</v>
      </c>
      <c r="AB198">
        <v>2</v>
      </c>
      <c r="AC198">
        <v>31</v>
      </c>
      <c r="AD198">
        <f t="shared" si="9"/>
        <v>1</v>
      </c>
      <c r="AE198">
        <v>92</v>
      </c>
      <c r="AG198">
        <v>297</v>
      </c>
      <c r="AH198">
        <v>231297</v>
      </c>
      <c r="AI198" t="s">
        <v>163</v>
      </c>
      <c r="AJ198" t="s">
        <v>186</v>
      </c>
      <c r="AK198" t="s">
        <v>446</v>
      </c>
      <c r="AL198" t="s">
        <v>447</v>
      </c>
      <c r="AM198" s="2">
        <v>0</v>
      </c>
      <c r="AN198" s="3">
        <f t="shared" si="10"/>
        <v>0.2857142857142857</v>
      </c>
      <c r="AO198">
        <f t="shared" si="11"/>
        <v>0.91176470588235292</v>
      </c>
    </row>
    <row r="199" spans="1:41" x14ac:dyDescent="0.25">
      <c r="A199" t="s">
        <v>162</v>
      </c>
      <c r="B199" s="1">
        <v>41338.698287037034</v>
      </c>
      <c r="C199">
        <v>0</v>
      </c>
      <c r="D199" s="1">
        <v>41338.698287037034</v>
      </c>
      <c r="E199">
        <v>0</v>
      </c>
      <c r="F199">
        <v>0</v>
      </c>
      <c r="G199">
        <v>1</v>
      </c>
      <c r="H199" s="1">
        <v>41338.698287037034</v>
      </c>
      <c r="I199" s="1">
        <v>41338.698287037034</v>
      </c>
      <c r="J199" s="2">
        <v>2</v>
      </c>
      <c r="K199">
        <v>0</v>
      </c>
      <c r="L199" s="2" t="s">
        <v>40</v>
      </c>
      <c r="M199">
        <v>0</v>
      </c>
      <c r="N199" s="2">
        <v>119</v>
      </c>
      <c r="O199" s="2" t="s">
        <v>40</v>
      </c>
      <c r="P199">
        <v>0</v>
      </c>
      <c r="Q199">
        <v>231301</v>
      </c>
      <c r="R199">
        <v>0</v>
      </c>
      <c r="S199" s="2" t="s">
        <v>75</v>
      </c>
      <c r="T199">
        <v>0</v>
      </c>
      <c r="U199" s="2">
        <v>10</v>
      </c>
      <c r="V199" s="2">
        <v>0</v>
      </c>
      <c r="W199" s="2" t="s">
        <v>41</v>
      </c>
      <c r="X199" s="2">
        <v>129</v>
      </c>
      <c r="Y199" s="2" t="s">
        <v>41</v>
      </c>
      <c r="Z199" s="2" t="s">
        <v>41</v>
      </c>
      <c r="AA199" s="2">
        <v>2</v>
      </c>
      <c r="AB199">
        <v>2</v>
      </c>
      <c r="AC199">
        <v>31</v>
      </c>
      <c r="AD199">
        <f t="shared" si="9"/>
        <v>1</v>
      </c>
      <c r="AE199">
        <v>92</v>
      </c>
      <c r="AG199">
        <v>301</v>
      </c>
      <c r="AH199">
        <v>231301</v>
      </c>
      <c r="AI199" t="s">
        <v>163</v>
      </c>
      <c r="AJ199" t="s">
        <v>186</v>
      </c>
      <c r="AK199" t="s">
        <v>212</v>
      </c>
      <c r="AL199" t="s">
        <v>448</v>
      </c>
      <c r="AM199" s="2">
        <v>0</v>
      </c>
      <c r="AN199" s="3">
        <f t="shared" si="10"/>
        <v>0.2</v>
      </c>
      <c r="AO199">
        <f t="shared" si="11"/>
        <v>0.92248062015503873</v>
      </c>
    </row>
    <row r="200" spans="1:41" x14ac:dyDescent="0.25">
      <c r="A200" t="s">
        <v>337</v>
      </c>
      <c r="B200" s="1">
        <v>41339.595671296294</v>
      </c>
      <c r="C200">
        <v>0</v>
      </c>
      <c r="D200" s="1">
        <v>41339.595671296294</v>
      </c>
      <c r="E200">
        <v>0</v>
      </c>
      <c r="F200">
        <v>0</v>
      </c>
      <c r="G200">
        <v>1</v>
      </c>
      <c r="H200" s="1">
        <v>41339.595671296294</v>
      </c>
      <c r="I200" s="1">
        <v>41339.595671296294</v>
      </c>
      <c r="J200" s="2">
        <v>7</v>
      </c>
      <c r="K200">
        <v>0</v>
      </c>
      <c r="L200" s="2" t="s">
        <v>41</v>
      </c>
      <c r="M200">
        <v>0</v>
      </c>
      <c r="N200" s="2">
        <v>840</v>
      </c>
      <c r="O200" s="2" t="s">
        <v>39</v>
      </c>
      <c r="P200">
        <v>0</v>
      </c>
      <c r="Q200">
        <v>245147</v>
      </c>
      <c r="R200">
        <v>0</v>
      </c>
      <c r="S200" s="2" t="s">
        <v>48</v>
      </c>
      <c r="T200">
        <v>0</v>
      </c>
      <c r="U200" s="2">
        <v>10</v>
      </c>
      <c r="V200" s="2">
        <v>0</v>
      </c>
      <c r="W200" s="2" t="s">
        <v>48</v>
      </c>
      <c r="X200" s="2">
        <v>589</v>
      </c>
      <c r="Y200" s="2" t="s">
        <v>41</v>
      </c>
      <c r="Z200" s="2" t="s">
        <v>40</v>
      </c>
      <c r="AA200" s="2">
        <v>2</v>
      </c>
      <c r="AB200">
        <v>2</v>
      </c>
      <c r="AC200">
        <v>45</v>
      </c>
      <c r="AD200">
        <f t="shared" si="9"/>
        <v>1</v>
      </c>
      <c r="AE200">
        <v>135</v>
      </c>
      <c r="AG200">
        <v>147</v>
      </c>
      <c r="AH200">
        <v>245147</v>
      </c>
      <c r="AI200" t="s">
        <v>247</v>
      </c>
      <c r="AJ200" t="s">
        <v>326</v>
      </c>
      <c r="AK200" t="s">
        <v>449</v>
      </c>
      <c r="AL200" t="s">
        <v>450</v>
      </c>
      <c r="AM200" s="2">
        <v>0</v>
      </c>
      <c r="AN200" s="3">
        <f t="shared" si="10"/>
        <v>0.7</v>
      </c>
      <c r="AO200">
        <f t="shared" si="11"/>
        <v>1.4261460101867571</v>
      </c>
    </row>
    <row r="201" spans="1:41" x14ac:dyDescent="0.25">
      <c r="A201" t="s">
        <v>180</v>
      </c>
      <c r="B201" s="1">
        <v>41339.697581018518</v>
      </c>
      <c r="C201">
        <v>0</v>
      </c>
      <c r="D201" s="1">
        <v>41339.697581018518</v>
      </c>
      <c r="E201">
        <v>0</v>
      </c>
      <c r="F201">
        <v>0</v>
      </c>
      <c r="G201">
        <v>1</v>
      </c>
      <c r="H201" s="1">
        <v>41339.697581018518</v>
      </c>
      <c r="I201" s="1">
        <v>41339.697581018518</v>
      </c>
      <c r="J201" s="2">
        <v>4</v>
      </c>
      <c r="K201">
        <v>89.215720099999999</v>
      </c>
      <c r="L201" s="2" t="s">
        <v>48</v>
      </c>
      <c r="M201">
        <v>25.301396199999999</v>
      </c>
      <c r="N201" s="2">
        <v>154</v>
      </c>
      <c r="O201" s="2" t="s">
        <v>40</v>
      </c>
      <c r="P201">
        <v>0</v>
      </c>
      <c r="Q201">
        <v>229278</v>
      </c>
      <c r="R201">
        <v>0</v>
      </c>
      <c r="S201" s="2" t="s">
        <v>48</v>
      </c>
      <c r="T201">
        <v>3526</v>
      </c>
      <c r="U201" s="2">
        <v>20</v>
      </c>
      <c r="V201" s="2">
        <v>0</v>
      </c>
      <c r="W201" s="2" t="s">
        <v>48</v>
      </c>
      <c r="X201" s="2">
        <v>574</v>
      </c>
      <c r="Y201" s="2" t="s">
        <v>75</v>
      </c>
      <c r="Z201" s="2" t="s">
        <v>48</v>
      </c>
      <c r="AA201" s="2">
        <v>2</v>
      </c>
      <c r="AB201">
        <v>2</v>
      </c>
      <c r="AC201">
        <v>29</v>
      </c>
      <c r="AD201">
        <f t="shared" si="9"/>
        <v>1</v>
      </c>
      <c r="AE201">
        <v>84</v>
      </c>
      <c r="AG201">
        <v>278</v>
      </c>
      <c r="AH201">
        <v>229278</v>
      </c>
      <c r="AI201" t="s">
        <v>181</v>
      </c>
      <c r="AJ201" t="s">
        <v>194</v>
      </c>
      <c r="AK201" t="s">
        <v>183</v>
      </c>
      <c r="AL201" t="s">
        <v>451</v>
      </c>
      <c r="AM201" s="2">
        <v>0</v>
      </c>
      <c r="AN201" s="3">
        <f t="shared" si="10"/>
        <v>0.2</v>
      </c>
      <c r="AO201">
        <f t="shared" si="11"/>
        <v>0.26829268292682928</v>
      </c>
    </row>
    <row r="202" spans="1:41" x14ac:dyDescent="0.25">
      <c r="A202" t="s">
        <v>188</v>
      </c>
      <c r="B202" s="1">
        <v>41339.716481481482</v>
      </c>
      <c r="C202">
        <v>0</v>
      </c>
      <c r="D202" s="1">
        <v>41339.716481481482</v>
      </c>
      <c r="E202">
        <v>0</v>
      </c>
      <c r="F202">
        <v>0</v>
      </c>
      <c r="G202">
        <v>1</v>
      </c>
      <c r="H202" s="1">
        <v>41339.716481481482</v>
      </c>
      <c r="I202" s="1">
        <v>41339.716481481482</v>
      </c>
      <c r="J202" s="2">
        <v>3</v>
      </c>
      <c r="K202">
        <v>89.363066799999999</v>
      </c>
      <c r="L202" s="2" t="s">
        <v>41</v>
      </c>
      <c r="M202">
        <v>25.9166366</v>
      </c>
      <c r="N202" s="2">
        <v>172</v>
      </c>
      <c r="O202" s="2" t="s">
        <v>40</v>
      </c>
      <c r="P202">
        <v>0</v>
      </c>
      <c r="Q202">
        <v>210317</v>
      </c>
      <c r="R202">
        <v>0</v>
      </c>
      <c r="S202" s="2" t="s">
        <v>75</v>
      </c>
      <c r="T202">
        <v>3014</v>
      </c>
      <c r="U202" s="2">
        <v>15</v>
      </c>
      <c r="V202" s="2">
        <v>0</v>
      </c>
      <c r="W202" s="2" t="s">
        <v>41</v>
      </c>
      <c r="X202" s="2">
        <v>223</v>
      </c>
      <c r="Y202" s="2" t="s">
        <v>41</v>
      </c>
      <c r="Z202" s="2" t="s">
        <v>41</v>
      </c>
      <c r="AA202" s="2">
        <v>2</v>
      </c>
      <c r="AB202">
        <v>2</v>
      </c>
      <c r="AC202">
        <v>10</v>
      </c>
      <c r="AD202">
        <f t="shared" si="9"/>
        <v>1</v>
      </c>
      <c r="AE202">
        <v>29</v>
      </c>
      <c r="AG202">
        <v>317</v>
      </c>
      <c r="AH202">
        <v>210317</v>
      </c>
      <c r="AI202" t="s">
        <v>189</v>
      </c>
      <c r="AJ202" t="s">
        <v>190</v>
      </c>
      <c r="AK202" t="s">
        <v>210</v>
      </c>
      <c r="AL202" t="s">
        <v>452</v>
      </c>
      <c r="AM202" s="2">
        <v>0</v>
      </c>
      <c r="AN202" s="3">
        <f t="shared" si="10"/>
        <v>0.2</v>
      </c>
      <c r="AO202">
        <f t="shared" si="11"/>
        <v>0.77130044843049328</v>
      </c>
    </row>
    <row r="203" spans="1:41" x14ac:dyDescent="0.25">
      <c r="A203" t="s">
        <v>214</v>
      </c>
      <c r="B203" s="1">
        <v>41343.662592592591</v>
      </c>
      <c r="C203">
        <v>0</v>
      </c>
      <c r="D203" s="1">
        <v>41343.662592592591</v>
      </c>
      <c r="E203">
        <v>0</v>
      </c>
      <c r="F203">
        <v>0</v>
      </c>
      <c r="G203">
        <v>1</v>
      </c>
      <c r="H203" s="1">
        <v>41343.662592592591</v>
      </c>
      <c r="I203" s="1">
        <v>41343.662592592591</v>
      </c>
      <c r="J203" s="2">
        <v>0</v>
      </c>
      <c r="K203">
        <v>0</v>
      </c>
      <c r="L203" s="2" t="s">
        <v>48</v>
      </c>
      <c r="M203">
        <v>0</v>
      </c>
      <c r="N203" s="2">
        <v>140</v>
      </c>
      <c r="O203" s="2" t="s">
        <v>40</v>
      </c>
      <c r="P203">
        <v>0</v>
      </c>
      <c r="Q203">
        <v>248094</v>
      </c>
      <c r="R203">
        <v>0</v>
      </c>
      <c r="S203" s="2" t="s">
        <v>48</v>
      </c>
      <c r="T203">
        <v>0</v>
      </c>
      <c r="U203" s="2">
        <v>11</v>
      </c>
      <c r="V203" s="2">
        <v>0</v>
      </c>
      <c r="W203" s="2" t="s">
        <v>48</v>
      </c>
      <c r="X203" s="2">
        <v>172</v>
      </c>
      <c r="Y203" s="2" t="s">
        <v>75</v>
      </c>
      <c r="Z203" s="2" t="s">
        <v>75</v>
      </c>
      <c r="AA203" s="2">
        <v>2</v>
      </c>
      <c r="AB203">
        <v>2</v>
      </c>
      <c r="AC203">
        <v>48</v>
      </c>
      <c r="AD203">
        <f t="shared" si="9"/>
        <v>1</v>
      </c>
      <c r="AE203">
        <v>144</v>
      </c>
      <c r="AF203">
        <v>0</v>
      </c>
      <c r="AG203">
        <v>94</v>
      </c>
      <c r="AH203">
        <v>248094</v>
      </c>
      <c r="AI203" t="s">
        <v>215</v>
      </c>
      <c r="AJ203" t="s">
        <v>216</v>
      </c>
      <c r="AK203" t="s">
        <v>225</v>
      </c>
      <c r="AL203" t="s">
        <v>453</v>
      </c>
      <c r="AM203" s="2">
        <v>0</v>
      </c>
      <c r="AN203" s="3">
        <f t="shared" si="10"/>
        <v>0</v>
      </c>
      <c r="AO203">
        <f t="shared" si="11"/>
        <v>0.81395348837209303</v>
      </c>
    </row>
    <row r="204" spans="1:41" x14ac:dyDescent="0.25">
      <c r="A204" t="s">
        <v>325</v>
      </c>
      <c r="B204" s="1">
        <v>41344.503310185188</v>
      </c>
      <c r="C204">
        <v>0</v>
      </c>
      <c r="D204" s="1">
        <v>41344.503310185188</v>
      </c>
      <c r="E204">
        <v>0</v>
      </c>
      <c r="F204">
        <v>0</v>
      </c>
      <c r="G204">
        <v>1</v>
      </c>
      <c r="H204" s="1">
        <v>41344.503310185188</v>
      </c>
      <c r="I204" s="1">
        <v>41344.503310185188</v>
      </c>
      <c r="J204" s="2">
        <v>1</v>
      </c>
      <c r="K204">
        <v>90.606040199999995</v>
      </c>
      <c r="L204" s="2" t="s">
        <v>75</v>
      </c>
      <c r="M204">
        <v>23.3704906</v>
      </c>
      <c r="N204" s="2">
        <v>507</v>
      </c>
      <c r="O204" s="2" t="s">
        <v>39</v>
      </c>
      <c r="P204">
        <v>0</v>
      </c>
      <c r="Q204">
        <v>246148</v>
      </c>
      <c r="R204">
        <v>0</v>
      </c>
      <c r="S204" s="2" t="s">
        <v>48</v>
      </c>
      <c r="T204">
        <v>3597</v>
      </c>
      <c r="U204" s="2">
        <v>15</v>
      </c>
      <c r="V204" s="2">
        <v>0</v>
      </c>
      <c r="W204" s="2" t="s">
        <v>48</v>
      </c>
      <c r="X204" s="2">
        <v>417</v>
      </c>
      <c r="Y204" s="2" t="s">
        <v>41</v>
      </c>
      <c r="Z204" s="2" t="s">
        <v>75</v>
      </c>
      <c r="AA204" s="2">
        <v>2</v>
      </c>
      <c r="AB204">
        <v>2</v>
      </c>
      <c r="AC204">
        <v>46</v>
      </c>
      <c r="AD204">
        <f t="shared" si="9"/>
        <v>1</v>
      </c>
      <c r="AE204">
        <v>138</v>
      </c>
      <c r="AG204">
        <v>148</v>
      </c>
      <c r="AH204">
        <v>246148</v>
      </c>
      <c r="AI204" t="s">
        <v>247</v>
      </c>
      <c r="AJ204" t="s">
        <v>454</v>
      </c>
      <c r="AK204" t="s">
        <v>455</v>
      </c>
      <c r="AL204" t="s">
        <v>456</v>
      </c>
      <c r="AM204" s="2">
        <v>0</v>
      </c>
      <c r="AN204" s="3">
        <f t="shared" si="10"/>
        <v>6.6666666666666666E-2</v>
      </c>
      <c r="AO204">
        <f t="shared" si="11"/>
        <v>1.2158273381294964</v>
      </c>
    </row>
    <row r="205" spans="1:41" x14ac:dyDescent="0.25">
      <c r="A205" t="s">
        <v>235</v>
      </c>
      <c r="B205" s="1">
        <v>41344.672268518516</v>
      </c>
      <c r="C205">
        <v>0</v>
      </c>
      <c r="D205" s="1">
        <v>41344.672268518516</v>
      </c>
      <c r="E205">
        <v>0</v>
      </c>
      <c r="F205">
        <v>0</v>
      </c>
      <c r="G205">
        <v>1</v>
      </c>
      <c r="H205" s="1">
        <v>41344.672268518516</v>
      </c>
      <c r="I205" s="1">
        <v>41344.672268518516</v>
      </c>
      <c r="J205" s="2">
        <v>2</v>
      </c>
      <c r="K205">
        <v>89.544190992200001</v>
      </c>
      <c r="L205" s="2" t="s">
        <v>41</v>
      </c>
      <c r="M205">
        <v>23.631037470999999</v>
      </c>
      <c r="N205" s="2">
        <v>174</v>
      </c>
      <c r="O205" s="2" t="s">
        <v>75</v>
      </c>
      <c r="P205">
        <v>0</v>
      </c>
      <c r="Q205">
        <v>209025</v>
      </c>
      <c r="R205">
        <v>-41</v>
      </c>
      <c r="S205" s="2" t="s">
        <v>48</v>
      </c>
      <c r="T205">
        <v>400</v>
      </c>
      <c r="U205" s="2">
        <v>10</v>
      </c>
      <c r="V205" s="2">
        <v>0</v>
      </c>
      <c r="W205" s="2" t="s">
        <v>41</v>
      </c>
      <c r="X205" s="2">
        <v>202</v>
      </c>
      <c r="Y205" s="2" t="s">
        <v>41</v>
      </c>
      <c r="Z205" s="2" t="s">
        <v>75</v>
      </c>
      <c r="AA205" s="2">
        <v>2</v>
      </c>
      <c r="AB205">
        <v>20</v>
      </c>
      <c r="AC205">
        <v>9</v>
      </c>
      <c r="AD205">
        <f t="shared" si="9"/>
        <v>1</v>
      </c>
      <c r="AE205">
        <v>26</v>
      </c>
      <c r="AF205">
        <v>0</v>
      </c>
      <c r="AG205">
        <v>25</v>
      </c>
      <c r="AH205">
        <v>209025</v>
      </c>
      <c r="AI205" t="s">
        <v>236</v>
      </c>
      <c r="AJ205" t="s">
        <v>237</v>
      </c>
      <c r="AK205" t="s">
        <v>356</v>
      </c>
      <c r="AL205" t="s">
        <v>457</v>
      </c>
      <c r="AM205" s="2">
        <v>0</v>
      </c>
      <c r="AN205" s="3">
        <f t="shared" si="10"/>
        <v>0.2</v>
      </c>
      <c r="AO205">
        <f t="shared" si="11"/>
        <v>0.86138613861386137</v>
      </c>
    </row>
    <row r="206" spans="1:41" x14ac:dyDescent="0.25">
      <c r="A206" t="s">
        <v>196</v>
      </c>
      <c r="B206" s="1">
        <v>41344.692465277774</v>
      </c>
      <c r="C206">
        <v>0</v>
      </c>
      <c r="D206" s="1">
        <v>41344.692465277774</v>
      </c>
      <c r="E206">
        <v>0</v>
      </c>
      <c r="F206">
        <v>0</v>
      </c>
      <c r="G206">
        <v>1</v>
      </c>
      <c r="H206" s="1">
        <v>41344.692465277774</v>
      </c>
      <c r="I206" s="1">
        <v>41344.692465277774</v>
      </c>
      <c r="J206" s="2">
        <v>2</v>
      </c>
      <c r="K206">
        <v>0</v>
      </c>
      <c r="L206" s="2" t="s">
        <v>75</v>
      </c>
      <c r="M206">
        <v>0</v>
      </c>
      <c r="N206" s="2">
        <v>161</v>
      </c>
      <c r="O206" s="2" t="s">
        <v>39</v>
      </c>
      <c r="P206">
        <v>0</v>
      </c>
      <c r="Q206">
        <v>219204</v>
      </c>
      <c r="R206">
        <v>0</v>
      </c>
      <c r="S206" s="2" t="s">
        <v>48</v>
      </c>
      <c r="T206">
        <v>0</v>
      </c>
      <c r="U206" s="2">
        <v>9</v>
      </c>
      <c r="V206" s="2">
        <v>0</v>
      </c>
      <c r="W206" s="2" t="s">
        <v>48</v>
      </c>
      <c r="X206" s="2">
        <v>154</v>
      </c>
      <c r="Y206" s="2" t="s">
        <v>75</v>
      </c>
      <c r="Z206" s="2" t="s">
        <v>75</v>
      </c>
      <c r="AA206" s="2">
        <v>2</v>
      </c>
      <c r="AB206">
        <v>2</v>
      </c>
      <c r="AC206">
        <v>19</v>
      </c>
      <c r="AD206">
        <f t="shared" si="9"/>
        <v>1</v>
      </c>
      <c r="AE206">
        <v>56</v>
      </c>
      <c r="AG206">
        <v>204</v>
      </c>
      <c r="AH206">
        <v>219204</v>
      </c>
      <c r="AI206" t="s">
        <v>197</v>
      </c>
      <c r="AJ206" t="s">
        <v>198</v>
      </c>
      <c r="AK206" t="s">
        <v>458</v>
      </c>
      <c r="AL206" t="s">
        <v>459</v>
      </c>
      <c r="AM206" s="2">
        <v>0</v>
      </c>
      <c r="AN206" s="3">
        <f t="shared" si="10"/>
        <v>0.22222222222222221</v>
      </c>
      <c r="AO206">
        <f t="shared" si="11"/>
        <v>1.0454545454545454</v>
      </c>
    </row>
    <row r="207" spans="1:41" x14ac:dyDescent="0.25">
      <c r="A207" t="s">
        <v>38</v>
      </c>
      <c r="B207" s="1">
        <v>41344.723807870374</v>
      </c>
      <c r="C207">
        <v>0</v>
      </c>
      <c r="D207" s="1">
        <v>41344.723807870374</v>
      </c>
      <c r="E207">
        <v>0</v>
      </c>
      <c r="F207">
        <v>0</v>
      </c>
      <c r="G207">
        <v>1</v>
      </c>
      <c r="H207" s="1">
        <v>41344.723807870374</v>
      </c>
      <c r="I207" s="1">
        <v>41344.723807870374</v>
      </c>
      <c r="J207" s="2">
        <v>0</v>
      </c>
      <c r="K207">
        <v>91.4442380176</v>
      </c>
      <c r="L207" s="2" t="s">
        <v>39</v>
      </c>
      <c r="M207">
        <v>24.9220768056</v>
      </c>
      <c r="N207" s="2">
        <v>289</v>
      </c>
      <c r="O207" s="2" t="s">
        <v>39</v>
      </c>
      <c r="P207">
        <v>0</v>
      </c>
      <c r="Q207">
        <v>292393</v>
      </c>
      <c r="R207">
        <v>-14</v>
      </c>
      <c r="S207" s="2" t="s">
        <v>75</v>
      </c>
      <c r="T207">
        <v>15</v>
      </c>
      <c r="U207" s="2">
        <v>10</v>
      </c>
      <c r="V207" s="2">
        <v>0</v>
      </c>
      <c r="W207" s="2" t="s">
        <v>41</v>
      </c>
      <c r="X207" s="2">
        <v>215</v>
      </c>
      <c r="Y207" s="2" t="s">
        <v>40</v>
      </c>
      <c r="Z207" s="2" t="s">
        <v>41</v>
      </c>
      <c r="AA207" s="2">
        <v>2</v>
      </c>
      <c r="AB207">
        <v>2</v>
      </c>
      <c r="AC207">
        <v>92</v>
      </c>
      <c r="AD207">
        <f t="shared" si="9"/>
        <v>2</v>
      </c>
      <c r="AE207">
        <v>8</v>
      </c>
      <c r="AG207">
        <v>393</v>
      </c>
      <c r="AH207">
        <v>292393</v>
      </c>
      <c r="AI207" t="s">
        <v>42</v>
      </c>
      <c r="AJ207" t="s">
        <v>460</v>
      </c>
      <c r="AK207" t="s">
        <v>461</v>
      </c>
      <c r="AL207" t="s">
        <v>462</v>
      </c>
      <c r="AM207" s="2">
        <v>0</v>
      </c>
      <c r="AN207" s="3">
        <f t="shared" si="10"/>
        <v>0</v>
      </c>
      <c r="AO207">
        <f t="shared" si="11"/>
        <v>1.344186046511628</v>
      </c>
    </row>
    <row r="208" spans="1:41" x14ac:dyDescent="0.25">
      <c r="A208" t="s">
        <v>162</v>
      </c>
      <c r="B208" s="1">
        <v>41344.739641203705</v>
      </c>
      <c r="C208">
        <v>0</v>
      </c>
      <c r="D208" s="1">
        <v>41344.739641203705</v>
      </c>
      <c r="E208">
        <v>0</v>
      </c>
      <c r="F208">
        <v>0</v>
      </c>
      <c r="G208">
        <v>1</v>
      </c>
      <c r="H208" s="1">
        <v>41344.739641203705</v>
      </c>
      <c r="I208" s="1">
        <v>41344.739641203705</v>
      </c>
      <c r="J208" s="2">
        <v>2</v>
      </c>
      <c r="K208">
        <v>0</v>
      </c>
      <c r="L208" s="2" t="s">
        <v>48</v>
      </c>
      <c r="M208">
        <v>0</v>
      </c>
      <c r="N208" s="2">
        <v>84</v>
      </c>
      <c r="O208" s="2" t="s">
        <v>40</v>
      </c>
      <c r="P208">
        <v>0</v>
      </c>
      <c r="Q208">
        <v>230291</v>
      </c>
      <c r="R208">
        <v>0</v>
      </c>
      <c r="S208" s="2" t="s">
        <v>75</v>
      </c>
      <c r="T208">
        <v>0</v>
      </c>
      <c r="U208" s="2">
        <v>12</v>
      </c>
      <c r="V208" s="2">
        <v>0</v>
      </c>
      <c r="W208" s="2" t="s">
        <v>48</v>
      </c>
      <c r="X208" s="2">
        <v>94</v>
      </c>
      <c r="Y208" s="2" t="s">
        <v>41</v>
      </c>
      <c r="Z208" s="2" t="s">
        <v>75</v>
      </c>
      <c r="AA208" s="2">
        <v>2</v>
      </c>
      <c r="AB208">
        <v>2</v>
      </c>
      <c r="AC208">
        <v>30</v>
      </c>
      <c r="AD208">
        <f t="shared" si="9"/>
        <v>1</v>
      </c>
      <c r="AE208">
        <v>88</v>
      </c>
      <c r="AG208">
        <v>291</v>
      </c>
      <c r="AH208">
        <v>230291</v>
      </c>
      <c r="AI208" t="s">
        <v>227</v>
      </c>
      <c r="AJ208" t="s">
        <v>228</v>
      </c>
      <c r="AK208" t="s">
        <v>342</v>
      </c>
      <c r="AL208" t="s">
        <v>463</v>
      </c>
      <c r="AM208" s="2">
        <v>0</v>
      </c>
      <c r="AN208" s="3">
        <f t="shared" si="10"/>
        <v>0.16666666666666666</v>
      </c>
      <c r="AO208">
        <f t="shared" si="11"/>
        <v>0.8936170212765957</v>
      </c>
    </row>
    <row r="209" spans="1:41" x14ac:dyDescent="0.25">
      <c r="A209" t="s">
        <v>325</v>
      </c>
      <c r="B209" s="1">
        <v>41345.498726851853</v>
      </c>
      <c r="C209">
        <v>0</v>
      </c>
      <c r="D209" s="1">
        <v>41345.498726851853</v>
      </c>
      <c r="E209">
        <v>0</v>
      </c>
      <c r="F209">
        <v>0</v>
      </c>
      <c r="G209">
        <v>1</v>
      </c>
      <c r="H209" s="1">
        <v>41345.498726851853</v>
      </c>
      <c r="I209" s="1">
        <v>41345.498726851853</v>
      </c>
      <c r="J209" s="2">
        <v>1</v>
      </c>
      <c r="K209">
        <v>0</v>
      </c>
      <c r="L209" s="2" t="s">
        <v>75</v>
      </c>
      <c r="M209">
        <v>0</v>
      </c>
      <c r="N209" s="2">
        <v>361</v>
      </c>
      <c r="O209" s="2" t="s">
        <v>39</v>
      </c>
      <c r="P209">
        <v>0</v>
      </c>
      <c r="Q209">
        <v>246152</v>
      </c>
      <c r="R209">
        <v>0</v>
      </c>
      <c r="S209" s="2" t="s">
        <v>48</v>
      </c>
      <c r="T209">
        <v>0</v>
      </c>
      <c r="U209" s="2">
        <v>13</v>
      </c>
      <c r="V209" s="2">
        <v>0</v>
      </c>
      <c r="W209" s="2" t="s">
        <v>48</v>
      </c>
      <c r="X209" s="2">
        <v>353</v>
      </c>
      <c r="Y209" s="2" t="s">
        <v>75</v>
      </c>
      <c r="Z209" s="2" t="s">
        <v>75</v>
      </c>
      <c r="AA209" s="2">
        <v>2</v>
      </c>
      <c r="AB209">
        <v>2</v>
      </c>
      <c r="AC209">
        <v>46</v>
      </c>
      <c r="AD209">
        <f t="shared" si="9"/>
        <v>1</v>
      </c>
      <c r="AE209">
        <v>138</v>
      </c>
      <c r="AG209">
        <v>152</v>
      </c>
      <c r="AH209">
        <v>246152</v>
      </c>
      <c r="AI209" t="s">
        <v>247</v>
      </c>
      <c r="AJ209" t="s">
        <v>454</v>
      </c>
      <c r="AK209" t="s">
        <v>464</v>
      </c>
      <c r="AL209" t="s">
        <v>465</v>
      </c>
      <c r="AM209" s="2">
        <v>0</v>
      </c>
      <c r="AN209" s="3">
        <f t="shared" si="10"/>
        <v>7.6923076923076927E-2</v>
      </c>
      <c r="AO209">
        <f t="shared" si="11"/>
        <v>1.0226628895184136</v>
      </c>
    </row>
    <row r="210" spans="1:41" x14ac:dyDescent="0.25">
      <c r="A210" t="s">
        <v>196</v>
      </c>
      <c r="B210" s="1">
        <v>41345.544629629629</v>
      </c>
      <c r="C210">
        <v>0</v>
      </c>
      <c r="D210" s="1">
        <v>41345.544629629629</v>
      </c>
      <c r="E210">
        <v>0</v>
      </c>
      <c r="F210">
        <v>0</v>
      </c>
      <c r="G210">
        <v>1</v>
      </c>
      <c r="H210" s="1">
        <v>41345.544629629629</v>
      </c>
      <c r="I210" s="1">
        <v>41345.544629629629</v>
      </c>
      <c r="J210" s="2">
        <v>6</v>
      </c>
      <c r="K210">
        <v>0</v>
      </c>
      <c r="L210" s="2" t="s">
        <v>75</v>
      </c>
      <c r="M210">
        <v>0</v>
      </c>
      <c r="N210" s="2">
        <v>402</v>
      </c>
      <c r="O210" s="2" t="s">
        <v>40</v>
      </c>
      <c r="P210">
        <v>0</v>
      </c>
      <c r="Q210">
        <v>219198</v>
      </c>
      <c r="R210">
        <v>0</v>
      </c>
      <c r="S210" s="2" t="s">
        <v>48</v>
      </c>
      <c r="T210">
        <v>0</v>
      </c>
      <c r="U210" s="2">
        <v>14</v>
      </c>
      <c r="V210" s="2">
        <v>0</v>
      </c>
      <c r="W210" s="2" t="s">
        <v>48</v>
      </c>
      <c r="X210" s="2">
        <v>359</v>
      </c>
      <c r="Y210" s="2" t="s">
        <v>75</v>
      </c>
      <c r="Z210" s="2" t="s">
        <v>75</v>
      </c>
      <c r="AA210" s="2">
        <v>2</v>
      </c>
      <c r="AB210">
        <v>2</v>
      </c>
      <c r="AC210">
        <v>19</v>
      </c>
      <c r="AD210">
        <f t="shared" si="9"/>
        <v>1</v>
      </c>
      <c r="AE210">
        <v>56</v>
      </c>
      <c r="AG210">
        <v>198</v>
      </c>
      <c r="AH210">
        <v>219198</v>
      </c>
      <c r="AI210" t="s">
        <v>197</v>
      </c>
      <c r="AJ210" t="s">
        <v>198</v>
      </c>
      <c r="AK210" t="s">
        <v>199</v>
      </c>
      <c r="AL210" t="s">
        <v>466</v>
      </c>
      <c r="AM210" s="2">
        <v>0</v>
      </c>
      <c r="AN210" s="3">
        <f t="shared" si="10"/>
        <v>0.42857142857142855</v>
      </c>
      <c r="AO210">
        <f t="shared" si="11"/>
        <v>1.1197771587743732</v>
      </c>
    </row>
    <row r="211" spans="1:41" x14ac:dyDescent="0.25">
      <c r="A211" t="s">
        <v>337</v>
      </c>
      <c r="B211" s="1">
        <v>41345.684155092589</v>
      </c>
      <c r="C211">
        <v>0</v>
      </c>
      <c r="D211" s="1">
        <v>41345.684155092589</v>
      </c>
      <c r="E211">
        <v>0</v>
      </c>
      <c r="F211">
        <v>0</v>
      </c>
      <c r="G211">
        <v>1</v>
      </c>
      <c r="H211" s="1">
        <v>41345.684155092589</v>
      </c>
      <c r="I211" s="1">
        <v>41345.684155092589</v>
      </c>
      <c r="J211" s="2">
        <v>1</v>
      </c>
      <c r="K211">
        <v>0</v>
      </c>
      <c r="L211" s="2" t="s">
        <v>41</v>
      </c>
      <c r="M211">
        <v>0</v>
      </c>
      <c r="N211" s="2">
        <v>231</v>
      </c>
      <c r="O211" s="2" t="s">
        <v>40</v>
      </c>
      <c r="P211">
        <v>0</v>
      </c>
      <c r="Q211">
        <v>205063</v>
      </c>
      <c r="R211">
        <v>0</v>
      </c>
      <c r="S211" s="2" t="s">
        <v>48</v>
      </c>
      <c r="T211">
        <v>0</v>
      </c>
      <c r="U211" s="2">
        <v>8</v>
      </c>
      <c r="V211" s="2">
        <v>0</v>
      </c>
      <c r="W211" s="2" t="s">
        <v>48</v>
      </c>
      <c r="X211" s="2">
        <v>256</v>
      </c>
      <c r="Y211" s="2" t="s">
        <v>75</v>
      </c>
      <c r="Z211" s="2" t="s">
        <v>48</v>
      </c>
      <c r="AA211" s="2">
        <v>2</v>
      </c>
      <c r="AB211">
        <v>20</v>
      </c>
      <c r="AC211">
        <v>5</v>
      </c>
      <c r="AD211">
        <f t="shared" si="9"/>
        <v>1</v>
      </c>
      <c r="AE211">
        <v>16</v>
      </c>
      <c r="AF211">
        <v>0</v>
      </c>
      <c r="AG211">
        <v>63</v>
      </c>
      <c r="AH211">
        <v>205063</v>
      </c>
      <c r="AI211" t="s">
        <v>467</v>
      </c>
      <c r="AJ211" t="s">
        <v>468</v>
      </c>
      <c r="AK211" t="s">
        <v>469</v>
      </c>
      <c r="AL211" t="s">
        <v>470</v>
      </c>
      <c r="AM211" s="2">
        <v>0</v>
      </c>
      <c r="AN211" s="3">
        <f t="shared" si="10"/>
        <v>0.125</v>
      </c>
      <c r="AO211">
        <f t="shared" si="11"/>
        <v>0.90234375</v>
      </c>
    </row>
    <row r="212" spans="1:41" x14ac:dyDescent="0.25">
      <c r="A212" t="s">
        <v>337</v>
      </c>
      <c r="B212" s="1">
        <v>41346.54011574074</v>
      </c>
      <c r="C212">
        <v>0</v>
      </c>
      <c r="D212" s="1">
        <v>41346.54011574074</v>
      </c>
      <c r="E212">
        <v>0</v>
      </c>
      <c r="F212">
        <v>0</v>
      </c>
      <c r="G212">
        <v>1</v>
      </c>
      <c r="H212" s="1">
        <v>41346.54011574074</v>
      </c>
      <c r="I212" s="1">
        <v>41346.54011574074</v>
      </c>
      <c r="J212" s="2">
        <v>1</v>
      </c>
      <c r="K212">
        <v>0</v>
      </c>
      <c r="L212" s="2" t="s">
        <v>48</v>
      </c>
      <c r="M212">
        <v>0</v>
      </c>
      <c r="N212" s="2">
        <v>201</v>
      </c>
      <c r="O212" s="2" t="s">
        <v>39</v>
      </c>
      <c r="P212">
        <v>0</v>
      </c>
      <c r="Q212">
        <v>205061</v>
      </c>
      <c r="R212">
        <v>0</v>
      </c>
      <c r="S212" s="2" t="s">
        <v>48</v>
      </c>
      <c r="T212">
        <v>0</v>
      </c>
      <c r="U212" s="2">
        <v>8</v>
      </c>
      <c r="V212" s="2">
        <v>0</v>
      </c>
      <c r="W212" s="2" t="s">
        <v>48</v>
      </c>
      <c r="X212" s="2">
        <v>146</v>
      </c>
      <c r="Y212" s="2" t="s">
        <v>48</v>
      </c>
      <c r="Z212" s="2" t="s">
        <v>75</v>
      </c>
      <c r="AA212" s="2">
        <v>2</v>
      </c>
      <c r="AB212">
        <v>20</v>
      </c>
      <c r="AC212">
        <v>5</v>
      </c>
      <c r="AD212">
        <f t="shared" si="9"/>
        <v>1</v>
      </c>
      <c r="AE212">
        <v>16</v>
      </c>
      <c r="AF212">
        <v>0</v>
      </c>
      <c r="AG212">
        <v>61</v>
      </c>
      <c r="AH212">
        <v>205061</v>
      </c>
      <c r="AI212" t="s">
        <v>467</v>
      </c>
      <c r="AJ212" t="s">
        <v>468</v>
      </c>
      <c r="AK212" t="s">
        <v>471</v>
      </c>
      <c r="AL212" t="s">
        <v>472</v>
      </c>
      <c r="AM212" s="2">
        <v>0</v>
      </c>
      <c r="AN212" s="3">
        <f t="shared" si="10"/>
        <v>0.125</v>
      </c>
      <c r="AO212">
        <f t="shared" si="11"/>
        <v>1.3767123287671232</v>
      </c>
    </row>
    <row r="213" spans="1:41" x14ac:dyDescent="0.25">
      <c r="A213" t="s">
        <v>162</v>
      </c>
      <c r="B213" s="1">
        <v>41346.614953703705</v>
      </c>
      <c r="C213">
        <v>0</v>
      </c>
      <c r="D213" s="1">
        <v>41346.614953703705</v>
      </c>
      <c r="E213">
        <v>0</v>
      </c>
      <c r="F213">
        <v>0</v>
      </c>
      <c r="G213">
        <v>1</v>
      </c>
      <c r="H213" s="1">
        <v>41346.614953703705</v>
      </c>
      <c r="I213" s="1">
        <v>41346.614953703705</v>
      </c>
      <c r="J213" s="2">
        <v>8</v>
      </c>
      <c r="K213">
        <v>88.4232935</v>
      </c>
      <c r="L213" s="2" t="s">
        <v>107</v>
      </c>
      <c r="M213">
        <v>26.236490499999999</v>
      </c>
      <c r="N213" s="2">
        <v>742</v>
      </c>
      <c r="O213" s="2" t="s">
        <v>40</v>
      </c>
      <c r="P213">
        <v>0</v>
      </c>
      <c r="Q213">
        <v>230288</v>
      </c>
      <c r="R213">
        <v>0</v>
      </c>
      <c r="S213" s="2" t="s">
        <v>48</v>
      </c>
      <c r="T213">
        <v>4039</v>
      </c>
      <c r="U213" s="2">
        <v>14</v>
      </c>
      <c r="V213" s="2">
        <v>4</v>
      </c>
      <c r="W213" s="2" t="s">
        <v>48</v>
      </c>
      <c r="X213" s="2">
        <v>0</v>
      </c>
      <c r="Y213" s="2" t="s">
        <v>41</v>
      </c>
      <c r="Z213" s="2" t="s">
        <v>41</v>
      </c>
      <c r="AA213" s="2">
        <v>2</v>
      </c>
      <c r="AB213">
        <v>2</v>
      </c>
      <c r="AC213">
        <v>30</v>
      </c>
      <c r="AD213">
        <f t="shared" si="9"/>
        <v>1</v>
      </c>
      <c r="AE213">
        <v>88</v>
      </c>
      <c r="AG213">
        <v>288</v>
      </c>
      <c r="AH213">
        <v>230288</v>
      </c>
      <c r="AI213" t="s">
        <v>227</v>
      </c>
      <c r="AJ213" t="s">
        <v>228</v>
      </c>
      <c r="AK213" t="s">
        <v>342</v>
      </c>
      <c r="AL213" t="s">
        <v>473</v>
      </c>
      <c r="AM213" s="2">
        <v>1</v>
      </c>
      <c r="AN213" s="3">
        <f t="shared" si="10"/>
        <v>0.5714285714285714</v>
      </c>
      <c r="AO213" t="e">
        <f t="shared" si="11"/>
        <v>#DIV/0!</v>
      </c>
    </row>
    <row r="214" spans="1:41" x14ac:dyDescent="0.25">
      <c r="A214" t="s">
        <v>214</v>
      </c>
      <c r="B214" s="1">
        <v>41346.673587962963</v>
      </c>
      <c r="C214">
        <v>0</v>
      </c>
      <c r="D214" s="1">
        <v>41346.673587962963</v>
      </c>
      <c r="E214">
        <v>0</v>
      </c>
      <c r="F214">
        <v>0</v>
      </c>
      <c r="G214">
        <v>1</v>
      </c>
      <c r="H214" s="1">
        <v>41346.673587962963</v>
      </c>
      <c r="I214" s="1">
        <v>41346.673587962963</v>
      </c>
      <c r="J214" s="2">
        <v>3</v>
      </c>
      <c r="K214">
        <v>0</v>
      </c>
      <c r="L214" s="2" t="s">
        <v>107</v>
      </c>
      <c r="M214">
        <v>0</v>
      </c>
      <c r="N214" s="2">
        <v>341</v>
      </c>
      <c r="O214" s="2" t="s">
        <v>39</v>
      </c>
      <c r="P214">
        <v>0</v>
      </c>
      <c r="Q214">
        <v>248098</v>
      </c>
      <c r="R214">
        <v>0</v>
      </c>
      <c r="S214" s="2" t="s">
        <v>48</v>
      </c>
      <c r="T214">
        <v>0</v>
      </c>
      <c r="U214" s="2">
        <v>7</v>
      </c>
      <c r="V214" s="2">
        <v>0</v>
      </c>
      <c r="W214" s="2" t="s">
        <v>48</v>
      </c>
      <c r="X214" s="2">
        <v>0</v>
      </c>
      <c r="Y214" s="2" t="s">
        <v>75</v>
      </c>
      <c r="Z214" s="2" t="s">
        <v>75</v>
      </c>
      <c r="AA214" s="2">
        <v>2</v>
      </c>
      <c r="AB214">
        <v>2</v>
      </c>
      <c r="AC214">
        <v>48</v>
      </c>
      <c r="AD214">
        <f t="shared" si="9"/>
        <v>1</v>
      </c>
      <c r="AE214">
        <v>144</v>
      </c>
      <c r="AF214">
        <v>0</v>
      </c>
      <c r="AG214">
        <v>98</v>
      </c>
      <c r="AH214">
        <v>248098</v>
      </c>
      <c r="AI214" t="s">
        <v>215</v>
      </c>
      <c r="AJ214" t="s">
        <v>216</v>
      </c>
      <c r="AK214" t="s">
        <v>217</v>
      </c>
      <c r="AL214" t="s">
        <v>474</v>
      </c>
      <c r="AM214" s="2">
        <v>1</v>
      </c>
      <c r="AN214" s="3">
        <f t="shared" si="10"/>
        <v>0.42857142857142855</v>
      </c>
      <c r="AO214" t="e">
        <f t="shared" si="11"/>
        <v>#DIV/0!</v>
      </c>
    </row>
    <row r="215" spans="1:41" x14ac:dyDescent="0.25">
      <c r="A215" t="s">
        <v>221</v>
      </c>
      <c r="B215" s="1">
        <v>41346.782233796293</v>
      </c>
      <c r="C215">
        <v>0</v>
      </c>
      <c r="D215" s="1">
        <v>41346.782233796293</v>
      </c>
      <c r="E215">
        <v>0</v>
      </c>
      <c r="F215">
        <v>0</v>
      </c>
      <c r="G215">
        <v>1</v>
      </c>
      <c r="H215" s="1">
        <v>41346.782233796293</v>
      </c>
      <c r="I215" s="1">
        <v>41346.782233796293</v>
      </c>
      <c r="J215" s="2">
        <v>2</v>
      </c>
      <c r="K215">
        <v>89.660576800000001</v>
      </c>
      <c r="L215" s="2" t="s">
        <v>41</v>
      </c>
      <c r="M215">
        <v>22.611180600000001</v>
      </c>
      <c r="N215" s="2">
        <v>145</v>
      </c>
      <c r="O215" s="2" t="s">
        <v>39</v>
      </c>
      <c r="P215">
        <v>0</v>
      </c>
      <c r="Q215">
        <v>234230</v>
      </c>
      <c r="R215">
        <v>0</v>
      </c>
      <c r="S215" s="2" t="s">
        <v>41</v>
      </c>
      <c r="T215">
        <v>4749</v>
      </c>
      <c r="U215" s="2">
        <v>10</v>
      </c>
      <c r="V215" s="2">
        <v>0</v>
      </c>
      <c r="W215" s="2" t="s">
        <v>40</v>
      </c>
      <c r="X215" s="2">
        <v>119</v>
      </c>
      <c r="Y215" s="2" t="s">
        <v>41</v>
      </c>
      <c r="Z215" s="2" t="s">
        <v>41</v>
      </c>
      <c r="AA215" s="2">
        <v>2</v>
      </c>
      <c r="AB215">
        <v>2</v>
      </c>
      <c r="AC215">
        <v>34</v>
      </c>
      <c r="AD215">
        <f t="shared" si="9"/>
        <v>1</v>
      </c>
      <c r="AE215">
        <v>102</v>
      </c>
      <c r="AG215">
        <v>230</v>
      </c>
      <c r="AH215">
        <v>234230</v>
      </c>
      <c r="AI215" t="s">
        <v>222</v>
      </c>
      <c r="AJ215" t="s">
        <v>223</v>
      </c>
      <c r="AK215" t="s">
        <v>345</v>
      </c>
      <c r="AL215" t="s">
        <v>475</v>
      </c>
      <c r="AM215" s="2">
        <v>0</v>
      </c>
      <c r="AN215" s="3">
        <f t="shared" si="10"/>
        <v>0.2</v>
      </c>
      <c r="AO215">
        <f t="shared" si="11"/>
        <v>1.2184873949579831</v>
      </c>
    </row>
    <row r="216" spans="1:41" x14ac:dyDescent="0.25">
      <c r="A216" t="s">
        <v>240</v>
      </c>
      <c r="B216" s="1">
        <v>41347.32130787037</v>
      </c>
      <c r="C216">
        <v>0</v>
      </c>
      <c r="D216" s="1">
        <v>41347.32130787037</v>
      </c>
      <c r="E216">
        <v>0</v>
      </c>
      <c r="F216">
        <v>0</v>
      </c>
      <c r="G216">
        <v>1</v>
      </c>
      <c r="H216" s="1">
        <v>41347.32130787037</v>
      </c>
      <c r="I216" s="1">
        <v>41347.32130787037</v>
      </c>
      <c r="J216" s="2">
        <v>3</v>
      </c>
      <c r="K216">
        <v>91.433484199999995</v>
      </c>
      <c r="L216" s="2" t="s">
        <v>107</v>
      </c>
      <c r="M216">
        <v>23.113582399999999</v>
      </c>
      <c r="N216" s="2">
        <v>285</v>
      </c>
      <c r="O216" s="2" t="s">
        <v>39</v>
      </c>
      <c r="P216">
        <v>0</v>
      </c>
      <c r="Q216">
        <v>249101</v>
      </c>
      <c r="R216">
        <v>0</v>
      </c>
      <c r="S216" s="2" t="s">
        <v>48</v>
      </c>
      <c r="T216">
        <v>2393</v>
      </c>
      <c r="U216" s="2">
        <v>10</v>
      </c>
      <c r="V216" s="2">
        <v>0</v>
      </c>
      <c r="W216" s="2" t="s">
        <v>48</v>
      </c>
      <c r="X216" s="2">
        <v>0</v>
      </c>
      <c r="Y216" s="2" t="s">
        <v>48</v>
      </c>
      <c r="Z216" s="2" t="s">
        <v>75</v>
      </c>
      <c r="AA216" s="2">
        <v>2</v>
      </c>
      <c r="AB216">
        <v>2</v>
      </c>
      <c r="AC216">
        <v>49</v>
      </c>
      <c r="AD216">
        <f t="shared" si="9"/>
        <v>1</v>
      </c>
      <c r="AE216">
        <v>147</v>
      </c>
      <c r="AG216">
        <v>101</v>
      </c>
      <c r="AH216">
        <v>249101</v>
      </c>
      <c r="AI216" t="s">
        <v>215</v>
      </c>
      <c r="AJ216" t="s">
        <v>241</v>
      </c>
      <c r="AK216" t="s">
        <v>476</v>
      </c>
      <c r="AL216" t="s">
        <v>477</v>
      </c>
      <c r="AM216" s="2">
        <v>1</v>
      </c>
      <c r="AN216" s="3">
        <f t="shared" si="10"/>
        <v>0.3</v>
      </c>
      <c r="AO216" t="e">
        <f t="shared" si="11"/>
        <v>#DIV/0!</v>
      </c>
    </row>
    <row r="217" spans="1:41" x14ac:dyDescent="0.25">
      <c r="A217" t="s">
        <v>240</v>
      </c>
      <c r="B217" s="1">
        <v>41347.594201388885</v>
      </c>
      <c r="C217">
        <v>0</v>
      </c>
      <c r="D217" s="1">
        <v>41347.594201388885</v>
      </c>
      <c r="E217">
        <v>0</v>
      </c>
      <c r="F217">
        <v>0</v>
      </c>
      <c r="G217">
        <v>1</v>
      </c>
      <c r="H217" s="1">
        <v>41347.594201388885</v>
      </c>
      <c r="I217" s="1">
        <v>41347.594201388885</v>
      </c>
      <c r="J217" s="2">
        <v>2</v>
      </c>
      <c r="K217">
        <v>91.433484199999995</v>
      </c>
      <c r="L217" s="2" t="s">
        <v>75</v>
      </c>
      <c r="M217">
        <v>23.113582399999999</v>
      </c>
      <c r="N217" s="2">
        <v>215</v>
      </c>
      <c r="O217" s="2" t="s">
        <v>39</v>
      </c>
      <c r="P217">
        <v>0</v>
      </c>
      <c r="Q217">
        <v>249099</v>
      </c>
      <c r="R217">
        <v>0</v>
      </c>
      <c r="S217" s="2" t="s">
        <v>48</v>
      </c>
      <c r="T217">
        <v>2393</v>
      </c>
      <c r="U217" s="2">
        <v>10</v>
      </c>
      <c r="V217" s="2">
        <v>0</v>
      </c>
      <c r="W217" s="2" t="s">
        <v>75</v>
      </c>
      <c r="X217" s="2">
        <v>179</v>
      </c>
      <c r="Y217" s="2" t="s">
        <v>40</v>
      </c>
      <c r="Z217" s="2" t="s">
        <v>40</v>
      </c>
      <c r="AA217" s="2">
        <v>2</v>
      </c>
      <c r="AB217">
        <v>2</v>
      </c>
      <c r="AC217">
        <v>49</v>
      </c>
      <c r="AD217">
        <f t="shared" si="9"/>
        <v>1</v>
      </c>
      <c r="AE217">
        <v>147</v>
      </c>
      <c r="AF217">
        <v>0</v>
      </c>
      <c r="AG217">
        <v>99</v>
      </c>
      <c r="AH217">
        <v>249099</v>
      </c>
      <c r="AI217" t="s">
        <v>215</v>
      </c>
      <c r="AJ217" t="s">
        <v>241</v>
      </c>
      <c r="AK217" t="s">
        <v>478</v>
      </c>
      <c r="AL217" t="s">
        <v>479</v>
      </c>
      <c r="AM217" s="2">
        <v>0</v>
      </c>
      <c r="AN217" s="3">
        <f t="shared" si="10"/>
        <v>0.2</v>
      </c>
      <c r="AO217">
        <f t="shared" si="11"/>
        <v>1.2011173184357542</v>
      </c>
    </row>
    <row r="218" spans="1:41" x14ac:dyDescent="0.25">
      <c r="A218" t="s">
        <v>240</v>
      </c>
      <c r="B218" s="1">
        <v>41347.600960648146</v>
      </c>
      <c r="C218">
        <v>0</v>
      </c>
      <c r="D218" s="1">
        <v>41347.600960648146</v>
      </c>
      <c r="E218">
        <v>0</v>
      </c>
      <c r="F218">
        <v>0</v>
      </c>
      <c r="G218">
        <v>1</v>
      </c>
      <c r="H218" s="1">
        <v>41347.600960648146</v>
      </c>
      <c r="I218" s="1">
        <v>41347.600960648146</v>
      </c>
      <c r="J218" s="2">
        <v>0</v>
      </c>
      <c r="K218">
        <v>91.433484199999995</v>
      </c>
      <c r="L218" s="2" t="s">
        <v>75</v>
      </c>
      <c r="M218">
        <v>23.113582399999999</v>
      </c>
      <c r="N218" s="2">
        <v>285</v>
      </c>
      <c r="O218" s="2" t="s">
        <v>39</v>
      </c>
      <c r="P218">
        <v>0</v>
      </c>
      <c r="Q218">
        <v>249103</v>
      </c>
      <c r="R218">
        <v>0</v>
      </c>
      <c r="S218" s="2" t="s">
        <v>48</v>
      </c>
      <c r="T218">
        <v>2393</v>
      </c>
      <c r="U218" s="2">
        <v>17</v>
      </c>
      <c r="V218" s="2">
        <v>0</v>
      </c>
      <c r="W218" s="2" t="s">
        <v>39</v>
      </c>
      <c r="X218" s="2">
        <v>459</v>
      </c>
      <c r="Y218" s="2" t="s">
        <v>40</v>
      </c>
      <c r="Z218" s="2" t="s">
        <v>40</v>
      </c>
      <c r="AA218" s="2">
        <v>2</v>
      </c>
      <c r="AB218">
        <v>2</v>
      </c>
      <c r="AC218">
        <v>49</v>
      </c>
      <c r="AD218">
        <f t="shared" si="9"/>
        <v>1</v>
      </c>
      <c r="AE218">
        <v>147</v>
      </c>
      <c r="AG218">
        <v>103</v>
      </c>
      <c r="AH218">
        <v>249103</v>
      </c>
      <c r="AI218" t="s">
        <v>215</v>
      </c>
      <c r="AJ218" t="s">
        <v>241</v>
      </c>
      <c r="AK218" t="s">
        <v>242</v>
      </c>
      <c r="AL218" t="s">
        <v>480</v>
      </c>
      <c r="AM218" s="2">
        <v>0</v>
      </c>
      <c r="AN218" s="3">
        <f t="shared" si="10"/>
        <v>0</v>
      </c>
      <c r="AO218">
        <f t="shared" si="11"/>
        <v>0.62091503267973858</v>
      </c>
    </row>
    <row r="219" spans="1:41" x14ac:dyDescent="0.25">
      <c r="A219" t="s">
        <v>47</v>
      </c>
      <c r="B219" s="1">
        <v>41349.483611111114</v>
      </c>
      <c r="C219">
        <v>0</v>
      </c>
      <c r="D219" s="1">
        <v>41349.483611111114</v>
      </c>
      <c r="E219">
        <v>0</v>
      </c>
      <c r="F219">
        <v>0</v>
      </c>
      <c r="G219">
        <v>1</v>
      </c>
      <c r="H219" s="1">
        <v>41349.483611111114</v>
      </c>
      <c r="I219" s="1">
        <v>41349.483611111114</v>
      </c>
      <c r="J219" s="2">
        <v>3</v>
      </c>
      <c r="K219">
        <v>0</v>
      </c>
      <c r="L219" s="2" t="s">
        <v>41</v>
      </c>
      <c r="M219">
        <v>0</v>
      </c>
      <c r="N219" s="2">
        <v>271</v>
      </c>
      <c r="O219" s="2" t="s">
        <v>40</v>
      </c>
      <c r="P219">
        <v>0</v>
      </c>
      <c r="Q219">
        <v>297404</v>
      </c>
      <c r="R219">
        <v>0</v>
      </c>
      <c r="S219" s="2" t="s">
        <v>39</v>
      </c>
      <c r="T219">
        <v>0</v>
      </c>
      <c r="U219" s="2">
        <v>9</v>
      </c>
      <c r="V219" s="2">
        <v>1</v>
      </c>
      <c r="W219" s="2" t="s">
        <v>39</v>
      </c>
      <c r="X219" s="2">
        <v>208</v>
      </c>
      <c r="Y219" s="2" t="s">
        <v>39</v>
      </c>
      <c r="Z219" s="2" t="s">
        <v>39</v>
      </c>
      <c r="AA219" s="2">
        <v>2</v>
      </c>
      <c r="AB219">
        <v>2</v>
      </c>
      <c r="AC219">
        <v>97</v>
      </c>
      <c r="AD219">
        <f t="shared" si="9"/>
        <v>2</v>
      </c>
      <c r="AE219">
        <v>15</v>
      </c>
      <c r="AG219">
        <v>404</v>
      </c>
      <c r="AH219">
        <v>297404</v>
      </c>
      <c r="AI219" t="s">
        <v>49</v>
      </c>
      <c r="AJ219" t="s">
        <v>50</v>
      </c>
      <c r="AK219" t="s">
        <v>51</v>
      </c>
      <c r="AL219" t="s">
        <v>481</v>
      </c>
      <c r="AM219" s="2">
        <v>0</v>
      </c>
      <c r="AN219" s="3">
        <f t="shared" si="10"/>
        <v>0.33333333333333331</v>
      </c>
      <c r="AO219">
        <f t="shared" si="11"/>
        <v>1.3028846153846154</v>
      </c>
    </row>
    <row r="220" spans="1:41" x14ac:dyDescent="0.25">
      <c r="A220" t="s">
        <v>384</v>
      </c>
      <c r="B220" s="1">
        <v>41349.604155092595</v>
      </c>
      <c r="C220">
        <v>0</v>
      </c>
      <c r="D220" s="1">
        <v>41349.604155092595</v>
      </c>
      <c r="E220">
        <v>0</v>
      </c>
      <c r="F220">
        <v>0</v>
      </c>
      <c r="G220">
        <v>1</v>
      </c>
      <c r="H220" s="1">
        <v>41349.604155092595</v>
      </c>
      <c r="I220" s="1">
        <v>41349.604155092595</v>
      </c>
      <c r="J220" s="2">
        <v>2</v>
      </c>
      <c r="K220">
        <v>91.900663699999996</v>
      </c>
      <c r="L220" s="2" t="s">
        <v>48</v>
      </c>
      <c r="M220">
        <v>22.5328698</v>
      </c>
      <c r="N220" s="2">
        <v>326</v>
      </c>
      <c r="O220" s="2" t="s">
        <v>41</v>
      </c>
      <c r="P220">
        <v>0</v>
      </c>
      <c r="Q220">
        <v>247085</v>
      </c>
      <c r="R220">
        <v>0</v>
      </c>
      <c r="S220" s="2" t="s">
        <v>48</v>
      </c>
      <c r="T220">
        <v>2605</v>
      </c>
      <c r="U220" s="2">
        <v>9</v>
      </c>
      <c r="V220" s="2">
        <v>0</v>
      </c>
      <c r="W220" s="2" t="s">
        <v>48</v>
      </c>
      <c r="X220" s="2">
        <v>284</v>
      </c>
      <c r="Y220" s="2" t="s">
        <v>75</v>
      </c>
      <c r="Z220" s="2" t="s">
        <v>75</v>
      </c>
      <c r="AA220" s="2">
        <v>2</v>
      </c>
      <c r="AB220">
        <v>2</v>
      </c>
      <c r="AC220">
        <v>47</v>
      </c>
      <c r="AD220">
        <f t="shared" si="9"/>
        <v>1</v>
      </c>
      <c r="AE220">
        <v>141</v>
      </c>
      <c r="AF220">
        <v>0</v>
      </c>
      <c r="AG220">
        <v>85</v>
      </c>
      <c r="AH220">
        <v>247085</v>
      </c>
      <c r="AI220" t="s">
        <v>215</v>
      </c>
      <c r="AJ220" t="s">
        <v>385</v>
      </c>
      <c r="AK220" t="s">
        <v>482</v>
      </c>
      <c r="AL220" t="s">
        <v>483</v>
      </c>
      <c r="AM220" s="2">
        <v>0</v>
      </c>
      <c r="AN220" s="3">
        <f t="shared" si="10"/>
        <v>0.22222222222222221</v>
      </c>
      <c r="AO220">
        <f t="shared" si="11"/>
        <v>1.147887323943662</v>
      </c>
    </row>
    <row r="221" spans="1:41" x14ac:dyDescent="0.25">
      <c r="A221" t="s">
        <v>240</v>
      </c>
      <c r="B221" s="1">
        <v>41351.737569444442</v>
      </c>
      <c r="C221">
        <v>0</v>
      </c>
      <c r="D221" s="1">
        <v>41351.737569444442</v>
      </c>
      <c r="E221">
        <v>0</v>
      </c>
      <c r="F221">
        <v>0</v>
      </c>
      <c r="G221">
        <v>1</v>
      </c>
      <c r="H221" s="1">
        <v>41351.737569444442</v>
      </c>
      <c r="I221" s="1">
        <v>41351.737569444442</v>
      </c>
      <c r="J221" s="2">
        <v>2</v>
      </c>
      <c r="K221">
        <v>91.433477199999999</v>
      </c>
      <c r="L221" s="2" t="s">
        <v>75</v>
      </c>
      <c r="M221">
        <v>23.1135862</v>
      </c>
      <c r="N221" s="2">
        <v>152</v>
      </c>
      <c r="O221" s="2" t="s">
        <v>39</v>
      </c>
      <c r="P221">
        <v>0</v>
      </c>
      <c r="Q221">
        <v>233112</v>
      </c>
      <c r="R221">
        <v>0</v>
      </c>
      <c r="S221" s="2" t="s">
        <v>40</v>
      </c>
      <c r="T221">
        <v>2392</v>
      </c>
      <c r="U221" s="2">
        <v>9</v>
      </c>
      <c r="V221" s="2">
        <v>0</v>
      </c>
      <c r="W221" s="2" t="s">
        <v>75</v>
      </c>
      <c r="X221" s="2">
        <v>89</v>
      </c>
      <c r="Y221" s="2" t="s">
        <v>75</v>
      </c>
      <c r="Z221" s="2" t="s">
        <v>48</v>
      </c>
      <c r="AA221" s="2">
        <v>2</v>
      </c>
      <c r="AB221">
        <v>2</v>
      </c>
      <c r="AC221">
        <v>33</v>
      </c>
      <c r="AD221">
        <f t="shared" si="9"/>
        <v>1</v>
      </c>
      <c r="AE221">
        <v>98</v>
      </c>
      <c r="AG221">
        <v>112</v>
      </c>
      <c r="AH221">
        <v>233112</v>
      </c>
      <c r="AI221" t="s">
        <v>249</v>
      </c>
      <c r="AJ221" t="s">
        <v>250</v>
      </c>
      <c r="AK221" t="s">
        <v>484</v>
      </c>
      <c r="AL221" t="s">
        <v>485</v>
      </c>
      <c r="AM221" s="2">
        <v>0</v>
      </c>
      <c r="AN221" s="3">
        <f t="shared" si="10"/>
        <v>0.22222222222222221</v>
      </c>
      <c r="AO221">
        <f t="shared" si="11"/>
        <v>1.7078651685393258</v>
      </c>
    </row>
    <row r="222" spans="1:41" x14ac:dyDescent="0.25">
      <c r="A222" t="s">
        <v>486</v>
      </c>
      <c r="B222" s="1">
        <v>41352.634780092594</v>
      </c>
      <c r="C222">
        <v>0</v>
      </c>
      <c r="D222" s="1">
        <v>41352.634780092594</v>
      </c>
      <c r="E222">
        <v>0</v>
      </c>
      <c r="F222">
        <v>0</v>
      </c>
      <c r="G222">
        <v>1</v>
      </c>
      <c r="H222" s="1">
        <v>41352.634780092594</v>
      </c>
      <c r="I222" s="1">
        <v>41352.634780092594</v>
      </c>
      <c r="J222" s="2">
        <v>2</v>
      </c>
      <c r="K222">
        <v>92.011854600000007</v>
      </c>
      <c r="L222" s="2" t="s">
        <v>75</v>
      </c>
      <c r="M222">
        <v>24.5156153</v>
      </c>
      <c r="N222" s="2">
        <v>344</v>
      </c>
      <c r="O222" s="2" t="s">
        <v>40</v>
      </c>
      <c r="P222">
        <v>0</v>
      </c>
      <c r="Q222">
        <v>250171</v>
      </c>
      <c r="R222">
        <v>0</v>
      </c>
      <c r="S222" s="2" t="s">
        <v>48</v>
      </c>
      <c r="T222">
        <v>3339</v>
      </c>
      <c r="U222" s="2">
        <v>10</v>
      </c>
      <c r="V222" s="2">
        <v>2</v>
      </c>
      <c r="W222" s="2" t="s">
        <v>48</v>
      </c>
      <c r="X222" s="2">
        <v>243</v>
      </c>
      <c r="Y222" s="2" t="s">
        <v>48</v>
      </c>
      <c r="Z222" s="2" t="s">
        <v>41</v>
      </c>
      <c r="AA222" s="2">
        <v>2</v>
      </c>
      <c r="AB222">
        <v>2</v>
      </c>
      <c r="AC222">
        <v>50</v>
      </c>
      <c r="AD222">
        <f t="shared" si="9"/>
        <v>1</v>
      </c>
      <c r="AE222">
        <v>150</v>
      </c>
      <c r="AG222">
        <v>171</v>
      </c>
      <c r="AH222">
        <v>250171</v>
      </c>
      <c r="AI222" t="s">
        <v>487</v>
      </c>
      <c r="AJ222" t="s">
        <v>488</v>
      </c>
      <c r="AK222" t="s">
        <v>489</v>
      </c>
      <c r="AL222" t="s">
        <v>490</v>
      </c>
      <c r="AN222" s="3">
        <f t="shared" si="10"/>
        <v>0.2</v>
      </c>
      <c r="AO222">
        <f t="shared" si="11"/>
        <v>1.4156378600823045</v>
      </c>
    </row>
    <row r="223" spans="1:41" x14ac:dyDescent="0.25">
      <c r="A223" t="s">
        <v>221</v>
      </c>
      <c r="B223" s="1">
        <v>41352.724907407406</v>
      </c>
      <c r="C223">
        <v>0</v>
      </c>
      <c r="D223" s="1">
        <v>41352.724907407406</v>
      </c>
      <c r="E223">
        <v>0</v>
      </c>
      <c r="F223">
        <v>0</v>
      </c>
      <c r="G223">
        <v>1</v>
      </c>
      <c r="H223" s="1">
        <v>41352.724907407406</v>
      </c>
      <c r="I223" s="1">
        <v>41352.724907407406</v>
      </c>
      <c r="J223" s="2">
        <v>1</v>
      </c>
      <c r="K223">
        <v>89.792235599999998</v>
      </c>
      <c r="L223" s="2" t="s">
        <v>41</v>
      </c>
      <c r="M223">
        <v>22.648213800000001</v>
      </c>
      <c r="N223" s="2">
        <v>157</v>
      </c>
      <c r="O223" s="2" t="s">
        <v>107</v>
      </c>
      <c r="P223">
        <v>0</v>
      </c>
      <c r="Q223">
        <v>234225</v>
      </c>
      <c r="R223">
        <v>0</v>
      </c>
      <c r="S223" s="2" t="s">
        <v>41</v>
      </c>
      <c r="T223">
        <v>1945</v>
      </c>
      <c r="U223" s="2">
        <v>8</v>
      </c>
      <c r="V223" s="2">
        <v>0</v>
      </c>
      <c r="W223" s="2" t="s">
        <v>40</v>
      </c>
      <c r="X223" s="2">
        <v>120</v>
      </c>
      <c r="Y223" s="2" t="s">
        <v>41</v>
      </c>
      <c r="Z223" s="2" t="s">
        <v>39</v>
      </c>
      <c r="AA223" s="2">
        <v>2</v>
      </c>
      <c r="AB223">
        <v>2</v>
      </c>
      <c r="AC223">
        <v>34</v>
      </c>
      <c r="AD223">
        <f t="shared" si="9"/>
        <v>1</v>
      </c>
      <c r="AE223">
        <v>102</v>
      </c>
      <c r="AG223">
        <v>225</v>
      </c>
      <c r="AH223">
        <v>234225</v>
      </c>
      <c r="AI223" t="s">
        <v>222</v>
      </c>
      <c r="AJ223" t="s">
        <v>223</v>
      </c>
      <c r="AK223" t="s">
        <v>491</v>
      </c>
      <c r="AL223" t="s">
        <v>492</v>
      </c>
      <c r="AM223" s="2">
        <v>0</v>
      </c>
      <c r="AN223" s="3">
        <f t="shared" si="10"/>
        <v>0.125</v>
      </c>
      <c r="AO223">
        <f t="shared" si="11"/>
        <v>1.3083333333333333</v>
      </c>
    </row>
    <row r="224" spans="1:41" x14ac:dyDescent="0.25">
      <c r="A224" t="s">
        <v>221</v>
      </c>
      <c r="B224" s="1">
        <v>41353.711747685185</v>
      </c>
      <c r="C224">
        <v>0</v>
      </c>
      <c r="D224" s="1">
        <v>41353.711747685185</v>
      </c>
      <c r="E224">
        <v>0</v>
      </c>
      <c r="F224">
        <v>0</v>
      </c>
      <c r="G224">
        <v>1</v>
      </c>
      <c r="H224" s="1">
        <v>41353.711747685185</v>
      </c>
      <c r="I224" s="1">
        <v>41353.711747685185</v>
      </c>
      <c r="J224" s="2">
        <v>1</v>
      </c>
      <c r="K224">
        <v>89.634529799999996</v>
      </c>
      <c r="L224" s="2" t="s">
        <v>41</v>
      </c>
      <c r="M224">
        <v>22.6167707</v>
      </c>
      <c r="N224" s="2">
        <v>122</v>
      </c>
      <c r="O224" s="2" t="s">
        <v>48</v>
      </c>
      <c r="P224">
        <v>0</v>
      </c>
      <c r="Q224">
        <v>234227</v>
      </c>
      <c r="R224">
        <v>0</v>
      </c>
      <c r="S224" s="2" t="s">
        <v>41</v>
      </c>
      <c r="T224">
        <v>4532</v>
      </c>
      <c r="U224" s="2">
        <v>5</v>
      </c>
      <c r="V224" s="2">
        <v>0</v>
      </c>
      <c r="W224" s="2" t="s">
        <v>39</v>
      </c>
      <c r="X224" s="2">
        <v>91</v>
      </c>
      <c r="Y224" s="2" t="s">
        <v>41</v>
      </c>
      <c r="Z224" s="2" t="s">
        <v>41</v>
      </c>
      <c r="AA224" s="2">
        <v>2</v>
      </c>
      <c r="AB224">
        <v>2</v>
      </c>
      <c r="AC224">
        <v>34</v>
      </c>
      <c r="AD224">
        <f t="shared" si="9"/>
        <v>1</v>
      </c>
      <c r="AE224">
        <v>102</v>
      </c>
      <c r="AG224">
        <v>227</v>
      </c>
      <c r="AH224">
        <v>234227</v>
      </c>
      <c r="AI224" t="s">
        <v>222</v>
      </c>
      <c r="AJ224" t="s">
        <v>223</v>
      </c>
      <c r="AK224" t="s">
        <v>345</v>
      </c>
      <c r="AL224" t="s">
        <v>493</v>
      </c>
      <c r="AM224" s="2">
        <v>0</v>
      </c>
      <c r="AN224" s="3">
        <f t="shared" si="10"/>
        <v>0.2</v>
      </c>
      <c r="AO224">
        <f t="shared" si="11"/>
        <v>1.3406593406593406</v>
      </c>
    </row>
    <row r="225" spans="1:41" x14ac:dyDescent="0.25">
      <c r="A225" t="s">
        <v>214</v>
      </c>
      <c r="B225" s="1">
        <v>41354.637465277781</v>
      </c>
      <c r="C225">
        <v>0</v>
      </c>
      <c r="D225" s="1">
        <v>41354.637465277781</v>
      </c>
      <c r="E225">
        <v>0</v>
      </c>
      <c r="F225">
        <v>0</v>
      </c>
      <c r="G225">
        <v>1</v>
      </c>
      <c r="H225" s="1">
        <v>41354.637465277781</v>
      </c>
      <c r="I225" s="1">
        <v>41354.637465277781</v>
      </c>
      <c r="J225" s="2">
        <v>6</v>
      </c>
      <c r="K225">
        <v>0</v>
      </c>
      <c r="L225" s="2" t="s">
        <v>48</v>
      </c>
      <c r="M225">
        <v>0</v>
      </c>
      <c r="N225" s="2">
        <v>584</v>
      </c>
      <c r="O225" s="2" t="s">
        <v>39</v>
      </c>
      <c r="P225">
        <v>0</v>
      </c>
      <c r="Q225">
        <v>211105</v>
      </c>
      <c r="R225">
        <v>0</v>
      </c>
      <c r="S225" s="2" t="s">
        <v>48</v>
      </c>
      <c r="T225">
        <v>0</v>
      </c>
      <c r="U225" s="2">
        <v>15</v>
      </c>
      <c r="V225" s="2">
        <v>1</v>
      </c>
      <c r="W225" s="2" t="s">
        <v>48</v>
      </c>
      <c r="X225" s="2">
        <v>467</v>
      </c>
      <c r="Y225" s="2" t="s">
        <v>75</v>
      </c>
      <c r="Z225" s="2" t="s">
        <v>75</v>
      </c>
      <c r="AA225" s="2">
        <v>2</v>
      </c>
      <c r="AB225">
        <v>2</v>
      </c>
      <c r="AC225">
        <v>11</v>
      </c>
      <c r="AD225">
        <f t="shared" si="9"/>
        <v>1</v>
      </c>
      <c r="AE225">
        <v>33</v>
      </c>
      <c r="AG225">
        <v>105</v>
      </c>
      <c r="AH225">
        <v>211105</v>
      </c>
      <c r="AI225" t="s">
        <v>377</v>
      </c>
      <c r="AJ225" t="s">
        <v>378</v>
      </c>
      <c r="AK225" t="s">
        <v>494</v>
      </c>
      <c r="AL225" t="s">
        <v>495</v>
      </c>
      <c r="AM225" s="2">
        <v>0</v>
      </c>
      <c r="AN225" s="3">
        <f t="shared" si="10"/>
        <v>0.4</v>
      </c>
      <c r="AO225">
        <f t="shared" si="11"/>
        <v>1.2505353319057815</v>
      </c>
    </row>
    <row r="226" spans="1:41" x14ac:dyDescent="0.25">
      <c r="A226" t="s">
        <v>221</v>
      </c>
      <c r="B226" s="1">
        <v>41354.789826388886</v>
      </c>
      <c r="C226">
        <v>0</v>
      </c>
      <c r="D226" s="1">
        <v>41354.789826388886</v>
      </c>
      <c r="E226">
        <v>0</v>
      </c>
      <c r="F226">
        <v>0</v>
      </c>
      <c r="G226">
        <v>1</v>
      </c>
      <c r="H226" s="1">
        <v>41354.789826388886</v>
      </c>
      <c r="I226" s="1">
        <v>41354.789826388886</v>
      </c>
      <c r="J226" s="2">
        <v>3</v>
      </c>
      <c r="K226">
        <v>89.787237399999995</v>
      </c>
      <c r="L226" s="2" t="s">
        <v>39</v>
      </c>
      <c r="M226">
        <v>22.6518926</v>
      </c>
      <c r="N226" s="2">
        <v>340</v>
      </c>
      <c r="O226" s="2" t="s">
        <v>39</v>
      </c>
      <c r="P226">
        <v>0</v>
      </c>
      <c r="Q226">
        <v>234231</v>
      </c>
      <c r="R226">
        <v>0</v>
      </c>
      <c r="S226" s="2" t="s">
        <v>48</v>
      </c>
      <c r="T226">
        <v>2108</v>
      </c>
      <c r="U226" s="2">
        <v>12</v>
      </c>
      <c r="V226" s="2">
        <v>0</v>
      </c>
      <c r="W226" s="2" t="s">
        <v>41</v>
      </c>
      <c r="X226" s="2">
        <v>331</v>
      </c>
      <c r="Y226" s="2" t="s">
        <v>41</v>
      </c>
      <c r="Z226" s="2" t="s">
        <v>40</v>
      </c>
      <c r="AA226" s="2">
        <v>2</v>
      </c>
      <c r="AB226">
        <v>2</v>
      </c>
      <c r="AC226">
        <v>34</v>
      </c>
      <c r="AD226">
        <f t="shared" si="9"/>
        <v>1</v>
      </c>
      <c r="AE226">
        <v>102</v>
      </c>
      <c r="AG226">
        <v>231</v>
      </c>
      <c r="AH226">
        <v>234231</v>
      </c>
      <c r="AI226" t="s">
        <v>222</v>
      </c>
      <c r="AJ226" t="s">
        <v>223</v>
      </c>
      <c r="AK226" t="s">
        <v>345</v>
      </c>
      <c r="AL226" t="s">
        <v>496</v>
      </c>
      <c r="AM226" s="2">
        <v>0</v>
      </c>
      <c r="AN226" s="3">
        <f t="shared" si="10"/>
        <v>0.25</v>
      </c>
      <c r="AO226">
        <f t="shared" si="11"/>
        <v>1.0271903323262841</v>
      </c>
    </row>
    <row r="227" spans="1:41" x14ac:dyDescent="0.25">
      <c r="A227" t="s">
        <v>231</v>
      </c>
      <c r="B227" s="1">
        <v>41356.73170138889</v>
      </c>
      <c r="C227">
        <v>0</v>
      </c>
      <c r="D227" s="1">
        <v>41356.73170138889</v>
      </c>
      <c r="E227">
        <v>0</v>
      </c>
      <c r="F227">
        <v>0</v>
      </c>
      <c r="G227">
        <v>1</v>
      </c>
      <c r="H227" s="1">
        <v>41356.73170138889</v>
      </c>
      <c r="I227" s="1">
        <v>41356.73170138889</v>
      </c>
      <c r="J227" s="2">
        <v>9</v>
      </c>
      <c r="K227">
        <v>0</v>
      </c>
      <c r="L227" s="2" t="s">
        <v>48</v>
      </c>
      <c r="M227">
        <v>0</v>
      </c>
      <c r="N227" s="2">
        <v>219</v>
      </c>
      <c r="O227" s="2" t="s">
        <v>40</v>
      </c>
      <c r="P227">
        <v>0</v>
      </c>
      <c r="Q227">
        <v>207058</v>
      </c>
      <c r="R227">
        <v>0</v>
      </c>
      <c r="S227" s="2" t="s">
        <v>48</v>
      </c>
      <c r="T227">
        <v>0</v>
      </c>
      <c r="U227" s="2">
        <v>13</v>
      </c>
      <c r="V227" s="2">
        <v>0</v>
      </c>
      <c r="W227" s="2" t="s">
        <v>48</v>
      </c>
      <c r="X227" s="2">
        <v>280</v>
      </c>
      <c r="Y227" s="2" t="s">
        <v>48</v>
      </c>
      <c r="Z227" s="2" t="s">
        <v>48</v>
      </c>
      <c r="AA227" s="2">
        <v>2</v>
      </c>
      <c r="AB227">
        <v>20</v>
      </c>
      <c r="AC227">
        <v>7</v>
      </c>
      <c r="AD227">
        <f t="shared" si="9"/>
        <v>1</v>
      </c>
      <c r="AE227">
        <v>21</v>
      </c>
      <c r="AF227">
        <v>0</v>
      </c>
      <c r="AG227">
        <v>58</v>
      </c>
      <c r="AH227">
        <v>207058</v>
      </c>
      <c r="AI227" t="s">
        <v>232</v>
      </c>
      <c r="AJ227" t="s">
        <v>244</v>
      </c>
      <c r="AK227" t="s">
        <v>244</v>
      </c>
      <c r="AL227" t="s">
        <v>497</v>
      </c>
      <c r="AM227" s="2">
        <v>0</v>
      </c>
      <c r="AN227" s="3">
        <f t="shared" si="10"/>
        <v>0.69230769230769229</v>
      </c>
      <c r="AO227">
        <f t="shared" si="11"/>
        <v>0.78214285714285714</v>
      </c>
    </row>
    <row r="228" spans="1:41" x14ac:dyDescent="0.25">
      <c r="A228" t="s">
        <v>231</v>
      </c>
      <c r="B228" s="1">
        <v>41356.733148148145</v>
      </c>
      <c r="C228">
        <v>0</v>
      </c>
      <c r="D228" s="1">
        <v>41356.733148148145</v>
      </c>
      <c r="E228">
        <v>0</v>
      </c>
      <c r="F228">
        <v>0</v>
      </c>
      <c r="G228">
        <v>1</v>
      </c>
      <c r="H228" s="1">
        <v>41356.733148148145</v>
      </c>
      <c r="I228" s="1">
        <v>41356.733148148145</v>
      </c>
      <c r="J228" s="2">
        <v>5</v>
      </c>
      <c r="K228">
        <v>0</v>
      </c>
      <c r="L228" s="2" t="s">
        <v>48</v>
      </c>
      <c r="M228">
        <v>0</v>
      </c>
      <c r="N228" s="2">
        <v>341</v>
      </c>
      <c r="O228" s="2" t="s">
        <v>40</v>
      </c>
      <c r="P228">
        <v>0</v>
      </c>
      <c r="Q228">
        <v>207059</v>
      </c>
      <c r="R228">
        <v>0</v>
      </c>
      <c r="S228" s="2" t="s">
        <v>48</v>
      </c>
      <c r="T228">
        <v>0</v>
      </c>
      <c r="U228" s="2">
        <v>10</v>
      </c>
      <c r="V228" s="2">
        <v>0</v>
      </c>
      <c r="W228" s="2" t="s">
        <v>48</v>
      </c>
      <c r="X228" s="2">
        <v>264</v>
      </c>
      <c r="Y228" s="2" t="s">
        <v>48</v>
      </c>
      <c r="Z228" s="2" t="s">
        <v>48</v>
      </c>
      <c r="AA228" s="2">
        <v>2</v>
      </c>
      <c r="AB228">
        <v>20</v>
      </c>
      <c r="AC228">
        <v>7</v>
      </c>
      <c r="AD228">
        <f t="shared" si="9"/>
        <v>1</v>
      </c>
      <c r="AE228">
        <v>21</v>
      </c>
      <c r="AF228">
        <v>0</v>
      </c>
      <c r="AG228">
        <v>59</v>
      </c>
      <c r="AH228">
        <v>207059</v>
      </c>
      <c r="AI228" t="s">
        <v>232</v>
      </c>
      <c r="AJ228" t="s">
        <v>244</v>
      </c>
      <c r="AK228" t="s">
        <v>244</v>
      </c>
      <c r="AL228" t="s">
        <v>498</v>
      </c>
      <c r="AM228" s="2">
        <v>0</v>
      </c>
      <c r="AN228" s="3">
        <f t="shared" si="10"/>
        <v>0.5</v>
      </c>
      <c r="AO228">
        <f t="shared" si="11"/>
        <v>1.2916666666666667</v>
      </c>
    </row>
    <row r="229" spans="1:41" x14ac:dyDescent="0.25">
      <c r="A229" t="s">
        <v>235</v>
      </c>
      <c r="B229" s="1">
        <v>41357.513738425929</v>
      </c>
      <c r="C229">
        <v>0</v>
      </c>
      <c r="D229" s="1">
        <v>41357.513738425929</v>
      </c>
      <c r="E229">
        <v>0</v>
      </c>
      <c r="F229">
        <v>0</v>
      </c>
      <c r="G229">
        <v>1</v>
      </c>
      <c r="H229" s="1">
        <v>41357.513738425929</v>
      </c>
      <c r="I229" s="1">
        <v>41357.513738425929</v>
      </c>
      <c r="J229" s="2">
        <v>3</v>
      </c>
      <c r="K229">
        <v>89.845492199999995</v>
      </c>
      <c r="L229" s="2" t="s">
        <v>41</v>
      </c>
      <c r="M229">
        <v>23.565134799999999</v>
      </c>
      <c r="N229" s="2">
        <v>754</v>
      </c>
      <c r="O229" s="2" t="s">
        <v>39</v>
      </c>
      <c r="P229">
        <v>0</v>
      </c>
      <c r="Q229">
        <v>241030</v>
      </c>
      <c r="R229">
        <v>0</v>
      </c>
      <c r="S229" s="2" t="s">
        <v>41</v>
      </c>
      <c r="T229">
        <v>2357</v>
      </c>
      <c r="U229" s="2">
        <v>14</v>
      </c>
      <c r="V229" s="2">
        <v>2</v>
      </c>
      <c r="W229" s="2" t="s">
        <v>40</v>
      </c>
      <c r="X229" s="2">
        <v>466</v>
      </c>
      <c r="Y229" s="2" t="s">
        <v>41</v>
      </c>
      <c r="Z229" s="2" t="s">
        <v>41</v>
      </c>
      <c r="AA229" s="2">
        <v>2</v>
      </c>
      <c r="AB229">
        <v>2</v>
      </c>
      <c r="AC229">
        <v>41</v>
      </c>
      <c r="AD229">
        <f t="shared" si="9"/>
        <v>1</v>
      </c>
      <c r="AE229">
        <v>123</v>
      </c>
      <c r="AF229">
        <v>0</v>
      </c>
      <c r="AG229">
        <v>30</v>
      </c>
      <c r="AH229">
        <v>241030</v>
      </c>
      <c r="AI229" t="s">
        <v>254</v>
      </c>
      <c r="AJ229" t="s">
        <v>255</v>
      </c>
      <c r="AK229" t="s">
        <v>499</v>
      </c>
      <c r="AL229" t="s">
        <v>500</v>
      </c>
      <c r="AM229" s="2">
        <v>0</v>
      </c>
      <c r="AN229" s="3">
        <f t="shared" si="10"/>
        <v>0.21428571428571427</v>
      </c>
      <c r="AO229">
        <f t="shared" si="11"/>
        <v>1.6180257510729614</v>
      </c>
    </row>
    <row r="230" spans="1:41" x14ac:dyDescent="0.25">
      <c r="A230" t="s">
        <v>38</v>
      </c>
      <c r="B230" s="1">
        <v>41291.704525462963</v>
      </c>
      <c r="C230">
        <v>0</v>
      </c>
      <c r="D230" s="1">
        <v>41291.704525462963</v>
      </c>
      <c r="E230">
        <v>0</v>
      </c>
      <c r="F230">
        <v>0</v>
      </c>
      <c r="G230">
        <v>1</v>
      </c>
      <c r="H230" s="1">
        <v>41291.704525462963</v>
      </c>
      <c r="I230" s="1">
        <v>41291.704525462963</v>
      </c>
      <c r="J230" s="2">
        <v>0</v>
      </c>
      <c r="K230">
        <v>91.5495059</v>
      </c>
      <c r="L230" s="2" t="s">
        <v>40</v>
      </c>
      <c r="M230">
        <v>24.769234900000001</v>
      </c>
      <c r="N230" s="2">
        <v>345</v>
      </c>
      <c r="O230" s="2" t="s">
        <v>40</v>
      </c>
      <c r="P230">
        <v>0</v>
      </c>
      <c r="Q230">
        <v>216169</v>
      </c>
      <c r="R230">
        <v>0</v>
      </c>
      <c r="S230" s="2" t="s">
        <v>41</v>
      </c>
      <c r="T230">
        <v>1773</v>
      </c>
      <c r="U230" s="2">
        <v>8</v>
      </c>
      <c r="V230" s="2">
        <v>0</v>
      </c>
      <c r="W230" s="2" t="s">
        <v>48</v>
      </c>
      <c r="X230" s="2">
        <v>309</v>
      </c>
      <c r="Y230" s="2" t="s">
        <v>75</v>
      </c>
      <c r="Z230" s="2" t="s">
        <v>41</v>
      </c>
      <c r="AA230" s="2">
        <v>2</v>
      </c>
      <c r="AB230">
        <v>2</v>
      </c>
      <c r="AC230">
        <v>16</v>
      </c>
      <c r="AD230">
        <f t="shared" si="9"/>
        <v>1</v>
      </c>
      <c r="AE230">
        <v>49</v>
      </c>
      <c r="AG230">
        <v>169</v>
      </c>
      <c r="AH230">
        <v>216169</v>
      </c>
      <c r="AI230" t="s">
        <v>42</v>
      </c>
      <c r="AJ230" t="s">
        <v>43</v>
      </c>
      <c r="AK230" t="s">
        <v>390</v>
      </c>
      <c r="AL230" t="s">
        <v>501</v>
      </c>
      <c r="AM230" s="2">
        <v>0</v>
      </c>
      <c r="AN230" s="3">
        <f t="shared" si="10"/>
        <v>0</v>
      </c>
      <c r="AO230">
        <f t="shared" si="11"/>
        <v>1.116504854368932</v>
      </c>
    </row>
    <row r="231" spans="1:41" x14ac:dyDescent="0.25">
      <c r="A231" t="s">
        <v>92</v>
      </c>
      <c r="B231" s="1">
        <v>41308.645983796298</v>
      </c>
      <c r="C231">
        <v>0</v>
      </c>
      <c r="D231" s="1">
        <v>41308.645983796298</v>
      </c>
      <c r="E231">
        <v>0</v>
      </c>
      <c r="F231">
        <v>0</v>
      </c>
      <c r="G231">
        <v>1</v>
      </c>
      <c r="H231" s="1">
        <v>41308.645983796298</v>
      </c>
      <c r="I231" s="1">
        <v>41308.645983796298</v>
      </c>
      <c r="J231" s="2">
        <v>0</v>
      </c>
      <c r="K231">
        <v>0</v>
      </c>
      <c r="L231" s="2" t="s">
        <v>75</v>
      </c>
      <c r="M231">
        <v>0</v>
      </c>
      <c r="N231" s="2">
        <v>71</v>
      </c>
      <c r="O231" s="2" t="s">
        <v>40</v>
      </c>
      <c r="P231">
        <v>0</v>
      </c>
      <c r="Q231">
        <v>244376</v>
      </c>
      <c r="R231">
        <v>0</v>
      </c>
      <c r="S231" s="2" t="s">
        <v>75</v>
      </c>
      <c r="T231">
        <v>0</v>
      </c>
      <c r="U231" s="2">
        <v>6</v>
      </c>
      <c r="V231" s="2">
        <v>0</v>
      </c>
      <c r="W231" s="2" t="s">
        <v>48</v>
      </c>
      <c r="X231" s="2">
        <v>80</v>
      </c>
      <c r="Y231" s="2" t="s">
        <v>75</v>
      </c>
      <c r="Z231" s="2" t="s">
        <v>48</v>
      </c>
      <c r="AA231" s="2">
        <v>2</v>
      </c>
      <c r="AB231">
        <v>2</v>
      </c>
      <c r="AC231">
        <v>44</v>
      </c>
      <c r="AD231">
        <f t="shared" si="9"/>
        <v>1</v>
      </c>
      <c r="AE231">
        <v>133</v>
      </c>
      <c r="AG231">
        <v>376</v>
      </c>
      <c r="AH231">
        <v>244376</v>
      </c>
      <c r="AI231" t="s">
        <v>93</v>
      </c>
      <c r="AJ231" t="s">
        <v>94</v>
      </c>
      <c r="AK231" t="s">
        <v>280</v>
      </c>
      <c r="AL231" t="s">
        <v>502</v>
      </c>
      <c r="AM231" s="2">
        <v>0</v>
      </c>
      <c r="AN231" s="3">
        <f t="shared" si="10"/>
        <v>0</v>
      </c>
      <c r="AO231">
        <f t="shared" si="11"/>
        <v>0.88749999999999996</v>
      </c>
    </row>
    <row r="232" spans="1:41" x14ac:dyDescent="0.25">
      <c r="A232" t="s">
        <v>58</v>
      </c>
      <c r="B232" s="1">
        <v>41309.676550925928</v>
      </c>
      <c r="C232">
        <v>0</v>
      </c>
      <c r="D232" s="1">
        <v>41309.676550925928</v>
      </c>
      <c r="E232">
        <v>0</v>
      </c>
      <c r="F232">
        <v>0</v>
      </c>
      <c r="G232">
        <v>1</v>
      </c>
      <c r="H232" s="1">
        <v>41309.676550925928</v>
      </c>
      <c r="I232" s="1">
        <v>41309.676550925928</v>
      </c>
      <c r="J232" s="2">
        <v>3</v>
      </c>
      <c r="K232">
        <v>89.037703899999997</v>
      </c>
      <c r="L232" s="2" t="s">
        <v>75</v>
      </c>
      <c r="M232">
        <v>22.865723899999999</v>
      </c>
      <c r="N232" s="2">
        <v>98</v>
      </c>
      <c r="O232" s="2" t="s">
        <v>40</v>
      </c>
      <c r="P232">
        <v>0</v>
      </c>
      <c r="Q232">
        <v>203213</v>
      </c>
      <c r="R232">
        <v>0</v>
      </c>
      <c r="S232" s="2" t="s">
        <v>75</v>
      </c>
      <c r="T232">
        <v>2485</v>
      </c>
      <c r="U232" s="2">
        <v>10</v>
      </c>
      <c r="V232" s="2">
        <v>0</v>
      </c>
      <c r="W232" s="2" t="s">
        <v>39</v>
      </c>
      <c r="X232" s="2">
        <v>166</v>
      </c>
      <c r="Y232" s="2" t="s">
        <v>39</v>
      </c>
      <c r="Z232" s="2" t="s">
        <v>40</v>
      </c>
      <c r="AA232" s="2">
        <v>2</v>
      </c>
      <c r="AB232">
        <v>20</v>
      </c>
      <c r="AC232">
        <v>3</v>
      </c>
      <c r="AD232">
        <f t="shared" si="9"/>
        <v>1</v>
      </c>
      <c r="AE232">
        <v>9</v>
      </c>
      <c r="AG232">
        <v>213</v>
      </c>
      <c r="AH232">
        <v>203213</v>
      </c>
      <c r="AI232" t="s">
        <v>59</v>
      </c>
      <c r="AJ232" t="s">
        <v>60</v>
      </c>
      <c r="AK232" t="s">
        <v>61</v>
      </c>
      <c r="AL232" t="s">
        <v>503</v>
      </c>
      <c r="AM232" s="2">
        <v>0</v>
      </c>
      <c r="AN232" s="3">
        <f t="shared" si="10"/>
        <v>0.3</v>
      </c>
      <c r="AO232">
        <f t="shared" si="11"/>
        <v>0.59036144578313254</v>
      </c>
    </row>
    <row r="233" spans="1:41" x14ac:dyDescent="0.25">
      <c r="A233" t="s">
        <v>53</v>
      </c>
      <c r="B233" s="1">
        <v>41310.615324074075</v>
      </c>
      <c r="C233">
        <v>0</v>
      </c>
      <c r="D233" s="1">
        <v>41310.615324074075</v>
      </c>
      <c r="E233">
        <v>0</v>
      </c>
      <c r="F233">
        <v>0</v>
      </c>
      <c r="G233">
        <v>1</v>
      </c>
      <c r="H233" s="1">
        <v>41310.615324074075</v>
      </c>
      <c r="I233" s="1">
        <v>41310.615324074075</v>
      </c>
      <c r="J233" s="2">
        <v>2</v>
      </c>
      <c r="K233">
        <v>89.022208399999997</v>
      </c>
      <c r="L233" s="2" t="s">
        <v>48</v>
      </c>
      <c r="M233">
        <v>23.4111537</v>
      </c>
      <c r="N233" s="2">
        <v>150</v>
      </c>
      <c r="O233" s="2" t="s">
        <v>75</v>
      </c>
      <c r="P233">
        <v>0</v>
      </c>
      <c r="Q233">
        <v>201003</v>
      </c>
      <c r="R233">
        <v>0</v>
      </c>
      <c r="S233" s="2" t="s">
        <v>48</v>
      </c>
      <c r="T233">
        <v>2572</v>
      </c>
      <c r="U233" s="2">
        <v>11</v>
      </c>
      <c r="V233" s="2">
        <v>2</v>
      </c>
      <c r="W233" s="2" t="s">
        <v>48</v>
      </c>
      <c r="X233" s="2">
        <v>164</v>
      </c>
      <c r="Y233" s="2" t="s">
        <v>41</v>
      </c>
      <c r="Z233" s="2" t="s">
        <v>40</v>
      </c>
      <c r="AA233" s="2">
        <v>2</v>
      </c>
      <c r="AB233">
        <v>20</v>
      </c>
      <c r="AC233">
        <v>1</v>
      </c>
      <c r="AD233">
        <f t="shared" si="9"/>
        <v>1</v>
      </c>
      <c r="AE233">
        <v>3</v>
      </c>
      <c r="AF233">
        <v>0</v>
      </c>
      <c r="AG233">
        <v>3</v>
      </c>
      <c r="AH233">
        <v>201003</v>
      </c>
      <c r="AI233" t="s">
        <v>54</v>
      </c>
      <c r="AJ233" t="s">
        <v>55</v>
      </c>
      <c r="AK233" t="s">
        <v>56</v>
      </c>
      <c r="AL233" t="s">
        <v>504</v>
      </c>
      <c r="AM233" s="2">
        <v>0</v>
      </c>
      <c r="AN233" s="3">
        <f t="shared" si="10"/>
        <v>0.18181818181818182</v>
      </c>
      <c r="AO233">
        <f t="shared" si="11"/>
        <v>0.91463414634146345</v>
      </c>
    </row>
    <row r="234" spans="1:41" x14ac:dyDescent="0.25">
      <c r="A234" t="s">
        <v>92</v>
      </c>
      <c r="B234" s="1">
        <v>41310.636979166666</v>
      </c>
      <c r="C234">
        <v>0</v>
      </c>
      <c r="D234" s="1">
        <v>41310.636979166666</v>
      </c>
      <c r="E234">
        <v>0</v>
      </c>
      <c r="F234">
        <v>0</v>
      </c>
      <c r="G234">
        <v>1</v>
      </c>
      <c r="H234" s="1">
        <v>41310.636979166666</v>
      </c>
      <c r="I234" s="1">
        <v>41310.636979166666</v>
      </c>
      <c r="J234" s="2">
        <v>4</v>
      </c>
      <c r="K234">
        <v>0</v>
      </c>
      <c r="L234" s="2" t="s">
        <v>48</v>
      </c>
      <c r="M234">
        <v>0</v>
      </c>
      <c r="N234" s="2">
        <v>313</v>
      </c>
      <c r="O234" s="2" t="s">
        <v>40</v>
      </c>
      <c r="P234">
        <v>0</v>
      </c>
      <c r="Q234">
        <v>244372</v>
      </c>
      <c r="R234">
        <v>0</v>
      </c>
      <c r="S234" s="2" t="s">
        <v>48</v>
      </c>
      <c r="T234">
        <v>0</v>
      </c>
      <c r="U234" s="2">
        <v>15</v>
      </c>
      <c r="V234" s="2">
        <v>1</v>
      </c>
      <c r="W234" s="2" t="s">
        <v>48</v>
      </c>
      <c r="X234" s="2">
        <v>525</v>
      </c>
      <c r="Y234" s="2" t="s">
        <v>75</v>
      </c>
      <c r="Z234" s="2" t="s">
        <v>48</v>
      </c>
      <c r="AA234" s="2">
        <v>2</v>
      </c>
      <c r="AB234">
        <v>2</v>
      </c>
      <c r="AC234">
        <v>44</v>
      </c>
      <c r="AD234">
        <f t="shared" si="9"/>
        <v>1</v>
      </c>
      <c r="AE234">
        <v>133</v>
      </c>
      <c r="AG234">
        <v>372</v>
      </c>
      <c r="AH234">
        <v>244372</v>
      </c>
      <c r="AI234" t="s">
        <v>93</v>
      </c>
      <c r="AJ234" t="s">
        <v>94</v>
      </c>
      <c r="AK234" t="s">
        <v>280</v>
      </c>
      <c r="AL234" t="s">
        <v>505</v>
      </c>
      <c r="AM234" s="2">
        <v>0</v>
      </c>
      <c r="AN234" s="3">
        <f t="shared" si="10"/>
        <v>0.26666666666666666</v>
      </c>
      <c r="AO234">
        <f t="shared" si="11"/>
        <v>0.59619047619047616</v>
      </c>
    </row>
    <row r="235" spans="1:41" x14ac:dyDescent="0.25">
      <c r="A235" t="s">
        <v>92</v>
      </c>
      <c r="B235" s="1">
        <v>41310.63853009259</v>
      </c>
      <c r="C235">
        <v>0</v>
      </c>
      <c r="D235" s="1">
        <v>41310.63853009259</v>
      </c>
      <c r="E235">
        <v>0</v>
      </c>
      <c r="F235">
        <v>0</v>
      </c>
      <c r="G235">
        <v>1</v>
      </c>
      <c r="H235" s="1">
        <v>41310.63853009259</v>
      </c>
      <c r="I235" s="1">
        <v>41310.63853009259</v>
      </c>
      <c r="J235" s="2">
        <v>3</v>
      </c>
      <c r="K235">
        <v>0</v>
      </c>
      <c r="L235" s="2" t="s">
        <v>41</v>
      </c>
      <c r="M235">
        <v>0</v>
      </c>
      <c r="N235" s="2">
        <v>154</v>
      </c>
      <c r="O235" s="2" t="s">
        <v>40</v>
      </c>
      <c r="P235">
        <v>0</v>
      </c>
      <c r="Q235">
        <v>244373</v>
      </c>
      <c r="R235">
        <v>0</v>
      </c>
      <c r="S235" s="2" t="s">
        <v>48</v>
      </c>
      <c r="T235">
        <v>0</v>
      </c>
      <c r="U235" s="2">
        <v>9</v>
      </c>
      <c r="V235" s="2">
        <v>0</v>
      </c>
      <c r="W235" s="2" t="s">
        <v>48</v>
      </c>
      <c r="X235" s="2">
        <v>151</v>
      </c>
      <c r="Y235" s="2" t="s">
        <v>48</v>
      </c>
      <c r="Z235" s="2" t="s">
        <v>48</v>
      </c>
      <c r="AA235" s="2">
        <v>2</v>
      </c>
      <c r="AB235">
        <v>2</v>
      </c>
      <c r="AC235">
        <v>44</v>
      </c>
      <c r="AD235">
        <f t="shared" si="9"/>
        <v>1</v>
      </c>
      <c r="AE235">
        <v>133</v>
      </c>
      <c r="AG235">
        <v>373</v>
      </c>
      <c r="AH235">
        <v>244373</v>
      </c>
      <c r="AI235" t="s">
        <v>93</v>
      </c>
      <c r="AJ235" t="s">
        <v>94</v>
      </c>
      <c r="AK235" t="s">
        <v>280</v>
      </c>
      <c r="AL235" t="s">
        <v>506</v>
      </c>
      <c r="AM235" s="2">
        <v>0</v>
      </c>
      <c r="AN235" s="3">
        <f t="shared" si="10"/>
        <v>0.33333333333333331</v>
      </c>
      <c r="AO235">
        <f t="shared" si="11"/>
        <v>1.0198675496688743</v>
      </c>
    </row>
    <row r="236" spans="1:41" x14ac:dyDescent="0.25">
      <c r="A236" t="s">
        <v>87</v>
      </c>
      <c r="B236" s="1">
        <v>41311.663124999999</v>
      </c>
      <c r="C236">
        <v>0</v>
      </c>
      <c r="D236" s="1">
        <v>41311.663124999999</v>
      </c>
      <c r="E236">
        <v>0</v>
      </c>
      <c r="F236">
        <v>0</v>
      </c>
      <c r="G236">
        <v>1</v>
      </c>
      <c r="H236" s="1">
        <v>41311.663124999999</v>
      </c>
      <c r="I236" s="1">
        <v>41311.663124999999</v>
      </c>
      <c r="J236" s="2">
        <v>1</v>
      </c>
      <c r="K236">
        <v>91.193255699999995</v>
      </c>
      <c r="L236" s="2" t="s">
        <v>48</v>
      </c>
      <c r="M236">
        <v>23.169882099999999</v>
      </c>
      <c r="N236" s="2">
        <v>366</v>
      </c>
      <c r="O236" s="2" t="s">
        <v>40</v>
      </c>
      <c r="P236">
        <v>0</v>
      </c>
      <c r="Q236">
        <v>214145</v>
      </c>
      <c r="R236">
        <v>0</v>
      </c>
      <c r="S236" s="2" t="s">
        <v>48</v>
      </c>
      <c r="T236">
        <v>2776</v>
      </c>
      <c r="U236" s="2">
        <v>9</v>
      </c>
      <c r="V236" s="2">
        <v>0</v>
      </c>
      <c r="W236" s="2" t="s">
        <v>48</v>
      </c>
      <c r="X236" s="2">
        <v>194</v>
      </c>
      <c r="Y236" s="2" t="s">
        <v>41</v>
      </c>
      <c r="Z236" s="2" t="s">
        <v>41</v>
      </c>
      <c r="AA236" s="2">
        <v>2</v>
      </c>
      <c r="AB236">
        <v>2</v>
      </c>
      <c r="AC236">
        <v>14</v>
      </c>
      <c r="AD236">
        <f t="shared" si="9"/>
        <v>1</v>
      </c>
      <c r="AE236">
        <v>41</v>
      </c>
      <c r="AG236">
        <v>145</v>
      </c>
      <c r="AH236">
        <v>214145</v>
      </c>
      <c r="AI236" t="s">
        <v>88</v>
      </c>
      <c r="AJ236" t="s">
        <v>89</v>
      </c>
      <c r="AK236" t="s">
        <v>396</v>
      </c>
      <c r="AL236" t="s">
        <v>507</v>
      </c>
      <c r="AM236" s="2">
        <v>0</v>
      </c>
      <c r="AN236" s="3">
        <f t="shared" si="10"/>
        <v>0.1111111111111111</v>
      </c>
      <c r="AO236">
        <f t="shared" si="11"/>
        <v>1.8865979381443299</v>
      </c>
    </row>
    <row r="237" spans="1:41" x14ac:dyDescent="0.25">
      <c r="A237" t="s">
        <v>58</v>
      </c>
      <c r="B237" s="1">
        <v>41311.677743055552</v>
      </c>
      <c r="C237">
        <v>0</v>
      </c>
      <c r="D237" s="1">
        <v>41311.677743055552</v>
      </c>
      <c r="E237">
        <v>0</v>
      </c>
      <c r="F237">
        <v>0</v>
      </c>
      <c r="G237">
        <v>1</v>
      </c>
      <c r="H237" s="1">
        <v>41311.677743055552</v>
      </c>
      <c r="I237" s="1">
        <v>41311.677743055552</v>
      </c>
      <c r="J237" s="2">
        <v>4</v>
      </c>
      <c r="K237">
        <v>89.037703899999997</v>
      </c>
      <c r="L237" s="2" t="s">
        <v>41</v>
      </c>
      <c r="M237">
        <v>22.865723899999999</v>
      </c>
      <c r="N237" s="2">
        <v>393</v>
      </c>
      <c r="O237" s="2" t="s">
        <v>39</v>
      </c>
      <c r="P237">
        <v>0</v>
      </c>
      <c r="Q237">
        <v>203218</v>
      </c>
      <c r="R237">
        <v>0</v>
      </c>
      <c r="S237" s="2" t="s">
        <v>75</v>
      </c>
      <c r="T237">
        <v>2485</v>
      </c>
      <c r="U237" s="2">
        <v>11</v>
      </c>
      <c r="V237" s="2">
        <v>0</v>
      </c>
      <c r="W237" s="2" t="s">
        <v>39</v>
      </c>
      <c r="X237" s="2">
        <v>308</v>
      </c>
      <c r="Y237" s="2" t="s">
        <v>41</v>
      </c>
      <c r="Z237" s="2" t="s">
        <v>75</v>
      </c>
      <c r="AA237" s="2">
        <v>2</v>
      </c>
      <c r="AB237">
        <v>20</v>
      </c>
      <c r="AC237">
        <v>3</v>
      </c>
      <c r="AD237">
        <f t="shared" si="9"/>
        <v>1</v>
      </c>
      <c r="AE237">
        <v>9</v>
      </c>
      <c r="AG237">
        <v>218</v>
      </c>
      <c r="AH237">
        <v>203218</v>
      </c>
      <c r="AI237" t="s">
        <v>59</v>
      </c>
      <c r="AJ237" t="s">
        <v>60</v>
      </c>
      <c r="AK237" t="s">
        <v>274</v>
      </c>
      <c r="AL237" t="s">
        <v>508</v>
      </c>
      <c r="AM237" s="2">
        <v>0</v>
      </c>
      <c r="AN237" s="3">
        <f t="shared" si="10"/>
        <v>0.36363636363636365</v>
      </c>
      <c r="AO237">
        <f t="shared" si="11"/>
        <v>1.275974025974026</v>
      </c>
    </row>
    <row r="238" spans="1:41" x14ac:dyDescent="0.25">
      <c r="A238" t="s">
        <v>70</v>
      </c>
      <c r="B238" s="1">
        <v>41311.717719907407</v>
      </c>
      <c r="C238">
        <v>0</v>
      </c>
      <c r="D238" s="1">
        <v>41311.717719907407</v>
      </c>
      <c r="E238">
        <v>0</v>
      </c>
      <c r="F238">
        <v>0</v>
      </c>
      <c r="G238">
        <v>1</v>
      </c>
      <c r="H238" s="1">
        <v>41311.717719907407</v>
      </c>
      <c r="I238" s="1">
        <v>41311.717719907407</v>
      </c>
      <c r="J238" s="2">
        <v>3</v>
      </c>
      <c r="K238">
        <v>0</v>
      </c>
      <c r="L238" s="2" t="s">
        <v>41</v>
      </c>
      <c r="M238">
        <v>0</v>
      </c>
      <c r="N238" s="2">
        <v>115</v>
      </c>
      <c r="O238" s="2" t="s">
        <v>40</v>
      </c>
      <c r="P238">
        <v>0</v>
      </c>
      <c r="Q238">
        <v>202011</v>
      </c>
      <c r="R238">
        <v>0</v>
      </c>
      <c r="S238" s="2" t="s">
        <v>48</v>
      </c>
      <c r="T238">
        <v>0</v>
      </c>
      <c r="U238" s="2">
        <v>5</v>
      </c>
      <c r="V238" s="2">
        <v>0</v>
      </c>
      <c r="W238" s="2" t="s">
        <v>39</v>
      </c>
      <c r="X238" s="2">
        <v>105</v>
      </c>
      <c r="Y238" s="2" t="s">
        <v>40</v>
      </c>
      <c r="Z238" s="2" t="s">
        <v>48</v>
      </c>
      <c r="AA238" s="2">
        <v>2</v>
      </c>
      <c r="AB238">
        <v>20</v>
      </c>
      <c r="AC238">
        <v>2</v>
      </c>
      <c r="AD238">
        <f t="shared" si="9"/>
        <v>1</v>
      </c>
      <c r="AE238">
        <v>5</v>
      </c>
      <c r="AF238">
        <v>0</v>
      </c>
      <c r="AG238">
        <v>11</v>
      </c>
      <c r="AH238">
        <v>202011</v>
      </c>
      <c r="AI238" t="s">
        <v>71</v>
      </c>
      <c r="AJ238" t="s">
        <v>72</v>
      </c>
      <c r="AK238" t="s">
        <v>73</v>
      </c>
      <c r="AL238" t="s">
        <v>509</v>
      </c>
      <c r="AM238" s="2">
        <v>0</v>
      </c>
      <c r="AN238" s="3">
        <f t="shared" si="10"/>
        <v>0.6</v>
      </c>
      <c r="AO238">
        <f t="shared" si="11"/>
        <v>1.0952380952380953</v>
      </c>
    </row>
    <row r="239" spans="1:41" x14ac:dyDescent="0.25">
      <c r="A239" t="s">
        <v>70</v>
      </c>
      <c r="B239" s="1">
        <v>41312.553449074076</v>
      </c>
      <c r="C239">
        <v>0</v>
      </c>
      <c r="D239" s="1">
        <v>41312.553449074076</v>
      </c>
      <c r="E239">
        <v>0</v>
      </c>
      <c r="F239">
        <v>0</v>
      </c>
      <c r="G239">
        <v>1</v>
      </c>
      <c r="H239" s="1">
        <v>41312.553449074076</v>
      </c>
      <c r="I239" s="1">
        <v>41312.553449074076</v>
      </c>
      <c r="J239" s="2">
        <v>3</v>
      </c>
      <c r="K239">
        <v>89.106920500000001</v>
      </c>
      <c r="L239" s="2" t="s">
        <v>107</v>
      </c>
      <c r="M239">
        <v>23.815223899999999</v>
      </c>
      <c r="N239" s="2">
        <v>300</v>
      </c>
      <c r="O239" s="2" t="s">
        <v>39</v>
      </c>
      <c r="P239">
        <v>0</v>
      </c>
      <c r="Q239">
        <v>202020</v>
      </c>
      <c r="R239">
        <v>0</v>
      </c>
      <c r="S239" s="2" t="s">
        <v>48</v>
      </c>
      <c r="T239">
        <v>3143</v>
      </c>
      <c r="U239" s="2">
        <v>6</v>
      </c>
      <c r="V239" s="2">
        <v>0</v>
      </c>
      <c r="W239" s="2" t="s">
        <v>48</v>
      </c>
      <c r="X239" s="2">
        <v>0</v>
      </c>
      <c r="Y239" s="2" t="s">
        <v>48</v>
      </c>
      <c r="Z239" s="2" t="s">
        <v>48</v>
      </c>
      <c r="AA239" s="2">
        <v>2</v>
      </c>
      <c r="AB239">
        <v>20</v>
      </c>
      <c r="AC239">
        <v>2</v>
      </c>
      <c r="AD239">
        <f t="shared" si="9"/>
        <v>1</v>
      </c>
      <c r="AE239">
        <v>5</v>
      </c>
      <c r="AF239">
        <v>0</v>
      </c>
      <c r="AG239">
        <v>20</v>
      </c>
      <c r="AH239">
        <v>202020</v>
      </c>
      <c r="AI239" t="s">
        <v>71</v>
      </c>
      <c r="AJ239" t="s">
        <v>72</v>
      </c>
      <c r="AK239" t="s">
        <v>84</v>
      </c>
      <c r="AL239" t="s">
        <v>510</v>
      </c>
      <c r="AM239" s="2">
        <v>1</v>
      </c>
      <c r="AN239" s="3">
        <f t="shared" si="10"/>
        <v>0.5</v>
      </c>
      <c r="AO239" t="e">
        <f t="shared" si="11"/>
        <v>#DIV/0!</v>
      </c>
    </row>
    <row r="240" spans="1:41" x14ac:dyDescent="0.25">
      <c r="A240" t="s">
        <v>268</v>
      </c>
      <c r="B240" s="1">
        <v>41312.657141203701</v>
      </c>
      <c r="C240">
        <v>0</v>
      </c>
      <c r="D240" s="1">
        <v>41312.657141203701</v>
      </c>
      <c r="E240">
        <v>0</v>
      </c>
      <c r="F240">
        <v>0</v>
      </c>
      <c r="G240">
        <v>1</v>
      </c>
      <c r="H240" s="1">
        <v>41312.657141203701</v>
      </c>
      <c r="I240" s="1">
        <v>41312.657141203701</v>
      </c>
      <c r="J240" s="2">
        <v>4</v>
      </c>
      <c r="K240">
        <v>90.682365943299999</v>
      </c>
      <c r="L240" s="2" t="s">
        <v>75</v>
      </c>
      <c r="M240">
        <v>24.3187904312</v>
      </c>
      <c r="N240" s="2">
        <v>179</v>
      </c>
      <c r="O240" s="2" t="s">
        <v>40</v>
      </c>
      <c r="P240">
        <v>0</v>
      </c>
      <c r="Q240">
        <v>236334</v>
      </c>
      <c r="R240">
        <v>-62</v>
      </c>
      <c r="S240" s="2" t="s">
        <v>48</v>
      </c>
      <c r="T240">
        <v>15</v>
      </c>
      <c r="U240" s="2">
        <v>6</v>
      </c>
      <c r="V240" s="2">
        <v>0</v>
      </c>
      <c r="W240" s="2" t="s">
        <v>48</v>
      </c>
      <c r="X240" s="2">
        <v>129</v>
      </c>
      <c r="Y240" s="2" t="s">
        <v>75</v>
      </c>
      <c r="Z240" s="2" t="s">
        <v>48</v>
      </c>
      <c r="AA240" s="2">
        <v>2</v>
      </c>
      <c r="AB240">
        <v>2</v>
      </c>
      <c r="AC240">
        <v>36</v>
      </c>
      <c r="AD240">
        <f t="shared" si="9"/>
        <v>1</v>
      </c>
      <c r="AE240">
        <v>108</v>
      </c>
      <c r="AG240">
        <v>334</v>
      </c>
      <c r="AH240">
        <v>236334</v>
      </c>
      <c r="AI240" t="s">
        <v>269</v>
      </c>
      <c r="AJ240" t="s">
        <v>282</v>
      </c>
      <c r="AK240" t="s">
        <v>282</v>
      </c>
      <c r="AL240" t="s">
        <v>511</v>
      </c>
      <c r="AM240" s="2">
        <v>0</v>
      </c>
      <c r="AN240" s="3">
        <f t="shared" si="10"/>
        <v>0.66666666666666663</v>
      </c>
      <c r="AO240">
        <f t="shared" si="11"/>
        <v>1.3875968992248062</v>
      </c>
    </row>
    <row r="241" spans="1:41" x14ac:dyDescent="0.25">
      <c r="A241" t="s">
        <v>87</v>
      </c>
      <c r="B241" s="1">
        <v>41312.701354166667</v>
      </c>
      <c r="C241">
        <v>0</v>
      </c>
      <c r="D241" s="1">
        <v>41312.701354166667</v>
      </c>
      <c r="E241">
        <v>0</v>
      </c>
      <c r="F241">
        <v>0</v>
      </c>
      <c r="G241">
        <v>1</v>
      </c>
      <c r="H241" s="1">
        <v>41312.701354166667</v>
      </c>
      <c r="I241" s="1">
        <v>41312.701354166667</v>
      </c>
      <c r="J241" s="2">
        <v>1</v>
      </c>
      <c r="K241">
        <v>0</v>
      </c>
      <c r="L241" s="2" t="s">
        <v>41</v>
      </c>
      <c r="M241">
        <v>0</v>
      </c>
      <c r="N241" s="2">
        <v>278</v>
      </c>
      <c r="O241" s="2" t="s">
        <v>40</v>
      </c>
      <c r="P241">
        <v>0</v>
      </c>
      <c r="Q241">
        <v>214142</v>
      </c>
      <c r="R241">
        <v>0</v>
      </c>
      <c r="S241" s="2" t="s">
        <v>41</v>
      </c>
      <c r="T241">
        <v>0</v>
      </c>
      <c r="U241" s="2">
        <v>10</v>
      </c>
      <c r="V241" s="2">
        <v>0</v>
      </c>
      <c r="W241" s="2" t="s">
        <v>41</v>
      </c>
      <c r="X241" s="2">
        <v>176</v>
      </c>
      <c r="Y241" s="2" t="s">
        <v>75</v>
      </c>
      <c r="Z241" s="2" t="s">
        <v>40</v>
      </c>
      <c r="AA241" s="2">
        <v>2</v>
      </c>
      <c r="AB241">
        <v>2</v>
      </c>
      <c r="AC241">
        <v>14</v>
      </c>
      <c r="AD241">
        <f t="shared" si="9"/>
        <v>1</v>
      </c>
      <c r="AE241">
        <v>41</v>
      </c>
      <c r="AG241">
        <v>142</v>
      </c>
      <c r="AH241">
        <v>214142</v>
      </c>
      <c r="AI241" t="s">
        <v>88</v>
      </c>
      <c r="AJ241" t="s">
        <v>89</v>
      </c>
      <c r="AK241" t="s">
        <v>90</v>
      </c>
      <c r="AL241" t="s">
        <v>512</v>
      </c>
      <c r="AM241" s="2">
        <v>0</v>
      </c>
      <c r="AN241" s="3">
        <f t="shared" si="10"/>
        <v>0.1</v>
      </c>
      <c r="AO241">
        <f t="shared" si="11"/>
        <v>1.5795454545454546</v>
      </c>
    </row>
    <row r="242" spans="1:41" x14ac:dyDescent="0.25">
      <c r="A242" t="s">
        <v>92</v>
      </c>
      <c r="B242" s="1">
        <v>41315.735023148147</v>
      </c>
      <c r="C242">
        <v>0</v>
      </c>
      <c r="D242" s="1">
        <v>41315.735023148147</v>
      </c>
      <c r="E242">
        <v>0</v>
      </c>
      <c r="F242">
        <v>0</v>
      </c>
      <c r="G242">
        <v>1</v>
      </c>
      <c r="H242" s="1">
        <v>41315.735023148147</v>
      </c>
      <c r="I242" s="1">
        <v>41315.735023148147</v>
      </c>
      <c r="J242" s="2">
        <v>4</v>
      </c>
      <c r="K242">
        <v>0</v>
      </c>
      <c r="L242" s="2" t="s">
        <v>41</v>
      </c>
      <c r="M242">
        <v>0</v>
      </c>
      <c r="N242" s="2">
        <v>358</v>
      </c>
      <c r="O242" s="2" t="s">
        <v>40</v>
      </c>
      <c r="P242">
        <v>0</v>
      </c>
      <c r="Q242">
        <v>244369</v>
      </c>
      <c r="R242">
        <v>0</v>
      </c>
      <c r="S242" s="2" t="s">
        <v>48</v>
      </c>
      <c r="T242">
        <v>0</v>
      </c>
      <c r="U242" s="2">
        <v>17</v>
      </c>
      <c r="V242" s="2">
        <v>0</v>
      </c>
      <c r="W242" s="2" t="s">
        <v>48</v>
      </c>
      <c r="X242" s="2">
        <v>267</v>
      </c>
      <c r="Y242" s="2" t="s">
        <v>48</v>
      </c>
      <c r="Z242" s="2" t="s">
        <v>48</v>
      </c>
      <c r="AA242" s="2">
        <v>2</v>
      </c>
      <c r="AB242">
        <v>2</v>
      </c>
      <c r="AC242">
        <v>44</v>
      </c>
      <c r="AD242">
        <f t="shared" si="9"/>
        <v>1</v>
      </c>
      <c r="AE242">
        <v>133</v>
      </c>
      <c r="AG242">
        <v>369</v>
      </c>
      <c r="AH242">
        <v>244369</v>
      </c>
      <c r="AI242" t="s">
        <v>93</v>
      </c>
      <c r="AJ242" t="s">
        <v>94</v>
      </c>
      <c r="AK242" t="s">
        <v>280</v>
      </c>
      <c r="AL242" t="s">
        <v>513</v>
      </c>
      <c r="AM242" s="2">
        <v>0</v>
      </c>
      <c r="AN242" s="3">
        <f t="shared" si="10"/>
        <v>0.23529411764705882</v>
      </c>
      <c r="AO242">
        <f t="shared" si="11"/>
        <v>1.3408239700374531</v>
      </c>
    </row>
    <row r="243" spans="1:41" x14ac:dyDescent="0.25">
      <c r="A243" t="s">
        <v>92</v>
      </c>
      <c r="B243" s="1">
        <v>41315.748298611114</v>
      </c>
      <c r="C243">
        <v>0</v>
      </c>
      <c r="D243" s="1">
        <v>41315.748298611114</v>
      </c>
      <c r="E243">
        <v>0</v>
      </c>
      <c r="F243">
        <v>0</v>
      </c>
      <c r="G243">
        <v>1</v>
      </c>
      <c r="H243" s="1">
        <v>41315.748298611114</v>
      </c>
      <c r="I243" s="1">
        <v>41315.748298611114</v>
      </c>
      <c r="J243" s="2">
        <v>0</v>
      </c>
      <c r="K243">
        <v>0</v>
      </c>
      <c r="L243" s="2" t="s">
        <v>41</v>
      </c>
      <c r="M243">
        <v>0</v>
      </c>
      <c r="N243" s="2">
        <v>144</v>
      </c>
      <c r="O243" s="2" t="s">
        <v>40</v>
      </c>
      <c r="P243">
        <v>0</v>
      </c>
      <c r="Q243">
        <v>244377</v>
      </c>
      <c r="R243">
        <v>0</v>
      </c>
      <c r="S243" s="2" t="s">
        <v>75</v>
      </c>
      <c r="T243">
        <v>0</v>
      </c>
      <c r="U243" s="2">
        <v>7</v>
      </c>
      <c r="V243" s="2">
        <v>0</v>
      </c>
      <c r="W243" s="2" t="s">
        <v>39</v>
      </c>
      <c r="X243" s="2">
        <v>107</v>
      </c>
      <c r="Y243" s="2" t="s">
        <v>75</v>
      </c>
      <c r="Z243" s="2" t="s">
        <v>48</v>
      </c>
      <c r="AA243" s="2">
        <v>2</v>
      </c>
      <c r="AB243">
        <v>2</v>
      </c>
      <c r="AC243">
        <v>44</v>
      </c>
      <c r="AD243">
        <f t="shared" si="9"/>
        <v>1</v>
      </c>
      <c r="AE243">
        <v>133</v>
      </c>
      <c r="AG243">
        <v>377</v>
      </c>
      <c r="AH243">
        <v>244377</v>
      </c>
      <c r="AI243" t="s">
        <v>93</v>
      </c>
      <c r="AJ243" t="s">
        <v>94</v>
      </c>
      <c r="AK243" t="s">
        <v>95</v>
      </c>
      <c r="AL243" t="s">
        <v>514</v>
      </c>
      <c r="AM243" s="2">
        <v>0</v>
      </c>
      <c r="AN243" s="3">
        <f t="shared" si="10"/>
        <v>0</v>
      </c>
      <c r="AO243">
        <f t="shared" si="11"/>
        <v>1.3457943925233644</v>
      </c>
    </row>
    <row r="244" spans="1:41" x14ac:dyDescent="0.25">
      <c r="A244" t="s">
        <v>268</v>
      </c>
      <c r="B244" s="1">
        <v>41316.638414351852</v>
      </c>
      <c r="C244">
        <v>0</v>
      </c>
      <c r="D244" s="1">
        <v>41316.638414351852</v>
      </c>
      <c r="E244">
        <v>0</v>
      </c>
      <c r="F244">
        <v>0</v>
      </c>
      <c r="G244">
        <v>1</v>
      </c>
      <c r="H244" s="1">
        <v>41316.638414351852</v>
      </c>
      <c r="I244" s="1">
        <v>41316.638414351852</v>
      </c>
      <c r="J244" s="2">
        <v>2</v>
      </c>
      <c r="K244">
        <v>90.682572488399998</v>
      </c>
      <c r="L244" s="2" t="s">
        <v>48</v>
      </c>
      <c r="M244">
        <v>24.318753036299999</v>
      </c>
      <c r="N244" s="2">
        <v>383</v>
      </c>
      <c r="O244" s="2" t="s">
        <v>40</v>
      </c>
      <c r="P244">
        <v>0</v>
      </c>
      <c r="Q244">
        <v>236331</v>
      </c>
      <c r="R244">
        <v>-47</v>
      </c>
      <c r="S244" s="2" t="s">
        <v>48</v>
      </c>
      <c r="T244">
        <v>35</v>
      </c>
      <c r="U244" s="2">
        <v>15</v>
      </c>
      <c r="V244" s="2">
        <v>0</v>
      </c>
      <c r="W244" s="2" t="s">
        <v>48</v>
      </c>
      <c r="X244" s="2">
        <v>360</v>
      </c>
      <c r="Y244" s="2" t="s">
        <v>75</v>
      </c>
      <c r="Z244" s="2" t="s">
        <v>48</v>
      </c>
      <c r="AA244" s="2">
        <v>2</v>
      </c>
      <c r="AB244">
        <v>2</v>
      </c>
      <c r="AC244">
        <v>36</v>
      </c>
      <c r="AD244">
        <f t="shared" si="9"/>
        <v>1</v>
      </c>
      <c r="AE244">
        <v>108</v>
      </c>
      <c r="AG244">
        <v>331</v>
      </c>
      <c r="AH244">
        <v>236331</v>
      </c>
      <c r="AI244" t="s">
        <v>269</v>
      </c>
      <c r="AJ244" t="s">
        <v>282</v>
      </c>
      <c r="AK244" t="s">
        <v>402</v>
      </c>
      <c r="AL244" t="s">
        <v>515</v>
      </c>
      <c r="AM244" s="2">
        <v>1</v>
      </c>
      <c r="AN244" s="3">
        <f t="shared" si="10"/>
        <v>0.13333333333333333</v>
      </c>
      <c r="AO244">
        <f t="shared" si="11"/>
        <v>1.0638888888888889</v>
      </c>
    </row>
    <row r="245" spans="1:41" x14ac:dyDescent="0.25">
      <c r="A245" t="s">
        <v>117</v>
      </c>
      <c r="B245" s="1">
        <v>41316.680312500001</v>
      </c>
      <c r="C245">
        <v>0</v>
      </c>
      <c r="D245" s="1">
        <v>41316.680312500001</v>
      </c>
      <c r="E245">
        <v>0</v>
      </c>
      <c r="F245">
        <v>0</v>
      </c>
      <c r="G245">
        <v>1</v>
      </c>
      <c r="H245" s="1">
        <v>41316.680312500001</v>
      </c>
      <c r="I245" s="1">
        <v>41316.680312500001</v>
      </c>
      <c r="J245" s="2">
        <v>4</v>
      </c>
      <c r="K245">
        <v>0</v>
      </c>
      <c r="L245" s="2" t="s">
        <v>107</v>
      </c>
      <c r="M245">
        <v>0</v>
      </c>
      <c r="N245" s="2">
        <v>168</v>
      </c>
      <c r="O245" s="2" t="s">
        <v>40</v>
      </c>
      <c r="P245">
        <v>0</v>
      </c>
      <c r="Q245">
        <v>227262</v>
      </c>
      <c r="R245">
        <v>0</v>
      </c>
      <c r="S245" s="2" t="s">
        <v>48</v>
      </c>
      <c r="T245">
        <v>0</v>
      </c>
      <c r="U245" s="2">
        <v>12</v>
      </c>
      <c r="V245" s="2">
        <v>0</v>
      </c>
      <c r="W245" s="2" t="s">
        <v>48</v>
      </c>
      <c r="X245" s="2">
        <v>0</v>
      </c>
      <c r="Y245" s="2" t="s">
        <v>75</v>
      </c>
      <c r="Z245" s="2" t="s">
        <v>48</v>
      </c>
      <c r="AA245" s="2">
        <v>2</v>
      </c>
      <c r="AB245">
        <v>2</v>
      </c>
      <c r="AC245">
        <v>27</v>
      </c>
      <c r="AD245">
        <f t="shared" si="9"/>
        <v>1</v>
      </c>
      <c r="AE245">
        <v>76</v>
      </c>
      <c r="AG245">
        <v>262</v>
      </c>
      <c r="AH245">
        <v>227262</v>
      </c>
      <c r="AI245" t="s">
        <v>113</v>
      </c>
      <c r="AJ245" t="s">
        <v>118</v>
      </c>
      <c r="AK245" t="s">
        <v>119</v>
      </c>
      <c r="AL245" t="s">
        <v>516</v>
      </c>
      <c r="AM245" s="2">
        <v>1</v>
      </c>
      <c r="AN245" s="3">
        <f t="shared" si="10"/>
        <v>0.33333333333333331</v>
      </c>
      <c r="AO245" t="e">
        <f t="shared" si="11"/>
        <v>#DIV/0!</v>
      </c>
    </row>
    <row r="246" spans="1:41" x14ac:dyDescent="0.25">
      <c r="A246" t="s">
        <v>92</v>
      </c>
      <c r="B246" s="1">
        <v>41318.667280092595</v>
      </c>
      <c r="C246">
        <v>0</v>
      </c>
      <c r="D246" s="1">
        <v>41318.667280092595</v>
      </c>
      <c r="E246">
        <v>0</v>
      </c>
      <c r="F246">
        <v>0</v>
      </c>
      <c r="G246">
        <v>1</v>
      </c>
      <c r="H246" s="1">
        <v>41318.667280092595</v>
      </c>
      <c r="I246" s="1">
        <v>41318.667280092595</v>
      </c>
      <c r="J246" s="2">
        <v>3</v>
      </c>
      <c r="K246">
        <v>0</v>
      </c>
      <c r="L246" s="2" t="s">
        <v>75</v>
      </c>
      <c r="M246">
        <v>0</v>
      </c>
      <c r="N246" s="2">
        <v>172</v>
      </c>
      <c r="O246" s="2" t="s">
        <v>75</v>
      </c>
      <c r="P246">
        <v>0</v>
      </c>
      <c r="Q246">
        <v>226247</v>
      </c>
      <c r="R246">
        <v>0</v>
      </c>
      <c r="S246" s="2" t="s">
        <v>75</v>
      </c>
      <c r="T246">
        <v>0</v>
      </c>
      <c r="U246" s="2">
        <v>5</v>
      </c>
      <c r="V246" s="2">
        <v>0</v>
      </c>
      <c r="W246" s="2" t="s">
        <v>48</v>
      </c>
      <c r="X246" s="2">
        <v>185</v>
      </c>
      <c r="Y246" s="2" t="s">
        <v>48</v>
      </c>
      <c r="Z246" s="2" t="s">
        <v>48</v>
      </c>
      <c r="AA246" s="2">
        <v>2</v>
      </c>
      <c r="AB246">
        <v>2</v>
      </c>
      <c r="AC246">
        <v>26</v>
      </c>
      <c r="AD246">
        <f t="shared" si="9"/>
        <v>1</v>
      </c>
      <c r="AE246">
        <v>74</v>
      </c>
      <c r="AG246">
        <v>247</v>
      </c>
      <c r="AH246">
        <v>226247</v>
      </c>
      <c r="AI246" t="s">
        <v>113</v>
      </c>
      <c r="AJ246" t="s">
        <v>114</v>
      </c>
      <c r="AK246" t="s">
        <v>155</v>
      </c>
      <c r="AL246" t="s">
        <v>517</v>
      </c>
      <c r="AM246" s="2">
        <v>0</v>
      </c>
      <c r="AN246" s="3">
        <f t="shared" si="10"/>
        <v>0.6</v>
      </c>
      <c r="AO246">
        <f t="shared" si="11"/>
        <v>0.92972972972972978</v>
      </c>
    </row>
    <row r="247" spans="1:41" x14ac:dyDescent="0.25">
      <c r="A247" t="s">
        <v>87</v>
      </c>
      <c r="B247" s="1">
        <v>41318.675937499997</v>
      </c>
      <c r="C247">
        <v>0</v>
      </c>
      <c r="D247" s="1">
        <v>41318.675937499997</v>
      </c>
      <c r="E247">
        <v>0</v>
      </c>
      <c r="F247">
        <v>0</v>
      </c>
      <c r="G247">
        <v>1</v>
      </c>
      <c r="H247" s="1">
        <v>41318.675937499997</v>
      </c>
      <c r="I247" s="1">
        <v>41318.675937499997</v>
      </c>
      <c r="J247" s="2">
        <v>3</v>
      </c>
      <c r="K247">
        <v>91.138346200000001</v>
      </c>
      <c r="L247" s="2" t="s">
        <v>48</v>
      </c>
      <c r="M247">
        <v>23.522346599999999</v>
      </c>
      <c r="N247" s="2">
        <v>170</v>
      </c>
      <c r="O247" s="2" t="s">
        <v>40</v>
      </c>
      <c r="P247">
        <v>0</v>
      </c>
      <c r="Q247">
        <v>213135</v>
      </c>
      <c r="R247">
        <v>0</v>
      </c>
      <c r="S247" s="2" t="s">
        <v>48</v>
      </c>
      <c r="T247">
        <v>3916</v>
      </c>
      <c r="U247" s="2">
        <v>7</v>
      </c>
      <c r="V247" s="2">
        <v>0</v>
      </c>
      <c r="W247" s="2" t="s">
        <v>48</v>
      </c>
      <c r="X247" s="2">
        <v>140</v>
      </c>
      <c r="Y247" s="2" t="s">
        <v>75</v>
      </c>
      <c r="Z247" s="2" t="s">
        <v>41</v>
      </c>
      <c r="AA247" s="2">
        <v>2</v>
      </c>
      <c r="AB247">
        <v>2</v>
      </c>
      <c r="AC247">
        <v>13</v>
      </c>
      <c r="AD247">
        <f t="shared" si="9"/>
        <v>1</v>
      </c>
      <c r="AE247">
        <v>38</v>
      </c>
      <c r="AG247">
        <v>135</v>
      </c>
      <c r="AH247">
        <v>213135</v>
      </c>
      <c r="AI247" t="s">
        <v>88</v>
      </c>
      <c r="AJ247" t="s">
        <v>108</v>
      </c>
      <c r="AK247" t="s">
        <v>135</v>
      </c>
      <c r="AL247" t="s">
        <v>518</v>
      </c>
      <c r="AM247" s="2">
        <v>0</v>
      </c>
      <c r="AN247" s="3">
        <f t="shared" si="10"/>
        <v>0.42857142857142855</v>
      </c>
      <c r="AO247">
        <f t="shared" si="11"/>
        <v>1.2142857142857142</v>
      </c>
    </row>
    <row r="248" spans="1:41" x14ac:dyDescent="0.25">
      <c r="A248" t="s">
        <v>58</v>
      </c>
      <c r="B248" s="1">
        <v>41318.688599537039</v>
      </c>
      <c r="C248">
        <v>0</v>
      </c>
      <c r="D248" s="1">
        <v>41318.688599537039</v>
      </c>
      <c r="E248">
        <v>0</v>
      </c>
      <c r="F248">
        <v>0</v>
      </c>
      <c r="G248">
        <v>1</v>
      </c>
      <c r="H248" s="1">
        <v>41318.688599537039</v>
      </c>
      <c r="I248" s="1">
        <v>41318.688599537039</v>
      </c>
      <c r="J248" s="2">
        <v>3</v>
      </c>
      <c r="K248">
        <v>89.2160737488</v>
      </c>
      <c r="L248" s="2" t="s">
        <v>107</v>
      </c>
      <c r="M248">
        <v>22.909928430299999</v>
      </c>
      <c r="N248" s="2">
        <v>250</v>
      </c>
      <c r="O248" s="2" t="s">
        <v>39</v>
      </c>
      <c r="P248">
        <v>0</v>
      </c>
      <c r="Q248">
        <v>218190</v>
      </c>
      <c r="R248">
        <v>-75</v>
      </c>
      <c r="S248" s="2" t="s">
        <v>75</v>
      </c>
      <c r="T248">
        <v>70</v>
      </c>
      <c r="U248" s="2">
        <v>10</v>
      </c>
      <c r="V248" s="2">
        <v>2</v>
      </c>
      <c r="W248" s="2" t="s">
        <v>39</v>
      </c>
      <c r="X248" s="2">
        <v>0</v>
      </c>
      <c r="Y248" s="2" t="s">
        <v>41</v>
      </c>
      <c r="Z248" s="2" t="s">
        <v>75</v>
      </c>
      <c r="AA248" s="2">
        <v>2</v>
      </c>
      <c r="AB248">
        <v>2</v>
      </c>
      <c r="AC248">
        <v>18</v>
      </c>
      <c r="AD248">
        <f t="shared" si="9"/>
        <v>1</v>
      </c>
      <c r="AE248">
        <v>53</v>
      </c>
      <c r="AG248">
        <v>190</v>
      </c>
      <c r="AH248">
        <v>218190</v>
      </c>
      <c r="AI248" t="s">
        <v>157</v>
      </c>
      <c r="AJ248" t="s">
        <v>158</v>
      </c>
      <c r="AK248" t="s">
        <v>294</v>
      </c>
      <c r="AL248" t="s">
        <v>519</v>
      </c>
      <c r="AM248" s="2">
        <v>1</v>
      </c>
      <c r="AN248" s="3">
        <f t="shared" si="10"/>
        <v>0.3</v>
      </c>
      <c r="AO248" t="e">
        <f t="shared" si="11"/>
        <v>#DIV/0!</v>
      </c>
    </row>
    <row r="249" spans="1:41" x14ac:dyDescent="0.25">
      <c r="A249" t="s">
        <v>77</v>
      </c>
      <c r="B249" s="1">
        <v>41321.49009259259</v>
      </c>
      <c r="C249">
        <v>0</v>
      </c>
      <c r="D249" s="1">
        <v>41321.49009259259</v>
      </c>
      <c r="E249">
        <v>0</v>
      </c>
      <c r="F249">
        <v>0</v>
      </c>
      <c r="G249">
        <v>1</v>
      </c>
      <c r="H249" s="1">
        <v>41321.49009259259</v>
      </c>
      <c r="I249" s="1">
        <v>41321.49009259259</v>
      </c>
      <c r="J249" s="2">
        <v>3</v>
      </c>
      <c r="K249">
        <v>89.937839199999999</v>
      </c>
      <c r="L249" s="2" t="s">
        <v>41</v>
      </c>
      <c r="M249">
        <v>22.867827500000001</v>
      </c>
      <c r="N249" s="2">
        <v>305</v>
      </c>
      <c r="O249" s="2" t="s">
        <v>39</v>
      </c>
      <c r="P249">
        <v>0</v>
      </c>
      <c r="Q249">
        <v>239360</v>
      </c>
      <c r="R249">
        <v>0</v>
      </c>
      <c r="S249" s="2" t="s">
        <v>48</v>
      </c>
      <c r="T249">
        <v>3869</v>
      </c>
      <c r="U249" s="2">
        <v>11</v>
      </c>
      <c r="V249" s="2">
        <v>0</v>
      </c>
      <c r="W249" s="2" t="s">
        <v>48</v>
      </c>
      <c r="X249" s="2">
        <v>379</v>
      </c>
      <c r="Y249" s="2" t="s">
        <v>48</v>
      </c>
      <c r="Z249" s="2" t="s">
        <v>48</v>
      </c>
      <c r="AA249" s="2">
        <v>2</v>
      </c>
      <c r="AB249">
        <v>2</v>
      </c>
      <c r="AC249">
        <v>39</v>
      </c>
      <c r="AD249">
        <f t="shared" si="9"/>
        <v>1</v>
      </c>
      <c r="AE249">
        <v>117</v>
      </c>
      <c r="AG249">
        <v>360</v>
      </c>
      <c r="AH249">
        <v>239360</v>
      </c>
      <c r="AI249" t="s">
        <v>78</v>
      </c>
      <c r="AJ249" t="s">
        <v>123</v>
      </c>
      <c r="AK249" t="s">
        <v>124</v>
      </c>
      <c r="AL249" t="s">
        <v>520</v>
      </c>
      <c r="AM249" s="2">
        <v>0</v>
      </c>
      <c r="AN249" s="3">
        <f t="shared" si="10"/>
        <v>0.27272727272727271</v>
      </c>
      <c r="AO249">
        <f t="shared" si="11"/>
        <v>0.80474934036939316</v>
      </c>
    </row>
    <row r="250" spans="1:41" x14ac:dyDescent="0.25">
      <c r="A250" t="s">
        <v>63</v>
      </c>
      <c r="B250" s="1">
        <v>41321.668657407405</v>
      </c>
      <c r="C250">
        <v>0</v>
      </c>
      <c r="D250" s="1">
        <v>41321.668657407405</v>
      </c>
      <c r="E250">
        <v>0</v>
      </c>
      <c r="F250">
        <v>0</v>
      </c>
      <c r="G250">
        <v>1</v>
      </c>
      <c r="H250" s="1">
        <v>41321.668657407405</v>
      </c>
      <c r="I250" s="1">
        <v>41321.668657407405</v>
      </c>
      <c r="J250" s="2">
        <v>4</v>
      </c>
      <c r="K250">
        <v>0</v>
      </c>
      <c r="L250" s="2" t="s">
        <v>75</v>
      </c>
      <c r="M250">
        <v>0</v>
      </c>
      <c r="N250" s="2">
        <v>237</v>
      </c>
      <c r="O250" s="2" t="s">
        <v>40</v>
      </c>
      <c r="P250">
        <v>0</v>
      </c>
      <c r="Q250">
        <v>223356</v>
      </c>
      <c r="R250">
        <v>0</v>
      </c>
      <c r="S250" s="2" t="s">
        <v>48</v>
      </c>
      <c r="T250">
        <v>0</v>
      </c>
      <c r="U250" s="2">
        <v>7</v>
      </c>
      <c r="V250" s="2">
        <v>0</v>
      </c>
      <c r="W250" s="2" t="s">
        <v>48</v>
      </c>
      <c r="X250" s="2">
        <v>181</v>
      </c>
      <c r="Y250" s="2" t="s">
        <v>75</v>
      </c>
      <c r="Z250" s="2" t="s">
        <v>48</v>
      </c>
      <c r="AA250" s="2">
        <v>2</v>
      </c>
      <c r="AB250">
        <v>2</v>
      </c>
      <c r="AC250">
        <v>23</v>
      </c>
      <c r="AD250">
        <f t="shared" si="9"/>
        <v>1</v>
      </c>
      <c r="AE250">
        <v>66</v>
      </c>
      <c r="AG250">
        <v>356</v>
      </c>
      <c r="AH250">
        <v>223356</v>
      </c>
      <c r="AI250" t="s">
        <v>64</v>
      </c>
      <c r="AJ250" t="s">
        <v>101</v>
      </c>
      <c r="AK250" t="s">
        <v>102</v>
      </c>
      <c r="AL250" t="s">
        <v>521</v>
      </c>
      <c r="AM250" s="2">
        <v>0</v>
      </c>
      <c r="AN250" s="3">
        <f t="shared" si="10"/>
        <v>0.5714285714285714</v>
      </c>
      <c r="AO250">
        <f t="shared" si="11"/>
        <v>1.3093922651933703</v>
      </c>
    </row>
    <row r="251" spans="1:41" x14ac:dyDescent="0.25">
      <c r="A251" t="s">
        <v>137</v>
      </c>
      <c r="B251" s="1">
        <v>41321.676099537035</v>
      </c>
      <c r="C251">
        <v>0</v>
      </c>
      <c r="D251" s="1">
        <v>41321.676099537035</v>
      </c>
      <c r="E251">
        <v>0</v>
      </c>
      <c r="F251">
        <v>0</v>
      </c>
      <c r="G251">
        <v>1</v>
      </c>
      <c r="H251" s="1">
        <v>41321.676099537035</v>
      </c>
      <c r="I251" s="1">
        <v>41321.676099537035</v>
      </c>
      <c r="J251" s="2">
        <v>2</v>
      </c>
      <c r="K251">
        <v>0</v>
      </c>
      <c r="L251" s="2" t="s">
        <v>107</v>
      </c>
      <c r="M251">
        <v>0</v>
      </c>
      <c r="N251" s="2">
        <v>380</v>
      </c>
      <c r="O251" s="2" t="s">
        <v>40</v>
      </c>
      <c r="P251">
        <v>0</v>
      </c>
      <c r="Q251">
        <v>243280</v>
      </c>
      <c r="R251">
        <v>0</v>
      </c>
      <c r="S251" s="2" t="s">
        <v>75</v>
      </c>
      <c r="T251">
        <v>0</v>
      </c>
      <c r="U251" s="2">
        <v>11</v>
      </c>
      <c r="V251" s="2">
        <v>2</v>
      </c>
      <c r="W251" s="2" t="s">
        <v>48</v>
      </c>
      <c r="X251" s="2">
        <v>0</v>
      </c>
      <c r="Y251" s="2" t="s">
        <v>75</v>
      </c>
      <c r="Z251" s="2" t="s">
        <v>48</v>
      </c>
      <c r="AA251" s="2">
        <v>2</v>
      </c>
      <c r="AB251">
        <v>2</v>
      </c>
      <c r="AC251">
        <v>43</v>
      </c>
      <c r="AD251">
        <f t="shared" si="9"/>
        <v>1</v>
      </c>
      <c r="AE251">
        <v>131</v>
      </c>
      <c r="AG251">
        <v>280</v>
      </c>
      <c r="AH251">
        <v>243280</v>
      </c>
      <c r="AI251" t="s">
        <v>138</v>
      </c>
      <c r="AJ251" t="s">
        <v>139</v>
      </c>
      <c r="AK251" t="s">
        <v>140</v>
      </c>
      <c r="AL251" t="s">
        <v>522</v>
      </c>
      <c r="AM251" s="2">
        <v>1</v>
      </c>
      <c r="AN251" s="3">
        <f t="shared" si="10"/>
        <v>0.18181818181818182</v>
      </c>
      <c r="AO251" t="e">
        <f t="shared" si="11"/>
        <v>#DIV/0!</v>
      </c>
    </row>
    <row r="252" spans="1:41" x14ac:dyDescent="0.25">
      <c r="A252" t="s">
        <v>87</v>
      </c>
      <c r="B252" s="1">
        <v>41323.671793981484</v>
      </c>
      <c r="C252">
        <v>0</v>
      </c>
      <c r="D252" s="1">
        <v>41323.671793981484</v>
      </c>
      <c r="E252">
        <v>0</v>
      </c>
      <c r="F252">
        <v>0</v>
      </c>
      <c r="G252">
        <v>1</v>
      </c>
      <c r="H252" s="1">
        <v>41323.671793981484</v>
      </c>
      <c r="I252" s="1">
        <v>41323.671793981484</v>
      </c>
      <c r="J252" s="2">
        <v>3</v>
      </c>
      <c r="K252">
        <v>0</v>
      </c>
      <c r="L252" s="2" t="s">
        <v>75</v>
      </c>
      <c r="M252">
        <v>0</v>
      </c>
      <c r="N252" s="2">
        <v>197</v>
      </c>
      <c r="O252" s="2" t="s">
        <v>40</v>
      </c>
      <c r="P252">
        <v>0</v>
      </c>
      <c r="Q252">
        <v>212121</v>
      </c>
      <c r="R252">
        <v>0</v>
      </c>
      <c r="S252" s="2" t="s">
        <v>48</v>
      </c>
      <c r="T252">
        <v>0</v>
      </c>
      <c r="U252" s="2">
        <v>7</v>
      </c>
      <c r="V252" s="2">
        <v>0</v>
      </c>
      <c r="W252" s="2" t="s">
        <v>41</v>
      </c>
      <c r="X252" s="2">
        <v>215</v>
      </c>
      <c r="Y252" s="2" t="s">
        <v>41</v>
      </c>
      <c r="Z252" s="2" t="s">
        <v>41</v>
      </c>
      <c r="AA252" s="2">
        <v>2</v>
      </c>
      <c r="AB252">
        <v>2</v>
      </c>
      <c r="AC252">
        <v>12</v>
      </c>
      <c r="AD252">
        <f t="shared" si="9"/>
        <v>1</v>
      </c>
      <c r="AE252">
        <v>36</v>
      </c>
      <c r="AG252">
        <v>121</v>
      </c>
      <c r="AH252">
        <v>212121</v>
      </c>
      <c r="AI252" t="s">
        <v>88</v>
      </c>
      <c r="AJ252" t="s">
        <v>151</v>
      </c>
      <c r="AK252" t="s">
        <v>152</v>
      </c>
      <c r="AL252" t="s">
        <v>523</v>
      </c>
      <c r="AM252" s="2">
        <v>0</v>
      </c>
      <c r="AN252" s="3">
        <f t="shared" si="10"/>
        <v>0.42857142857142855</v>
      </c>
      <c r="AO252">
        <f t="shared" si="11"/>
        <v>0.91627906976744189</v>
      </c>
    </row>
    <row r="253" spans="1:41" x14ac:dyDescent="0.25">
      <c r="A253" t="s">
        <v>137</v>
      </c>
      <c r="B253" s="1">
        <v>41323.70815972222</v>
      </c>
      <c r="C253">
        <v>0</v>
      </c>
      <c r="D253" s="1">
        <v>41323.70815972222</v>
      </c>
      <c r="E253">
        <v>0</v>
      </c>
      <c r="F253">
        <v>0</v>
      </c>
      <c r="G253">
        <v>1</v>
      </c>
      <c r="H253" s="1">
        <v>41323.70815972222</v>
      </c>
      <c r="I253" s="1">
        <v>41323.70815972222</v>
      </c>
      <c r="J253" s="2">
        <v>5</v>
      </c>
      <c r="K253">
        <v>0</v>
      </c>
      <c r="L253" s="2" t="s">
        <v>41</v>
      </c>
      <c r="M253">
        <v>0</v>
      </c>
      <c r="N253" s="2">
        <v>395</v>
      </c>
      <c r="O253" s="2" t="s">
        <v>40</v>
      </c>
      <c r="P253">
        <v>0</v>
      </c>
      <c r="Q253">
        <v>243287</v>
      </c>
      <c r="R253">
        <v>0</v>
      </c>
      <c r="S253" s="2" t="s">
        <v>48</v>
      </c>
      <c r="T253">
        <v>0</v>
      </c>
      <c r="U253" s="2">
        <v>18</v>
      </c>
      <c r="V253" s="2">
        <v>0</v>
      </c>
      <c r="W253" s="2" t="s">
        <v>41</v>
      </c>
      <c r="X253" s="2">
        <v>405</v>
      </c>
      <c r="Y253" s="2" t="s">
        <v>75</v>
      </c>
      <c r="Z253" s="2" t="s">
        <v>48</v>
      </c>
      <c r="AA253" s="2">
        <v>2</v>
      </c>
      <c r="AB253">
        <v>2</v>
      </c>
      <c r="AC253">
        <v>43</v>
      </c>
      <c r="AD253">
        <f t="shared" si="9"/>
        <v>1</v>
      </c>
      <c r="AE253">
        <v>131</v>
      </c>
      <c r="AG253">
        <v>287</v>
      </c>
      <c r="AH253">
        <v>243287</v>
      </c>
      <c r="AI253" t="s">
        <v>138</v>
      </c>
      <c r="AJ253" t="s">
        <v>139</v>
      </c>
      <c r="AK253" t="s">
        <v>524</v>
      </c>
      <c r="AL253" t="s">
        <v>525</v>
      </c>
      <c r="AM253" s="2">
        <v>0</v>
      </c>
      <c r="AN253" s="3">
        <f t="shared" si="10"/>
        <v>0.27777777777777779</v>
      </c>
      <c r="AO253">
        <f t="shared" si="11"/>
        <v>0.97530864197530864</v>
      </c>
    </row>
    <row r="254" spans="1:41" x14ac:dyDescent="0.25">
      <c r="A254" t="s">
        <v>117</v>
      </c>
      <c r="B254" s="1">
        <v>41324.630474537036</v>
      </c>
      <c r="C254">
        <v>0</v>
      </c>
      <c r="D254" s="1">
        <v>41324.630474537036</v>
      </c>
      <c r="E254">
        <v>0</v>
      </c>
      <c r="F254">
        <v>0</v>
      </c>
      <c r="G254">
        <v>1</v>
      </c>
      <c r="H254" s="1">
        <v>41324.630474537036</v>
      </c>
      <c r="I254" s="1">
        <v>41324.630474537036</v>
      </c>
      <c r="J254" s="2">
        <v>6</v>
      </c>
      <c r="K254">
        <v>0</v>
      </c>
      <c r="L254" s="2" t="s">
        <v>48</v>
      </c>
      <c r="M254">
        <v>0</v>
      </c>
      <c r="N254" s="2">
        <v>300</v>
      </c>
      <c r="O254" s="2" t="s">
        <v>40</v>
      </c>
      <c r="P254">
        <v>0</v>
      </c>
      <c r="Q254">
        <v>227256</v>
      </c>
      <c r="R254">
        <v>0</v>
      </c>
      <c r="S254" s="2" t="s">
        <v>48</v>
      </c>
      <c r="T254">
        <v>0</v>
      </c>
      <c r="U254" s="2">
        <v>7</v>
      </c>
      <c r="V254" s="2">
        <v>0</v>
      </c>
      <c r="W254" s="2" t="s">
        <v>48</v>
      </c>
      <c r="X254" s="2">
        <v>270</v>
      </c>
      <c r="Y254" s="2" t="s">
        <v>48</v>
      </c>
      <c r="Z254" s="2" t="s">
        <v>48</v>
      </c>
      <c r="AA254" s="2">
        <v>2</v>
      </c>
      <c r="AB254">
        <v>2</v>
      </c>
      <c r="AC254">
        <v>27</v>
      </c>
      <c r="AD254">
        <f t="shared" si="9"/>
        <v>1</v>
      </c>
      <c r="AE254">
        <v>76</v>
      </c>
      <c r="AG254">
        <v>256</v>
      </c>
      <c r="AH254">
        <v>227256</v>
      </c>
      <c r="AI254" t="s">
        <v>113</v>
      </c>
      <c r="AJ254" t="s">
        <v>118</v>
      </c>
      <c r="AK254" t="s">
        <v>118</v>
      </c>
      <c r="AL254" t="s">
        <v>526</v>
      </c>
      <c r="AM254" s="2">
        <v>0</v>
      </c>
      <c r="AN254" s="3">
        <f t="shared" si="10"/>
        <v>0.8571428571428571</v>
      </c>
      <c r="AO254">
        <f t="shared" si="11"/>
        <v>1.1111111111111112</v>
      </c>
    </row>
    <row r="255" spans="1:41" x14ac:dyDescent="0.25">
      <c r="A255" t="s">
        <v>87</v>
      </c>
      <c r="B255" s="1">
        <v>41324.675011574072</v>
      </c>
      <c r="C255">
        <v>0</v>
      </c>
      <c r="D255" s="1">
        <v>41324.675011574072</v>
      </c>
      <c r="E255">
        <v>0</v>
      </c>
      <c r="F255">
        <v>0</v>
      </c>
      <c r="G255">
        <v>1</v>
      </c>
      <c r="H255" s="1">
        <v>41324.675011574072</v>
      </c>
      <c r="I255" s="1">
        <v>41324.675011574072</v>
      </c>
      <c r="J255" s="2">
        <v>2</v>
      </c>
      <c r="K255">
        <v>91.1291978</v>
      </c>
      <c r="L255" s="2" t="s">
        <v>41</v>
      </c>
      <c r="M255">
        <v>23.5409796</v>
      </c>
      <c r="N255" s="2">
        <v>347</v>
      </c>
      <c r="O255" s="2" t="s">
        <v>40</v>
      </c>
      <c r="P255">
        <v>0</v>
      </c>
      <c r="Q255">
        <v>213138</v>
      </c>
      <c r="R255">
        <v>0</v>
      </c>
      <c r="S255" s="2" t="s">
        <v>75</v>
      </c>
      <c r="T255">
        <v>3152</v>
      </c>
      <c r="U255" s="2">
        <v>12</v>
      </c>
      <c r="V255" s="2">
        <v>0</v>
      </c>
      <c r="W255" s="2" t="s">
        <v>41</v>
      </c>
      <c r="X255" s="2">
        <v>344</v>
      </c>
      <c r="Y255" s="2" t="s">
        <v>41</v>
      </c>
      <c r="Z255" s="2" t="s">
        <v>41</v>
      </c>
      <c r="AA255" s="2">
        <v>2</v>
      </c>
      <c r="AB255">
        <v>2</v>
      </c>
      <c r="AC255">
        <v>13</v>
      </c>
      <c r="AD255">
        <f t="shared" si="9"/>
        <v>1</v>
      </c>
      <c r="AE255">
        <v>38</v>
      </c>
      <c r="AG255">
        <v>138</v>
      </c>
      <c r="AH255">
        <v>213138</v>
      </c>
      <c r="AI255" t="s">
        <v>88</v>
      </c>
      <c r="AJ255" t="s">
        <v>108</v>
      </c>
      <c r="AK255" t="s">
        <v>135</v>
      </c>
      <c r="AL255" t="s">
        <v>527</v>
      </c>
      <c r="AM255" s="2">
        <v>0</v>
      </c>
      <c r="AN255" s="3">
        <f t="shared" si="10"/>
        <v>0.16666666666666666</v>
      </c>
      <c r="AO255">
        <f t="shared" si="11"/>
        <v>1.0087209302325582</v>
      </c>
    </row>
    <row r="256" spans="1:41" x14ac:dyDescent="0.25">
      <c r="A256" t="s">
        <v>137</v>
      </c>
      <c r="B256" s="1">
        <v>41324.697638888887</v>
      </c>
      <c r="C256">
        <v>0</v>
      </c>
      <c r="D256" s="1">
        <v>41324.697638888887</v>
      </c>
      <c r="E256">
        <v>0</v>
      </c>
      <c r="F256">
        <v>0</v>
      </c>
      <c r="G256">
        <v>1</v>
      </c>
      <c r="H256" s="1">
        <v>41324.697638888887</v>
      </c>
      <c r="I256" s="1">
        <v>41324.697638888887</v>
      </c>
      <c r="J256" s="2">
        <v>1</v>
      </c>
      <c r="K256">
        <v>0</v>
      </c>
      <c r="L256" s="2" t="s">
        <v>75</v>
      </c>
      <c r="M256">
        <v>0</v>
      </c>
      <c r="N256" s="2">
        <v>91</v>
      </c>
      <c r="O256" s="2" t="s">
        <v>40</v>
      </c>
      <c r="P256">
        <v>0</v>
      </c>
      <c r="Q256">
        <v>243285</v>
      </c>
      <c r="R256">
        <v>0</v>
      </c>
      <c r="S256" s="2" t="s">
        <v>48</v>
      </c>
      <c r="T256">
        <v>0</v>
      </c>
      <c r="U256" s="2">
        <v>6</v>
      </c>
      <c r="V256" s="2">
        <v>0</v>
      </c>
      <c r="W256" s="2" t="s">
        <v>48</v>
      </c>
      <c r="X256" s="2">
        <v>71</v>
      </c>
      <c r="Y256" s="2" t="s">
        <v>75</v>
      </c>
      <c r="Z256" s="2" t="s">
        <v>48</v>
      </c>
      <c r="AA256" s="2">
        <v>2</v>
      </c>
      <c r="AB256">
        <v>2</v>
      </c>
      <c r="AC256">
        <v>43</v>
      </c>
      <c r="AD256">
        <f t="shared" si="9"/>
        <v>1</v>
      </c>
      <c r="AE256">
        <v>131</v>
      </c>
      <c r="AG256">
        <v>285</v>
      </c>
      <c r="AH256">
        <v>243285</v>
      </c>
      <c r="AI256" t="s">
        <v>138</v>
      </c>
      <c r="AJ256" t="s">
        <v>139</v>
      </c>
      <c r="AK256" t="s">
        <v>302</v>
      </c>
      <c r="AL256" t="s">
        <v>528</v>
      </c>
      <c r="AM256" s="2">
        <v>0</v>
      </c>
      <c r="AN256" s="3">
        <f t="shared" si="10"/>
        <v>0.16666666666666666</v>
      </c>
      <c r="AO256">
        <f t="shared" si="11"/>
        <v>1.2816901408450705</v>
      </c>
    </row>
    <row r="257" spans="1:41" x14ac:dyDescent="0.25">
      <c r="A257" t="s">
        <v>137</v>
      </c>
      <c r="B257" s="1">
        <v>41325.533692129633</v>
      </c>
      <c r="C257">
        <v>0</v>
      </c>
      <c r="D257" s="1">
        <v>41325.533692129633</v>
      </c>
      <c r="E257">
        <v>0</v>
      </c>
      <c r="F257">
        <v>0</v>
      </c>
      <c r="G257">
        <v>1</v>
      </c>
      <c r="H257" s="1">
        <v>41325.533692129633</v>
      </c>
      <c r="I257" s="1">
        <v>41325.533692129633</v>
      </c>
      <c r="J257" s="2">
        <v>1</v>
      </c>
      <c r="K257">
        <v>0</v>
      </c>
      <c r="L257" s="2" t="s">
        <v>75</v>
      </c>
      <c r="M257">
        <v>0</v>
      </c>
      <c r="N257" s="2">
        <v>141</v>
      </c>
      <c r="O257" s="2" t="s">
        <v>40</v>
      </c>
      <c r="P257">
        <v>0</v>
      </c>
      <c r="Q257">
        <v>243282</v>
      </c>
      <c r="R257">
        <v>0</v>
      </c>
      <c r="S257" s="2" t="s">
        <v>48</v>
      </c>
      <c r="T257">
        <v>0</v>
      </c>
      <c r="U257" s="2">
        <v>13</v>
      </c>
      <c r="V257" s="2">
        <v>0</v>
      </c>
      <c r="W257" s="2" t="s">
        <v>48</v>
      </c>
      <c r="X257" s="2">
        <v>174</v>
      </c>
      <c r="Y257" s="2" t="s">
        <v>48</v>
      </c>
      <c r="Z257" s="2" t="s">
        <v>48</v>
      </c>
      <c r="AA257" s="2">
        <v>2</v>
      </c>
      <c r="AB257">
        <v>2</v>
      </c>
      <c r="AC257">
        <v>43</v>
      </c>
      <c r="AD257">
        <f t="shared" si="9"/>
        <v>1</v>
      </c>
      <c r="AE257">
        <v>131</v>
      </c>
      <c r="AG257">
        <v>282</v>
      </c>
      <c r="AH257">
        <v>243282</v>
      </c>
      <c r="AI257" t="s">
        <v>138</v>
      </c>
      <c r="AJ257" t="s">
        <v>139</v>
      </c>
      <c r="AK257" t="s">
        <v>140</v>
      </c>
      <c r="AL257" t="s">
        <v>529</v>
      </c>
      <c r="AM257" s="2">
        <v>0</v>
      </c>
      <c r="AN257" s="3">
        <f t="shared" si="10"/>
        <v>7.6923076923076927E-2</v>
      </c>
      <c r="AO257">
        <f t="shared" si="11"/>
        <v>0.81034482758620685</v>
      </c>
    </row>
    <row r="258" spans="1:41" x14ac:dyDescent="0.25">
      <c r="A258" t="s">
        <v>325</v>
      </c>
      <c r="B258" s="1">
        <v>41325.595717592594</v>
      </c>
      <c r="C258">
        <v>0</v>
      </c>
      <c r="D258" s="1">
        <v>41325.595717592594</v>
      </c>
      <c r="E258">
        <v>0</v>
      </c>
      <c r="F258">
        <v>0</v>
      </c>
      <c r="G258">
        <v>1</v>
      </c>
      <c r="H258" s="1">
        <v>41325.595717592594</v>
      </c>
      <c r="I258" s="1">
        <v>41325.595717592594</v>
      </c>
      <c r="J258" s="2">
        <v>5</v>
      </c>
      <c r="K258">
        <v>0</v>
      </c>
      <c r="L258" s="2" t="s">
        <v>48</v>
      </c>
      <c r="M258">
        <v>0</v>
      </c>
      <c r="N258" s="2">
        <v>475</v>
      </c>
      <c r="O258" s="2" t="s">
        <v>39</v>
      </c>
      <c r="P258">
        <v>0</v>
      </c>
      <c r="Q258">
        <v>281383</v>
      </c>
      <c r="R258">
        <v>0</v>
      </c>
      <c r="S258" s="2" t="s">
        <v>48</v>
      </c>
      <c r="T258">
        <v>0</v>
      </c>
      <c r="U258" s="2">
        <v>15</v>
      </c>
      <c r="V258" s="2">
        <v>0</v>
      </c>
      <c r="W258" s="2" t="s">
        <v>48</v>
      </c>
      <c r="X258" s="2">
        <v>475</v>
      </c>
      <c r="Y258" s="2" t="s">
        <v>40</v>
      </c>
      <c r="Z258" s="2" t="s">
        <v>39</v>
      </c>
      <c r="AA258" s="2">
        <v>2</v>
      </c>
      <c r="AB258">
        <v>2</v>
      </c>
      <c r="AC258">
        <v>81</v>
      </c>
      <c r="AD258">
        <f t="shared" si="9"/>
        <v>2</v>
      </c>
      <c r="AE258">
        <v>17</v>
      </c>
      <c r="AG258">
        <v>383</v>
      </c>
      <c r="AH258">
        <v>281383</v>
      </c>
      <c r="AI258" t="s">
        <v>247</v>
      </c>
      <c r="AJ258" t="s">
        <v>530</v>
      </c>
      <c r="AK258" t="s">
        <v>531</v>
      </c>
      <c r="AL258" t="s">
        <v>532</v>
      </c>
      <c r="AM258" s="2">
        <v>0</v>
      </c>
      <c r="AN258" s="3">
        <f t="shared" si="10"/>
        <v>0.33333333333333331</v>
      </c>
      <c r="AO258">
        <f t="shared" si="11"/>
        <v>1</v>
      </c>
    </row>
    <row r="259" spans="1:41" x14ac:dyDescent="0.25">
      <c r="A259" t="s">
        <v>63</v>
      </c>
      <c r="B259" s="1">
        <v>41325.616840277777</v>
      </c>
      <c r="C259">
        <v>0</v>
      </c>
      <c r="D259" s="1">
        <v>41325.616840277777</v>
      </c>
      <c r="E259">
        <v>0</v>
      </c>
      <c r="F259">
        <v>0</v>
      </c>
      <c r="G259">
        <v>1</v>
      </c>
      <c r="H259" s="1">
        <v>41325.616840277777</v>
      </c>
      <c r="I259" s="1">
        <v>41325.616840277777</v>
      </c>
      <c r="J259" s="2">
        <v>6</v>
      </c>
      <c r="K259">
        <v>0</v>
      </c>
      <c r="L259" s="2" t="s">
        <v>48</v>
      </c>
      <c r="M259">
        <v>0</v>
      </c>
      <c r="N259" s="2">
        <v>213</v>
      </c>
      <c r="O259" s="2" t="s">
        <v>40</v>
      </c>
      <c r="P259">
        <v>0</v>
      </c>
      <c r="Q259">
        <v>222348</v>
      </c>
      <c r="R259">
        <v>0</v>
      </c>
      <c r="S259" s="2" t="s">
        <v>48</v>
      </c>
      <c r="T259">
        <v>0</v>
      </c>
      <c r="U259" s="2">
        <v>8</v>
      </c>
      <c r="V259" s="2">
        <v>0</v>
      </c>
      <c r="W259" s="2" t="s">
        <v>48</v>
      </c>
      <c r="X259" s="2">
        <v>131</v>
      </c>
      <c r="Y259" s="2" t="s">
        <v>48</v>
      </c>
      <c r="Z259" s="2" t="s">
        <v>48</v>
      </c>
      <c r="AA259" s="2">
        <v>2</v>
      </c>
      <c r="AB259">
        <v>2</v>
      </c>
      <c r="AC259">
        <v>22</v>
      </c>
      <c r="AD259">
        <f t="shared" ref="AD259:AD322" si="12">IF(AC259&lt;51,1,2)</f>
        <v>1</v>
      </c>
      <c r="AE259">
        <v>64</v>
      </c>
      <c r="AG259">
        <v>348</v>
      </c>
      <c r="AH259">
        <v>222348</v>
      </c>
      <c r="AI259" t="s">
        <v>64</v>
      </c>
      <c r="AJ259" t="s">
        <v>142</v>
      </c>
      <c r="AK259" t="s">
        <v>143</v>
      </c>
      <c r="AL259" t="s">
        <v>533</v>
      </c>
      <c r="AM259" s="2">
        <v>0</v>
      </c>
      <c r="AN259" s="3">
        <f t="shared" ref="AN259:AN322" si="13">J259/U259</f>
        <v>0.75</v>
      </c>
      <c r="AO259">
        <f t="shared" ref="AO259:AO322" si="14">N259/X259</f>
        <v>1.6259541984732824</v>
      </c>
    </row>
    <row r="260" spans="1:41" x14ac:dyDescent="0.25">
      <c r="A260" t="s">
        <v>58</v>
      </c>
      <c r="B260" s="1">
        <v>41325.626030092593</v>
      </c>
      <c r="C260">
        <v>0</v>
      </c>
      <c r="D260" s="1">
        <v>41325.626030092593</v>
      </c>
      <c r="E260">
        <v>0</v>
      </c>
      <c r="F260">
        <v>0</v>
      </c>
      <c r="G260">
        <v>1</v>
      </c>
      <c r="H260" s="1">
        <v>41325.626030092593</v>
      </c>
      <c r="I260" s="1">
        <v>41325.626030092593</v>
      </c>
      <c r="J260" s="2">
        <v>3</v>
      </c>
      <c r="K260">
        <v>89.212702399999998</v>
      </c>
      <c r="L260" s="2" t="s">
        <v>41</v>
      </c>
      <c r="M260">
        <v>22.897202</v>
      </c>
      <c r="N260" s="2">
        <v>24</v>
      </c>
      <c r="O260" s="2" t="s">
        <v>39</v>
      </c>
      <c r="P260">
        <v>0</v>
      </c>
      <c r="Q260">
        <v>218189</v>
      </c>
      <c r="R260">
        <v>0</v>
      </c>
      <c r="S260" s="2" t="s">
        <v>75</v>
      </c>
      <c r="T260">
        <v>4977</v>
      </c>
      <c r="U260" s="2">
        <v>9</v>
      </c>
      <c r="V260" s="2">
        <v>0</v>
      </c>
      <c r="W260" s="2" t="s">
        <v>41</v>
      </c>
      <c r="X260" s="2">
        <v>185</v>
      </c>
      <c r="Y260" s="2" t="s">
        <v>75</v>
      </c>
      <c r="Z260" s="2" t="s">
        <v>41</v>
      </c>
      <c r="AA260" s="2">
        <v>2</v>
      </c>
      <c r="AB260">
        <v>2</v>
      </c>
      <c r="AC260">
        <v>18</v>
      </c>
      <c r="AD260">
        <f t="shared" si="12"/>
        <v>1</v>
      </c>
      <c r="AE260">
        <v>53</v>
      </c>
      <c r="AG260">
        <v>189</v>
      </c>
      <c r="AH260">
        <v>218189</v>
      </c>
      <c r="AI260" t="s">
        <v>157</v>
      </c>
      <c r="AJ260" t="s">
        <v>158</v>
      </c>
      <c r="AK260" t="s">
        <v>294</v>
      </c>
      <c r="AL260" t="s">
        <v>534</v>
      </c>
      <c r="AM260" s="2">
        <v>0</v>
      </c>
      <c r="AN260" s="3">
        <f t="shared" si="13"/>
        <v>0.33333333333333331</v>
      </c>
      <c r="AO260">
        <f t="shared" si="14"/>
        <v>0.12972972972972974</v>
      </c>
    </row>
    <row r="261" spans="1:41" x14ac:dyDescent="0.25">
      <c r="A261" t="s">
        <v>337</v>
      </c>
      <c r="B261" s="1">
        <v>41328.603333333333</v>
      </c>
      <c r="C261">
        <v>0</v>
      </c>
      <c r="D261" s="1">
        <v>41328.603333333333</v>
      </c>
      <c r="E261">
        <v>0</v>
      </c>
      <c r="F261">
        <v>0</v>
      </c>
      <c r="G261">
        <v>1</v>
      </c>
      <c r="H261" s="1">
        <v>41328.603333333333</v>
      </c>
      <c r="I261" s="1">
        <v>41328.603333333333</v>
      </c>
      <c r="J261" s="2">
        <v>0</v>
      </c>
      <c r="K261">
        <v>0</v>
      </c>
      <c r="L261" s="2" t="s">
        <v>41</v>
      </c>
      <c r="M261">
        <v>0</v>
      </c>
      <c r="N261" s="2">
        <v>377</v>
      </c>
      <c r="O261" s="2" t="s">
        <v>39</v>
      </c>
      <c r="P261">
        <v>0</v>
      </c>
      <c r="Q261">
        <v>253382</v>
      </c>
      <c r="R261">
        <v>0</v>
      </c>
      <c r="S261" s="2" t="s">
        <v>48</v>
      </c>
      <c r="T261">
        <v>0</v>
      </c>
      <c r="U261" s="2">
        <v>11</v>
      </c>
      <c r="V261" s="2">
        <v>0</v>
      </c>
      <c r="W261" s="2" t="s">
        <v>39</v>
      </c>
      <c r="X261" s="2">
        <v>368</v>
      </c>
      <c r="Y261" s="2" t="s">
        <v>40</v>
      </c>
      <c r="Z261" s="2" t="s">
        <v>39</v>
      </c>
      <c r="AA261" s="2">
        <v>2</v>
      </c>
      <c r="AB261">
        <v>2</v>
      </c>
      <c r="AC261">
        <v>53</v>
      </c>
      <c r="AD261">
        <f t="shared" si="12"/>
        <v>2</v>
      </c>
      <c r="AE261">
        <v>17</v>
      </c>
      <c r="AG261">
        <v>382</v>
      </c>
      <c r="AH261">
        <v>253382</v>
      </c>
      <c r="AI261" t="s">
        <v>247</v>
      </c>
      <c r="AJ261" t="s">
        <v>530</v>
      </c>
      <c r="AK261" t="s">
        <v>535</v>
      </c>
      <c r="AL261" t="s">
        <v>536</v>
      </c>
      <c r="AM261" s="2">
        <v>0</v>
      </c>
      <c r="AN261" s="3">
        <f t="shared" si="13"/>
        <v>0</v>
      </c>
      <c r="AO261">
        <f t="shared" si="14"/>
        <v>1.0244565217391304</v>
      </c>
    </row>
    <row r="262" spans="1:41" x14ac:dyDescent="0.25">
      <c r="A262" t="s">
        <v>63</v>
      </c>
      <c r="B262" s="1">
        <v>41329.676157407404</v>
      </c>
      <c r="C262">
        <v>0</v>
      </c>
      <c r="D262" s="1">
        <v>41329.676157407404</v>
      </c>
      <c r="E262">
        <v>0</v>
      </c>
      <c r="F262">
        <v>0</v>
      </c>
      <c r="G262">
        <v>1</v>
      </c>
      <c r="H262" s="1">
        <v>41329.676157407404</v>
      </c>
      <c r="I262" s="1">
        <v>41329.676157407404</v>
      </c>
      <c r="J262" s="2">
        <v>4</v>
      </c>
      <c r="K262">
        <v>0</v>
      </c>
      <c r="L262" s="2" t="s">
        <v>48</v>
      </c>
      <c r="M262">
        <v>0</v>
      </c>
      <c r="N262" s="2">
        <v>215</v>
      </c>
      <c r="O262" s="2" t="s">
        <v>40</v>
      </c>
      <c r="P262">
        <v>0</v>
      </c>
      <c r="Q262">
        <v>222352</v>
      </c>
      <c r="R262">
        <v>0</v>
      </c>
      <c r="S262" s="2" t="s">
        <v>48</v>
      </c>
      <c r="T262">
        <v>0</v>
      </c>
      <c r="U262" s="2">
        <v>6</v>
      </c>
      <c r="V262" s="2">
        <v>0</v>
      </c>
      <c r="W262" s="2" t="s">
        <v>48</v>
      </c>
      <c r="X262" s="2">
        <v>263</v>
      </c>
      <c r="Y262" s="2" t="s">
        <v>48</v>
      </c>
      <c r="Z262" s="2" t="s">
        <v>48</v>
      </c>
      <c r="AA262" s="2">
        <v>2</v>
      </c>
      <c r="AB262">
        <v>2</v>
      </c>
      <c r="AC262">
        <v>22</v>
      </c>
      <c r="AD262">
        <f t="shared" si="12"/>
        <v>1</v>
      </c>
      <c r="AE262">
        <v>64</v>
      </c>
      <c r="AG262">
        <v>352</v>
      </c>
      <c r="AH262">
        <v>222352</v>
      </c>
      <c r="AI262" t="s">
        <v>64</v>
      </c>
      <c r="AJ262" t="s">
        <v>142</v>
      </c>
      <c r="AK262" t="s">
        <v>537</v>
      </c>
      <c r="AL262" t="s">
        <v>538</v>
      </c>
      <c r="AM262" s="2">
        <v>0</v>
      </c>
      <c r="AN262" s="3">
        <f t="shared" si="13"/>
        <v>0.66666666666666663</v>
      </c>
      <c r="AO262">
        <f t="shared" si="14"/>
        <v>0.81749049429657794</v>
      </c>
    </row>
    <row r="263" spans="1:41" x14ac:dyDescent="0.25">
      <c r="A263" t="s">
        <v>137</v>
      </c>
      <c r="B263" s="1">
        <v>41329.714872685188</v>
      </c>
      <c r="C263">
        <v>0</v>
      </c>
      <c r="D263" s="1">
        <v>41329.714872685188</v>
      </c>
      <c r="E263">
        <v>0</v>
      </c>
      <c r="F263">
        <v>0</v>
      </c>
      <c r="G263">
        <v>1</v>
      </c>
      <c r="H263" s="1">
        <v>41329.714872685188</v>
      </c>
      <c r="I263" s="1">
        <v>41329.714872685188</v>
      </c>
      <c r="J263" s="2">
        <v>3</v>
      </c>
      <c r="K263">
        <v>0</v>
      </c>
      <c r="L263" s="2" t="s">
        <v>107</v>
      </c>
      <c r="M263">
        <v>0</v>
      </c>
      <c r="N263" s="2">
        <v>250</v>
      </c>
      <c r="O263" s="2" t="s">
        <v>40</v>
      </c>
      <c r="P263">
        <v>0</v>
      </c>
      <c r="Q263">
        <v>224235</v>
      </c>
      <c r="R263">
        <v>0</v>
      </c>
      <c r="S263" s="2" t="s">
        <v>48</v>
      </c>
      <c r="T263">
        <v>0</v>
      </c>
      <c r="U263" s="2">
        <v>8</v>
      </c>
      <c r="V263" s="2">
        <v>0</v>
      </c>
      <c r="W263" s="2" t="s">
        <v>48</v>
      </c>
      <c r="X263" s="2">
        <v>0</v>
      </c>
      <c r="Y263" s="2" t="s">
        <v>75</v>
      </c>
      <c r="Z263" s="2" t="s">
        <v>48</v>
      </c>
      <c r="AA263" s="2">
        <v>2</v>
      </c>
      <c r="AB263">
        <v>2</v>
      </c>
      <c r="AC263">
        <v>24</v>
      </c>
      <c r="AD263">
        <f t="shared" si="12"/>
        <v>1</v>
      </c>
      <c r="AE263">
        <v>68</v>
      </c>
      <c r="AG263">
        <v>235</v>
      </c>
      <c r="AH263">
        <v>224235</v>
      </c>
      <c r="AI263" t="s">
        <v>113</v>
      </c>
      <c r="AJ263" t="s">
        <v>260</v>
      </c>
      <c r="AK263" t="s">
        <v>430</v>
      </c>
      <c r="AL263" t="s">
        <v>539</v>
      </c>
      <c r="AM263" s="2">
        <v>1</v>
      </c>
      <c r="AN263" s="3">
        <f t="shared" si="13"/>
        <v>0.375</v>
      </c>
      <c r="AO263" t="e">
        <f t="shared" si="14"/>
        <v>#DIV/0!</v>
      </c>
    </row>
    <row r="264" spans="1:41" x14ac:dyDescent="0.25">
      <c r="A264" t="s">
        <v>167</v>
      </c>
      <c r="B264" s="1">
        <v>41329.796759259261</v>
      </c>
      <c r="C264">
        <v>0</v>
      </c>
      <c r="D264" s="1">
        <v>41329.796759259261</v>
      </c>
      <c r="E264">
        <v>0</v>
      </c>
      <c r="F264">
        <v>0</v>
      </c>
      <c r="G264">
        <v>1</v>
      </c>
      <c r="H264" s="1">
        <v>41329.796759259261</v>
      </c>
      <c r="I264" s="1">
        <v>41329.796759259261</v>
      </c>
      <c r="J264" s="2">
        <v>2</v>
      </c>
      <c r="K264">
        <v>92.113865101000002</v>
      </c>
      <c r="L264" s="2" t="s">
        <v>41</v>
      </c>
      <c r="M264">
        <v>25.0798112397</v>
      </c>
      <c r="N264" s="2">
        <v>120</v>
      </c>
      <c r="O264" s="2" t="s">
        <v>39</v>
      </c>
      <c r="P264">
        <v>0</v>
      </c>
      <c r="Q264">
        <v>288392</v>
      </c>
      <c r="R264">
        <v>30</v>
      </c>
      <c r="S264" s="2" t="s">
        <v>48</v>
      </c>
      <c r="T264">
        <v>90</v>
      </c>
      <c r="U264" s="2">
        <v>5</v>
      </c>
      <c r="V264" s="2">
        <v>0</v>
      </c>
      <c r="W264" s="2" t="s">
        <v>48</v>
      </c>
      <c r="X264" s="2">
        <v>110</v>
      </c>
      <c r="Y264" s="2" t="s">
        <v>41</v>
      </c>
      <c r="Z264" s="2" t="s">
        <v>40</v>
      </c>
      <c r="AA264" s="2">
        <v>2</v>
      </c>
      <c r="AB264">
        <v>2</v>
      </c>
      <c r="AC264">
        <v>88</v>
      </c>
      <c r="AD264">
        <f t="shared" si="12"/>
        <v>2</v>
      </c>
      <c r="AE264">
        <v>5</v>
      </c>
      <c r="AG264">
        <v>392</v>
      </c>
      <c r="AH264">
        <v>288392</v>
      </c>
      <c r="AI264" t="s">
        <v>146</v>
      </c>
      <c r="AJ264" t="s">
        <v>540</v>
      </c>
      <c r="AK264" t="s">
        <v>541</v>
      </c>
      <c r="AL264" t="s">
        <v>542</v>
      </c>
      <c r="AM264" s="2">
        <v>0</v>
      </c>
      <c r="AN264" s="3">
        <f t="shared" si="13"/>
        <v>0.4</v>
      </c>
      <c r="AO264">
        <f t="shared" si="14"/>
        <v>1.0909090909090908</v>
      </c>
    </row>
    <row r="265" spans="1:41" x14ac:dyDescent="0.25">
      <c r="A265" t="s">
        <v>180</v>
      </c>
      <c r="B265" s="1">
        <v>41329.816006944442</v>
      </c>
      <c r="C265">
        <v>0</v>
      </c>
      <c r="D265" s="1">
        <v>41329.816006944442</v>
      </c>
      <c r="E265">
        <v>0</v>
      </c>
      <c r="F265">
        <v>0</v>
      </c>
      <c r="G265">
        <v>1</v>
      </c>
      <c r="H265" s="1">
        <v>41329.816006944442</v>
      </c>
      <c r="I265" s="1">
        <v>41329.816006944442</v>
      </c>
      <c r="J265" s="2">
        <v>3</v>
      </c>
      <c r="K265">
        <v>88.467608999999996</v>
      </c>
      <c r="L265" s="2" t="s">
        <v>75</v>
      </c>
      <c r="M265">
        <v>25.7944578</v>
      </c>
      <c r="N265" s="2">
        <v>143</v>
      </c>
      <c r="O265" s="2" t="s">
        <v>40</v>
      </c>
      <c r="P265">
        <v>0</v>
      </c>
      <c r="Q265">
        <v>228268</v>
      </c>
      <c r="R265">
        <v>0</v>
      </c>
      <c r="S265" s="2" t="s">
        <v>48</v>
      </c>
      <c r="T265">
        <v>3243</v>
      </c>
      <c r="U265" s="2">
        <v>13</v>
      </c>
      <c r="V265" s="2">
        <v>0</v>
      </c>
      <c r="W265" s="2" t="s">
        <v>48</v>
      </c>
      <c r="X265" s="2">
        <v>241</v>
      </c>
      <c r="Y265" s="2" t="s">
        <v>75</v>
      </c>
      <c r="Z265" s="2" t="s">
        <v>41</v>
      </c>
      <c r="AA265" s="2">
        <v>2</v>
      </c>
      <c r="AB265">
        <v>2</v>
      </c>
      <c r="AC265">
        <v>28</v>
      </c>
      <c r="AD265">
        <f t="shared" si="12"/>
        <v>1</v>
      </c>
      <c r="AE265">
        <v>80</v>
      </c>
      <c r="AG265">
        <v>268</v>
      </c>
      <c r="AH265">
        <v>228268</v>
      </c>
      <c r="AI265" t="s">
        <v>181</v>
      </c>
      <c r="AJ265" t="s">
        <v>182</v>
      </c>
      <c r="AK265" t="s">
        <v>183</v>
      </c>
      <c r="AL265" t="s">
        <v>543</v>
      </c>
      <c r="AM265" s="2">
        <v>0</v>
      </c>
      <c r="AN265" s="3">
        <f t="shared" si="13"/>
        <v>0.23076923076923078</v>
      </c>
      <c r="AO265">
        <f t="shared" si="14"/>
        <v>0.59336099585062241</v>
      </c>
    </row>
    <row r="266" spans="1:41" x14ac:dyDescent="0.25">
      <c r="A266" t="s">
        <v>58</v>
      </c>
      <c r="B266" s="1">
        <v>41330.660856481481</v>
      </c>
      <c r="C266">
        <v>0</v>
      </c>
      <c r="D266" s="1">
        <v>41330.660856481481</v>
      </c>
      <c r="E266">
        <v>0</v>
      </c>
      <c r="F266">
        <v>0</v>
      </c>
      <c r="G266">
        <v>1</v>
      </c>
      <c r="H266" s="1">
        <v>41330.660856481481</v>
      </c>
      <c r="I266" s="1">
        <v>41330.660856481481</v>
      </c>
      <c r="J266" s="2">
        <v>0</v>
      </c>
      <c r="K266">
        <v>89.343381299599997</v>
      </c>
      <c r="L266" s="2" t="s">
        <v>75</v>
      </c>
      <c r="M266">
        <v>23.2134470992</v>
      </c>
      <c r="N266" s="2">
        <v>167</v>
      </c>
      <c r="O266" s="2" t="s">
        <v>40</v>
      </c>
      <c r="P266">
        <v>0</v>
      </c>
      <c r="Q266">
        <v>217182</v>
      </c>
      <c r="R266">
        <v>-9</v>
      </c>
      <c r="S266" s="2" t="s">
        <v>48</v>
      </c>
      <c r="T266">
        <v>35</v>
      </c>
      <c r="U266" s="2">
        <v>15</v>
      </c>
      <c r="V266" s="2">
        <v>0</v>
      </c>
      <c r="W266" s="2" t="s">
        <v>48</v>
      </c>
      <c r="X266" s="2">
        <v>197</v>
      </c>
      <c r="Y266" s="2" t="s">
        <v>75</v>
      </c>
      <c r="Z266" s="2" t="s">
        <v>75</v>
      </c>
      <c r="AA266" s="2">
        <v>2</v>
      </c>
      <c r="AB266">
        <v>2</v>
      </c>
      <c r="AC266">
        <v>17</v>
      </c>
      <c r="AD266">
        <f t="shared" si="12"/>
        <v>1</v>
      </c>
      <c r="AE266">
        <v>51</v>
      </c>
      <c r="AG266">
        <v>182</v>
      </c>
      <c r="AH266">
        <v>217182</v>
      </c>
      <c r="AI266" t="s">
        <v>157</v>
      </c>
      <c r="AJ266" t="s">
        <v>171</v>
      </c>
      <c r="AK266" t="s">
        <v>176</v>
      </c>
      <c r="AL266" t="s">
        <v>544</v>
      </c>
      <c r="AM266" s="2">
        <v>0</v>
      </c>
      <c r="AN266" s="3">
        <f t="shared" si="13"/>
        <v>0</v>
      </c>
      <c r="AO266">
        <f t="shared" si="14"/>
        <v>0.84771573604060912</v>
      </c>
    </row>
    <row r="267" spans="1:41" x14ac:dyDescent="0.25">
      <c r="A267" t="s">
        <v>58</v>
      </c>
      <c r="B267" s="1">
        <v>41330.663171296299</v>
      </c>
      <c r="C267">
        <v>0</v>
      </c>
      <c r="D267" s="1">
        <v>41330.663171296299</v>
      </c>
      <c r="E267">
        <v>0</v>
      </c>
      <c r="F267">
        <v>0</v>
      </c>
      <c r="G267">
        <v>1</v>
      </c>
      <c r="H267" s="1">
        <v>41330.663171296299</v>
      </c>
      <c r="I267" s="1">
        <v>41330.663171296299</v>
      </c>
      <c r="J267" s="2">
        <v>2</v>
      </c>
      <c r="K267">
        <v>89.339022</v>
      </c>
      <c r="L267" s="2" t="s">
        <v>107</v>
      </c>
      <c r="M267">
        <v>23.1982061</v>
      </c>
      <c r="N267" s="2">
        <v>103</v>
      </c>
      <c r="O267" s="2" t="s">
        <v>75</v>
      </c>
      <c r="P267">
        <v>0</v>
      </c>
      <c r="Q267">
        <v>217183</v>
      </c>
      <c r="R267">
        <v>0</v>
      </c>
      <c r="S267" s="2" t="s">
        <v>75</v>
      </c>
      <c r="T267">
        <v>3693</v>
      </c>
      <c r="U267" s="2">
        <v>12</v>
      </c>
      <c r="V267" s="2">
        <v>0</v>
      </c>
      <c r="W267" s="2" t="s">
        <v>48</v>
      </c>
      <c r="X267" s="2">
        <v>0</v>
      </c>
      <c r="Y267" s="2" t="s">
        <v>41</v>
      </c>
      <c r="Z267" s="2" t="s">
        <v>75</v>
      </c>
      <c r="AA267" s="2">
        <v>2</v>
      </c>
      <c r="AB267">
        <v>2</v>
      </c>
      <c r="AC267">
        <v>17</v>
      </c>
      <c r="AD267">
        <f t="shared" si="12"/>
        <v>1</v>
      </c>
      <c r="AE267">
        <v>51</v>
      </c>
      <c r="AG267">
        <v>183</v>
      </c>
      <c r="AH267">
        <v>217183</v>
      </c>
      <c r="AI267" t="s">
        <v>157</v>
      </c>
      <c r="AJ267" t="s">
        <v>171</v>
      </c>
      <c r="AK267" t="s">
        <v>176</v>
      </c>
      <c r="AL267" t="s">
        <v>545</v>
      </c>
      <c r="AM267" s="2">
        <v>1</v>
      </c>
      <c r="AN267" s="3">
        <f t="shared" si="13"/>
        <v>0.16666666666666666</v>
      </c>
      <c r="AO267" t="e">
        <f t="shared" si="14"/>
        <v>#DIV/0!</v>
      </c>
    </row>
    <row r="268" spans="1:41" x14ac:dyDescent="0.25">
      <c r="A268" t="s">
        <v>58</v>
      </c>
      <c r="B268" s="1">
        <v>41331.62641203704</v>
      </c>
      <c r="C268">
        <v>0</v>
      </c>
      <c r="D268" s="1">
        <v>41331.62641203704</v>
      </c>
      <c r="E268">
        <v>0</v>
      </c>
      <c r="F268">
        <v>0</v>
      </c>
      <c r="G268">
        <v>1</v>
      </c>
      <c r="H268" s="1">
        <v>41331.62641203704</v>
      </c>
      <c r="I268" s="1">
        <v>41331.62641203704</v>
      </c>
      <c r="J268" s="2">
        <v>1</v>
      </c>
      <c r="K268">
        <v>89.348697999999999</v>
      </c>
      <c r="L268" s="2" t="s">
        <v>41</v>
      </c>
      <c r="M268">
        <v>23.243950999999999</v>
      </c>
      <c r="N268" s="2">
        <v>44</v>
      </c>
      <c r="O268" s="2" t="s">
        <v>39</v>
      </c>
      <c r="P268">
        <v>0</v>
      </c>
      <c r="Q268">
        <v>217175</v>
      </c>
      <c r="R268">
        <v>0</v>
      </c>
      <c r="S268" s="2" t="s">
        <v>75</v>
      </c>
      <c r="T268">
        <v>3909</v>
      </c>
      <c r="U268" s="2">
        <v>5</v>
      </c>
      <c r="V268" s="2">
        <v>0</v>
      </c>
      <c r="W268" s="2" t="s">
        <v>48</v>
      </c>
      <c r="X268" s="2">
        <v>36</v>
      </c>
      <c r="Y268" s="2" t="s">
        <v>41</v>
      </c>
      <c r="Z268" s="2" t="s">
        <v>41</v>
      </c>
      <c r="AA268" s="2">
        <v>2</v>
      </c>
      <c r="AB268">
        <v>2</v>
      </c>
      <c r="AC268">
        <v>17</v>
      </c>
      <c r="AD268">
        <f t="shared" si="12"/>
        <v>1</v>
      </c>
      <c r="AE268">
        <v>51</v>
      </c>
      <c r="AG268">
        <v>175</v>
      </c>
      <c r="AH268">
        <v>217175</v>
      </c>
      <c r="AI268" t="s">
        <v>157</v>
      </c>
      <c r="AJ268" t="s">
        <v>171</v>
      </c>
      <c r="AK268" t="s">
        <v>172</v>
      </c>
      <c r="AL268" t="s">
        <v>546</v>
      </c>
      <c r="AM268" s="2">
        <v>0</v>
      </c>
      <c r="AN268" s="3">
        <f t="shared" si="13"/>
        <v>0.2</v>
      </c>
      <c r="AO268">
        <f t="shared" si="14"/>
        <v>1.2222222222222223</v>
      </c>
    </row>
    <row r="269" spans="1:41" x14ac:dyDescent="0.25">
      <c r="A269" t="s">
        <v>87</v>
      </c>
      <c r="B269" s="1">
        <v>41331.671932870369</v>
      </c>
      <c r="C269">
        <v>0</v>
      </c>
      <c r="D269" s="1">
        <v>41331.671932870369</v>
      </c>
      <c r="E269">
        <v>0</v>
      </c>
      <c r="F269">
        <v>0</v>
      </c>
      <c r="G269">
        <v>1</v>
      </c>
      <c r="H269" s="1">
        <v>41331.671932870369</v>
      </c>
      <c r="I269" s="1">
        <v>41331.671932870369</v>
      </c>
      <c r="J269" s="2">
        <v>8</v>
      </c>
      <c r="K269">
        <v>0</v>
      </c>
      <c r="L269" s="2" t="s">
        <v>41</v>
      </c>
      <c r="M269">
        <v>0</v>
      </c>
      <c r="N269" s="2">
        <v>470</v>
      </c>
      <c r="O269" s="2" t="s">
        <v>40</v>
      </c>
      <c r="P269">
        <v>0</v>
      </c>
      <c r="Q269">
        <v>212115</v>
      </c>
      <c r="R269">
        <v>0</v>
      </c>
      <c r="S269" s="2" t="s">
        <v>48</v>
      </c>
      <c r="T269">
        <v>0</v>
      </c>
      <c r="U269" s="2">
        <v>13</v>
      </c>
      <c r="V269" s="2">
        <v>0</v>
      </c>
      <c r="W269" s="2" t="s">
        <v>48</v>
      </c>
      <c r="X269" s="2">
        <v>698</v>
      </c>
      <c r="Y269" s="2" t="s">
        <v>41</v>
      </c>
      <c r="Z269" s="2" t="s">
        <v>41</v>
      </c>
      <c r="AA269" s="2">
        <v>2</v>
      </c>
      <c r="AB269">
        <v>2</v>
      </c>
      <c r="AC269">
        <v>12</v>
      </c>
      <c r="AD269">
        <f t="shared" si="12"/>
        <v>1</v>
      </c>
      <c r="AE269">
        <v>36</v>
      </c>
      <c r="AG269">
        <v>115</v>
      </c>
      <c r="AH269">
        <v>212115</v>
      </c>
      <c r="AI269" t="s">
        <v>88</v>
      </c>
      <c r="AJ269" t="s">
        <v>151</v>
      </c>
      <c r="AK269" t="s">
        <v>174</v>
      </c>
      <c r="AL269" t="s">
        <v>547</v>
      </c>
      <c r="AM269" s="2">
        <v>0</v>
      </c>
      <c r="AN269" s="3">
        <f t="shared" si="13"/>
        <v>0.61538461538461542</v>
      </c>
      <c r="AO269">
        <f t="shared" si="14"/>
        <v>0.67335243553008595</v>
      </c>
    </row>
    <row r="270" spans="1:41" x14ac:dyDescent="0.25">
      <c r="A270" t="s">
        <v>63</v>
      </c>
      <c r="B270" s="1">
        <v>41331.688483796293</v>
      </c>
      <c r="C270">
        <v>0</v>
      </c>
      <c r="D270" s="1">
        <v>41331.688483796293</v>
      </c>
      <c r="E270">
        <v>0</v>
      </c>
      <c r="F270">
        <v>0</v>
      </c>
      <c r="G270">
        <v>1</v>
      </c>
      <c r="H270" s="1">
        <v>41331.688483796293</v>
      </c>
      <c r="I270" s="1">
        <v>41331.688483796293</v>
      </c>
      <c r="J270" s="2">
        <v>4</v>
      </c>
      <c r="K270">
        <v>0</v>
      </c>
      <c r="L270" s="2" t="s">
        <v>48</v>
      </c>
      <c r="M270">
        <v>0</v>
      </c>
      <c r="N270" s="2">
        <v>410</v>
      </c>
      <c r="O270" s="2" t="s">
        <v>39</v>
      </c>
      <c r="P270">
        <v>0</v>
      </c>
      <c r="Q270">
        <v>222346</v>
      </c>
      <c r="R270">
        <v>0</v>
      </c>
      <c r="S270" s="2" t="s">
        <v>48</v>
      </c>
      <c r="T270">
        <v>0</v>
      </c>
      <c r="U270" s="2">
        <v>20</v>
      </c>
      <c r="V270" s="2">
        <v>0</v>
      </c>
      <c r="W270" s="2" t="s">
        <v>48</v>
      </c>
      <c r="X270" s="2">
        <v>326</v>
      </c>
      <c r="Y270" s="2" t="s">
        <v>48</v>
      </c>
      <c r="Z270" s="2" t="s">
        <v>48</v>
      </c>
      <c r="AA270" s="2">
        <v>2</v>
      </c>
      <c r="AB270">
        <v>2</v>
      </c>
      <c r="AC270">
        <v>22</v>
      </c>
      <c r="AD270">
        <f t="shared" si="12"/>
        <v>1</v>
      </c>
      <c r="AE270">
        <v>64</v>
      </c>
      <c r="AG270">
        <v>346</v>
      </c>
      <c r="AH270">
        <v>222346</v>
      </c>
      <c r="AI270" t="s">
        <v>64</v>
      </c>
      <c r="AJ270" t="s">
        <v>142</v>
      </c>
      <c r="AK270" t="s">
        <v>143</v>
      </c>
      <c r="AL270" t="s">
        <v>548</v>
      </c>
      <c r="AM270" s="2">
        <v>0</v>
      </c>
      <c r="AN270" s="3">
        <f t="shared" si="13"/>
        <v>0.2</v>
      </c>
      <c r="AO270">
        <f t="shared" si="14"/>
        <v>1.2576687116564418</v>
      </c>
    </row>
    <row r="271" spans="1:41" x14ac:dyDescent="0.25">
      <c r="A271" t="s">
        <v>63</v>
      </c>
      <c r="B271" s="1">
        <v>41331.688483796293</v>
      </c>
      <c r="C271">
        <v>0</v>
      </c>
      <c r="D271" s="1">
        <v>41331.688483796293</v>
      </c>
      <c r="E271">
        <v>0</v>
      </c>
      <c r="F271">
        <v>0</v>
      </c>
      <c r="G271">
        <v>1</v>
      </c>
      <c r="H271" s="1">
        <v>41331.688483796293</v>
      </c>
      <c r="I271" s="1">
        <v>41331.688483796293</v>
      </c>
      <c r="J271" s="2">
        <v>3</v>
      </c>
      <c r="K271">
        <v>0</v>
      </c>
      <c r="L271" s="2" t="s">
        <v>48</v>
      </c>
      <c r="M271">
        <v>0</v>
      </c>
      <c r="N271" s="2">
        <v>600</v>
      </c>
      <c r="O271" s="2" t="s">
        <v>40</v>
      </c>
      <c r="P271">
        <v>0</v>
      </c>
      <c r="Q271">
        <v>222347</v>
      </c>
      <c r="R271">
        <v>0</v>
      </c>
      <c r="S271" s="2" t="s">
        <v>48</v>
      </c>
      <c r="T271">
        <v>0</v>
      </c>
      <c r="U271" s="2">
        <v>18</v>
      </c>
      <c r="V271" s="2">
        <v>2</v>
      </c>
      <c r="W271" s="2" t="s">
        <v>48</v>
      </c>
      <c r="X271" s="2">
        <v>650</v>
      </c>
      <c r="Y271" s="2" t="s">
        <v>48</v>
      </c>
      <c r="Z271" s="2" t="s">
        <v>48</v>
      </c>
      <c r="AA271" s="2">
        <v>2</v>
      </c>
      <c r="AB271">
        <v>2</v>
      </c>
      <c r="AC271">
        <v>22</v>
      </c>
      <c r="AD271">
        <f t="shared" si="12"/>
        <v>1</v>
      </c>
      <c r="AE271">
        <v>64</v>
      </c>
      <c r="AG271">
        <v>347</v>
      </c>
      <c r="AH271">
        <v>222347</v>
      </c>
      <c r="AI271" t="s">
        <v>64</v>
      </c>
      <c r="AJ271" t="s">
        <v>142</v>
      </c>
      <c r="AK271" t="s">
        <v>143</v>
      </c>
      <c r="AL271" t="s">
        <v>549</v>
      </c>
      <c r="AM271" s="2">
        <v>0</v>
      </c>
      <c r="AN271" s="3">
        <f t="shared" si="13"/>
        <v>0.16666666666666666</v>
      </c>
      <c r="AO271">
        <f t="shared" si="14"/>
        <v>0.92307692307692313</v>
      </c>
    </row>
    <row r="272" spans="1:41" x14ac:dyDescent="0.25">
      <c r="A272" t="s">
        <v>38</v>
      </c>
      <c r="B272" s="1">
        <v>41331.748159722221</v>
      </c>
      <c r="C272">
        <v>0</v>
      </c>
      <c r="D272" s="1">
        <v>41331.748159722221</v>
      </c>
      <c r="E272">
        <v>0</v>
      </c>
      <c r="F272">
        <v>0</v>
      </c>
      <c r="G272">
        <v>1</v>
      </c>
      <c r="H272" s="1">
        <v>41331.748159722221</v>
      </c>
      <c r="I272" s="1">
        <v>41331.748159722221</v>
      </c>
      <c r="J272" s="2">
        <v>3</v>
      </c>
      <c r="K272">
        <v>0</v>
      </c>
      <c r="L272" s="2" t="s">
        <v>75</v>
      </c>
      <c r="M272">
        <v>0</v>
      </c>
      <c r="N272" s="2">
        <v>203</v>
      </c>
      <c r="O272" s="2" t="s">
        <v>40</v>
      </c>
      <c r="P272">
        <v>0</v>
      </c>
      <c r="Q272">
        <v>257390</v>
      </c>
      <c r="R272">
        <v>0</v>
      </c>
      <c r="S272" s="2" t="s">
        <v>75</v>
      </c>
      <c r="T272">
        <v>0</v>
      </c>
      <c r="U272" s="2">
        <v>8</v>
      </c>
      <c r="V272" s="2">
        <v>2</v>
      </c>
      <c r="W272" s="2" t="s">
        <v>39</v>
      </c>
      <c r="X272" s="2">
        <v>205</v>
      </c>
      <c r="Y272" s="2" t="s">
        <v>39</v>
      </c>
      <c r="Z272" s="2" t="s">
        <v>39</v>
      </c>
      <c r="AA272" s="2">
        <v>2</v>
      </c>
      <c r="AB272">
        <v>2</v>
      </c>
      <c r="AC272">
        <v>57</v>
      </c>
      <c r="AD272">
        <f t="shared" si="12"/>
        <v>2</v>
      </c>
      <c r="AE272">
        <v>6</v>
      </c>
      <c r="AG272">
        <v>390</v>
      </c>
      <c r="AH272">
        <v>257390</v>
      </c>
      <c r="AI272" t="s">
        <v>146</v>
      </c>
      <c r="AJ272" t="s">
        <v>438</v>
      </c>
      <c r="AK272" t="s">
        <v>438</v>
      </c>
      <c r="AL272" t="s">
        <v>550</v>
      </c>
      <c r="AM272" s="2">
        <v>0</v>
      </c>
      <c r="AN272" s="3">
        <f t="shared" si="13"/>
        <v>0.375</v>
      </c>
      <c r="AO272">
        <f t="shared" si="14"/>
        <v>0.99024390243902438</v>
      </c>
    </row>
    <row r="273" spans="1:41" x14ac:dyDescent="0.25">
      <c r="A273" t="s">
        <v>126</v>
      </c>
      <c r="B273" s="1">
        <v>41333.49690972222</v>
      </c>
      <c r="C273">
        <v>0</v>
      </c>
      <c r="D273" s="1">
        <v>41333.49690972222</v>
      </c>
      <c r="E273">
        <v>0</v>
      </c>
      <c r="F273">
        <v>0</v>
      </c>
      <c r="G273">
        <v>1</v>
      </c>
      <c r="H273" s="1">
        <v>41333.49690972222</v>
      </c>
      <c r="I273" s="1">
        <v>41333.49690972222</v>
      </c>
      <c r="J273" s="2">
        <v>1</v>
      </c>
      <c r="K273">
        <v>0</v>
      </c>
      <c r="L273" s="2" t="s">
        <v>41</v>
      </c>
      <c r="M273">
        <v>0</v>
      </c>
      <c r="N273" s="2">
        <v>206</v>
      </c>
      <c r="O273" s="2" t="s">
        <v>40</v>
      </c>
      <c r="P273">
        <v>0</v>
      </c>
      <c r="Q273">
        <v>237077</v>
      </c>
      <c r="R273">
        <v>0</v>
      </c>
      <c r="S273" s="2" t="s">
        <v>48</v>
      </c>
      <c r="T273">
        <v>0</v>
      </c>
      <c r="U273" s="2">
        <v>10</v>
      </c>
      <c r="V273" s="2">
        <v>5</v>
      </c>
      <c r="W273" s="2" t="s">
        <v>39</v>
      </c>
      <c r="X273" s="2">
        <v>210</v>
      </c>
      <c r="Y273" s="2" t="s">
        <v>41</v>
      </c>
      <c r="Z273" s="2" t="s">
        <v>39</v>
      </c>
      <c r="AA273" s="2">
        <v>2</v>
      </c>
      <c r="AB273">
        <v>2</v>
      </c>
      <c r="AC273">
        <v>37</v>
      </c>
      <c r="AD273">
        <f t="shared" si="12"/>
        <v>1</v>
      </c>
      <c r="AE273">
        <v>110</v>
      </c>
      <c r="AF273">
        <v>0</v>
      </c>
      <c r="AG273">
        <v>77</v>
      </c>
      <c r="AH273">
        <v>237077</v>
      </c>
      <c r="AI273" t="s">
        <v>127</v>
      </c>
      <c r="AJ273" t="s">
        <v>308</v>
      </c>
      <c r="AK273" t="s">
        <v>314</v>
      </c>
      <c r="AL273" t="s">
        <v>551</v>
      </c>
      <c r="AM273" s="2">
        <v>0</v>
      </c>
      <c r="AN273" s="3">
        <f t="shared" si="13"/>
        <v>0.1</v>
      </c>
      <c r="AO273">
        <f t="shared" si="14"/>
        <v>0.98095238095238091</v>
      </c>
    </row>
    <row r="274" spans="1:41" x14ac:dyDescent="0.25">
      <c r="A274" t="s">
        <v>188</v>
      </c>
      <c r="B274" s="1">
        <v>41335.669907407406</v>
      </c>
      <c r="C274">
        <v>0</v>
      </c>
      <c r="D274" s="1">
        <v>41335.669907407406</v>
      </c>
      <c r="E274">
        <v>0</v>
      </c>
      <c r="F274">
        <v>0</v>
      </c>
      <c r="G274">
        <v>1</v>
      </c>
      <c r="H274" s="1">
        <v>41335.669907407406</v>
      </c>
      <c r="I274" s="1">
        <v>41335.669907407406</v>
      </c>
      <c r="J274" s="2">
        <v>5</v>
      </c>
      <c r="K274">
        <v>89.363344400000003</v>
      </c>
      <c r="L274" s="2" t="s">
        <v>75</v>
      </c>
      <c r="M274">
        <v>25.916831699999999</v>
      </c>
      <c r="N274" s="2">
        <v>365</v>
      </c>
      <c r="O274" s="2" t="s">
        <v>40</v>
      </c>
      <c r="P274">
        <v>0</v>
      </c>
      <c r="Q274">
        <v>210316</v>
      </c>
      <c r="R274">
        <v>0</v>
      </c>
      <c r="S274" s="2" t="s">
        <v>75</v>
      </c>
      <c r="T274">
        <v>3006</v>
      </c>
      <c r="U274" s="2">
        <v>12</v>
      </c>
      <c r="V274" s="2">
        <v>0</v>
      </c>
      <c r="W274" s="2" t="s">
        <v>41</v>
      </c>
      <c r="X274" s="2">
        <v>345</v>
      </c>
      <c r="Y274" s="2" t="s">
        <v>41</v>
      </c>
      <c r="Z274" s="2" t="s">
        <v>75</v>
      </c>
      <c r="AA274" s="2">
        <v>2</v>
      </c>
      <c r="AB274">
        <v>2</v>
      </c>
      <c r="AC274">
        <v>10</v>
      </c>
      <c r="AD274">
        <f t="shared" si="12"/>
        <v>1</v>
      </c>
      <c r="AE274">
        <v>29</v>
      </c>
      <c r="AG274">
        <v>316</v>
      </c>
      <c r="AH274">
        <v>210316</v>
      </c>
      <c r="AI274" t="s">
        <v>189</v>
      </c>
      <c r="AJ274" t="s">
        <v>190</v>
      </c>
      <c r="AK274" t="s">
        <v>191</v>
      </c>
      <c r="AL274" t="s">
        <v>552</v>
      </c>
      <c r="AM274" s="2">
        <v>0</v>
      </c>
      <c r="AN274" s="3">
        <f t="shared" si="13"/>
        <v>0.41666666666666669</v>
      </c>
      <c r="AO274">
        <f t="shared" si="14"/>
        <v>1.0579710144927537</v>
      </c>
    </row>
    <row r="275" spans="1:41" x14ac:dyDescent="0.25">
      <c r="A275" t="s">
        <v>162</v>
      </c>
      <c r="B275" s="1">
        <v>41335.924386574072</v>
      </c>
      <c r="C275">
        <v>0</v>
      </c>
      <c r="D275" s="1">
        <v>41335.924386574072</v>
      </c>
      <c r="E275">
        <v>0</v>
      </c>
      <c r="F275">
        <v>0</v>
      </c>
      <c r="G275">
        <v>1</v>
      </c>
      <c r="H275" s="1">
        <v>41335.924386574072</v>
      </c>
      <c r="I275" s="1">
        <v>41335.924386574072</v>
      </c>
      <c r="J275" s="2">
        <v>2</v>
      </c>
      <c r="K275">
        <v>0</v>
      </c>
      <c r="L275" s="2" t="s">
        <v>41</v>
      </c>
      <c r="M275">
        <v>0</v>
      </c>
      <c r="N275" s="2">
        <v>448</v>
      </c>
      <c r="O275" s="2" t="s">
        <v>40</v>
      </c>
      <c r="P275">
        <v>0</v>
      </c>
      <c r="Q275">
        <v>231307</v>
      </c>
      <c r="R275">
        <v>0</v>
      </c>
      <c r="S275" s="2" t="s">
        <v>48</v>
      </c>
      <c r="T275">
        <v>0</v>
      </c>
      <c r="U275" s="2">
        <v>12</v>
      </c>
      <c r="V275" s="2">
        <v>0</v>
      </c>
      <c r="W275" s="2" t="s">
        <v>75</v>
      </c>
      <c r="X275" s="2">
        <v>351</v>
      </c>
      <c r="Y275" s="2" t="s">
        <v>41</v>
      </c>
      <c r="Z275" s="2" t="s">
        <v>41</v>
      </c>
      <c r="AA275" s="2">
        <v>2</v>
      </c>
      <c r="AB275">
        <v>2</v>
      </c>
      <c r="AC275">
        <v>31</v>
      </c>
      <c r="AD275">
        <f t="shared" si="12"/>
        <v>1</v>
      </c>
      <c r="AE275">
        <v>92</v>
      </c>
      <c r="AG275">
        <v>307</v>
      </c>
      <c r="AH275">
        <v>231307</v>
      </c>
      <c r="AI275" t="s">
        <v>163</v>
      </c>
      <c r="AJ275" t="s">
        <v>186</v>
      </c>
      <c r="AK275" t="s">
        <v>119</v>
      </c>
      <c r="AL275" t="s">
        <v>553</v>
      </c>
      <c r="AM275" s="2">
        <v>0</v>
      </c>
      <c r="AN275" s="3">
        <f t="shared" si="13"/>
        <v>0.16666666666666666</v>
      </c>
      <c r="AO275">
        <f t="shared" si="14"/>
        <v>1.2763532763532763</v>
      </c>
    </row>
    <row r="276" spans="1:41" x14ac:dyDescent="0.25">
      <c r="A276" t="s">
        <v>162</v>
      </c>
      <c r="B276" s="1">
        <v>41337.324374999997</v>
      </c>
      <c r="C276">
        <v>0</v>
      </c>
      <c r="D276" s="1">
        <v>41337.324374999997</v>
      </c>
      <c r="E276">
        <v>0</v>
      </c>
      <c r="F276">
        <v>0</v>
      </c>
      <c r="G276">
        <v>1</v>
      </c>
      <c r="H276" s="1">
        <v>41337.324374999997</v>
      </c>
      <c r="I276" s="1">
        <v>41337.324374999997</v>
      </c>
      <c r="J276" s="2">
        <v>0</v>
      </c>
      <c r="K276">
        <v>0</v>
      </c>
      <c r="L276" s="2" t="s">
        <v>48</v>
      </c>
      <c r="M276">
        <v>0</v>
      </c>
      <c r="N276" s="2">
        <v>158</v>
      </c>
      <c r="O276" s="2" t="s">
        <v>40</v>
      </c>
      <c r="P276">
        <v>0</v>
      </c>
      <c r="Q276">
        <v>231299</v>
      </c>
      <c r="R276">
        <v>0</v>
      </c>
      <c r="S276" s="2" t="s">
        <v>48</v>
      </c>
      <c r="T276">
        <v>0</v>
      </c>
      <c r="U276" s="2">
        <v>8</v>
      </c>
      <c r="V276" s="2">
        <v>0</v>
      </c>
      <c r="W276" s="2" t="s">
        <v>48</v>
      </c>
      <c r="X276" s="2">
        <v>118</v>
      </c>
      <c r="Y276" s="2" t="s">
        <v>48</v>
      </c>
      <c r="Z276" s="2" t="s">
        <v>75</v>
      </c>
      <c r="AA276" s="2">
        <v>2</v>
      </c>
      <c r="AB276">
        <v>2</v>
      </c>
      <c r="AC276">
        <v>31</v>
      </c>
      <c r="AD276">
        <f t="shared" si="12"/>
        <v>1</v>
      </c>
      <c r="AE276">
        <v>92</v>
      </c>
      <c r="AG276">
        <v>299</v>
      </c>
      <c r="AH276">
        <v>231299</v>
      </c>
      <c r="AI276" t="s">
        <v>163</v>
      </c>
      <c r="AJ276" t="s">
        <v>186</v>
      </c>
      <c r="AK276" t="s">
        <v>446</v>
      </c>
      <c r="AL276" t="s">
        <v>554</v>
      </c>
      <c r="AM276" s="2">
        <v>0</v>
      </c>
      <c r="AN276" s="3">
        <f t="shared" si="13"/>
        <v>0</v>
      </c>
      <c r="AO276">
        <f t="shared" si="14"/>
        <v>1.3389830508474576</v>
      </c>
    </row>
    <row r="277" spans="1:41" x14ac:dyDescent="0.25">
      <c r="A277" t="s">
        <v>188</v>
      </c>
      <c r="B277" s="1">
        <v>41337.700092592589</v>
      </c>
      <c r="C277">
        <v>0</v>
      </c>
      <c r="D277" s="1">
        <v>41337.700092592589</v>
      </c>
      <c r="E277">
        <v>0</v>
      </c>
      <c r="F277">
        <v>0</v>
      </c>
      <c r="G277">
        <v>1</v>
      </c>
      <c r="H277" s="1">
        <v>41337.700092592589</v>
      </c>
      <c r="I277" s="1">
        <v>41337.700092592589</v>
      </c>
      <c r="J277" s="2">
        <v>2</v>
      </c>
      <c r="K277">
        <v>89.363066799999999</v>
      </c>
      <c r="L277" s="2" t="s">
        <v>107</v>
      </c>
      <c r="M277">
        <v>25.9166366</v>
      </c>
      <c r="N277" s="2">
        <v>329</v>
      </c>
      <c r="O277" s="2" t="s">
        <v>40</v>
      </c>
      <c r="P277">
        <v>0</v>
      </c>
      <c r="Q277">
        <v>210313</v>
      </c>
      <c r="R277">
        <v>0</v>
      </c>
      <c r="S277" s="2" t="s">
        <v>75</v>
      </c>
      <c r="T277">
        <v>3014</v>
      </c>
      <c r="U277" s="2">
        <v>13</v>
      </c>
      <c r="V277" s="2">
        <v>0</v>
      </c>
      <c r="W277" s="2" t="s">
        <v>41</v>
      </c>
      <c r="X277" s="2">
        <v>0</v>
      </c>
      <c r="Y277" s="2" t="s">
        <v>41</v>
      </c>
      <c r="Z277" s="2" t="s">
        <v>41</v>
      </c>
      <c r="AA277" s="2">
        <v>2</v>
      </c>
      <c r="AB277">
        <v>2</v>
      </c>
      <c r="AC277">
        <v>10</v>
      </c>
      <c r="AD277">
        <f t="shared" si="12"/>
        <v>1</v>
      </c>
      <c r="AE277">
        <v>29</v>
      </c>
      <c r="AG277">
        <v>313</v>
      </c>
      <c r="AH277">
        <v>210313</v>
      </c>
      <c r="AI277" t="s">
        <v>189</v>
      </c>
      <c r="AJ277" t="s">
        <v>190</v>
      </c>
      <c r="AK277" t="s">
        <v>191</v>
      </c>
      <c r="AL277" t="s">
        <v>555</v>
      </c>
      <c r="AM277" s="2">
        <v>1</v>
      </c>
      <c r="AN277" s="3">
        <f t="shared" si="13"/>
        <v>0.15384615384615385</v>
      </c>
      <c r="AO277" t="e">
        <f t="shared" si="14"/>
        <v>#DIV/0!</v>
      </c>
    </row>
    <row r="278" spans="1:41" x14ac:dyDescent="0.25">
      <c r="A278" t="s">
        <v>145</v>
      </c>
      <c r="B278" s="1">
        <v>41337.798159722224</v>
      </c>
      <c r="C278">
        <v>0</v>
      </c>
      <c r="D278" s="1">
        <v>41337.798159722224</v>
      </c>
      <c r="E278">
        <v>0</v>
      </c>
      <c r="F278">
        <v>0</v>
      </c>
      <c r="G278">
        <v>1</v>
      </c>
      <c r="H278" s="1">
        <v>41337.798159722224</v>
      </c>
      <c r="I278" s="1">
        <v>41337.798159722224</v>
      </c>
      <c r="J278" s="2">
        <v>0</v>
      </c>
      <c r="K278">
        <v>92.162962726299995</v>
      </c>
      <c r="L278" s="2" t="s">
        <v>41</v>
      </c>
      <c r="M278">
        <v>24.829413607199999</v>
      </c>
      <c r="N278" s="2">
        <v>107</v>
      </c>
      <c r="O278" s="2" t="s">
        <v>40</v>
      </c>
      <c r="P278">
        <v>0</v>
      </c>
      <c r="Q278">
        <v>215162</v>
      </c>
      <c r="R278">
        <v>81</v>
      </c>
      <c r="S278" s="2" t="s">
        <v>48</v>
      </c>
      <c r="T278">
        <v>100</v>
      </c>
      <c r="U278" s="2">
        <v>8</v>
      </c>
      <c r="V278" s="2">
        <v>1</v>
      </c>
      <c r="W278" s="2" t="s">
        <v>39</v>
      </c>
      <c r="X278" s="2">
        <v>173</v>
      </c>
      <c r="Y278" s="2" t="s">
        <v>75</v>
      </c>
      <c r="Z278" s="2" t="s">
        <v>75</v>
      </c>
      <c r="AA278" s="2">
        <v>2</v>
      </c>
      <c r="AB278">
        <v>2</v>
      </c>
      <c r="AC278">
        <v>15</v>
      </c>
      <c r="AD278">
        <f t="shared" si="12"/>
        <v>1</v>
      </c>
      <c r="AE278">
        <v>45</v>
      </c>
      <c r="AG278">
        <v>162</v>
      </c>
      <c r="AH278">
        <v>215162</v>
      </c>
      <c r="AI278" t="s">
        <v>146</v>
      </c>
      <c r="AJ278" t="s">
        <v>147</v>
      </c>
      <c r="AK278" t="s">
        <v>206</v>
      </c>
      <c r="AL278" t="s">
        <v>556</v>
      </c>
      <c r="AM278" s="2">
        <v>0</v>
      </c>
      <c r="AN278" s="3">
        <f t="shared" si="13"/>
        <v>0</v>
      </c>
      <c r="AO278">
        <f t="shared" si="14"/>
        <v>0.61849710982658956</v>
      </c>
    </row>
    <row r="279" spans="1:41" x14ac:dyDescent="0.25">
      <c r="A279" t="s">
        <v>203</v>
      </c>
      <c r="B279" s="1">
        <v>41338.69425925926</v>
      </c>
      <c r="C279">
        <v>0</v>
      </c>
      <c r="D279" s="1">
        <v>41338.69425925926</v>
      </c>
      <c r="E279">
        <v>0</v>
      </c>
      <c r="F279">
        <v>0</v>
      </c>
      <c r="G279">
        <v>1</v>
      </c>
      <c r="H279" s="1">
        <v>41338.69425925926</v>
      </c>
      <c r="I279" s="1">
        <v>41338.69425925926</v>
      </c>
      <c r="J279" s="2">
        <v>2</v>
      </c>
      <c r="K279">
        <v>89.638572199999999</v>
      </c>
      <c r="L279" s="2" t="s">
        <v>75</v>
      </c>
      <c r="M279">
        <v>22.7244907</v>
      </c>
      <c r="N279" s="2">
        <v>153</v>
      </c>
      <c r="O279" s="2" t="s">
        <v>39</v>
      </c>
      <c r="P279">
        <v>0</v>
      </c>
      <c r="Q279">
        <v>220211</v>
      </c>
      <c r="R279">
        <v>0</v>
      </c>
      <c r="S279" s="2" t="s">
        <v>48</v>
      </c>
      <c r="T279">
        <v>3697</v>
      </c>
      <c r="U279" s="2">
        <v>7</v>
      </c>
      <c r="V279" s="2">
        <v>0</v>
      </c>
      <c r="W279" s="2" t="s">
        <v>48</v>
      </c>
      <c r="X279" s="2">
        <v>148</v>
      </c>
      <c r="Y279" s="2" t="s">
        <v>48</v>
      </c>
      <c r="Z279" s="2" t="s">
        <v>48</v>
      </c>
      <c r="AA279" s="2">
        <v>2</v>
      </c>
      <c r="AB279">
        <v>2</v>
      </c>
      <c r="AC279">
        <v>20</v>
      </c>
      <c r="AD279">
        <f t="shared" si="12"/>
        <v>1</v>
      </c>
      <c r="AE279">
        <v>60</v>
      </c>
      <c r="AG279">
        <v>211</v>
      </c>
      <c r="AH279">
        <v>220211</v>
      </c>
      <c r="AI279" t="s">
        <v>197</v>
      </c>
      <c r="AJ279" t="s">
        <v>204</v>
      </c>
      <c r="AK279" t="s">
        <v>330</v>
      </c>
      <c r="AL279" t="s">
        <v>557</v>
      </c>
      <c r="AM279" s="2">
        <v>0</v>
      </c>
      <c r="AN279" s="3">
        <f t="shared" si="13"/>
        <v>0.2857142857142857</v>
      </c>
      <c r="AO279">
        <f t="shared" si="14"/>
        <v>1.0337837837837838</v>
      </c>
    </row>
    <row r="280" spans="1:41" x14ac:dyDescent="0.25">
      <c r="A280" t="s">
        <v>145</v>
      </c>
      <c r="B280" s="1">
        <v>41338.885694444441</v>
      </c>
      <c r="C280">
        <v>0</v>
      </c>
      <c r="D280" s="1">
        <v>41338.885694444441</v>
      </c>
      <c r="E280">
        <v>0</v>
      </c>
      <c r="F280">
        <v>0</v>
      </c>
      <c r="G280">
        <v>1</v>
      </c>
      <c r="H280" s="1">
        <v>41338.885694444441</v>
      </c>
      <c r="I280" s="1">
        <v>41338.885694444441</v>
      </c>
      <c r="J280" s="2">
        <v>3</v>
      </c>
      <c r="K280">
        <v>92.165213899999998</v>
      </c>
      <c r="L280" s="2" t="s">
        <v>41</v>
      </c>
      <c r="M280">
        <v>24.8299521</v>
      </c>
      <c r="N280" s="2">
        <v>606</v>
      </c>
      <c r="O280" s="2" t="s">
        <v>40</v>
      </c>
      <c r="P280">
        <v>0</v>
      </c>
      <c r="Q280">
        <v>215160</v>
      </c>
      <c r="R280">
        <v>0</v>
      </c>
      <c r="S280" s="2" t="s">
        <v>48</v>
      </c>
      <c r="T280">
        <v>1717</v>
      </c>
      <c r="U280" s="2">
        <v>18</v>
      </c>
      <c r="V280" s="2">
        <v>2</v>
      </c>
      <c r="W280" s="2" t="s">
        <v>39</v>
      </c>
      <c r="X280" s="2">
        <v>515</v>
      </c>
      <c r="Y280" s="2" t="s">
        <v>41</v>
      </c>
      <c r="Z280" s="2" t="s">
        <v>75</v>
      </c>
      <c r="AA280" s="2">
        <v>2</v>
      </c>
      <c r="AB280">
        <v>2</v>
      </c>
      <c r="AC280">
        <v>15</v>
      </c>
      <c r="AD280">
        <f t="shared" si="12"/>
        <v>1</v>
      </c>
      <c r="AE280">
        <v>45</v>
      </c>
      <c r="AG280">
        <v>160</v>
      </c>
      <c r="AH280">
        <v>215160</v>
      </c>
      <c r="AI280" t="s">
        <v>146</v>
      </c>
      <c r="AJ280" t="s">
        <v>147</v>
      </c>
      <c r="AK280" t="s">
        <v>206</v>
      </c>
      <c r="AL280" t="s">
        <v>558</v>
      </c>
      <c r="AM280" s="2">
        <v>0</v>
      </c>
      <c r="AN280" s="3">
        <f t="shared" si="13"/>
        <v>0.16666666666666666</v>
      </c>
      <c r="AO280">
        <f t="shared" si="14"/>
        <v>1.1766990291262136</v>
      </c>
    </row>
    <row r="281" spans="1:41" x14ac:dyDescent="0.25">
      <c r="A281" t="s">
        <v>188</v>
      </c>
      <c r="B281" s="1">
        <v>41339.71802083333</v>
      </c>
      <c r="C281">
        <v>0</v>
      </c>
      <c r="D281" s="1">
        <v>41339.71802083333</v>
      </c>
      <c r="E281">
        <v>0</v>
      </c>
      <c r="F281">
        <v>0</v>
      </c>
      <c r="G281">
        <v>1</v>
      </c>
      <c r="H281" s="1">
        <v>41339.71802083333</v>
      </c>
      <c r="I281" s="1">
        <v>41339.71802083333</v>
      </c>
      <c r="J281" s="2">
        <v>0</v>
      </c>
      <c r="K281">
        <v>89.363066799999999</v>
      </c>
      <c r="L281" s="2" t="s">
        <v>41</v>
      </c>
      <c r="M281">
        <v>25.9166366</v>
      </c>
      <c r="N281" s="2">
        <v>172</v>
      </c>
      <c r="O281" s="2" t="s">
        <v>40</v>
      </c>
      <c r="P281">
        <v>0</v>
      </c>
      <c r="Q281">
        <v>210318</v>
      </c>
      <c r="R281">
        <v>0</v>
      </c>
      <c r="S281" s="2" t="s">
        <v>41</v>
      </c>
      <c r="T281">
        <v>3014</v>
      </c>
      <c r="U281" s="2">
        <v>15</v>
      </c>
      <c r="V281" s="2">
        <v>0</v>
      </c>
      <c r="W281" s="2" t="s">
        <v>41</v>
      </c>
      <c r="X281" s="2">
        <v>114</v>
      </c>
      <c r="Y281" s="2" t="s">
        <v>41</v>
      </c>
      <c r="Z281" s="2" t="s">
        <v>41</v>
      </c>
      <c r="AA281" s="2">
        <v>2</v>
      </c>
      <c r="AB281">
        <v>2</v>
      </c>
      <c r="AC281">
        <v>10</v>
      </c>
      <c r="AD281">
        <f t="shared" si="12"/>
        <v>1</v>
      </c>
      <c r="AE281">
        <v>29</v>
      </c>
      <c r="AG281">
        <v>318</v>
      </c>
      <c r="AH281">
        <v>210318</v>
      </c>
      <c r="AI281" t="s">
        <v>189</v>
      </c>
      <c r="AJ281" t="s">
        <v>190</v>
      </c>
      <c r="AK281" t="s">
        <v>210</v>
      </c>
      <c r="AL281" t="s">
        <v>559</v>
      </c>
      <c r="AM281" s="2">
        <v>0</v>
      </c>
      <c r="AN281" s="3">
        <f t="shared" si="13"/>
        <v>0</v>
      </c>
      <c r="AO281">
        <f t="shared" si="14"/>
        <v>1.5087719298245614</v>
      </c>
    </row>
    <row r="282" spans="1:41" x14ac:dyDescent="0.25">
      <c r="A282" t="s">
        <v>325</v>
      </c>
      <c r="B282" s="1">
        <v>41342.682083333333</v>
      </c>
      <c r="C282">
        <v>0</v>
      </c>
      <c r="D282" s="1">
        <v>41342.682083333333</v>
      </c>
      <c r="E282">
        <v>0</v>
      </c>
      <c r="F282">
        <v>0</v>
      </c>
      <c r="G282">
        <v>1</v>
      </c>
      <c r="H282" s="1">
        <v>41342.682083333333</v>
      </c>
      <c r="I282" s="1">
        <v>41342.682083333333</v>
      </c>
      <c r="J282" s="2">
        <v>0</v>
      </c>
      <c r="K282">
        <v>90.593167199999996</v>
      </c>
      <c r="L282" s="2" t="s">
        <v>75</v>
      </c>
      <c r="M282">
        <v>23.450583999999999</v>
      </c>
      <c r="N282" s="2">
        <v>287</v>
      </c>
      <c r="O282" s="2" t="s">
        <v>39</v>
      </c>
      <c r="P282">
        <v>0</v>
      </c>
      <c r="Q282">
        <v>246151</v>
      </c>
      <c r="R282">
        <v>0</v>
      </c>
      <c r="S282" s="2" t="s">
        <v>75</v>
      </c>
      <c r="T282">
        <v>3904</v>
      </c>
      <c r="U282" s="2">
        <v>12</v>
      </c>
      <c r="V282" s="2">
        <v>0</v>
      </c>
      <c r="W282" s="2" t="s">
        <v>39</v>
      </c>
      <c r="X282" s="2">
        <v>251</v>
      </c>
      <c r="Y282" s="2" t="s">
        <v>41</v>
      </c>
      <c r="Z282" s="2" t="s">
        <v>41</v>
      </c>
      <c r="AA282" s="2">
        <v>2</v>
      </c>
      <c r="AB282">
        <v>2</v>
      </c>
      <c r="AC282">
        <v>46</v>
      </c>
      <c r="AD282">
        <f t="shared" si="12"/>
        <v>1</v>
      </c>
      <c r="AE282">
        <v>138</v>
      </c>
      <c r="AG282">
        <v>151</v>
      </c>
      <c r="AH282">
        <v>246151</v>
      </c>
      <c r="AI282" t="s">
        <v>247</v>
      </c>
      <c r="AJ282" t="s">
        <v>454</v>
      </c>
      <c r="AK282" t="s">
        <v>464</v>
      </c>
      <c r="AL282" t="s">
        <v>560</v>
      </c>
      <c r="AM282" s="2">
        <v>0</v>
      </c>
      <c r="AN282" s="3">
        <f t="shared" si="13"/>
        <v>0</v>
      </c>
      <c r="AO282">
        <f t="shared" si="14"/>
        <v>1.1434262948207172</v>
      </c>
    </row>
    <row r="283" spans="1:41" x14ac:dyDescent="0.25">
      <c r="A283" t="s">
        <v>231</v>
      </c>
      <c r="B283" s="1">
        <v>41342.690185185187</v>
      </c>
      <c r="C283">
        <v>0</v>
      </c>
      <c r="D283" s="1">
        <v>41342.690185185187</v>
      </c>
      <c r="E283">
        <v>0</v>
      </c>
      <c r="F283">
        <v>0</v>
      </c>
      <c r="G283">
        <v>1</v>
      </c>
      <c r="H283" s="1">
        <v>41342.690185185187</v>
      </c>
      <c r="I283" s="1">
        <v>41342.690185185187</v>
      </c>
      <c r="J283" s="2">
        <v>5</v>
      </c>
      <c r="K283">
        <v>0</v>
      </c>
      <c r="L283" s="2" t="s">
        <v>41</v>
      </c>
      <c r="M283">
        <v>0</v>
      </c>
      <c r="N283" s="2">
        <v>139</v>
      </c>
      <c r="O283" s="2" t="s">
        <v>40</v>
      </c>
      <c r="P283">
        <v>0</v>
      </c>
      <c r="Q283">
        <v>204050</v>
      </c>
      <c r="R283">
        <v>0</v>
      </c>
      <c r="S283" s="2" t="s">
        <v>48</v>
      </c>
      <c r="T283">
        <v>0</v>
      </c>
      <c r="U283" s="2">
        <v>11</v>
      </c>
      <c r="V283" s="2">
        <v>0</v>
      </c>
      <c r="W283" s="2" t="s">
        <v>48</v>
      </c>
      <c r="X283" s="2">
        <v>157</v>
      </c>
      <c r="Y283" s="2" t="s">
        <v>75</v>
      </c>
      <c r="Z283" s="2" t="s">
        <v>75</v>
      </c>
      <c r="AA283" s="2">
        <v>2</v>
      </c>
      <c r="AB283">
        <v>20</v>
      </c>
      <c r="AC283">
        <v>4</v>
      </c>
      <c r="AD283">
        <f t="shared" si="12"/>
        <v>1</v>
      </c>
      <c r="AE283">
        <v>13</v>
      </c>
      <c r="AF283">
        <v>0</v>
      </c>
      <c r="AG283">
        <v>50</v>
      </c>
      <c r="AH283">
        <v>204050</v>
      </c>
      <c r="AI283" t="s">
        <v>232</v>
      </c>
      <c r="AJ283" t="s">
        <v>233</v>
      </c>
      <c r="AK283" t="s">
        <v>561</v>
      </c>
      <c r="AL283" t="s">
        <v>562</v>
      </c>
      <c r="AM283" s="2">
        <v>0</v>
      </c>
      <c r="AN283" s="3">
        <f t="shared" si="13"/>
        <v>0.45454545454545453</v>
      </c>
      <c r="AO283">
        <f t="shared" si="14"/>
        <v>0.88535031847133761</v>
      </c>
    </row>
    <row r="284" spans="1:41" x14ac:dyDescent="0.25">
      <c r="A284" t="s">
        <v>180</v>
      </c>
      <c r="B284" s="1">
        <v>41342.804907407408</v>
      </c>
      <c r="C284">
        <v>0</v>
      </c>
      <c r="D284" s="1">
        <v>41342.804907407408</v>
      </c>
      <c r="E284">
        <v>0</v>
      </c>
      <c r="F284">
        <v>0</v>
      </c>
      <c r="G284">
        <v>1</v>
      </c>
      <c r="H284" s="1">
        <v>41342.804907407408</v>
      </c>
      <c r="I284" s="1">
        <v>41342.804907407408</v>
      </c>
      <c r="J284" s="2">
        <v>0</v>
      </c>
      <c r="K284">
        <v>89.215720099999999</v>
      </c>
      <c r="L284" s="2" t="s">
        <v>75</v>
      </c>
      <c r="M284">
        <v>25.301396199999999</v>
      </c>
      <c r="N284" s="2">
        <v>156</v>
      </c>
      <c r="O284" s="2" t="s">
        <v>40</v>
      </c>
      <c r="P284">
        <v>0</v>
      </c>
      <c r="Q284">
        <v>229274</v>
      </c>
      <c r="R284">
        <v>0</v>
      </c>
      <c r="S284" s="2" t="s">
        <v>75</v>
      </c>
      <c r="T284">
        <v>3526</v>
      </c>
      <c r="U284" s="2">
        <v>10</v>
      </c>
      <c r="V284" s="2">
        <v>0</v>
      </c>
      <c r="W284" s="2" t="s">
        <v>48</v>
      </c>
      <c r="X284" s="2">
        <v>133</v>
      </c>
      <c r="Y284" s="2" t="s">
        <v>48</v>
      </c>
      <c r="Z284" s="2" t="s">
        <v>75</v>
      </c>
      <c r="AA284" s="2">
        <v>2</v>
      </c>
      <c r="AB284">
        <v>2</v>
      </c>
      <c r="AC284">
        <v>29</v>
      </c>
      <c r="AD284">
        <f t="shared" si="12"/>
        <v>1</v>
      </c>
      <c r="AE284">
        <v>84</v>
      </c>
      <c r="AG284">
        <v>274</v>
      </c>
      <c r="AH284">
        <v>229274</v>
      </c>
      <c r="AI284" t="s">
        <v>181</v>
      </c>
      <c r="AJ284" t="s">
        <v>194</v>
      </c>
      <c r="AK284" t="s">
        <v>352</v>
      </c>
      <c r="AL284" t="s">
        <v>563</v>
      </c>
      <c r="AM284" s="2">
        <v>0</v>
      </c>
      <c r="AN284" s="3">
        <f t="shared" si="13"/>
        <v>0</v>
      </c>
      <c r="AO284">
        <f t="shared" si="14"/>
        <v>1.1729323308270676</v>
      </c>
    </row>
    <row r="285" spans="1:41" x14ac:dyDescent="0.25">
      <c r="A285" t="s">
        <v>180</v>
      </c>
      <c r="B285" s="1">
        <v>41342.804918981485</v>
      </c>
      <c r="C285">
        <v>0</v>
      </c>
      <c r="D285" s="1">
        <v>41342.804918981485</v>
      </c>
      <c r="E285">
        <v>0</v>
      </c>
      <c r="F285">
        <v>0</v>
      </c>
      <c r="G285">
        <v>1</v>
      </c>
      <c r="H285" s="1">
        <v>41342.804918981485</v>
      </c>
      <c r="I285" s="1">
        <v>41342.804918981485</v>
      </c>
      <c r="J285" s="2">
        <v>4</v>
      </c>
      <c r="K285">
        <v>89.215720099999999</v>
      </c>
      <c r="L285" s="2" t="s">
        <v>107</v>
      </c>
      <c r="M285">
        <v>25.301396199999999</v>
      </c>
      <c r="N285" s="2">
        <v>306</v>
      </c>
      <c r="O285" s="2" t="s">
        <v>40</v>
      </c>
      <c r="P285">
        <v>0</v>
      </c>
      <c r="Q285">
        <v>229277</v>
      </c>
      <c r="R285">
        <v>0</v>
      </c>
      <c r="S285" s="2" t="s">
        <v>48</v>
      </c>
      <c r="T285">
        <v>3526</v>
      </c>
      <c r="U285" s="2">
        <v>8</v>
      </c>
      <c r="V285" s="2">
        <v>0</v>
      </c>
      <c r="W285" s="2" t="s">
        <v>48</v>
      </c>
      <c r="X285" s="2">
        <v>0</v>
      </c>
      <c r="Y285" s="2" t="s">
        <v>75</v>
      </c>
      <c r="Z285" s="2" t="s">
        <v>75</v>
      </c>
      <c r="AA285" s="2">
        <v>2</v>
      </c>
      <c r="AB285">
        <v>2</v>
      </c>
      <c r="AC285">
        <v>29</v>
      </c>
      <c r="AD285">
        <f t="shared" si="12"/>
        <v>1</v>
      </c>
      <c r="AE285">
        <v>84</v>
      </c>
      <c r="AG285">
        <v>277</v>
      </c>
      <c r="AH285">
        <v>229277</v>
      </c>
      <c r="AI285" t="s">
        <v>181</v>
      </c>
      <c r="AJ285" t="s">
        <v>194</v>
      </c>
      <c r="AK285" t="s">
        <v>183</v>
      </c>
      <c r="AL285" t="s">
        <v>564</v>
      </c>
      <c r="AM285" s="2">
        <v>0</v>
      </c>
      <c r="AN285" s="3">
        <f t="shared" si="13"/>
        <v>0.5</v>
      </c>
      <c r="AO285" t="e">
        <f t="shared" si="14"/>
        <v>#DIV/0!</v>
      </c>
    </row>
    <row r="286" spans="1:41" x14ac:dyDescent="0.25">
      <c r="A286" t="s">
        <v>162</v>
      </c>
      <c r="B286" s="1">
        <v>41343.284918981481</v>
      </c>
      <c r="C286">
        <v>0</v>
      </c>
      <c r="D286" s="1">
        <v>41343.284918981481</v>
      </c>
      <c r="E286">
        <v>0</v>
      </c>
      <c r="F286">
        <v>0</v>
      </c>
      <c r="G286">
        <v>1</v>
      </c>
      <c r="H286" s="1">
        <v>41343.284918981481</v>
      </c>
      <c r="I286" s="1">
        <v>41343.284918981481</v>
      </c>
      <c r="J286" s="2">
        <v>3</v>
      </c>
      <c r="K286">
        <v>88.840487699999997</v>
      </c>
      <c r="L286" s="2" t="s">
        <v>40</v>
      </c>
      <c r="M286">
        <v>26.1054593</v>
      </c>
      <c r="N286" s="2">
        <v>150</v>
      </c>
      <c r="O286" s="2" t="s">
        <v>48</v>
      </c>
      <c r="P286">
        <v>0</v>
      </c>
      <c r="Q286">
        <v>231303</v>
      </c>
      <c r="R286">
        <v>0</v>
      </c>
      <c r="S286" s="2" t="s">
        <v>75</v>
      </c>
      <c r="T286">
        <v>4089</v>
      </c>
      <c r="U286" s="2">
        <v>11</v>
      </c>
      <c r="V286" s="2">
        <v>0</v>
      </c>
      <c r="W286" s="2" t="s">
        <v>75</v>
      </c>
      <c r="X286" s="2">
        <v>125</v>
      </c>
      <c r="Y286" s="2" t="s">
        <v>75</v>
      </c>
      <c r="Z286" s="2" t="s">
        <v>75</v>
      </c>
      <c r="AA286" s="2">
        <v>2</v>
      </c>
      <c r="AB286">
        <v>2</v>
      </c>
      <c r="AC286">
        <v>31</v>
      </c>
      <c r="AD286">
        <f t="shared" si="12"/>
        <v>1</v>
      </c>
      <c r="AE286">
        <v>92</v>
      </c>
      <c r="AG286">
        <v>303</v>
      </c>
      <c r="AH286">
        <v>231303</v>
      </c>
      <c r="AI286" t="s">
        <v>163</v>
      </c>
      <c r="AJ286" t="s">
        <v>186</v>
      </c>
      <c r="AK286" t="s">
        <v>212</v>
      </c>
      <c r="AL286" t="s">
        <v>565</v>
      </c>
      <c r="AM286" s="2">
        <v>0</v>
      </c>
      <c r="AN286" s="3">
        <f t="shared" si="13"/>
        <v>0.27272727272727271</v>
      </c>
      <c r="AO286">
        <f t="shared" si="14"/>
        <v>1.2</v>
      </c>
    </row>
    <row r="287" spans="1:41" x14ac:dyDescent="0.25">
      <c r="A287" t="s">
        <v>196</v>
      </c>
      <c r="B287" s="1">
        <v>41344.688958333332</v>
      </c>
      <c r="C287">
        <v>0</v>
      </c>
      <c r="D287" s="1">
        <v>41344.688958333332</v>
      </c>
      <c r="E287">
        <v>0</v>
      </c>
      <c r="F287">
        <v>0</v>
      </c>
      <c r="G287">
        <v>1</v>
      </c>
      <c r="H287" s="1">
        <v>41344.688958333332</v>
      </c>
      <c r="I287" s="1">
        <v>41344.688958333332</v>
      </c>
      <c r="J287" s="2">
        <v>3</v>
      </c>
      <c r="K287">
        <v>0</v>
      </c>
      <c r="L287" s="2" t="s">
        <v>75</v>
      </c>
      <c r="M287">
        <v>0</v>
      </c>
      <c r="N287" s="2">
        <v>501</v>
      </c>
      <c r="O287" s="2" t="s">
        <v>40</v>
      </c>
      <c r="P287">
        <v>0</v>
      </c>
      <c r="Q287">
        <v>219203</v>
      </c>
      <c r="R287">
        <v>0</v>
      </c>
      <c r="S287" s="2" t="s">
        <v>48</v>
      </c>
      <c r="T287">
        <v>0</v>
      </c>
      <c r="U287" s="2">
        <v>19</v>
      </c>
      <c r="V287" s="2">
        <v>2</v>
      </c>
      <c r="W287" s="2" t="s">
        <v>48</v>
      </c>
      <c r="X287" s="2">
        <v>525</v>
      </c>
      <c r="Y287" s="2" t="s">
        <v>75</v>
      </c>
      <c r="Z287" s="2" t="s">
        <v>75</v>
      </c>
      <c r="AA287" s="2">
        <v>2</v>
      </c>
      <c r="AB287">
        <v>2</v>
      </c>
      <c r="AC287">
        <v>19</v>
      </c>
      <c r="AD287">
        <f t="shared" si="12"/>
        <v>1</v>
      </c>
      <c r="AE287">
        <v>56</v>
      </c>
      <c r="AG287">
        <v>203</v>
      </c>
      <c r="AH287">
        <v>219203</v>
      </c>
      <c r="AI287" t="s">
        <v>197</v>
      </c>
      <c r="AJ287" t="s">
        <v>198</v>
      </c>
      <c r="AK287" t="s">
        <v>458</v>
      </c>
      <c r="AL287" t="s">
        <v>566</v>
      </c>
      <c r="AM287" s="2">
        <v>0</v>
      </c>
      <c r="AN287" s="3">
        <f t="shared" si="13"/>
        <v>0.15789473684210525</v>
      </c>
      <c r="AO287">
        <f t="shared" si="14"/>
        <v>0.95428571428571429</v>
      </c>
    </row>
    <row r="288" spans="1:41" x14ac:dyDescent="0.25">
      <c r="A288" t="s">
        <v>337</v>
      </c>
      <c r="B288" s="1">
        <v>41345.678148148145</v>
      </c>
      <c r="C288">
        <v>0</v>
      </c>
      <c r="D288" s="1">
        <v>41345.678148148145</v>
      </c>
      <c r="E288">
        <v>0</v>
      </c>
      <c r="F288">
        <v>0</v>
      </c>
      <c r="G288">
        <v>1</v>
      </c>
      <c r="H288" s="1">
        <v>41345.678148148145</v>
      </c>
      <c r="I288" s="1">
        <v>41345.678148148145</v>
      </c>
      <c r="J288" s="2">
        <v>3</v>
      </c>
      <c r="K288">
        <v>0</v>
      </c>
      <c r="L288" s="2" t="s">
        <v>75</v>
      </c>
      <c r="M288">
        <v>0</v>
      </c>
      <c r="N288" s="2">
        <v>244</v>
      </c>
      <c r="O288" s="2" t="s">
        <v>39</v>
      </c>
      <c r="P288">
        <v>0</v>
      </c>
      <c r="Q288">
        <v>206070</v>
      </c>
      <c r="R288">
        <v>0</v>
      </c>
      <c r="S288" s="2" t="s">
        <v>48</v>
      </c>
      <c r="T288">
        <v>0</v>
      </c>
      <c r="U288" s="2">
        <v>7</v>
      </c>
      <c r="V288" s="2">
        <v>0</v>
      </c>
      <c r="W288" s="2" t="s">
        <v>48</v>
      </c>
      <c r="X288" s="2">
        <v>260</v>
      </c>
      <c r="Y288" s="2" t="s">
        <v>75</v>
      </c>
      <c r="Z288" s="2" t="s">
        <v>75</v>
      </c>
      <c r="AA288" s="2">
        <v>2</v>
      </c>
      <c r="AB288">
        <v>20</v>
      </c>
      <c r="AC288">
        <v>6</v>
      </c>
      <c r="AD288">
        <f t="shared" si="12"/>
        <v>1</v>
      </c>
      <c r="AE288">
        <v>18</v>
      </c>
      <c r="AF288">
        <v>0</v>
      </c>
      <c r="AG288">
        <v>70</v>
      </c>
      <c r="AH288">
        <v>206070</v>
      </c>
      <c r="AI288" t="s">
        <v>338</v>
      </c>
      <c r="AJ288" t="s">
        <v>339</v>
      </c>
      <c r="AK288" t="s">
        <v>567</v>
      </c>
      <c r="AL288" t="s">
        <v>568</v>
      </c>
      <c r="AM288" s="2">
        <v>0</v>
      </c>
      <c r="AN288" s="3">
        <f t="shared" si="13"/>
        <v>0.42857142857142855</v>
      </c>
      <c r="AO288">
        <f t="shared" si="14"/>
        <v>0.93846153846153846</v>
      </c>
    </row>
    <row r="289" spans="1:41" x14ac:dyDescent="0.25">
      <c r="A289" t="s">
        <v>162</v>
      </c>
      <c r="B289" s="1">
        <v>41345.680231481485</v>
      </c>
      <c r="C289">
        <v>0</v>
      </c>
      <c r="D289" s="1">
        <v>41345.680231481485</v>
      </c>
      <c r="E289">
        <v>0</v>
      </c>
      <c r="F289">
        <v>0</v>
      </c>
      <c r="G289">
        <v>1</v>
      </c>
      <c r="H289" s="1">
        <v>41345.680231481485</v>
      </c>
      <c r="I289" s="1">
        <v>41345.680231481485</v>
      </c>
      <c r="J289" s="2">
        <v>1</v>
      </c>
      <c r="K289">
        <v>0</v>
      </c>
      <c r="L289" s="2" t="s">
        <v>41</v>
      </c>
      <c r="M289">
        <v>0</v>
      </c>
      <c r="N289" s="2">
        <v>85</v>
      </c>
      <c r="O289" s="2" t="s">
        <v>40</v>
      </c>
      <c r="P289">
        <v>0</v>
      </c>
      <c r="Q289">
        <v>230295</v>
      </c>
      <c r="R289">
        <v>0</v>
      </c>
      <c r="S289" s="2" t="s">
        <v>75</v>
      </c>
      <c r="T289">
        <v>0</v>
      </c>
      <c r="U289" s="2">
        <v>14</v>
      </c>
      <c r="V289" s="2">
        <v>0</v>
      </c>
      <c r="W289" s="2" t="s">
        <v>39</v>
      </c>
      <c r="X289" s="2">
        <v>145</v>
      </c>
      <c r="Y289" s="2" t="s">
        <v>41</v>
      </c>
      <c r="Z289" s="2" t="s">
        <v>41</v>
      </c>
      <c r="AA289" s="2">
        <v>2</v>
      </c>
      <c r="AB289">
        <v>2</v>
      </c>
      <c r="AC289">
        <v>30</v>
      </c>
      <c r="AD289">
        <f t="shared" si="12"/>
        <v>1</v>
      </c>
      <c r="AE289">
        <v>88</v>
      </c>
      <c r="AG289">
        <v>295</v>
      </c>
      <c r="AH289">
        <v>230295</v>
      </c>
      <c r="AI289" t="s">
        <v>227</v>
      </c>
      <c r="AJ289" t="s">
        <v>228</v>
      </c>
      <c r="AK289" t="s">
        <v>229</v>
      </c>
      <c r="AL289" t="s">
        <v>569</v>
      </c>
      <c r="AM289" s="2">
        <v>0</v>
      </c>
      <c r="AN289" s="3">
        <f t="shared" si="13"/>
        <v>7.1428571428571425E-2</v>
      </c>
      <c r="AO289">
        <f t="shared" si="14"/>
        <v>0.58620689655172409</v>
      </c>
    </row>
    <row r="290" spans="1:41" x14ac:dyDescent="0.25">
      <c r="A290" t="s">
        <v>221</v>
      </c>
      <c r="B290" s="1">
        <v>41345.784131944441</v>
      </c>
      <c r="C290">
        <v>0</v>
      </c>
      <c r="D290" s="1">
        <v>41345.784131944441</v>
      </c>
      <c r="E290">
        <v>0</v>
      </c>
      <c r="F290">
        <v>0</v>
      </c>
      <c r="G290">
        <v>1</v>
      </c>
      <c r="H290" s="1">
        <v>41345.784131944441</v>
      </c>
      <c r="I290" s="1">
        <v>41345.784131944441</v>
      </c>
      <c r="J290" s="2">
        <v>7</v>
      </c>
      <c r="K290">
        <v>89.660576800000001</v>
      </c>
      <c r="L290" s="2" t="s">
        <v>107</v>
      </c>
      <c r="M290">
        <v>22.611180600000001</v>
      </c>
      <c r="N290" s="2">
        <v>456</v>
      </c>
      <c r="O290" s="2" t="s">
        <v>39</v>
      </c>
      <c r="P290">
        <v>0</v>
      </c>
      <c r="Q290">
        <v>234229</v>
      </c>
      <c r="R290">
        <v>0</v>
      </c>
      <c r="S290" s="2" t="s">
        <v>41</v>
      </c>
      <c r="T290">
        <v>4749</v>
      </c>
      <c r="U290" s="2">
        <v>9</v>
      </c>
      <c r="V290" s="2">
        <v>0</v>
      </c>
      <c r="W290" s="2" t="s">
        <v>39</v>
      </c>
      <c r="X290" s="2">
        <v>0</v>
      </c>
      <c r="Y290" s="2" t="s">
        <v>41</v>
      </c>
      <c r="Z290" s="2" t="s">
        <v>40</v>
      </c>
      <c r="AA290" s="2">
        <v>2</v>
      </c>
      <c r="AB290">
        <v>2</v>
      </c>
      <c r="AC290">
        <v>34</v>
      </c>
      <c r="AD290">
        <f t="shared" si="12"/>
        <v>1</v>
      </c>
      <c r="AE290">
        <v>102</v>
      </c>
      <c r="AG290">
        <v>229</v>
      </c>
      <c r="AH290">
        <v>234229</v>
      </c>
      <c r="AI290" t="s">
        <v>222</v>
      </c>
      <c r="AJ290" t="s">
        <v>223</v>
      </c>
      <c r="AK290" t="s">
        <v>345</v>
      </c>
      <c r="AL290" t="s">
        <v>570</v>
      </c>
      <c r="AM290" s="2">
        <v>1</v>
      </c>
      <c r="AN290" s="3">
        <f t="shared" si="13"/>
        <v>0.77777777777777779</v>
      </c>
      <c r="AO290" t="e">
        <f t="shared" si="14"/>
        <v>#DIV/0!</v>
      </c>
    </row>
    <row r="291" spans="1:41" x14ac:dyDescent="0.25">
      <c r="A291" t="s">
        <v>231</v>
      </c>
      <c r="B291" s="1">
        <v>41346.614479166667</v>
      </c>
      <c r="C291">
        <v>0</v>
      </c>
      <c r="D291" s="1">
        <v>41346.614479166667</v>
      </c>
      <c r="E291">
        <v>0</v>
      </c>
      <c r="F291">
        <v>0</v>
      </c>
      <c r="G291">
        <v>1</v>
      </c>
      <c r="H291" s="1">
        <v>41346.614479166667</v>
      </c>
      <c r="I291" s="1">
        <v>41346.614479166667</v>
      </c>
      <c r="J291" s="2">
        <v>3</v>
      </c>
      <c r="K291">
        <v>0</v>
      </c>
      <c r="L291" s="2" t="s">
        <v>48</v>
      </c>
      <c r="M291">
        <v>0</v>
      </c>
      <c r="N291" s="2">
        <v>194</v>
      </c>
      <c r="O291" s="2" t="s">
        <v>39</v>
      </c>
      <c r="P291">
        <v>0</v>
      </c>
      <c r="Q291">
        <v>204041</v>
      </c>
      <c r="R291">
        <v>0</v>
      </c>
      <c r="S291" s="2" t="s">
        <v>48</v>
      </c>
      <c r="T291">
        <v>0</v>
      </c>
      <c r="U291" s="2">
        <v>9</v>
      </c>
      <c r="V291" s="2">
        <v>0</v>
      </c>
      <c r="W291" s="2" t="s">
        <v>48</v>
      </c>
      <c r="X291" s="2">
        <v>305</v>
      </c>
      <c r="Y291" s="2" t="s">
        <v>75</v>
      </c>
      <c r="Z291" s="2" t="s">
        <v>48</v>
      </c>
      <c r="AA291" s="2">
        <v>2</v>
      </c>
      <c r="AB291">
        <v>20</v>
      </c>
      <c r="AC291">
        <v>4</v>
      </c>
      <c r="AD291">
        <f t="shared" si="12"/>
        <v>1</v>
      </c>
      <c r="AE291">
        <v>13</v>
      </c>
      <c r="AF291">
        <v>0</v>
      </c>
      <c r="AG291">
        <v>41</v>
      </c>
      <c r="AH291">
        <v>204041</v>
      </c>
      <c r="AI291" t="s">
        <v>232</v>
      </c>
      <c r="AJ291" t="s">
        <v>233</v>
      </c>
      <c r="AK291" t="s">
        <v>247</v>
      </c>
      <c r="AL291" t="s">
        <v>571</v>
      </c>
      <c r="AM291" s="2">
        <v>0</v>
      </c>
      <c r="AN291" s="3">
        <f t="shared" si="13"/>
        <v>0.33333333333333331</v>
      </c>
      <c r="AO291">
        <f t="shared" si="14"/>
        <v>0.63606557377049178</v>
      </c>
    </row>
    <row r="292" spans="1:41" x14ac:dyDescent="0.25">
      <c r="A292" t="s">
        <v>162</v>
      </c>
      <c r="B292" s="1">
        <v>41346.614953703705</v>
      </c>
      <c r="C292">
        <v>0</v>
      </c>
      <c r="D292" s="1">
        <v>41346.614953703705</v>
      </c>
      <c r="E292">
        <v>0</v>
      </c>
      <c r="F292">
        <v>0</v>
      </c>
      <c r="G292">
        <v>1</v>
      </c>
      <c r="H292" s="1">
        <v>41346.614953703705</v>
      </c>
      <c r="I292" s="1">
        <v>41346.614953703705</v>
      </c>
      <c r="J292" s="2">
        <v>3</v>
      </c>
      <c r="K292">
        <v>0</v>
      </c>
      <c r="L292" s="2" t="s">
        <v>41</v>
      </c>
      <c r="M292">
        <v>0</v>
      </c>
      <c r="N292" s="2">
        <v>108</v>
      </c>
      <c r="O292" s="2" t="s">
        <v>75</v>
      </c>
      <c r="P292">
        <v>0</v>
      </c>
      <c r="Q292">
        <v>230292</v>
      </c>
      <c r="R292">
        <v>0</v>
      </c>
      <c r="S292" s="2" t="s">
        <v>48</v>
      </c>
      <c r="T292">
        <v>0</v>
      </c>
      <c r="U292" s="2">
        <v>11</v>
      </c>
      <c r="V292" s="2">
        <v>0</v>
      </c>
      <c r="W292" s="2" t="s">
        <v>48</v>
      </c>
      <c r="X292" s="2">
        <v>153</v>
      </c>
      <c r="Y292" s="2" t="s">
        <v>48</v>
      </c>
      <c r="Z292" s="2" t="s">
        <v>48</v>
      </c>
      <c r="AA292" s="2">
        <v>2</v>
      </c>
      <c r="AB292">
        <v>2</v>
      </c>
      <c r="AC292">
        <v>30</v>
      </c>
      <c r="AD292">
        <f t="shared" si="12"/>
        <v>1</v>
      </c>
      <c r="AE292">
        <v>88</v>
      </c>
      <c r="AG292">
        <v>292</v>
      </c>
      <c r="AH292">
        <v>230292</v>
      </c>
      <c r="AI292" t="s">
        <v>227</v>
      </c>
      <c r="AJ292" t="s">
        <v>228</v>
      </c>
      <c r="AK292" t="s">
        <v>342</v>
      </c>
      <c r="AL292" t="s">
        <v>572</v>
      </c>
      <c r="AM292" s="2">
        <v>0</v>
      </c>
      <c r="AN292" s="3">
        <f t="shared" si="13"/>
        <v>0.27272727272727271</v>
      </c>
      <c r="AO292">
        <f t="shared" si="14"/>
        <v>0.70588235294117652</v>
      </c>
    </row>
    <row r="293" spans="1:41" x14ac:dyDescent="0.25">
      <c r="A293" t="s">
        <v>221</v>
      </c>
      <c r="B293" s="1">
        <v>41346.778194444443</v>
      </c>
      <c r="C293">
        <v>0</v>
      </c>
      <c r="D293" s="1">
        <v>41346.778194444443</v>
      </c>
      <c r="E293">
        <v>0</v>
      </c>
      <c r="F293">
        <v>0</v>
      </c>
      <c r="G293">
        <v>1</v>
      </c>
      <c r="H293" s="1">
        <v>41346.778194444443</v>
      </c>
      <c r="I293" s="1">
        <v>41346.778194444443</v>
      </c>
      <c r="J293" s="2">
        <v>1</v>
      </c>
      <c r="K293">
        <v>89.660576800000001</v>
      </c>
      <c r="L293" s="2" t="s">
        <v>40</v>
      </c>
      <c r="M293">
        <v>22.611180600000001</v>
      </c>
      <c r="N293" s="2">
        <v>152</v>
      </c>
      <c r="O293" s="2" t="s">
        <v>75</v>
      </c>
      <c r="P293">
        <v>0</v>
      </c>
      <c r="Q293">
        <v>234226</v>
      </c>
      <c r="R293">
        <v>0</v>
      </c>
      <c r="S293" s="2" t="s">
        <v>41</v>
      </c>
      <c r="T293">
        <v>4749</v>
      </c>
      <c r="U293" s="2">
        <v>9</v>
      </c>
      <c r="V293" s="2">
        <v>0</v>
      </c>
      <c r="W293" s="2" t="s">
        <v>48</v>
      </c>
      <c r="X293" s="2">
        <v>113</v>
      </c>
      <c r="Y293" s="2" t="s">
        <v>40</v>
      </c>
      <c r="Z293" s="2" t="s">
        <v>40</v>
      </c>
      <c r="AA293" s="2">
        <v>2</v>
      </c>
      <c r="AB293">
        <v>2</v>
      </c>
      <c r="AC293">
        <v>34</v>
      </c>
      <c r="AD293">
        <f t="shared" si="12"/>
        <v>1</v>
      </c>
      <c r="AE293">
        <v>102</v>
      </c>
      <c r="AG293">
        <v>226</v>
      </c>
      <c r="AH293">
        <v>234226</v>
      </c>
      <c r="AI293" t="s">
        <v>222</v>
      </c>
      <c r="AJ293" t="s">
        <v>223</v>
      </c>
      <c r="AK293" t="s">
        <v>345</v>
      </c>
      <c r="AL293" t="s">
        <v>573</v>
      </c>
      <c r="AM293" s="2">
        <v>0</v>
      </c>
      <c r="AN293" s="3">
        <f t="shared" si="13"/>
        <v>0.1111111111111111</v>
      </c>
      <c r="AO293">
        <f t="shared" si="14"/>
        <v>1.345132743362832</v>
      </c>
    </row>
    <row r="294" spans="1:41" x14ac:dyDescent="0.25">
      <c r="A294" t="s">
        <v>337</v>
      </c>
      <c r="B294" s="1">
        <v>41347.497893518521</v>
      </c>
      <c r="C294">
        <v>0</v>
      </c>
      <c r="D294" s="1">
        <v>41347.497893518521</v>
      </c>
      <c r="E294">
        <v>0</v>
      </c>
      <c r="F294">
        <v>0</v>
      </c>
      <c r="G294">
        <v>1</v>
      </c>
      <c r="H294" s="1">
        <v>41347.497893518521</v>
      </c>
      <c r="I294" s="1">
        <v>41347.497893518521</v>
      </c>
      <c r="J294" s="2">
        <v>6</v>
      </c>
      <c r="K294">
        <v>0</v>
      </c>
      <c r="L294" s="2" t="s">
        <v>75</v>
      </c>
      <c r="M294">
        <v>0</v>
      </c>
      <c r="N294" s="2">
        <v>580</v>
      </c>
      <c r="O294" s="2" t="s">
        <v>39</v>
      </c>
      <c r="P294">
        <v>0</v>
      </c>
      <c r="Q294">
        <v>206069</v>
      </c>
      <c r="R294">
        <v>0</v>
      </c>
      <c r="S294" s="2" t="s">
        <v>48</v>
      </c>
      <c r="T294">
        <v>0</v>
      </c>
      <c r="U294" s="2">
        <v>18</v>
      </c>
      <c r="V294" s="2">
        <v>0</v>
      </c>
      <c r="W294" s="2" t="s">
        <v>48</v>
      </c>
      <c r="X294" s="2">
        <v>1017</v>
      </c>
      <c r="Y294" s="2" t="s">
        <v>75</v>
      </c>
      <c r="Z294" s="2" t="s">
        <v>48</v>
      </c>
      <c r="AA294" s="2">
        <v>2</v>
      </c>
      <c r="AB294">
        <v>20</v>
      </c>
      <c r="AC294">
        <v>6</v>
      </c>
      <c r="AD294">
        <f t="shared" si="12"/>
        <v>1</v>
      </c>
      <c r="AE294">
        <v>18</v>
      </c>
      <c r="AF294">
        <v>0</v>
      </c>
      <c r="AG294">
        <v>69</v>
      </c>
      <c r="AH294">
        <v>206069</v>
      </c>
      <c r="AI294" t="s">
        <v>338</v>
      </c>
      <c r="AJ294" t="s">
        <v>339</v>
      </c>
      <c r="AK294" t="s">
        <v>567</v>
      </c>
      <c r="AL294" t="s">
        <v>574</v>
      </c>
      <c r="AM294" s="2">
        <v>0</v>
      </c>
      <c r="AN294" s="3">
        <f t="shared" si="13"/>
        <v>0.33333333333333331</v>
      </c>
      <c r="AO294">
        <f t="shared" si="14"/>
        <v>0.57030481809242872</v>
      </c>
    </row>
    <row r="295" spans="1:41" x14ac:dyDescent="0.25">
      <c r="A295" t="s">
        <v>162</v>
      </c>
      <c r="B295" s="1">
        <v>41347.770798611113</v>
      </c>
      <c r="C295">
        <v>0</v>
      </c>
      <c r="D295" s="1">
        <v>41347.770798611113</v>
      </c>
      <c r="E295">
        <v>0</v>
      </c>
      <c r="F295">
        <v>0</v>
      </c>
      <c r="G295">
        <v>1</v>
      </c>
      <c r="H295" s="1">
        <v>41347.770798611113</v>
      </c>
      <c r="I295" s="1">
        <v>41347.770798611113</v>
      </c>
      <c r="J295" s="2">
        <v>1</v>
      </c>
      <c r="K295">
        <v>88.990400199999996</v>
      </c>
      <c r="L295" s="2" t="s">
        <v>41</v>
      </c>
      <c r="M295">
        <v>25.3845624</v>
      </c>
      <c r="N295" s="2">
        <v>53</v>
      </c>
      <c r="O295" s="2" t="s">
        <v>40</v>
      </c>
      <c r="P295">
        <v>0</v>
      </c>
      <c r="Q295">
        <v>230296</v>
      </c>
      <c r="R295">
        <v>0</v>
      </c>
      <c r="S295" s="2" t="s">
        <v>48</v>
      </c>
      <c r="T295">
        <v>4522</v>
      </c>
      <c r="U295" s="2">
        <v>11</v>
      </c>
      <c r="V295" s="2">
        <v>0</v>
      </c>
      <c r="W295" s="2" t="s">
        <v>48</v>
      </c>
      <c r="X295" s="2">
        <v>80</v>
      </c>
      <c r="Y295" s="2" t="s">
        <v>41</v>
      </c>
      <c r="Z295" s="2" t="s">
        <v>75</v>
      </c>
      <c r="AA295" s="2">
        <v>2</v>
      </c>
      <c r="AB295">
        <v>2</v>
      </c>
      <c r="AC295">
        <v>30</v>
      </c>
      <c r="AD295">
        <f t="shared" si="12"/>
        <v>1</v>
      </c>
      <c r="AE295">
        <v>88</v>
      </c>
      <c r="AG295">
        <v>296</v>
      </c>
      <c r="AH295">
        <v>230296</v>
      </c>
      <c r="AI295" t="s">
        <v>227</v>
      </c>
      <c r="AJ295" t="s">
        <v>228</v>
      </c>
      <c r="AK295" t="s">
        <v>229</v>
      </c>
      <c r="AL295" t="s">
        <v>575</v>
      </c>
      <c r="AM295" s="2">
        <v>0</v>
      </c>
      <c r="AN295" s="3">
        <f t="shared" si="13"/>
        <v>9.0909090909090912E-2</v>
      </c>
      <c r="AO295">
        <f t="shared" si="14"/>
        <v>0.66249999999999998</v>
      </c>
    </row>
    <row r="296" spans="1:41" x14ac:dyDescent="0.25">
      <c r="A296" t="s">
        <v>47</v>
      </c>
      <c r="B296" s="1">
        <v>41349.543391203704</v>
      </c>
      <c r="C296">
        <v>0</v>
      </c>
      <c r="D296" s="1">
        <v>41349.543391203704</v>
      </c>
      <c r="E296">
        <v>0</v>
      </c>
      <c r="F296">
        <v>0</v>
      </c>
      <c r="G296">
        <v>1</v>
      </c>
      <c r="H296" s="1">
        <v>41349.543391203704</v>
      </c>
      <c r="I296" s="1">
        <v>41349.543391203704</v>
      </c>
      <c r="J296" s="2">
        <v>8</v>
      </c>
      <c r="K296">
        <v>90.540527900000001</v>
      </c>
      <c r="L296" s="2" t="s">
        <v>39</v>
      </c>
      <c r="M296">
        <v>24.8289674</v>
      </c>
      <c r="N296" s="2">
        <v>605</v>
      </c>
      <c r="O296" s="2" t="s">
        <v>40</v>
      </c>
      <c r="P296">
        <v>0</v>
      </c>
      <c r="Q296">
        <v>284402</v>
      </c>
      <c r="R296">
        <v>0</v>
      </c>
      <c r="S296" s="2" t="s">
        <v>39</v>
      </c>
      <c r="T296">
        <v>2859</v>
      </c>
      <c r="U296" s="2">
        <v>16</v>
      </c>
      <c r="V296" s="2">
        <v>0</v>
      </c>
      <c r="W296" s="2" t="s">
        <v>39</v>
      </c>
      <c r="X296" s="2">
        <v>720</v>
      </c>
      <c r="Y296" s="2" t="s">
        <v>39</v>
      </c>
      <c r="Z296" s="2" t="s">
        <v>39</v>
      </c>
      <c r="AA296" s="2">
        <v>2</v>
      </c>
      <c r="AB296">
        <v>2</v>
      </c>
      <c r="AC296">
        <v>84</v>
      </c>
      <c r="AD296">
        <f t="shared" si="12"/>
        <v>2</v>
      </c>
      <c r="AE296">
        <v>15</v>
      </c>
      <c r="AG296">
        <v>402</v>
      </c>
      <c r="AH296">
        <v>284402</v>
      </c>
      <c r="AI296" t="s">
        <v>49</v>
      </c>
      <c r="AJ296" t="s">
        <v>50</v>
      </c>
      <c r="AK296" t="s">
        <v>576</v>
      </c>
      <c r="AL296" t="s">
        <v>577</v>
      </c>
      <c r="AM296" s="2">
        <v>0</v>
      </c>
      <c r="AN296" s="3">
        <f t="shared" si="13"/>
        <v>0.5</v>
      </c>
      <c r="AO296">
        <f t="shared" si="14"/>
        <v>0.84027777777777779</v>
      </c>
    </row>
    <row r="297" spans="1:41" x14ac:dyDescent="0.25">
      <c r="A297" t="s">
        <v>240</v>
      </c>
      <c r="B297" s="1">
        <v>41349.644074074073</v>
      </c>
      <c r="C297">
        <v>0</v>
      </c>
      <c r="D297" s="1">
        <v>41349.644074074073</v>
      </c>
      <c r="E297">
        <v>0</v>
      </c>
      <c r="F297">
        <v>0</v>
      </c>
      <c r="G297">
        <v>1</v>
      </c>
      <c r="H297" s="1">
        <v>41349.644074074073</v>
      </c>
      <c r="I297" s="1">
        <v>41349.644074074073</v>
      </c>
      <c r="J297" s="2">
        <v>2</v>
      </c>
      <c r="K297">
        <v>91.433484199999995</v>
      </c>
      <c r="L297" s="2" t="s">
        <v>48</v>
      </c>
      <c r="M297">
        <v>23.113582399999999</v>
      </c>
      <c r="N297" s="2">
        <v>250</v>
      </c>
      <c r="O297" s="2" t="s">
        <v>39</v>
      </c>
      <c r="P297">
        <v>0</v>
      </c>
      <c r="Q297">
        <v>233111</v>
      </c>
      <c r="R297">
        <v>0</v>
      </c>
      <c r="S297" s="2" t="s">
        <v>48</v>
      </c>
      <c r="T297">
        <v>2393</v>
      </c>
      <c r="U297" s="2">
        <v>15</v>
      </c>
      <c r="V297" s="2">
        <v>0</v>
      </c>
      <c r="W297" s="2" t="s">
        <v>41</v>
      </c>
      <c r="X297" s="2">
        <v>270</v>
      </c>
      <c r="Y297" s="2" t="s">
        <v>40</v>
      </c>
      <c r="Z297" s="2" t="s">
        <v>41</v>
      </c>
      <c r="AA297" s="2">
        <v>2</v>
      </c>
      <c r="AB297">
        <v>2</v>
      </c>
      <c r="AC297">
        <v>33</v>
      </c>
      <c r="AD297">
        <f t="shared" si="12"/>
        <v>1</v>
      </c>
      <c r="AE297">
        <v>98</v>
      </c>
      <c r="AG297">
        <v>111</v>
      </c>
      <c r="AH297">
        <v>233111</v>
      </c>
      <c r="AI297" t="s">
        <v>249</v>
      </c>
      <c r="AJ297" t="s">
        <v>250</v>
      </c>
      <c r="AK297" t="s">
        <v>250</v>
      </c>
      <c r="AL297" t="s">
        <v>578</v>
      </c>
      <c r="AM297" s="2">
        <v>0</v>
      </c>
      <c r="AN297" s="3">
        <f t="shared" si="13"/>
        <v>0.13333333333333333</v>
      </c>
      <c r="AO297">
        <f t="shared" si="14"/>
        <v>0.92592592592592593</v>
      </c>
    </row>
    <row r="298" spans="1:41" x14ac:dyDescent="0.25">
      <c r="A298" t="s">
        <v>231</v>
      </c>
      <c r="B298" s="1">
        <v>41349.684074074074</v>
      </c>
      <c r="C298">
        <v>0</v>
      </c>
      <c r="D298" s="1">
        <v>41349.684074074074</v>
      </c>
      <c r="E298">
        <v>0</v>
      </c>
      <c r="F298">
        <v>0</v>
      </c>
      <c r="G298">
        <v>1</v>
      </c>
      <c r="H298" s="1">
        <v>41349.684074074074</v>
      </c>
      <c r="I298" s="1">
        <v>41349.684074074074</v>
      </c>
      <c r="J298" s="2">
        <v>3</v>
      </c>
      <c r="K298">
        <v>0</v>
      </c>
      <c r="L298" s="2" t="s">
        <v>107</v>
      </c>
      <c r="M298">
        <v>0</v>
      </c>
      <c r="N298" s="2">
        <v>151</v>
      </c>
      <c r="O298" s="2" t="s">
        <v>40</v>
      </c>
      <c r="P298">
        <v>0</v>
      </c>
      <c r="Q298">
        <v>204049</v>
      </c>
      <c r="R298">
        <v>0</v>
      </c>
      <c r="S298" s="2" t="s">
        <v>48</v>
      </c>
      <c r="T298">
        <v>0</v>
      </c>
      <c r="U298" s="2">
        <v>7</v>
      </c>
      <c r="V298" s="2">
        <v>0</v>
      </c>
      <c r="W298" s="2" t="s">
        <v>48</v>
      </c>
      <c r="X298" s="2">
        <v>0</v>
      </c>
      <c r="Y298" s="2" t="s">
        <v>48</v>
      </c>
      <c r="Z298" s="2" t="s">
        <v>75</v>
      </c>
      <c r="AA298" s="2">
        <v>2</v>
      </c>
      <c r="AB298">
        <v>20</v>
      </c>
      <c r="AC298">
        <v>4</v>
      </c>
      <c r="AD298">
        <f t="shared" si="12"/>
        <v>1</v>
      </c>
      <c r="AE298">
        <v>13</v>
      </c>
      <c r="AF298">
        <v>0</v>
      </c>
      <c r="AG298">
        <v>49</v>
      </c>
      <c r="AH298">
        <v>204049</v>
      </c>
      <c r="AI298" t="s">
        <v>232</v>
      </c>
      <c r="AJ298" t="s">
        <v>233</v>
      </c>
      <c r="AK298" t="s">
        <v>561</v>
      </c>
      <c r="AL298" t="s">
        <v>579</v>
      </c>
      <c r="AM298" s="2">
        <v>1</v>
      </c>
      <c r="AN298" s="3">
        <f t="shared" si="13"/>
        <v>0.42857142857142855</v>
      </c>
      <c r="AO298" t="e">
        <f t="shared" si="14"/>
        <v>#DIV/0!</v>
      </c>
    </row>
    <row r="299" spans="1:41" x14ac:dyDescent="0.25">
      <c r="A299" t="s">
        <v>47</v>
      </c>
      <c r="B299" s="1">
        <v>41352.548344907409</v>
      </c>
      <c r="C299">
        <v>0</v>
      </c>
      <c r="D299" s="1">
        <v>41352.548344907409</v>
      </c>
      <c r="E299">
        <v>0</v>
      </c>
      <c r="F299">
        <v>0</v>
      </c>
      <c r="G299">
        <v>1</v>
      </c>
      <c r="H299" s="1">
        <v>41352.548344907409</v>
      </c>
      <c r="I299" s="1">
        <v>41352.548344907409</v>
      </c>
      <c r="J299" s="2">
        <v>4</v>
      </c>
      <c r="K299">
        <v>90.838408099999995</v>
      </c>
      <c r="L299" s="2" t="s">
        <v>41</v>
      </c>
      <c r="M299">
        <v>24.9088651</v>
      </c>
      <c r="N299" s="2">
        <v>325</v>
      </c>
      <c r="O299" s="2" t="s">
        <v>39</v>
      </c>
      <c r="P299">
        <v>0</v>
      </c>
      <c r="Q299">
        <v>235325</v>
      </c>
      <c r="R299">
        <v>0</v>
      </c>
      <c r="S299" s="2" t="s">
        <v>75</v>
      </c>
      <c r="T299">
        <v>2849</v>
      </c>
      <c r="U299" s="2">
        <v>10</v>
      </c>
      <c r="V299" s="2">
        <v>0</v>
      </c>
      <c r="W299" s="2" t="s">
        <v>48</v>
      </c>
      <c r="X299" s="2">
        <v>420</v>
      </c>
      <c r="Y299" s="2" t="s">
        <v>75</v>
      </c>
      <c r="Z299" s="2" t="s">
        <v>41</v>
      </c>
      <c r="AA299" s="2">
        <v>2</v>
      </c>
      <c r="AB299">
        <v>2</v>
      </c>
      <c r="AC299">
        <v>35</v>
      </c>
      <c r="AD299">
        <f t="shared" si="12"/>
        <v>1</v>
      </c>
      <c r="AE299">
        <v>105</v>
      </c>
      <c r="AG299">
        <v>325</v>
      </c>
      <c r="AH299">
        <v>235325</v>
      </c>
      <c r="AI299" t="s">
        <v>49</v>
      </c>
      <c r="AJ299" t="s">
        <v>104</v>
      </c>
      <c r="AK299" t="s">
        <v>285</v>
      </c>
      <c r="AL299" t="s">
        <v>580</v>
      </c>
      <c r="AM299" s="2">
        <v>0</v>
      </c>
      <c r="AN299" s="3">
        <f t="shared" si="13"/>
        <v>0.4</v>
      </c>
      <c r="AO299">
        <f t="shared" si="14"/>
        <v>0.77380952380952384</v>
      </c>
    </row>
    <row r="300" spans="1:41" x14ac:dyDescent="0.25">
      <c r="A300" t="s">
        <v>235</v>
      </c>
      <c r="B300" s="1">
        <v>41352.658356481479</v>
      </c>
      <c r="C300">
        <v>0</v>
      </c>
      <c r="D300" s="1">
        <v>41352.658356481479</v>
      </c>
      <c r="E300">
        <v>0</v>
      </c>
      <c r="F300">
        <v>0</v>
      </c>
      <c r="G300">
        <v>1</v>
      </c>
      <c r="H300" s="1">
        <v>41352.658356481479</v>
      </c>
      <c r="I300" s="1">
        <v>41352.658356481479</v>
      </c>
      <c r="J300" s="2">
        <v>1</v>
      </c>
      <c r="K300">
        <v>89.9843853</v>
      </c>
      <c r="L300" s="2" t="s">
        <v>41</v>
      </c>
      <c r="M300">
        <v>23.3911537</v>
      </c>
      <c r="N300" s="2">
        <v>298</v>
      </c>
      <c r="O300" s="2" t="s">
        <v>39</v>
      </c>
      <c r="P300">
        <v>0</v>
      </c>
      <c r="Q300">
        <v>242039</v>
      </c>
      <c r="R300">
        <v>0</v>
      </c>
      <c r="S300" s="2" t="s">
        <v>48</v>
      </c>
      <c r="T300">
        <v>3050</v>
      </c>
      <c r="U300" s="2">
        <v>10</v>
      </c>
      <c r="V300" s="2">
        <v>0</v>
      </c>
      <c r="W300" s="2" t="s">
        <v>48</v>
      </c>
      <c r="X300" s="2">
        <v>506</v>
      </c>
      <c r="Y300" s="2" t="s">
        <v>41</v>
      </c>
      <c r="Z300" s="2" t="s">
        <v>48</v>
      </c>
      <c r="AA300" s="2">
        <v>2</v>
      </c>
      <c r="AB300">
        <v>2</v>
      </c>
      <c r="AC300">
        <v>42</v>
      </c>
      <c r="AD300">
        <f t="shared" si="12"/>
        <v>1</v>
      </c>
      <c r="AE300">
        <v>127</v>
      </c>
      <c r="AF300">
        <v>0</v>
      </c>
      <c r="AG300">
        <v>39</v>
      </c>
      <c r="AH300">
        <v>242039</v>
      </c>
      <c r="AI300" t="s">
        <v>254</v>
      </c>
      <c r="AJ300" t="s">
        <v>373</v>
      </c>
      <c r="AK300" t="s">
        <v>581</v>
      </c>
      <c r="AL300" t="s">
        <v>582</v>
      </c>
      <c r="AM300" s="2">
        <v>0</v>
      </c>
      <c r="AN300" s="3">
        <f t="shared" si="13"/>
        <v>0.1</v>
      </c>
      <c r="AO300">
        <f t="shared" si="14"/>
        <v>0.58893280632411071</v>
      </c>
    </row>
    <row r="301" spans="1:41" x14ac:dyDescent="0.25">
      <c r="A301" t="s">
        <v>235</v>
      </c>
      <c r="B301" s="1">
        <v>41352.659548611111</v>
      </c>
      <c r="C301">
        <v>0</v>
      </c>
      <c r="D301" s="1">
        <v>41352.659548611111</v>
      </c>
      <c r="E301">
        <v>0</v>
      </c>
      <c r="F301">
        <v>0</v>
      </c>
      <c r="G301">
        <v>1</v>
      </c>
      <c r="H301" s="1">
        <v>41352.659548611111</v>
      </c>
      <c r="I301" s="1">
        <v>41352.659548611111</v>
      </c>
      <c r="J301" s="2">
        <v>2</v>
      </c>
      <c r="K301">
        <v>89.9843853</v>
      </c>
      <c r="L301" s="2" t="s">
        <v>48</v>
      </c>
      <c r="M301">
        <v>23.3911537</v>
      </c>
      <c r="N301" s="2">
        <v>221</v>
      </c>
      <c r="O301" s="2" t="s">
        <v>39</v>
      </c>
      <c r="P301">
        <v>0</v>
      </c>
      <c r="Q301">
        <v>242036</v>
      </c>
      <c r="R301">
        <v>0</v>
      </c>
      <c r="S301" s="2" t="s">
        <v>48</v>
      </c>
      <c r="T301">
        <v>3050</v>
      </c>
      <c r="U301" s="2">
        <v>8</v>
      </c>
      <c r="V301" s="2">
        <v>0</v>
      </c>
      <c r="W301" s="2" t="s">
        <v>48</v>
      </c>
      <c r="X301" s="2">
        <v>116</v>
      </c>
      <c r="Y301" s="2" t="s">
        <v>75</v>
      </c>
      <c r="Z301" s="2" t="s">
        <v>48</v>
      </c>
      <c r="AA301" s="2">
        <v>2</v>
      </c>
      <c r="AB301">
        <v>2</v>
      </c>
      <c r="AC301">
        <v>42</v>
      </c>
      <c r="AD301">
        <f t="shared" si="12"/>
        <v>1</v>
      </c>
      <c r="AE301">
        <v>127</v>
      </c>
      <c r="AF301">
        <v>0</v>
      </c>
      <c r="AG301">
        <v>36</v>
      </c>
      <c r="AH301">
        <v>242036</v>
      </c>
      <c r="AI301" t="s">
        <v>254</v>
      </c>
      <c r="AJ301" t="s">
        <v>373</v>
      </c>
      <c r="AK301" t="s">
        <v>374</v>
      </c>
      <c r="AL301" t="s">
        <v>583</v>
      </c>
      <c r="AM301" s="2">
        <v>0</v>
      </c>
      <c r="AN301" s="3">
        <f t="shared" si="13"/>
        <v>0.25</v>
      </c>
      <c r="AO301">
        <f t="shared" si="14"/>
        <v>1.9051724137931034</v>
      </c>
    </row>
    <row r="302" spans="1:41" x14ac:dyDescent="0.25">
      <c r="A302" t="s">
        <v>221</v>
      </c>
      <c r="B302" s="1">
        <v>41353.704699074071</v>
      </c>
      <c r="C302">
        <v>0</v>
      </c>
      <c r="D302" s="1">
        <v>41353.704699074071</v>
      </c>
      <c r="E302">
        <v>0</v>
      </c>
      <c r="F302">
        <v>0</v>
      </c>
      <c r="G302">
        <v>1</v>
      </c>
      <c r="H302" s="1">
        <v>41353.704699074071</v>
      </c>
      <c r="I302" s="1">
        <v>41353.704699074071</v>
      </c>
      <c r="J302" s="2">
        <v>1</v>
      </c>
      <c r="K302">
        <v>89.646538015800004</v>
      </c>
      <c r="L302" s="2" t="s">
        <v>41</v>
      </c>
      <c r="M302">
        <v>22.610321683199999</v>
      </c>
      <c r="N302" s="2">
        <v>183</v>
      </c>
      <c r="O302" s="2" t="s">
        <v>39</v>
      </c>
      <c r="P302">
        <v>0</v>
      </c>
      <c r="Q302">
        <v>234223</v>
      </c>
      <c r="R302">
        <v>-48</v>
      </c>
      <c r="S302" s="2" t="s">
        <v>48</v>
      </c>
      <c r="T302">
        <v>90</v>
      </c>
      <c r="U302" s="2">
        <v>10</v>
      </c>
      <c r="V302" s="2">
        <v>0</v>
      </c>
      <c r="W302" s="2" t="s">
        <v>39</v>
      </c>
      <c r="X302" s="2">
        <v>194</v>
      </c>
      <c r="Y302" s="2" t="s">
        <v>41</v>
      </c>
      <c r="Z302" s="2" t="s">
        <v>39</v>
      </c>
      <c r="AA302" s="2">
        <v>2</v>
      </c>
      <c r="AB302">
        <v>2</v>
      </c>
      <c r="AC302">
        <v>34</v>
      </c>
      <c r="AD302">
        <f t="shared" si="12"/>
        <v>1</v>
      </c>
      <c r="AE302">
        <v>102</v>
      </c>
      <c r="AG302">
        <v>223</v>
      </c>
      <c r="AH302">
        <v>234223</v>
      </c>
      <c r="AI302" t="s">
        <v>222</v>
      </c>
      <c r="AJ302" t="s">
        <v>223</v>
      </c>
      <c r="AK302" t="s">
        <v>223</v>
      </c>
      <c r="AL302" t="s">
        <v>584</v>
      </c>
      <c r="AM302" s="2">
        <v>0</v>
      </c>
      <c r="AN302" s="3">
        <f t="shared" si="13"/>
        <v>0.1</v>
      </c>
      <c r="AO302">
        <f t="shared" si="14"/>
        <v>0.94329896907216493</v>
      </c>
    </row>
    <row r="303" spans="1:41" x14ac:dyDescent="0.25">
      <c r="A303" t="s">
        <v>235</v>
      </c>
      <c r="B303" s="1">
        <v>41356.662002314813</v>
      </c>
      <c r="C303">
        <v>0</v>
      </c>
      <c r="D303" s="1">
        <v>41356.662002314813</v>
      </c>
      <c r="E303">
        <v>0</v>
      </c>
      <c r="F303">
        <v>0</v>
      </c>
      <c r="G303">
        <v>1</v>
      </c>
      <c r="H303" s="1">
        <v>41356.662002314813</v>
      </c>
      <c r="I303" s="1">
        <v>41356.662002314813</v>
      </c>
      <c r="J303" s="2">
        <v>2</v>
      </c>
      <c r="K303">
        <v>90.022660099999996</v>
      </c>
      <c r="L303" s="2" t="s">
        <v>41</v>
      </c>
      <c r="M303">
        <v>23.4668618</v>
      </c>
      <c r="N303" s="2">
        <v>234</v>
      </c>
      <c r="O303" s="2" t="s">
        <v>40</v>
      </c>
      <c r="P303">
        <v>0</v>
      </c>
      <c r="Q303">
        <v>241029</v>
      </c>
      <c r="R303">
        <v>0</v>
      </c>
      <c r="S303" s="2" t="s">
        <v>48</v>
      </c>
      <c r="T303">
        <v>3233</v>
      </c>
      <c r="U303" s="2">
        <v>11</v>
      </c>
      <c r="V303" s="2">
        <v>0</v>
      </c>
      <c r="W303" s="2" t="s">
        <v>48</v>
      </c>
      <c r="X303" s="2">
        <v>180</v>
      </c>
      <c r="Y303" s="2" t="s">
        <v>40</v>
      </c>
      <c r="Z303" s="2" t="s">
        <v>75</v>
      </c>
      <c r="AA303" s="2">
        <v>2</v>
      </c>
      <c r="AB303">
        <v>2</v>
      </c>
      <c r="AC303">
        <v>41</v>
      </c>
      <c r="AD303">
        <f t="shared" si="12"/>
        <v>1</v>
      </c>
      <c r="AE303">
        <v>123</v>
      </c>
      <c r="AF303">
        <v>0</v>
      </c>
      <c r="AG303">
        <v>29</v>
      </c>
      <c r="AH303">
        <v>241029</v>
      </c>
      <c r="AI303" t="s">
        <v>254</v>
      </c>
      <c r="AJ303" t="s">
        <v>255</v>
      </c>
      <c r="AK303" t="s">
        <v>499</v>
      </c>
      <c r="AL303" t="s">
        <v>585</v>
      </c>
      <c r="AM303" s="2">
        <v>0</v>
      </c>
      <c r="AN303" s="3">
        <f t="shared" si="13"/>
        <v>0.18181818181818182</v>
      </c>
      <c r="AO303">
        <f t="shared" si="14"/>
        <v>1.3</v>
      </c>
    </row>
    <row r="304" spans="1:41" x14ac:dyDescent="0.25">
      <c r="A304" t="s">
        <v>38</v>
      </c>
      <c r="B304" s="1">
        <v>41288.706284722219</v>
      </c>
      <c r="C304">
        <v>0</v>
      </c>
      <c r="D304" s="1">
        <v>41288.706284722219</v>
      </c>
      <c r="E304">
        <v>0</v>
      </c>
      <c r="F304">
        <v>0</v>
      </c>
      <c r="G304">
        <v>1</v>
      </c>
      <c r="H304" s="1">
        <v>41288.706284722219</v>
      </c>
      <c r="I304" s="1">
        <v>41288.706284722219</v>
      </c>
      <c r="J304" s="2">
        <v>2</v>
      </c>
      <c r="K304">
        <v>91.549514099999996</v>
      </c>
      <c r="L304" s="2" t="s">
        <v>75</v>
      </c>
      <c r="M304">
        <v>24.769257</v>
      </c>
      <c r="N304" s="2">
        <v>174</v>
      </c>
      <c r="O304" s="2" t="s">
        <v>40</v>
      </c>
      <c r="P304">
        <v>0</v>
      </c>
      <c r="Q304">
        <v>216163</v>
      </c>
      <c r="R304">
        <v>0</v>
      </c>
      <c r="S304" s="2" t="s">
        <v>75</v>
      </c>
      <c r="T304">
        <v>1774</v>
      </c>
      <c r="U304" s="2">
        <v>9</v>
      </c>
      <c r="V304" s="2">
        <v>0</v>
      </c>
      <c r="W304" s="2" t="s">
        <v>75</v>
      </c>
      <c r="X304" s="2">
        <v>167</v>
      </c>
      <c r="Y304" s="2" t="s">
        <v>40</v>
      </c>
      <c r="Z304" s="2" t="s">
        <v>41</v>
      </c>
      <c r="AA304" s="2">
        <v>2</v>
      </c>
      <c r="AB304">
        <v>2</v>
      </c>
      <c r="AC304">
        <v>16</v>
      </c>
      <c r="AD304">
        <f t="shared" si="12"/>
        <v>1</v>
      </c>
      <c r="AE304">
        <v>49</v>
      </c>
      <c r="AG304">
        <v>163</v>
      </c>
      <c r="AH304">
        <v>216163</v>
      </c>
      <c r="AI304" t="s">
        <v>42</v>
      </c>
      <c r="AJ304" t="s">
        <v>43</v>
      </c>
      <c r="AK304" t="s">
        <v>263</v>
      </c>
      <c r="AL304" t="s">
        <v>586</v>
      </c>
      <c r="AM304" s="2">
        <v>0</v>
      </c>
      <c r="AN304" s="3">
        <f t="shared" si="13"/>
        <v>0.22222222222222221</v>
      </c>
      <c r="AO304">
        <f t="shared" si="14"/>
        <v>1.0419161676646707</v>
      </c>
    </row>
    <row r="305" spans="1:41" x14ac:dyDescent="0.25">
      <c r="A305" t="s">
        <v>587</v>
      </c>
      <c r="B305" s="1">
        <v>41301.628483796296</v>
      </c>
      <c r="C305">
        <v>0</v>
      </c>
      <c r="D305" s="1">
        <v>41301.628483796296</v>
      </c>
      <c r="E305">
        <v>0</v>
      </c>
      <c r="F305">
        <v>0</v>
      </c>
      <c r="G305">
        <v>1</v>
      </c>
      <c r="H305" s="1">
        <v>41301.628483796296</v>
      </c>
      <c r="I305" s="1">
        <v>41301.628483796296</v>
      </c>
      <c r="J305" s="2">
        <v>2</v>
      </c>
      <c r="K305">
        <v>90.796984899999998</v>
      </c>
      <c r="L305" s="2" t="s">
        <v>40</v>
      </c>
      <c r="M305">
        <v>24.255968599999999</v>
      </c>
      <c r="N305" s="2">
        <v>242</v>
      </c>
      <c r="O305" s="2" t="s">
        <v>40</v>
      </c>
      <c r="P305">
        <v>0</v>
      </c>
      <c r="Q305">
        <v>294406</v>
      </c>
      <c r="R305">
        <v>0</v>
      </c>
      <c r="S305" s="2" t="s">
        <v>40</v>
      </c>
      <c r="T305">
        <v>2845</v>
      </c>
      <c r="U305" s="2">
        <v>7</v>
      </c>
      <c r="V305" s="2">
        <v>0</v>
      </c>
      <c r="W305" s="2" t="s">
        <v>39</v>
      </c>
      <c r="X305" s="2">
        <v>192</v>
      </c>
      <c r="Y305" s="2" t="s">
        <v>39</v>
      </c>
      <c r="Z305" s="2" t="s">
        <v>39</v>
      </c>
      <c r="AA305" s="2">
        <v>1</v>
      </c>
      <c r="AB305">
        <v>2</v>
      </c>
      <c r="AC305">
        <v>94</v>
      </c>
      <c r="AD305">
        <f t="shared" si="12"/>
        <v>2</v>
      </c>
      <c r="AE305">
        <v>12</v>
      </c>
      <c r="AG305">
        <v>406</v>
      </c>
      <c r="AH305">
        <v>294406</v>
      </c>
      <c r="AI305" t="s">
        <v>269</v>
      </c>
      <c r="AJ305" t="s">
        <v>588</v>
      </c>
      <c r="AK305" t="s">
        <v>589</v>
      </c>
      <c r="AL305" t="s">
        <v>590</v>
      </c>
      <c r="AM305" s="2">
        <v>0</v>
      </c>
      <c r="AN305" s="3">
        <f t="shared" si="13"/>
        <v>0.2857142857142857</v>
      </c>
      <c r="AO305">
        <f t="shared" si="14"/>
        <v>1.2604166666666667</v>
      </c>
    </row>
    <row r="306" spans="1:41" x14ac:dyDescent="0.25">
      <c r="A306" t="s">
        <v>92</v>
      </c>
      <c r="B306" s="1">
        <v>41308.643090277779</v>
      </c>
      <c r="C306">
        <v>0</v>
      </c>
      <c r="D306" s="1">
        <v>41308.643090277779</v>
      </c>
      <c r="E306">
        <v>0</v>
      </c>
      <c r="F306">
        <v>0</v>
      </c>
      <c r="G306">
        <v>1</v>
      </c>
      <c r="H306" s="1">
        <v>41308.643090277779</v>
      </c>
      <c r="I306" s="1">
        <v>41308.643090277779</v>
      </c>
      <c r="J306" s="2">
        <v>1</v>
      </c>
      <c r="K306">
        <v>0</v>
      </c>
      <c r="L306" s="2" t="s">
        <v>75</v>
      </c>
      <c r="M306">
        <v>0</v>
      </c>
      <c r="N306" s="2">
        <v>137</v>
      </c>
      <c r="O306" s="2" t="s">
        <v>75</v>
      </c>
      <c r="P306">
        <v>0</v>
      </c>
      <c r="Q306">
        <v>244374</v>
      </c>
      <c r="R306">
        <v>0</v>
      </c>
      <c r="S306" s="2" t="s">
        <v>75</v>
      </c>
      <c r="T306">
        <v>0</v>
      </c>
      <c r="U306" s="2">
        <v>10</v>
      </c>
      <c r="V306" s="2">
        <v>0</v>
      </c>
      <c r="W306" s="2" t="s">
        <v>48</v>
      </c>
      <c r="X306" s="2">
        <v>132</v>
      </c>
      <c r="Y306" s="2" t="s">
        <v>48</v>
      </c>
      <c r="Z306" s="2" t="s">
        <v>48</v>
      </c>
      <c r="AA306" s="2">
        <v>2</v>
      </c>
      <c r="AB306">
        <v>2</v>
      </c>
      <c r="AC306">
        <v>44</v>
      </c>
      <c r="AD306">
        <f t="shared" si="12"/>
        <v>1</v>
      </c>
      <c r="AE306">
        <v>133</v>
      </c>
      <c r="AG306">
        <v>374</v>
      </c>
      <c r="AH306">
        <v>244374</v>
      </c>
      <c r="AI306" t="s">
        <v>93</v>
      </c>
      <c r="AJ306" t="s">
        <v>94</v>
      </c>
      <c r="AK306" t="s">
        <v>280</v>
      </c>
      <c r="AL306" t="s">
        <v>591</v>
      </c>
      <c r="AM306" s="2">
        <v>0</v>
      </c>
      <c r="AN306" s="3">
        <f t="shared" si="13"/>
        <v>0.1</v>
      </c>
      <c r="AO306">
        <f t="shared" si="14"/>
        <v>1.0378787878787878</v>
      </c>
    </row>
    <row r="307" spans="1:41" x14ac:dyDescent="0.25">
      <c r="A307" t="s">
        <v>70</v>
      </c>
      <c r="B307" s="1">
        <v>41309.717083333337</v>
      </c>
      <c r="C307">
        <v>0</v>
      </c>
      <c r="D307" s="1">
        <v>41309.717083333337</v>
      </c>
      <c r="E307">
        <v>0</v>
      </c>
      <c r="F307">
        <v>0</v>
      </c>
      <c r="G307">
        <v>1</v>
      </c>
      <c r="H307" s="1">
        <v>41309.717083333337</v>
      </c>
      <c r="I307" s="1">
        <v>41309.717083333337</v>
      </c>
      <c r="J307" s="2">
        <v>5</v>
      </c>
      <c r="K307">
        <v>89.110388799999996</v>
      </c>
      <c r="L307" s="2" t="s">
        <v>48</v>
      </c>
      <c r="M307">
        <v>23.8902486</v>
      </c>
      <c r="N307" s="2">
        <v>500</v>
      </c>
      <c r="O307" s="2" t="s">
        <v>40</v>
      </c>
      <c r="P307">
        <v>0</v>
      </c>
      <c r="Q307">
        <v>202015</v>
      </c>
      <c r="R307">
        <v>0</v>
      </c>
      <c r="S307" s="2" t="s">
        <v>48</v>
      </c>
      <c r="T307">
        <v>1824</v>
      </c>
      <c r="U307" s="2">
        <v>10</v>
      </c>
      <c r="V307" s="2">
        <v>0</v>
      </c>
      <c r="W307" s="2" t="s">
        <v>48</v>
      </c>
      <c r="X307" s="2">
        <v>600</v>
      </c>
      <c r="Y307" s="2" t="s">
        <v>48</v>
      </c>
      <c r="Z307" s="2" t="s">
        <v>48</v>
      </c>
      <c r="AA307" s="2">
        <v>2</v>
      </c>
      <c r="AB307">
        <v>20</v>
      </c>
      <c r="AC307">
        <v>2</v>
      </c>
      <c r="AD307">
        <f t="shared" si="12"/>
        <v>1</v>
      </c>
      <c r="AE307">
        <v>5</v>
      </c>
      <c r="AF307">
        <v>0</v>
      </c>
      <c r="AG307">
        <v>15</v>
      </c>
      <c r="AH307">
        <v>202015</v>
      </c>
      <c r="AI307" t="s">
        <v>71</v>
      </c>
      <c r="AJ307" t="s">
        <v>72</v>
      </c>
      <c r="AK307" t="s">
        <v>73</v>
      </c>
      <c r="AL307" t="s">
        <v>592</v>
      </c>
      <c r="AM307" s="2">
        <v>0</v>
      </c>
      <c r="AN307" s="3">
        <f t="shared" si="13"/>
        <v>0.5</v>
      </c>
      <c r="AO307">
        <f t="shared" si="14"/>
        <v>0.83333333333333337</v>
      </c>
    </row>
    <row r="308" spans="1:41" x14ac:dyDescent="0.25">
      <c r="A308" t="s">
        <v>58</v>
      </c>
      <c r="B308" s="1">
        <v>41323.60328703704</v>
      </c>
      <c r="C308">
        <v>0</v>
      </c>
      <c r="D308" s="1">
        <v>41323.60328703704</v>
      </c>
      <c r="E308">
        <v>0</v>
      </c>
      <c r="F308">
        <v>0</v>
      </c>
      <c r="G308">
        <v>1</v>
      </c>
      <c r="H308" s="1">
        <v>41323.60328703704</v>
      </c>
      <c r="I308" s="1">
        <v>41323.60328703704</v>
      </c>
      <c r="J308" s="2">
        <v>1</v>
      </c>
      <c r="K308">
        <v>89.212702399999998</v>
      </c>
      <c r="L308" s="2" t="s">
        <v>48</v>
      </c>
      <c r="M308">
        <v>22.897202</v>
      </c>
      <c r="N308" s="2">
        <v>115</v>
      </c>
      <c r="O308" s="2" t="s">
        <v>40</v>
      </c>
      <c r="P308">
        <v>0</v>
      </c>
      <c r="Q308">
        <v>218191</v>
      </c>
      <c r="R308">
        <v>0</v>
      </c>
      <c r="S308" s="2" t="s">
        <v>48</v>
      </c>
      <c r="T308">
        <v>4977</v>
      </c>
      <c r="U308" s="2">
        <v>11</v>
      </c>
      <c r="V308" s="2">
        <v>0</v>
      </c>
      <c r="W308" s="2" t="s">
        <v>48</v>
      </c>
      <c r="X308" s="2">
        <v>109</v>
      </c>
      <c r="Y308" s="2" t="s">
        <v>75</v>
      </c>
      <c r="Z308" s="2" t="s">
        <v>75</v>
      </c>
      <c r="AA308" s="2">
        <v>2</v>
      </c>
      <c r="AB308">
        <v>2</v>
      </c>
      <c r="AC308">
        <v>18</v>
      </c>
      <c r="AD308">
        <f t="shared" si="12"/>
        <v>1</v>
      </c>
      <c r="AE308">
        <v>53</v>
      </c>
      <c r="AG308">
        <v>191</v>
      </c>
      <c r="AH308">
        <v>218191</v>
      </c>
      <c r="AI308" t="s">
        <v>157</v>
      </c>
      <c r="AJ308" t="s">
        <v>158</v>
      </c>
      <c r="AK308" t="s">
        <v>159</v>
      </c>
      <c r="AL308" t="s">
        <v>593</v>
      </c>
      <c r="AM308" s="2">
        <v>0</v>
      </c>
      <c r="AN308" s="3">
        <f t="shared" si="13"/>
        <v>9.0909090909090912E-2</v>
      </c>
      <c r="AO308">
        <f t="shared" si="14"/>
        <v>1.0550458715596329</v>
      </c>
    </row>
    <row r="309" spans="1:41" x14ac:dyDescent="0.25">
      <c r="A309" t="s">
        <v>58</v>
      </c>
      <c r="B309" s="1">
        <v>41310.696817129632</v>
      </c>
      <c r="C309">
        <v>0</v>
      </c>
      <c r="D309" s="1">
        <v>41310.696817129632</v>
      </c>
      <c r="E309">
        <v>0</v>
      </c>
      <c r="F309">
        <v>0</v>
      </c>
      <c r="G309">
        <v>1</v>
      </c>
      <c r="H309" s="1">
        <v>41310.696817129632</v>
      </c>
      <c r="I309" s="1">
        <v>41310.696817129632</v>
      </c>
      <c r="J309" s="2">
        <v>1</v>
      </c>
      <c r="K309">
        <v>89.037703899999997</v>
      </c>
      <c r="L309" s="2" t="s">
        <v>40</v>
      </c>
      <c r="M309">
        <v>22.865723899999999</v>
      </c>
      <c r="N309" s="2">
        <v>109</v>
      </c>
      <c r="O309" s="2" t="s">
        <v>40</v>
      </c>
      <c r="P309">
        <v>0</v>
      </c>
      <c r="Q309">
        <v>203216</v>
      </c>
      <c r="R309">
        <v>0</v>
      </c>
      <c r="S309" s="2" t="s">
        <v>40</v>
      </c>
      <c r="T309">
        <v>2485</v>
      </c>
      <c r="U309" s="2">
        <v>12</v>
      </c>
      <c r="V309" s="2">
        <v>0</v>
      </c>
      <c r="W309" s="2" t="s">
        <v>39</v>
      </c>
      <c r="X309" s="2">
        <v>93</v>
      </c>
      <c r="Y309" s="2" t="s">
        <v>41</v>
      </c>
      <c r="Z309" s="2" t="s">
        <v>41</v>
      </c>
      <c r="AA309" s="2">
        <v>2</v>
      </c>
      <c r="AB309">
        <v>20</v>
      </c>
      <c r="AC309">
        <v>3</v>
      </c>
      <c r="AD309">
        <f t="shared" si="12"/>
        <v>1</v>
      </c>
      <c r="AE309">
        <v>9</v>
      </c>
      <c r="AG309">
        <v>216</v>
      </c>
      <c r="AH309">
        <v>203216</v>
      </c>
      <c r="AI309" t="s">
        <v>59</v>
      </c>
      <c r="AJ309" t="s">
        <v>60</v>
      </c>
      <c r="AK309" t="s">
        <v>61</v>
      </c>
      <c r="AL309" t="s">
        <v>594</v>
      </c>
      <c r="AM309" s="2">
        <v>0</v>
      </c>
      <c r="AN309" s="3">
        <f t="shared" si="13"/>
        <v>8.3333333333333329E-2</v>
      </c>
      <c r="AO309">
        <f t="shared" si="14"/>
        <v>1.1720430107526882</v>
      </c>
    </row>
    <row r="310" spans="1:41" x14ac:dyDescent="0.25">
      <c r="A310" t="s">
        <v>70</v>
      </c>
      <c r="B310" s="1">
        <v>41311.71775462963</v>
      </c>
      <c r="C310">
        <v>0</v>
      </c>
      <c r="D310" s="1">
        <v>41311.71775462963</v>
      </c>
      <c r="E310">
        <v>0</v>
      </c>
      <c r="F310">
        <v>0</v>
      </c>
      <c r="G310">
        <v>1</v>
      </c>
      <c r="H310" s="1">
        <v>41311.71775462963</v>
      </c>
      <c r="I310" s="1">
        <v>41311.71775462963</v>
      </c>
      <c r="J310" s="2">
        <v>3</v>
      </c>
      <c r="K310">
        <v>89.110388799999996</v>
      </c>
      <c r="L310" s="2" t="s">
        <v>39</v>
      </c>
      <c r="M310">
        <v>23.8902486</v>
      </c>
      <c r="N310" s="2">
        <v>240</v>
      </c>
      <c r="O310" s="2" t="s">
        <v>40</v>
      </c>
      <c r="P310">
        <v>0</v>
      </c>
      <c r="Q310">
        <v>202014</v>
      </c>
      <c r="R310">
        <v>0</v>
      </c>
      <c r="S310" s="2" t="s">
        <v>48</v>
      </c>
      <c r="T310">
        <v>1824</v>
      </c>
      <c r="U310" s="2">
        <v>6</v>
      </c>
      <c r="V310" s="2">
        <v>1</v>
      </c>
      <c r="W310" s="2" t="s">
        <v>48</v>
      </c>
      <c r="X310" s="2">
        <v>270</v>
      </c>
      <c r="Y310" s="2" t="s">
        <v>40</v>
      </c>
      <c r="Z310" s="2" t="s">
        <v>48</v>
      </c>
      <c r="AA310" s="2">
        <v>2</v>
      </c>
      <c r="AB310">
        <v>20</v>
      </c>
      <c r="AC310">
        <v>2</v>
      </c>
      <c r="AD310">
        <f t="shared" si="12"/>
        <v>1</v>
      </c>
      <c r="AE310">
        <v>5</v>
      </c>
      <c r="AF310">
        <v>0</v>
      </c>
      <c r="AG310">
        <v>14</v>
      </c>
      <c r="AH310">
        <v>202014</v>
      </c>
      <c r="AI310" t="s">
        <v>71</v>
      </c>
      <c r="AJ310" t="s">
        <v>72</v>
      </c>
      <c r="AK310" t="s">
        <v>73</v>
      </c>
      <c r="AL310" t="s">
        <v>595</v>
      </c>
      <c r="AM310" s="2">
        <v>0</v>
      </c>
      <c r="AN310" s="3">
        <f t="shared" si="13"/>
        <v>0.5</v>
      </c>
      <c r="AO310">
        <f t="shared" si="14"/>
        <v>0.88888888888888884</v>
      </c>
    </row>
    <row r="311" spans="1:41" x14ac:dyDescent="0.25">
      <c r="A311" t="s">
        <v>47</v>
      </c>
      <c r="B311" s="1">
        <v>41312.575844907406</v>
      </c>
      <c r="C311">
        <v>0</v>
      </c>
      <c r="D311" s="1">
        <v>41312.575844907406</v>
      </c>
      <c r="E311">
        <v>0</v>
      </c>
      <c r="F311">
        <v>0</v>
      </c>
      <c r="G311">
        <v>1</v>
      </c>
      <c r="H311" s="1">
        <v>41312.575844907406</v>
      </c>
      <c r="I311" s="1">
        <v>41312.575844907406</v>
      </c>
      <c r="J311" s="2">
        <v>3</v>
      </c>
      <c r="K311">
        <v>90.879473414299994</v>
      </c>
      <c r="L311" s="2" t="s">
        <v>75</v>
      </c>
      <c r="M311">
        <v>24.894725197</v>
      </c>
      <c r="N311" s="2">
        <v>135</v>
      </c>
      <c r="O311" s="2" t="s">
        <v>75</v>
      </c>
      <c r="P311">
        <v>0</v>
      </c>
      <c r="Q311">
        <v>235327</v>
      </c>
      <c r="R311">
        <v>-18</v>
      </c>
      <c r="S311" s="2" t="s">
        <v>48</v>
      </c>
      <c r="T311">
        <v>10</v>
      </c>
      <c r="U311" s="2">
        <v>5</v>
      </c>
      <c r="V311" s="2">
        <v>0</v>
      </c>
      <c r="W311" s="2" t="s">
        <v>48</v>
      </c>
      <c r="X311" s="2">
        <v>100</v>
      </c>
      <c r="Y311" s="2" t="s">
        <v>75</v>
      </c>
      <c r="Z311" s="2" t="s">
        <v>40</v>
      </c>
      <c r="AA311" s="2">
        <v>2</v>
      </c>
      <c r="AB311">
        <v>2</v>
      </c>
      <c r="AC311">
        <v>35</v>
      </c>
      <c r="AD311">
        <f t="shared" si="12"/>
        <v>1</v>
      </c>
      <c r="AE311">
        <v>105</v>
      </c>
      <c r="AG311">
        <v>327</v>
      </c>
      <c r="AH311">
        <v>235327</v>
      </c>
      <c r="AI311" t="s">
        <v>49</v>
      </c>
      <c r="AJ311" t="s">
        <v>104</v>
      </c>
      <c r="AK311" t="s">
        <v>285</v>
      </c>
      <c r="AL311" t="s">
        <v>596</v>
      </c>
      <c r="AM311" s="2">
        <v>0</v>
      </c>
      <c r="AN311" s="3">
        <f t="shared" si="13"/>
        <v>0.6</v>
      </c>
      <c r="AO311">
        <f t="shared" si="14"/>
        <v>1.35</v>
      </c>
    </row>
    <row r="312" spans="1:41" x14ac:dyDescent="0.25">
      <c r="A312" t="s">
        <v>92</v>
      </c>
      <c r="B312" s="1">
        <v>41312.591631944444</v>
      </c>
      <c r="C312">
        <v>0</v>
      </c>
      <c r="D312" s="1">
        <v>41312.591631944444</v>
      </c>
      <c r="E312">
        <v>0</v>
      </c>
      <c r="F312">
        <v>0</v>
      </c>
      <c r="G312">
        <v>1</v>
      </c>
      <c r="H312" s="1">
        <v>41312.591631944444</v>
      </c>
      <c r="I312" s="1">
        <v>41312.591631944444</v>
      </c>
      <c r="J312" s="2">
        <v>4</v>
      </c>
      <c r="K312">
        <v>0</v>
      </c>
      <c r="L312" s="2" t="s">
        <v>48</v>
      </c>
      <c r="M312">
        <v>0</v>
      </c>
      <c r="N312" s="2">
        <v>177</v>
      </c>
      <c r="O312" s="2" t="s">
        <v>40</v>
      </c>
      <c r="P312">
        <v>0</v>
      </c>
      <c r="Q312">
        <v>244370</v>
      </c>
      <c r="R312">
        <v>0</v>
      </c>
      <c r="S312" s="2" t="s">
        <v>75</v>
      </c>
      <c r="T312">
        <v>0</v>
      </c>
      <c r="U312" s="2">
        <v>9</v>
      </c>
      <c r="V312" s="2">
        <v>0</v>
      </c>
      <c r="W312" s="2" t="s">
        <v>48</v>
      </c>
      <c r="X312" s="2">
        <v>214</v>
      </c>
      <c r="Y312" s="2" t="s">
        <v>48</v>
      </c>
      <c r="Z312" s="2" t="s">
        <v>48</v>
      </c>
      <c r="AA312" s="2">
        <v>2</v>
      </c>
      <c r="AB312">
        <v>2</v>
      </c>
      <c r="AC312">
        <v>44</v>
      </c>
      <c r="AD312">
        <f t="shared" si="12"/>
        <v>1</v>
      </c>
      <c r="AE312">
        <v>133</v>
      </c>
      <c r="AG312">
        <v>370</v>
      </c>
      <c r="AH312">
        <v>244370</v>
      </c>
      <c r="AI312" t="s">
        <v>93</v>
      </c>
      <c r="AJ312" t="s">
        <v>94</v>
      </c>
      <c r="AK312" t="s">
        <v>280</v>
      </c>
      <c r="AL312" t="s">
        <v>597</v>
      </c>
      <c r="AM312" s="2">
        <v>0</v>
      </c>
      <c r="AN312" s="3">
        <f t="shared" si="13"/>
        <v>0.44444444444444442</v>
      </c>
      <c r="AO312">
        <f t="shared" si="14"/>
        <v>0.82710280373831779</v>
      </c>
    </row>
    <row r="313" spans="1:41" x14ac:dyDescent="0.25">
      <c r="A313" t="s">
        <v>58</v>
      </c>
      <c r="B313" s="1">
        <v>41312.634027777778</v>
      </c>
      <c r="C313">
        <v>0</v>
      </c>
      <c r="D313" s="1">
        <v>41312.634027777778</v>
      </c>
      <c r="E313">
        <v>0</v>
      </c>
      <c r="F313">
        <v>0</v>
      </c>
      <c r="G313">
        <v>1</v>
      </c>
      <c r="H313" s="1">
        <v>41312.634027777778</v>
      </c>
      <c r="I313" s="1">
        <v>41312.634027777778</v>
      </c>
      <c r="J313" s="2">
        <v>1</v>
      </c>
      <c r="K313">
        <v>89.1762224</v>
      </c>
      <c r="L313" s="2" t="s">
        <v>48</v>
      </c>
      <c r="M313">
        <v>23.1381528</v>
      </c>
      <c r="N313" s="2">
        <v>245</v>
      </c>
      <c r="O313" s="2" t="s">
        <v>39</v>
      </c>
      <c r="P313">
        <v>0</v>
      </c>
      <c r="Q313">
        <v>203214</v>
      </c>
      <c r="R313">
        <v>0</v>
      </c>
      <c r="S313" s="2" t="s">
        <v>48</v>
      </c>
      <c r="T313">
        <v>2259</v>
      </c>
      <c r="U313" s="2">
        <v>9</v>
      </c>
      <c r="V313" s="2">
        <v>0</v>
      </c>
      <c r="W313" s="2" t="s">
        <v>39</v>
      </c>
      <c r="X313" s="2">
        <v>266</v>
      </c>
      <c r="Y313" s="2" t="s">
        <v>41</v>
      </c>
      <c r="Z313" s="2" t="s">
        <v>75</v>
      </c>
      <c r="AA313" s="2">
        <v>2</v>
      </c>
      <c r="AB313">
        <v>20</v>
      </c>
      <c r="AC313">
        <v>3</v>
      </c>
      <c r="AD313">
        <f t="shared" si="12"/>
        <v>1</v>
      </c>
      <c r="AE313">
        <v>9</v>
      </c>
      <c r="AG313">
        <v>214</v>
      </c>
      <c r="AH313">
        <v>203214</v>
      </c>
      <c r="AI313" t="s">
        <v>59</v>
      </c>
      <c r="AJ313" t="s">
        <v>60</v>
      </c>
      <c r="AK313" t="s">
        <v>61</v>
      </c>
      <c r="AL313" t="s">
        <v>598</v>
      </c>
      <c r="AM313" s="2">
        <v>0</v>
      </c>
      <c r="AN313" s="3">
        <f t="shared" si="13"/>
        <v>0.1111111111111111</v>
      </c>
      <c r="AO313">
        <f t="shared" si="14"/>
        <v>0.92105263157894735</v>
      </c>
    </row>
    <row r="314" spans="1:41" x14ac:dyDescent="0.25">
      <c r="A314" t="s">
        <v>70</v>
      </c>
      <c r="B314" s="1">
        <v>41314.512546296297</v>
      </c>
      <c r="C314">
        <v>0</v>
      </c>
      <c r="D314" s="1">
        <v>41314.512546296297</v>
      </c>
      <c r="E314">
        <v>0</v>
      </c>
      <c r="F314">
        <v>0</v>
      </c>
      <c r="G314">
        <v>1</v>
      </c>
      <c r="H314" s="1">
        <v>41314.512546296297</v>
      </c>
      <c r="I314" s="1">
        <v>41314.512546296297</v>
      </c>
      <c r="J314" s="2">
        <v>3</v>
      </c>
      <c r="K314">
        <v>0</v>
      </c>
      <c r="L314" s="2" t="s">
        <v>48</v>
      </c>
      <c r="M314">
        <v>0</v>
      </c>
      <c r="N314" s="2">
        <v>325</v>
      </c>
      <c r="O314" s="2" t="s">
        <v>39</v>
      </c>
      <c r="P314">
        <v>0</v>
      </c>
      <c r="Q314">
        <v>202019</v>
      </c>
      <c r="R314">
        <v>0</v>
      </c>
      <c r="S314" s="2" t="s">
        <v>48</v>
      </c>
      <c r="T314">
        <v>0</v>
      </c>
      <c r="U314" s="2">
        <v>13</v>
      </c>
      <c r="V314" s="2">
        <v>1</v>
      </c>
      <c r="W314" s="2" t="s">
        <v>39</v>
      </c>
      <c r="X314" s="2">
        <v>300</v>
      </c>
      <c r="Y314" s="2" t="s">
        <v>75</v>
      </c>
      <c r="Z314" s="2" t="s">
        <v>48</v>
      </c>
      <c r="AA314" s="2">
        <v>2</v>
      </c>
      <c r="AB314">
        <v>20</v>
      </c>
      <c r="AC314">
        <v>2</v>
      </c>
      <c r="AD314">
        <f t="shared" si="12"/>
        <v>1</v>
      </c>
      <c r="AE314">
        <v>5</v>
      </c>
      <c r="AF314">
        <v>0</v>
      </c>
      <c r="AG314">
        <v>19</v>
      </c>
      <c r="AH314">
        <v>202019</v>
      </c>
      <c r="AI314" t="s">
        <v>71</v>
      </c>
      <c r="AJ314" t="s">
        <v>72</v>
      </c>
      <c r="AK314" t="s">
        <v>84</v>
      </c>
      <c r="AL314" t="s">
        <v>599</v>
      </c>
      <c r="AM314" s="2">
        <v>0</v>
      </c>
      <c r="AN314" s="3">
        <f t="shared" si="13"/>
        <v>0.23076923076923078</v>
      </c>
      <c r="AO314">
        <f t="shared" si="14"/>
        <v>1.0833333333333333</v>
      </c>
    </row>
    <row r="315" spans="1:41" x14ac:dyDescent="0.25">
      <c r="A315" t="s">
        <v>268</v>
      </c>
      <c r="B315" s="1">
        <v>41315.676805555559</v>
      </c>
      <c r="C315">
        <v>0</v>
      </c>
      <c r="D315" s="1">
        <v>41315.676805555559</v>
      </c>
      <c r="E315">
        <v>0</v>
      </c>
      <c r="F315">
        <v>0</v>
      </c>
      <c r="G315">
        <v>1</v>
      </c>
      <c r="H315" s="1">
        <v>41315.676805555559</v>
      </c>
      <c r="I315" s="1">
        <v>41315.676805555559</v>
      </c>
      <c r="J315" s="2">
        <v>1</v>
      </c>
      <c r="K315">
        <v>90.682471147599998</v>
      </c>
      <c r="L315" s="2" t="s">
        <v>75</v>
      </c>
      <c r="M315">
        <v>24.318698899299999</v>
      </c>
      <c r="N315" s="2">
        <v>140</v>
      </c>
      <c r="O315" s="2" t="s">
        <v>40</v>
      </c>
      <c r="P315">
        <v>0</v>
      </c>
      <c r="Q315">
        <v>236337</v>
      </c>
      <c r="R315">
        <v>-57</v>
      </c>
      <c r="S315" s="2" t="s">
        <v>48</v>
      </c>
      <c r="T315">
        <v>70</v>
      </c>
      <c r="U315" s="2">
        <v>12</v>
      </c>
      <c r="V315" s="2">
        <v>0</v>
      </c>
      <c r="W315" s="2" t="s">
        <v>48</v>
      </c>
      <c r="X315" s="2">
        <v>160</v>
      </c>
      <c r="Y315" s="2" t="s">
        <v>75</v>
      </c>
      <c r="Z315" s="2" t="s">
        <v>48</v>
      </c>
      <c r="AA315" s="2">
        <v>2</v>
      </c>
      <c r="AB315">
        <v>2</v>
      </c>
      <c r="AC315">
        <v>36</v>
      </c>
      <c r="AD315">
        <f t="shared" si="12"/>
        <v>1</v>
      </c>
      <c r="AE315">
        <v>108</v>
      </c>
      <c r="AG315">
        <v>337</v>
      </c>
      <c r="AH315">
        <v>236337</v>
      </c>
      <c r="AI315" t="s">
        <v>269</v>
      </c>
      <c r="AJ315" t="s">
        <v>282</v>
      </c>
      <c r="AK315" t="s">
        <v>405</v>
      </c>
      <c r="AL315" t="s">
        <v>600</v>
      </c>
      <c r="AM315" s="2">
        <v>0</v>
      </c>
      <c r="AN315" s="3">
        <f t="shared" si="13"/>
        <v>8.3333333333333329E-2</v>
      </c>
      <c r="AO315">
        <f t="shared" si="14"/>
        <v>0.875</v>
      </c>
    </row>
    <row r="316" spans="1:41" x14ac:dyDescent="0.25">
      <c r="A316" t="s">
        <v>268</v>
      </c>
      <c r="B316" s="1">
        <v>41315.679097222222</v>
      </c>
      <c r="C316">
        <v>0</v>
      </c>
      <c r="D316" s="1">
        <v>41315.679097222222</v>
      </c>
      <c r="E316">
        <v>0</v>
      </c>
      <c r="F316">
        <v>0</v>
      </c>
      <c r="G316">
        <v>1</v>
      </c>
      <c r="H316" s="1">
        <v>41315.679097222222</v>
      </c>
      <c r="I316" s="1">
        <v>41315.679097222222</v>
      </c>
      <c r="J316" s="2">
        <v>1</v>
      </c>
      <c r="K316">
        <v>90.682380920699998</v>
      </c>
      <c r="L316" s="2" t="s">
        <v>40</v>
      </c>
      <c r="M316">
        <v>24.318415802099999</v>
      </c>
      <c r="N316" s="2">
        <v>218</v>
      </c>
      <c r="O316" s="2" t="s">
        <v>40</v>
      </c>
      <c r="P316">
        <v>0</v>
      </c>
      <c r="Q316">
        <v>236338</v>
      </c>
      <c r="R316">
        <v>100</v>
      </c>
      <c r="S316" s="2" t="s">
        <v>48</v>
      </c>
      <c r="T316">
        <v>100</v>
      </c>
      <c r="U316" s="2">
        <v>11</v>
      </c>
      <c r="V316" s="2">
        <v>0</v>
      </c>
      <c r="W316" s="2" t="s">
        <v>48</v>
      </c>
      <c r="X316" s="2">
        <v>175</v>
      </c>
      <c r="Y316" s="2" t="s">
        <v>75</v>
      </c>
      <c r="Z316" s="2" t="s">
        <v>75</v>
      </c>
      <c r="AA316" s="2">
        <v>2</v>
      </c>
      <c r="AB316">
        <v>2</v>
      </c>
      <c r="AC316">
        <v>36</v>
      </c>
      <c r="AD316">
        <f t="shared" si="12"/>
        <v>1</v>
      </c>
      <c r="AE316">
        <v>108</v>
      </c>
      <c r="AG316">
        <v>338</v>
      </c>
      <c r="AH316">
        <v>236338</v>
      </c>
      <c r="AI316" t="s">
        <v>269</v>
      </c>
      <c r="AJ316" t="s">
        <v>282</v>
      </c>
      <c r="AK316" t="s">
        <v>405</v>
      </c>
      <c r="AL316" t="s">
        <v>601</v>
      </c>
      <c r="AM316" s="2">
        <v>0</v>
      </c>
      <c r="AN316" s="3">
        <f t="shared" si="13"/>
        <v>9.0909090909090912E-2</v>
      </c>
      <c r="AO316">
        <f t="shared" si="14"/>
        <v>1.2457142857142858</v>
      </c>
    </row>
    <row r="317" spans="1:41" x14ac:dyDescent="0.25">
      <c r="A317" t="s">
        <v>117</v>
      </c>
      <c r="B317" s="1">
        <v>41315.877905092595</v>
      </c>
      <c r="C317">
        <v>0</v>
      </c>
      <c r="D317" s="1">
        <v>41315.877905092595</v>
      </c>
      <c r="E317">
        <v>0</v>
      </c>
      <c r="F317">
        <v>0</v>
      </c>
      <c r="G317">
        <v>1</v>
      </c>
      <c r="H317" s="1">
        <v>41315.877905092595</v>
      </c>
      <c r="I317" s="1">
        <v>41315.877905092595</v>
      </c>
      <c r="J317" s="2">
        <v>5</v>
      </c>
      <c r="K317">
        <v>0</v>
      </c>
      <c r="L317" s="2" t="s">
        <v>75</v>
      </c>
      <c r="M317">
        <v>0</v>
      </c>
      <c r="N317" s="2">
        <v>297</v>
      </c>
      <c r="O317" s="2" t="s">
        <v>40</v>
      </c>
      <c r="P317">
        <v>0</v>
      </c>
      <c r="Q317">
        <v>227257</v>
      </c>
      <c r="R317">
        <v>0</v>
      </c>
      <c r="S317" s="2" t="s">
        <v>48</v>
      </c>
      <c r="T317">
        <v>0</v>
      </c>
      <c r="U317" s="2">
        <v>11</v>
      </c>
      <c r="V317" s="2">
        <v>0</v>
      </c>
      <c r="W317" s="2" t="s">
        <v>48</v>
      </c>
      <c r="X317" s="2">
        <v>219</v>
      </c>
      <c r="Y317" s="2" t="s">
        <v>75</v>
      </c>
      <c r="Z317" s="2" t="s">
        <v>48</v>
      </c>
      <c r="AA317" s="2">
        <v>2</v>
      </c>
      <c r="AB317">
        <v>2</v>
      </c>
      <c r="AC317">
        <v>27</v>
      </c>
      <c r="AD317">
        <f t="shared" si="12"/>
        <v>1</v>
      </c>
      <c r="AE317">
        <v>76</v>
      </c>
      <c r="AG317">
        <v>257</v>
      </c>
      <c r="AH317">
        <v>227257</v>
      </c>
      <c r="AI317" t="s">
        <v>113</v>
      </c>
      <c r="AJ317" t="s">
        <v>118</v>
      </c>
      <c r="AK317" t="s">
        <v>119</v>
      </c>
      <c r="AL317" t="s">
        <v>602</v>
      </c>
      <c r="AM317" s="2">
        <v>0</v>
      </c>
      <c r="AN317" s="3">
        <f t="shared" si="13"/>
        <v>0.45454545454545453</v>
      </c>
      <c r="AO317">
        <f t="shared" si="14"/>
        <v>1.3561643835616439</v>
      </c>
    </row>
    <row r="318" spans="1:41" x14ac:dyDescent="0.25">
      <c r="A318" t="s">
        <v>87</v>
      </c>
      <c r="B318" s="1">
        <v>41316.503969907404</v>
      </c>
      <c r="C318">
        <v>0</v>
      </c>
      <c r="D318" s="1">
        <v>41316.503969907404</v>
      </c>
      <c r="E318">
        <v>0</v>
      </c>
      <c r="F318">
        <v>0</v>
      </c>
      <c r="G318">
        <v>1</v>
      </c>
      <c r="H318" s="1">
        <v>41316.503969907404</v>
      </c>
      <c r="I318" s="1">
        <v>41316.503969907404</v>
      </c>
      <c r="J318" s="2">
        <v>2</v>
      </c>
      <c r="K318">
        <v>0</v>
      </c>
      <c r="L318" s="2" t="s">
        <v>48</v>
      </c>
      <c r="M318">
        <v>0</v>
      </c>
      <c r="N318" s="2">
        <v>570</v>
      </c>
      <c r="O318" s="2" t="s">
        <v>40</v>
      </c>
      <c r="P318">
        <v>0</v>
      </c>
      <c r="Q318">
        <v>214140</v>
      </c>
      <c r="R318">
        <v>0</v>
      </c>
      <c r="S318" s="2" t="s">
        <v>48</v>
      </c>
      <c r="T318">
        <v>0</v>
      </c>
      <c r="U318" s="2">
        <v>11</v>
      </c>
      <c r="V318" s="2">
        <v>0</v>
      </c>
      <c r="W318" s="2" t="s">
        <v>48</v>
      </c>
      <c r="X318" s="2">
        <v>270</v>
      </c>
      <c r="Y318" s="2" t="s">
        <v>75</v>
      </c>
      <c r="Z318" s="2" t="s">
        <v>75</v>
      </c>
      <c r="AA318" s="2">
        <v>2</v>
      </c>
      <c r="AB318">
        <v>2</v>
      </c>
      <c r="AC318">
        <v>14</v>
      </c>
      <c r="AD318">
        <f t="shared" si="12"/>
        <v>1</v>
      </c>
      <c r="AE318">
        <v>41</v>
      </c>
      <c r="AG318">
        <v>140</v>
      </c>
      <c r="AH318">
        <v>214140</v>
      </c>
      <c r="AI318" t="s">
        <v>88</v>
      </c>
      <c r="AJ318" t="s">
        <v>89</v>
      </c>
      <c r="AK318" t="s">
        <v>98</v>
      </c>
      <c r="AL318" t="s">
        <v>603</v>
      </c>
      <c r="AM318" s="2">
        <v>0</v>
      </c>
      <c r="AN318" s="3">
        <f t="shared" si="13"/>
        <v>0.18181818181818182</v>
      </c>
      <c r="AO318">
        <f t="shared" si="14"/>
        <v>2.1111111111111112</v>
      </c>
    </row>
    <row r="319" spans="1:41" x14ac:dyDescent="0.25">
      <c r="A319" t="s">
        <v>70</v>
      </c>
      <c r="B319" s="1">
        <v>41316.615925925929</v>
      </c>
      <c r="C319">
        <v>0</v>
      </c>
      <c r="D319" s="1">
        <v>41316.615925925929</v>
      </c>
      <c r="E319">
        <v>0</v>
      </c>
      <c r="F319">
        <v>0</v>
      </c>
      <c r="G319">
        <v>1</v>
      </c>
      <c r="H319" s="1">
        <v>41316.615925925929</v>
      </c>
      <c r="I319" s="1">
        <v>41316.615925925929</v>
      </c>
      <c r="J319" s="2">
        <v>1</v>
      </c>
      <c r="K319">
        <v>89.646718899999996</v>
      </c>
      <c r="L319" s="2" t="s">
        <v>48</v>
      </c>
      <c r="M319">
        <v>23.7478005</v>
      </c>
      <c r="N319" s="2">
        <v>150</v>
      </c>
      <c r="O319" s="2" t="s">
        <v>40</v>
      </c>
      <c r="P319">
        <v>0</v>
      </c>
      <c r="Q319">
        <v>208022</v>
      </c>
      <c r="R319">
        <v>0</v>
      </c>
      <c r="S319" s="2" t="s">
        <v>48</v>
      </c>
      <c r="T319">
        <v>1786</v>
      </c>
      <c r="U319" s="2">
        <v>7</v>
      </c>
      <c r="V319" s="2">
        <v>0</v>
      </c>
      <c r="W319" s="2" t="s">
        <v>48</v>
      </c>
      <c r="X319" s="2">
        <v>100</v>
      </c>
      <c r="Y319" s="2" t="s">
        <v>75</v>
      </c>
      <c r="Z319" s="2" t="s">
        <v>75</v>
      </c>
      <c r="AA319" s="2">
        <v>2</v>
      </c>
      <c r="AB319">
        <v>20</v>
      </c>
      <c r="AC319">
        <v>8</v>
      </c>
      <c r="AD319">
        <f t="shared" si="12"/>
        <v>1</v>
      </c>
      <c r="AE319">
        <v>24</v>
      </c>
      <c r="AF319">
        <v>0</v>
      </c>
      <c r="AG319">
        <v>22</v>
      </c>
      <c r="AH319">
        <v>208022</v>
      </c>
      <c r="AI319" t="s">
        <v>236</v>
      </c>
      <c r="AJ319" t="s">
        <v>604</v>
      </c>
      <c r="AK319" t="s">
        <v>605</v>
      </c>
      <c r="AL319" t="s">
        <v>606</v>
      </c>
      <c r="AM319" s="2">
        <v>0</v>
      </c>
      <c r="AN319" s="3">
        <f t="shared" si="13"/>
        <v>0.14285714285714285</v>
      </c>
      <c r="AO319">
        <f t="shared" si="14"/>
        <v>1.5</v>
      </c>
    </row>
    <row r="320" spans="1:41" x14ac:dyDescent="0.25">
      <c r="A320" t="s">
        <v>77</v>
      </c>
      <c r="B320" s="1">
        <v>41317.55201388889</v>
      </c>
      <c r="C320">
        <v>0</v>
      </c>
      <c r="D320" s="1">
        <v>41317.55201388889</v>
      </c>
      <c r="E320">
        <v>0</v>
      </c>
      <c r="F320">
        <v>0</v>
      </c>
      <c r="G320">
        <v>1</v>
      </c>
      <c r="H320" s="1">
        <v>41317.55201388889</v>
      </c>
      <c r="I320" s="1">
        <v>41317.55201388889</v>
      </c>
      <c r="J320" s="2">
        <v>2</v>
      </c>
      <c r="K320">
        <v>89.933190499999995</v>
      </c>
      <c r="L320" s="2" t="s">
        <v>75</v>
      </c>
      <c r="M320">
        <v>22.9600428</v>
      </c>
      <c r="N320" s="2">
        <v>112</v>
      </c>
      <c r="O320" s="2" t="s">
        <v>48</v>
      </c>
      <c r="P320">
        <v>0</v>
      </c>
      <c r="Q320">
        <v>239361</v>
      </c>
      <c r="R320">
        <v>0</v>
      </c>
      <c r="S320" s="2" t="s">
        <v>48</v>
      </c>
      <c r="T320">
        <v>4097</v>
      </c>
      <c r="U320" s="2">
        <v>10</v>
      </c>
      <c r="V320" s="2">
        <v>0</v>
      </c>
      <c r="W320" s="2" t="s">
        <v>48</v>
      </c>
      <c r="X320" s="2">
        <v>134</v>
      </c>
      <c r="Y320" s="2" t="s">
        <v>75</v>
      </c>
      <c r="Z320" s="2" t="s">
        <v>48</v>
      </c>
      <c r="AA320" s="2">
        <v>2</v>
      </c>
      <c r="AB320">
        <v>2</v>
      </c>
      <c r="AC320">
        <v>39</v>
      </c>
      <c r="AD320">
        <f t="shared" si="12"/>
        <v>1</v>
      </c>
      <c r="AE320">
        <v>117</v>
      </c>
      <c r="AG320">
        <v>361</v>
      </c>
      <c r="AH320">
        <v>239361</v>
      </c>
      <c r="AI320" t="s">
        <v>78</v>
      </c>
      <c r="AJ320" t="s">
        <v>123</v>
      </c>
      <c r="AK320" t="s">
        <v>607</v>
      </c>
      <c r="AL320" t="s">
        <v>608</v>
      </c>
      <c r="AM320" s="2">
        <v>0</v>
      </c>
      <c r="AN320" s="3">
        <f t="shared" si="13"/>
        <v>0.2</v>
      </c>
      <c r="AO320">
        <f t="shared" si="14"/>
        <v>0.83582089552238803</v>
      </c>
    </row>
    <row r="321" spans="1:41" x14ac:dyDescent="0.25">
      <c r="A321" t="s">
        <v>77</v>
      </c>
      <c r="B321" s="1">
        <v>41317.553472222222</v>
      </c>
      <c r="C321">
        <v>0</v>
      </c>
      <c r="D321" s="1">
        <v>41317.553472222222</v>
      </c>
      <c r="E321">
        <v>0</v>
      </c>
      <c r="F321">
        <v>0</v>
      </c>
      <c r="G321">
        <v>1</v>
      </c>
      <c r="H321" s="1">
        <v>41317.553472222222</v>
      </c>
      <c r="I321" s="1">
        <v>41317.553472222222</v>
      </c>
      <c r="J321" s="2">
        <v>2</v>
      </c>
      <c r="K321">
        <v>89.933190499999995</v>
      </c>
      <c r="L321" s="2" t="s">
        <v>48</v>
      </c>
      <c r="M321">
        <v>22.9600428</v>
      </c>
      <c r="N321" s="2">
        <v>145</v>
      </c>
      <c r="O321" s="2" t="s">
        <v>39</v>
      </c>
      <c r="P321">
        <v>0</v>
      </c>
      <c r="Q321">
        <v>239364</v>
      </c>
      <c r="R321">
        <v>0</v>
      </c>
      <c r="S321" s="2" t="s">
        <v>48</v>
      </c>
      <c r="T321">
        <v>4097</v>
      </c>
      <c r="U321" s="2">
        <v>7</v>
      </c>
      <c r="V321" s="2">
        <v>0</v>
      </c>
      <c r="W321" s="2" t="s">
        <v>48</v>
      </c>
      <c r="X321" s="2">
        <v>145</v>
      </c>
      <c r="Y321" s="2" t="s">
        <v>75</v>
      </c>
      <c r="Z321" s="2" t="s">
        <v>48</v>
      </c>
      <c r="AA321" s="2">
        <v>2</v>
      </c>
      <c r="AB321">
        <v>2</v>
      </c>
      <c r="AC321">
        <v>39</v>
      </c>
      <c r="AD321">
        <f t="shared" si="12"/>
        <v>1</v>
      </c>
      <c r="AE321">
        <v>117</v>
      </c>
      <c r="AG321">
        <v>364</v>
      </c>
      <c r="AH321">
        <v>239364</v>
      </c>
      <c r="AI321" t="s">
        <v>78</v>
      </c>
      <c r="AJ321" t="s">
        <v>123</v>
      </c>
      <c r="AK321" t="s">
        <v>299</v>
      </c>
      <c r="AL321" t="s">
        <v>609</v>
      </c>
      <c r="AM321" s="2">
        <v>0</v>
      </c>
      <c r="AN321" s="3">
        <f t="shared" si="13"/>
        <v>0.2857142857142857</v>
      </c>
      <c r="AO321">
        <f t="shared" si="14"/>
        <v>1</v>
      </c>
    </row>
    <row r="322" spans="1:41" x14ac:dyDescent="0.25">
      <c r="A322" t="s">
        <v>70</v>
      </c>
      <c r="B322" s="1">
        <v>41317.61917824074</v>
      </c>
      <c r="C322">
        <v>0</v>
      </c>
      <c r="D322" s="1">
        <v>41317.61917824074</v>
      </c>
      <c r="E322">
        <v>0</v>
      </c>
      <c r="F322">
        <v>0</v>
      </c>
      <c r="G322">
        <v>1</v>
      </c>
      <c r="H322" s="1">
        <v>41317.61917824074</v>
      </c>
      <c r="I322" s="1">
        <v>41317.61917824074</v>
      </c>
      <c r="J322" s="2">
        <v>2</v>
      </c>
      <c r="K322">
        <v>0</v>
      </c>
      <c r="L322" s="2" t="s">
        <v>39</v>
      </c>
      <c r="M322">
        <v>0</v>
      </c>
      <c r="N322" s="2">
        <v>100</v>
      </c>
      <c r="O322" s="2" t="s">
        <v>40</v>
      </c>
      <c r="P322">
        <v>0</v>
      </c>
      <c r="Q322">
        <v>208023</v>
      </c>
      <c r="R322">
        <v>0</v>
      </c>
      <c r="S322" s="2" t="s">
        <v>48</v>
      </c>
      <c r="T322">
        <v>0</v>
      </c>
      <c r="U322" s="2">
        <v>4</v>
      </c>
      <c r="V322" s="2">
        <v>0</v>
      </c>
      <c r="W322" s="2" t="s">
        <v>48</v>
      </c>
      <c r="X322" s="2">
        <v>50</v>
      </c>
      <c r="Y322" s="2" t="s">
        <v>48</v>
      </c>
      <c r="Z322" s="2" t="s">
        <v>48</v>
      </c>
      <c r="AA322" s="2">
        <v>2</v>
      </c>
      <c r="AB322">
        <v>20</v>
      </c>
      <c r="AC322">
        <v>8</v>
      </c>
      <c r="AD322">
        <f t="shared" si="12"/>
        <v>1</v>
      </c>
      <c r="AE322">
        <v>24</v>
      </c>
      <c r="AF322">
        <v>0</v>
      </c>
      <c r="AG322">
        <v>23</v>
      </c>
      <c r="AH322">
        <v>208023</v>
      </c>
      <c r="AI322" t="s">
        <v>236</v>
      </c>
      <c r="AJ322" t="s">
        <v>604</v>
      </c>
      <c r="AK322" t="s">
        <v>605</v>
      </c>
      <c r="AL322" t="s">
        <v>610</v>
      </c>
      <c r="AM322" s="2">
        <v>0</v>
      </c>
      <c r="AN322" s="3">
        <f t="shared" si="13"/>
        <v>0.5</v>
      </c>
      <c r="AO322">
        <f t="shared" si="14"/>
        <v>2</v>
      </c>
    </row>
    <row r="323" spans="1:41" x14ac:dyDescent="0.25">
      <c r="A323" t="s">
        <v>63</v>
      </c>
      <c r="B323" s="1">
        <v>41317.713553240741</v>
      </c>
      <c r="C323">
        <v>0</v>
      </c>
      <c r="D323" s="1">
        <v>41317.713553240741</v>
      </c>
      <c r="E323">
        <v>0</v>
      </c>
      <c r="F323">
        <v>0</v>
      </c>
      <c r="G323">
        <v>1</v>
      </c>
      <c r="H323" s="1">
        <v>41317.713553240741</v>
      </c>
      <c r="I323" s="1">
        <v>41317.713553240741</v>
      </c>
      <c r="J323" s="2">
        <v>1</v>
      </c>
      <c r="K323">
        <v>0</v>
      </c>
      <c r="L323" s="2" t="s">
        <v>75</v>
      </c>
      <c r="M323">
        <v>0</v>
      </c>
      <c r="N323" s="2">
        <v>170</v>
      </c>
      <c r="O323" s="2" t="s">
        <v>40</v>
      </c>
      <c r="P323">
        <v>0</v>
      </c>
      <c r="Q323">
        <v>223357</v>
      </c>
      <c r="R323">
        <v>0</v>
      </c>
      <c r="S323" s="2" t="s">
        <v>48</v>
      </c>
      <c r="T323">
        <v>0</v>
      </c>
      <c r="U323" s="2">
        <v>8</v>
      </c>
      <c r="V323" s="2">
        <v>0</v>
      </c>
      <c r="W323" s="2" t="s">
        <v>48</v>
      </c>
      <c r="X323" s="2">
        <v>133</v>
      </c>
      <c r="Y323" s="2" t="s">
        <v>48</v>
      </c>
      <c r="Z323" s="2" t="s">
        <v>48</v>
      </c>
      <c r="AA323" s="2">
        <v>2</v>
      </c>
      <c r="AB323">
        <v>2</v>
      </c>
      <c r="AC323">
        <v>23</v>
      </c>
      <c r="AD323">
        <f t="shared" ref="AD323:AD386" si="15">IF(AC323&lt;51,1,2)</f>
        <v>1</v>
      </c>
      <c r="AE323">
        <v>66</v>
      </c>
      <c r="AG323">
        <v>357</v>
      </c>
      <c r="AH323">
        <v>223357</v>
      </c>
      <c r="AI323" t="s">
        <v>64</v>
      </c>
      <c r="AJ323" t="s">
        <v>101</v>
      </c>
      <c r="AK323" t="s">
        <v>102</v>
      </c>
      <c r="AL323" t="s">
        <v>611</v>
      </c>
      <c r="AM323" s="2">
        <v>0</v>
      </c>
      <c r="AN323" s="3">
        <f t="shared" ref="AN323:AN386" si="16">J323/U323</f>
        <v>0.125</v>
      </c>
      <c r="AO323">
        <f t="shared" ref="AO323:AO386" si="17">N323/X323</f>
        <v>1.2781954887218046</v>
      </c>
    </row>
    <row r="324" spans="1:41" x14ac:dyDescent="0.25">
      <c r="A324" t="s">
        <v>126</v>
      </c>
      <c r="B324" s="1">
        <v>41318.584756944445</v>
      </c>
      <c r="C324">
        <v>0</v>
      </c>
      <c r="D324" s="1">
        <v>41318.584756944445</v>
      </c>
      <c r="E324">
        <v>0</v>
      </c>
      <c r="F324">
        <v>0</v>
      </c>
      <c r="G324">
        <v>1</v>
      </c>
      <c r="H324" s="1">
        <v>41318.584756944445</v>
      </c>
      <c r="I324" s="1">
        <v>41318.584756944445</v>
      </c>
      <c r="J324" s="2">
        <v>2</v>
      </c>
      <c r="K324">
        <v>0</v>
      </c>
      <c r="L324" s="2" t="s">
        <v>39</v>
      </c>
      <c r="M324">
        <v>0</v>
      </c>
      <c r="N324" s="2">
        <v>79</v>
      </c>
      <c r="O324" s="2" t="s">
        <v>40</v>
      </c>
      <c r="P324">
        <v>0</v>
      </c>
      <c r="Q324">
        <v>238079</v>
      </c>
      <c r="R324">
        <v>0</v>
      </c>
      <c r="S324" s="2" t="s">
        <v>39</v>
      </c>
      <c r="T324">
        <v>0</v>
      </c>
      <c r="U324" s="2">
        <v>6</v>
      </c>
      <c r="V324" s="2">
        <v>0</v>
      </c>
      <c r="W324" s="2" t="s">
        <v>39</v>
      </c>
      <c r="X324" s="2">
        <v>79</v>
      </c>
      <c r="Y324" s="2" t="s">
        <v>75</v>
      </c>
      <c r="Z324" s="2" t="s">
        <v>75</v>
      </c>
      <c r="AA324" s="2">
        <v>2</v>
      </c>
      <c r="AB324">
        <v>2</v>
      </c>
      <c r="AC324">
        <v>38</v>
      </c>
      <c r="AD324">
        <f t="shared" si="15"/>
        <v>1</v>
      </c>
      <c r="AE324">
        <v>112</v>
      </c>
      <c r="AF324">
        <v>0</v>
      </c>
      <c r="AG324">
        <v>79</v>
      </c>
      <c r="AH324">
        <v>238079</v>
      </c>
      <c r="AI324" t="s">
        <v>127</v>
      </c>
      <c r="AJ324" t="s">
        <v>128</v>
      </c>
      <c r="AK324" t="s">
        <v>290</v>
      </c>
      <c r="AL324" t="s">
        <v>612</v>
      </c>
      <c r="AM324" s="2">
        <v>0</v>
      </c>
      <c r="AN324" s="3">
        <f t="shared" si="16"/>
        <v>0.33333333333333331</v>
      </c>
      <c r="AO324">
        <f t="shared" si="17"/>
        <v>1</v>
      </c>
    </row>
    <row r="325" spans="1:41" x14ac:dyDescent="0.25">
      <c r="A325" t="s">
        <v>70</v>
      </c>
      <c r="B325" s="1">
        <v>41318.660127314812</v>
      </c>
      <c r="C325">
        <v>0</v>
      </c>
      <c r="D325" s="1">
        <v>41318.660127314812</v>
      </c>
      <c r="E325">
        <v>0</v>
      </c>
      <c r="F325">
        <v>0</v>
      </c>
      <c r="G325">
        <v>1</v>
      </c>
      <c r="H325" s="1">
        <v>41318.660127314812</v>
      </c>
      <c r="I325" s="1">
        <v>41318.660127314812</v>
      </c>
      <c r="J325" s="2">
        <v>4</v>
      </c>
      <c r="K325">
        <v>89.646765099999996</v>
      </c>
      <c r="L325" s="2" t="s">
        <v>39</v>
      </c>
      <c r="M325">
        <v>23.7477178</v>
      </c>
      <c r="N325" s="2">
        <v>438</v>
      </c>
      <c r="O325" s="2" t="s">
        <v>40</v>
      </c>
      <c r="P325">
        <v>0</v>
      </c>
      <c r="Q325">
        <v>208021</v>
      </c>
      <c r="R325">
        <v>0</v>
      </c>
      <c r="S325" s="2" t="s">
        <v>39</v>
      </c>
      <c r="T325">
        <v>1809</v>
      </c>
      <c r="U325" s="2">
        <v>9</v>
      </c>
      <c r="V325" s="2">
        <v>2</v>
      </c>
      <c r="W325" s="2" t="s">
        <v>39</v>
      </c>
      <c r="X325" s="2">
        <v>256</v>
      </c>
      <c r="Y325" s="2" t="s">
        <v>41</v>
      </c>
      <c r="Z325" s="2" t="s">
        <v>41</v>
      </c>
      <c r="AA325" s="2">
        <v>2</v>
      </c>
      <c r="AB325">
        <v>20</v>
      </c>
      <c r="AC325">
        <v>8</v>
      </c>
      <c r="AD325">
        <f t="shared" si="15"/>
        <v>1</v>
      </c>
      <c r="AE325">
        <v>24</v>
      </c>
      <c r="AF325">
        <v>0</v>
      </c>
      <c r="AG325">
        <v>21</v>
      </c>
      <c r="AH325">
        <v>208021</v>
      </c>
      <c r="AI325" t="s">
        <v>236</v>
      </c>
      <c r="AJ325" t="s">
        <v>604</v>
      </c>
      <c r="AK325" t="s">
        <v>613</v>
      </c>
      <c r="AL325" t="s">
        <v>614</v>
      </c>
      <c r="AM325" s="2">
        <v>0</v>
      </c>
      <c r="AN325" s="3">
        <f t="shared" si="16"/>
        <v>0.44444444444444442</v>
      </c>
      <c r="AO325">
        <f t="shared" si="17"/>
        <v>1.7109375</v>
      </c>
    </row>
    <row r="326" spans="1:41" x14ac:dyDescent="0.25">
      <c r="A326" t="s">
        <v>87</v>
      </c>
      <c r="B326" s="1">
        <v>41319.637256944443</v>
      </c>
      <c r="C326">
        <v>0</v>
      </c>
      <c r="D326" s="1">
        <v>41319.637256944443</v>
      </c>
      <c r="E326">
        <v>0</v>
      </c>
      <c r="F326">
        <v>0</v>
      </c>
      <c r="G326">
        <v>1</v>
      </c>
      <c r="H326" s="1">
        <v>41319.637256944443</v>
      </c>
      <c r="I326" s="1">
        <v>41319.637256944443</v>
      </c>
      <c r="J326" s="2">
        <v>5</v>
      </c>
      <c r="K326">
        <v>0</v>
      </c>
      <c r="L326" s="2" t="s">
        <v>41</v>
      </c>
      <c r="M326">
        <v>0</v>
      </c>
      <c r="N326" s="2">
        <v>272</v>
      </c>
      <c r="O326" s="2" t="s">
        <v>40</v>
      </c>
      <c r="P326">
        <v>0</v>
      </c>
      <c r="Q326">
        <v>213131</v>
      </c>
      <c r="R326">
        <v>0</v>
      </c>
      <c r="S326" s="2" t="s">
        <v>41</v>
      </c>
      <c r="T326">
        <v>0</v>
      </c>
      <c r="U326" s="2">
        <v>7</v>
      </c>
      <c r="V326" s="2">
        <v>0</v>
      </c>
      <c r="W326" s="2" t="s">
        <v>48</v>
      </c>
      <c r="X326" s="2">
        <v>218</v>
      </c>
      <c r="Y326" s="2" t="s">
        <v>75</v>
      </c>
      <c r="Z326" s="2" t="s">
        <v>41</v>
      </c>
      <c r="AA326" s="2">
        <v>2</v>
      </c>
      <c r="AB326">
        <v>2</v>
      </c>
      <c r="AC326">
        <v>13</v>
      </c>
      <c r="AD326">
        <f t="shared" si="15"/>
        <v>1</v>
      </c>
      <c r="AE326">
        <v>38</v>
      </c>
      <c r="AG326">
        <v>131</v>
      </c>
      <c r="AH326">
        <v>213131</v>
      </c>
      <c r="AI326" t="s">
        <v>88</v>
      </c>
      <c r="AJ326" t="s">
        <v>108</v>
      </c>
      <c r="AK326" t="s">
        <v>131</v>
      </c>
      <c r="AL326" t="s">
        <v>615</v>
      </c>
      <c r="AM326" s="2">
        <v>0</v>
      </c>
      <c r="AN326" s="3">
        <f t="shared" si="16"/>
        <v>0.7142857142857143</v>
      </c>
      <c r="AO326">
        <f t="shared" si="17"/>
        <v>1.2477064220183487</v>
      </c>
    </row>
    <row r="327" spans="1:41" x14ac:dyDescent="0.25">
      <c r="A327" t="s">
        <v>63</v>
      </c>
      <c r="B327" s="1">
        <v>41319.655347222222</v>
      </c>
      <c r="C327">
        <v>0</v>
      </c>
      <c r="D327" s="1">
        <v>41319.655347222222</v>
      </c>
      <c r="E327">
        <v>0</v>
      </c>
      <c r="F327">
        <v>0</v>
      </c>
      <c r="G327">
        <v>1</v>
      </c>
      <c r="H327" s="1">
        <v>41319.655347222222</v>
      </c>
      <c r="I327" s="1">
        <v>41319.655347222222</v>
      </c>
      <c r="J327" s="2">
        <v>1</v>
      </c>
      <c r="K327">
        <v>0</v>
      </c>
      <c r="L327" s="2" t="s">
        <v>75</v>
      </c>
      <c r="M327">
        <v>0</v>
      </c>
      <c r="N327" s="2">
        <v>206</v>
      </c>
      <c r="O327" s="2" t="s">
        <v>40</v>
      </c>
      <c r="P327">
        <v>0</v>
      </c>
      <c r="Q327">
        <v>223354</v>
      </c>
      <c r="R327">
        <v>0</v>
      </c>
      <c r="S327" s="2" t="s">
        <v>48</v>
      </c>
      <c r="T327">
        <v>0</v>
      </c>
      <c r="U327" s="2">
        <v>9</v>
      </c>
      <c r="V327" s="2">
        <v>0</v>
      </c>
      <c r="W327" s="2" t="s">
        <v>48</v>
      </c>
      <c r="X327" s="2">
        <v>196</v>
      </c>
      <c r="Y327" s="2" t="s">
        <v>48</v>
      </c>
      <c r="Z327" s="2" t="s">
        <v>48</v>
      </c>
      <c r="AA327" s="2">
        <v>2</v>
      </c>
      <c r="AB327">
        <v>2</v>
      </c>
      <c r="AC327">
        <v>23</v>
      </c>
      <c r="AD327">
        <f t="shared" si="15"/>
        <v>1</v>
      </c>
      <c r="AE327">
        <v>66</v>
      </c>
      <c r="AG327">
        <v>354</v>
      </c>
      <c r="AH327">
        <v>223354</v>
      </c>
      <c r="AI327" t="s">
        <v>64</v>
      </c>
      <c r="AJ327" t="s">
        <v>101</v>
      </c>
      <c r="AK327" t="s">
        <v>422</v>
      </c>
      <c r="AL327" t="s">
        <v>616</v>
      </c>
      <c r="AM327" s="2">
        <v>0</v>
      </c>
      <c r="AN327" s="3">
        <f t="shared" si="16"/>
        <v>0.1111111111111111</v>
      </c>
      <c r="AO327">
        <f t="shared" si="17"/>
        <v>1.0510204081632653</v>
      </c>
    </row>
    <row r="328" spans="1:41" x14ac:dyDescent="0.25">
      <c r="A328" t="s">
        <v>117</v>
      </c>
      <c r="B328" s="1">
        <v>41321.669166666667</v>
      </c>
      <c r="C328">
        <v>0</v>
      </c>
      <c r="D328" s="1">
        <v>41321.669166666667</v>
      </c>
      <c r="E328">
        <v>0</v>
      </c>
      <c r="F328">
        <v>0</v>
      </c>
      <c r="G328">
        <v>1</v>
      </c>
      <c r="H328" s="1">
        <v>41321.669166666667</v>
      </c>
      <c r="I328" s="1">
        <v>41321.669166666667</v>
      </c>
      <c r="J328" s="2">
        <v>3</v>
      </c>
      <c r="K328">
        <v>0</v>
      </c>
      <c r="L328" s="2" t="s">
        <v>75</v>
      </c>
      <c r="M328">
        <v>0</v>
      </c>
      <c r="N328" s="2">
        <v>77</v>
      </c>
      <c r="O328" s="2" t="s">
        <v>40</v>
      </c>
      <c r="P328">
        <v>0</v>
      </c>
      <c r="Q328">
        <v>225241</v>
      </c>
      <c r="R328">
        <v>0</v>
      </c>
      <c r="S328" s="2" t="s">
        <v>48</v>
      </c>
      <c r="T328">
        <v>0</v>
      </c>
      <c r="U328" s="2">
        <v>12</v>
      </c>
      <c r="V328" s="2">
        <v>0</v>
      </c>
      <c r="W328" s="2" t="s">
        <v>48</v>
      </c>
      <c r="X328" s="2">
        <v>195</v>
      </c>
      <c r="Y328" s="2" t="s">
        <v>75</v>
      </c>
      <c r="Z328" s="2" t="s">
        <v>48</v>
      </c>
      <c r="AA328" s="2">
        <v>2</v>
      </c>
      <c r="AB328">
        <v>2</v>
      </c>
      <c r="AC328">
        <v>25</v>
      </c>
      <c r="AD328">
        <f t="shared" si="15"/>
        <v>1</v>
      </c>
      <c r="AE328">
        <v>71</v>
      </c>
      <c r="AG328">
        <v>241</v>
      </c>
      <c r="AH328">
        <v>225241</v>
      </c>
      <c r="AI328" t="s">
        <v>113</v>
      </c>
      <c r="AJ328" t="s">
        <v>133</v>
      </c>
      <c r="AK328" t="s">
        <v>128</v>
      </c>
      <c r="AL328" t="s">
        <v>617</v>
      </c>
      <c r="AM328" s="2">
        <v>0</v>
      </c>
      <c r="AN328" s="3">
        <f t="shared" si="16"/>
        <v>0.25</v>
      </c>
      <c r="AO328">
        <f t="shared" si="17"/>
        <v>0.39487179487179486</v>
      </c>
    </row>
    <row r="329" spans="1:41" x14ac:dyDescent="0.25">
      <c r="A329" t="s">
        <v>58</v>
      </c>
      <c r="B329" s="1">
        <v>41322.660613425927</v>
      </c>
      <c r="C329">
        <v>0</v>
      </c>
      <c r="D329" s="1">
        <v>41322.660613425927</v>
      </c>
      <c r="E329">
        <v>0</v>
      </c>
      <c r="F329">
        <v>0</v>
      </c>
      <c r="G329">
        <v>1</v>
      </c>
      <c r="H329" s="1">
        <v>41322.660613425927</v>
      </c>
      <c r="I329" s="1">
        <v>41322.660613425927</v>
      </c>
      <c r="J329" s="2">
        <v>2</v>
      </c>
      <c r="K329">
        <v>89.221279173799999</v>
      </c>
      <c r="L329" s="2" t="s">
        <v>75</v>
      </c>
      <c r="M329">
        <v>22.901074902200001</v>
      </c>
      <c r="N329" s="2">
        <v>179</v>
      </c>
      <c r="O329" s="2" t="s">
        <v>40</v>
      </c>
      <c r="P329">
        <v>0</v>
      </c>
      <c r="Q329">
        <v>218184</v>
      </c>
      <c r="R329">
        <v>-114</v>
      </c>
      <c r="S329" s="2" t="s">
        <v>75</v>
      </c>
      <c r="T329">
        <v>200</v>
      </c>
      <c r="U329" s="2">
        <v>13</v>
      </c>
      <c r="V329" s="2">
        <v>0</v>
      </c>
      <c r="W329" s="2" t="s">
        <v>39</v>
      </c>
      <c r="X329" s="2">
        <v>214</v>
      </c>
      <c r="Y329" s="2" t="s">
        <v>75</v>
      </c>
      <c r="Z329" s="2" t="s">
        <v>75</v>
      </c>
      <c r="AA329" s="2">
        <v>2</v>
      </c>
      <c r="AB329">
        <v>2</v>
      </c>
      <c r="AC329">
        <v>18</v>
      </c>
      <c r="AD329">
        <f t="shared" si="15"/>
        <v>1</v>
      </c>
      <c r="AE329">
        <v>53</v>
      </c>
      <c r="AG329">
        <v>184</v>
      </c>
      <c r="AH329">
        <v>218184</v>
      </c>
      <c r="AI329" t="s">
        <v>157</v>
      </c>
      <c r="AJ329" t="s">
        <v>158</v>
      </c>
      <c r="AK329" t="s">
        <v>417</v>
      </c>
      <c r="AL329" t="s">
        <v>618</v>
      </c>
      <c r="AM329" s="2">
        <v>0</v>
      </c>
      <c r="AN329" s="3">
        <f t="shared" si="16"/>
        <v>0.15384615384615385</v>
      </c>
      <c r="AO329">
        <f t="shared" si="17"/>
        <v>0.83644859813084116</v>
      </c>
    </row>
    <row r="330" spans="1:41" x14ac:dyDescent="0.25">
      <c r="A330" t="s">
        <v>58</v>
      </c>
      <c r="B330" s="1">
        <v>41322.664143518516</v>
      </c>
      <c r="C330">
        <v>0</v>
      </c>
      <c r="D330" s="1">
        <v>41322.664143518516</v>
      </c>
      <c r="E330">
        <v>0</v>
      </c>
      <c r="F330">
        <v>0</v>
      </c>
      <c r="G330">
        <v>1</v>
      </c>
      <c r="H330" s="1">
        <v>41322.664143518516</v>
      </c>
      <c r="I330" s="1">
        <v>41322.664143518516</v>
      </c>
      <c r="J330" s="2">
        <v>2</v>
      </c>
      <c r="K330">
        <v>89.222333800000001</v>
      </c>
      <c r="L330" s="2" t="s">
        <v>40</v>
      </c>
      <c r="M330">
        <v>22.9064908</v>
      </c>
      <c r="N330" s="2">
        <v>84</v>
      </c>
      <c r="O330" s="2" t="s">
        <v>39</v>
      </c>
      <c r="P330">
        <v>0</v>
      </c>
      <c r="Q330">
        <v>218192</v>
      </c>
      <c r="R330">
        <v>0</v>
      </c>
      <c r="S330" s="2" t="s">
        <v>40</v>
      </c>
      <c r="T330">
        <v>3154</v>
      </c>
      <c r="U330" s="2">
        <v>8</v>
      </c>
      <c r="V330" s="2">
        <v>0</v>
      </c>
      <c r="W330" s="2" t="s">
        <v>39</v>
      </c>
      <c r="X330" s="2">
        <v>88</v>
      </c>
      <c r="Y330" s="2" t="s">
        <v>75</v>
      </c>
      <c r="Z330" s="2" t="s">
        <v>75</v>
      </c>
      <c r="AA330" s="2">
        <v>2</v>
      </c>
      <c r="AB330">
        <v>2</v>
      </c>
      <c r="AC330">
        <v>18</v>
      </c>
      <c r="AD330">
        <f t="shared" si="15"/>
        <v>1</v>
      </c>
      <c r="AE330">
        <v>53</v>
      </c>
      <c r="AG330">
        <v>192</v>
      </c>
      <c r="AH330">
        <v>218192</v>
      </c>
      <c r="AI330" t="s">
        <v>157</v>
      </c>
      <c r="AJ330" t="s">
        <v>158</v>
      </c>
      <c r="AK330" t="s">
        <v>159</v>
      </c>
      <c r="AL330" t="s">
        <v>619</v>
      </c>
      <c r="AM330" s="2">
        <v>0</v>
      </c>
      <c r="AN330" s="3">
        <f t="shared" si="16"/>
        <v>0.25</v>
      </c>
      <c r="AO330">
        <f t="shared" si="17"/>
        <v>0.95454545454545459</v>
      </c>
    </row>
    <row r="331" spans="1:41" x14ac:dyDescent="0.25">
      <c r="A331" t="s">
        <v>58</v>
      </c>
      <c r="B331" s="1">
        <v>41323.606215277781</v>
      </c>
      <c r="C331">
        <v>0</v>
      </c>
      <c r="D331" s="1">
        <v>41323.606215277781</v>
      </c>
      <c r="E331">
        <v>0</v>
      </c>
      <c r="F331">
        <v>0</v>
      </c>
      <c r="G331">
        <v>1</v>
      </c>
      <c r="H331" s="1">
        <v>41323.606215277781</v>
      </c>
      <c r="I331" s="1">
        <v>41323.606215277781</v>
      </c>
      <c r="J331" s="2">
        <v>2</v>
      </c>
      <c r="K331">
        <v>89.212702399999998</v>
      </c>
      <c r="L331" s="2" t="s">
        <v>75</v>
      </c>
      <c r="M331">
        <v>22.897202</v>
      </c>
      <c r="N331" s="2">
        <v>59</v>
      </c>
      <c r="O331" s="2" t="s">
        <v>40</v>
      </c>
      <c r="P331">
        <v>0</v>
      </c>
      <c r="Q331">
        <v>218193</v>
      </c>
      <c r="R331">
        <v>0</v>
      </c>
      <c r="S331" s="2" t="s">
        <v>75</v>
      </c>
      <c r="T331">
        <v>4977</v>
      </c>
      <c r="U331" s="2">
        <v>10</v>
      </c>
      <c r="V331" s="2">
        <v>0</v>
      </c>
      <c r="W331" s="2" t="s">
        <v>48</v>
      </c>
      <c r="X331" s="2">
        <v>108</v>
      </c>
      <c r="Y331" s="2" t="s">
        <v>75</v>
      </c>
      <c r="Z331" s="2" t="s">
        <v>48</v>
      </c>
      <c r="AA331" s="2">
        <v>2</v>
      </c>
      <c r="AB331">
        <v>2</v>
      </c>
      <c r="AC331">
        <v>18</v>
      </c>
      <c r="AD331">
        <f t="shared" si="15"/>
        <v>1</v>
      </c>
      <c r="AE331">
        <v>53</v>
      </c>
      <c r="AG331">
        <v>193</v>
      </c>
      <c r="AH331">
        <v>218193</v>
      </c>
      <c r="AI331" t="s">
        <v>157</v>
      </c>
      <c r="AJ331" t="s">
        <v>158</v>
      </c>
      <c r="AK331" t="s">
        <v>159</v>
      </c>
      <c r="AL331" t="s">
        <v>620</v>
      </c>
      <c r="AM331" s="2">
        <v>0</v>
      </c>
      <c r="AN331" s="3">
        <f t="shared" si="16"/>
        <v>0.2</v>
      </c>
      <c r="AO331">
        <f t="shared" si="17"/>
        <v>0.54629629629629628</v>
      </c>
    </row>
    <row r="332" spans="1:41" x14ac:dyDescent="0.25">
      <c r="A332" t="s">
        <v>92</v>
      </c>
      <c r="B332" s="1">
        <v>41324.915833333333</v>
      </c>
      <c r="C332">
        <v>0</v>
      </c>
      <c r="D332" s="1">
        <v>41324.915833333333</v>
      </c>
      <c r="E332">
        <v>0</v>
      </c>
      <c r="F332">
        <v>0</v>
      </c>
      <c r="G332">
        <v>1</v>
      </c>
      <c r="H332" s="1">
        <v>41324.915833333333</v>
      </c>
      <c r="I332" s="1">
        <v>41324.915833333333</v>
      </c>
      <c r="J332" s="2">
        <v>1</v>
      </c>
      <c r="K332">
        <v>0</v>
      </c>
      <c r="L332" s="2" t="s">
        <v>75</v>
      </c>
      <c r="M332">
        <v>0</v>
      </c>
      <c r="N332" s="2">
        <v>120</v>
      </c>
      <c r="O332" s="2" t="s">
        <v>40</v>
      </c>
      <c r="P332">
        <v>0</v>
      </c>
      <c r="Q332">
        <v>226246</v>
      </c>
      <c r="R332">
        <v>0</v>
      </c>
      <c r="S332" s="2" t="s">
        <v>75</v>
      </c>
      <c r="T332">
        <v>0</v>
      </c>
      <c r="U332" s="2">
        <v>9</v>
      </c>
      <c r="V332" s="2">
        <v>1</v>
      </c>
      <c r="W332" s="2" t="s">
        <v>48</v>
      </c>
      <c r="X332" s="2">
        <v>88</v>
      </c>
      <c r="Y332" s="2" t="s">
        <v>48</v>
      </c>
      <c r="Z332" s="2" t="s">
        <v>48</v>
      </c>
      <c r="AA332" s="2">
        <v>2</v>
      </c>
      <c r="AB332">
        <v>2</v>
      </c>
      <c r="AC332">
        <v>26</v>
      </c>
      <c r="AD332">
        <f t="shared" si="15"/>
        <v>1</v>
      </c>
      <c r="AE332">
        <v>74</v>
      </c>
      <c r="AG332">
        <v>246</v>
      </c>
      <c r="AH332">
        <v>226246</v>
      </c>
      <c r="AI332" t="s">
        <v>113</v>
      </c>
      <c r="AJ332" t="s">
        <v>114</v>
      </c>
      <c r="AK332" t="s">
        <v>305</v>
      </c>
      <c r="AL332" t="s">
        <v>621</v>
      </c>
      <c r="AM332" s="2">
        <v>0</v>
      </c>
      <c r="AN332" s="3">
        <f t="shared" si="16"/>
        <v>0.1111111111111111</v>
      </c>
      <c r="AO332">
        <f t="shared" si="17"/>
        <v>1.3636363636363635</v>
      </c>
    </row>
    <row r="333" spans="1:41" x14ac:dyDescent="0.25">
      <c r="A333" t="s">
        <v>77</v>
      </c>
      <c r="B333" s="1">
        <v>41325.479525462964</v>
      </c>
      <c r="C333">
        <v>0</v>
      </c>
      <c r="D333" s="1">
        <v>41325.479525462964</v>
      </c>
      <c r="E333">
        <v>0</v>
      </c>
      <c r="F333">
        <v>0</v>
      </c>
      <c r="G333">
        <v>1</v>
      </c>
      <c r="H333" s="1">
        <v>41325.479525462964</v>
      </c>
      <c r="I333" s="1">
        <v>41325.479525462964</v>
      </c>
      <c r="J333" s="2">
        <v>1</v>
      </c>
      <c r="K333">
        <v>89.893491999999995</v>
      </c>
      <c r="L333" s="2" t="s">
        <v>48</v>
      </c>
      <c r="M333">
        <v>22.9409375</v>
      </c>
      <c r="N333" s="2">
        <v>316</v>
      </c>
      <c r="O333" s="2" t="s">
        <v>39</v>
      </c>
      <c r="P333">
        <v>0</v>
      </c>
      <c r="Q333">
        <v>239363</v>
      </c>
      <c r="R333">
        <v>0</v>
      </c>
      <c r="S333" s="2" t="s">
        <v>48</v>
      </c>
      <c r="T333">
        <v>4921</v>
      </c>
      <c r="U333" s="2">
        <v>10</v>
      </c>
      <c r="V333" s="2">
        <v>0</v>
      </c>
      <c r="W333" s="2" t="s">
        <v>48</v>
      </c>
      <c r="X333" s="2">
        <v>312</v>
      </c>
      <c r="Y333" s="2" t="s">
        <v>48</v>
      </c>
      <c r="Z333" s="2" t="s">
        <v>48</v>
      </c>
      <c r="AA333" s="2">
        <v>2</v>
      </c>
      <c r="AB333">
        <v>2</v>
      </c>
      <c r="AC333">
        <v>39</v>
      </c>
      <c r="AD333">
        <f t="shared" si="15"/>
        <v>1</v>
      </c>
      <c r="AE333">
        <v>117</v>
      </c>
      <c r="AG333">
        <v>363</v>
      </c>
      <c r="AH333">
        <v>239363</v>
      </c>
      <c r="AI333" t="s">
        <v>78</v>
      </c>
      <c r="AJ333" t="s">
        <v>123</v>
      </c>
      <c r="AK333" t="s">
        <v>299</v>
      </c>
      <c r="AL333" t="s">
        <v>622</v>
      </c>
      <c r="AM333" s="2">
        <v>0</v>
      </c>
      <c r="AN333" s="3">
        <f t="shared" si="16"/>
        <v>0.1</v>
      </c>
      <c r="AO333">
        <f t="shared" si="17"/>
        <v>1.0128205128205128</v>
      </c>
    </row>
    <row r="334" spans="1:41" x14ac:dyDescent="0.25">
      <c r="A334" t="s">
        <v>137</v>
      </c>
      <c r="B334" s="1">
        <v>41328.680902777778</v>
      </c>
      <c r="C334">
        <v>0</v>
      </c>
      <c r="D334" s="1">
        <v>41328.680902777778</v>
      </c>
      <c r="E334">
        <v>0</v>
      </c>
      <c r="F334">
        <v>0</v>
      </c>
      <c r="G334">
        <v>1</v>
      </c>
      <c r="H334" s="1">
        <v>41328.680902777778</v>
      </c>
      <c r="I334" s="1">
        <v>41328.680902777778</v>
      </c>
      <c r="J334" s="2">
        <v>3</v>
      </c>
      <c r="K334">
        <v>0</v>
      </c>
      <c r="L334" s="2" t="s">
        <v>41</v>
      </c>
      <c r="M334">
        <v>0</v>
      </c>
      <c r="N334" s="2">
        <v>201</v>
      </c>
      <c r="O334" s="2" t="s">
        <v>40</v>
      </c>
      <c r="P334">
        <v>0</v>
      </c>
      <c r="Q334">
        <v>224232</v>
      </c>
      <c r="R334">
        <v>0</v>
      </c>
      <c r="S334" s="2" t="s">
        <v>48</v>
      </c>
      <c r="T334">
        <v>0</v>
      </c>
      <c r="U334" s="2">
        <v>8</v>
      </c>
      <c r="V334" s="2">
        <v>0</v>
      </c>
      <c r="W334" s="2" t="s">
        <v>48</v>
      </c>
      <c r="X334" s="2">
        <v>149</v>
      </c>
      <c r="Y334" s="2" t="s">
        <v>75</v>
      </c>
      <c r="Z334" s="2" t="s">
        <v>48</v>
      </c>
      <c r="AA334" s="2">
        <v>2</v>
      </c>
      <c r="AB334">
        <v>2</v>
      </c>
      <c r="AC334">
        <v>24</v>
      </c>
      <c r="AD334">
        <f t="shared" si="15"/>
        <v>1</v>
      </c>
      <c r="AE334">
        <v>68</v>
      </c>
      <c r="AG334">
        <v>232</v>
      </c>
      <c r="AH334">
        <v>224232</v>
      </c>
      <c r="AI334" t="s">
        <v>113</v>
      </c>
      <c r="AJ334" t="s">
        <v>260</v>
      </c>
      <c r="AK334" t="s">
        <v>430</v>
      </c>
      <c r="AL334" t="s">
        <v>623</v>
      </c>
      <c r="AM334" s="2">
        <v>0</v>
      </c>
      <c r="AN334" s="3">
        <f t="shared" si="16"/>
        <v>0.375</v>
      </c>
      <c r="AO334">
        <f t="shared" si="17"/>
        <v>1.348993288590604</v>
      </c>
    </row>
    <row r="335" spans="1:41" x14ac:dyDescent="0.25">
      <c r="A335" t="s">
        <v>87</v>
      </c>
      <c r="B335" s="1">
        <v>41328.79859953704</v>
      </c>
      <c r="C335">
        <v>0</v>
      </c>
      <c r="D335" s="1">
        <v>41328.79859953704</v>
      </c>
      <c r="E335">
        <v>0</v>
      </c>
      <c r="F335">
        <v>0</v>
      </c>
      <c r="G335">
        <v>1</v>
      </c>
      <c r="H335" s="1">
        <v>41328.79859953704</v>
      </c>
      <c r="I335" s="1">
        <v>41328.79859953704</v>
      </c>
      <c r="J335" s="2">
        <v>3</v>
      </c>
      <c r="K335">
        <v>91.1291978</v>
      </c>
      <c r="L335" s="2" t="s">
        <v>41</v>
      </c>
      <c r="M335">
        <v>23.5409796</v>
      </c>
      <c r="N335" s="2">
        <v>235</v>
      </c>
      <c r="O335" s="2" t="s">
        <v>40</v>
      </c>
      <c r="P335">
        <v>0</v>
      </c>
      <c r="Q335">
        <v>212126</v>
      </c>
      <c r="R335">
        <v>0</v>
      </c>
      <c r="S335" s="2" t="s">
        <v>41</v>
      </c>
      <c r="T335">
        <v>3152</v>
      </c>
      <c r="U335" s="2">
        <v>12</v>
      </c>
      <c r="V335" s="2">
        <v>0</v>
      </c>
      <c r="W335" s="2" t="s">
        <v>48</v>
      </c>
      <c r="X335" s="2">
        <v>111</v>
      </c>
      <c r="Y335" s="2" t="s">
        <v>41</v>
      </c>
      <c r="Z335" s="2" t="s">
        <v>41</v>
      </c>
      <c r="AA335" s="2">
        <v>2</v>
      </c>
      <c r="AB335">
        <v>2</v>
      </c>
      <c r="AC335">
        <v>12</v>
      </c>
      <c r="AD335">
        <f t="shared" si="15"/>
        <v>1</v>
      </c>
      <c r="AE335">
        <v>36</v>
      </c>
      <c r="AG335">
        <v>126</v>
      </c>
      <c r="AH335">
        <v>212126</v>
      </c>
      <c r="AI335" t="s">
        <v>88</v>
      </c>
      <c r="AJ335" t="s">
        <v>151</v>
      </c>
      <c r="AK335" t="s">
        <v>152</v>
      </c>
      <c r="AL335" t="s">
        <v>624</v>
      </c>
      <c r="AM335" s="2">
        <v>0</v>
      </c>
      <c r="AN335" s="3">
        <f t="shared" si="16"/>
        <v>0.25</v>
      </c>
      <c r="AO335">
        <f t="shared" si="17"/>
        <v>2.1171171171171173</v>
      </c>
    </row>
    <row r="336" spans="1:41" x14ac:dyDescent="0.25">
      <c r="A336" t="s">
        <v>87</v>
      </c>
      <c r="B336" s="1">
        <v>41329.651134259257</v>
      </c>
      <c r="C336">
        <v>0</v>
      </c>
      <c r="D336" s="1">
        <v>41329.651134259257</v>
      </c>
      <c r="E336">
        <v>0</v>
      </c>
      <c r="F336">
        <v>0</v>
      </c>
      <c r="G336">
        <v>1</v>
      </c>
      <c r="H336" s="1">
        <v>41329.651134259257</v>
      </c>
      <c r="I336" s="1">
        <v>41329.651134259257</v>
      </c>
      <c r="J336" s="2">
        <v>3</v>
      </c>
      <c r="K336">
        <v>0</v>
      </c>
      <c r="L336" s="2" t="s">
        <v>41</v>
      </c>
      <c r="M336">
        <v>0</v>
      </c>
      <c r="N336" s="2">
        <v>207</v>
      </c>
      <c r="O336" s="2" t="s">
        <v>40</v>
      </c>
      <c r="P336">
        <v>0</v>
      </c>
      <c r="Q336">
        <v>212122</v>
      </c>
      <c r="R336">
        <v>0</v>
      </c>
      <c r="S336" s="2" t="s">
        <v>41</v>
      </c>
      <c r="T336">
        <v>0</v>
      </c>
      <c r="U336" s="2">
        <v>9</v>
      </c>
      <c r="V336" s="2">
        <v>0</v>
      </c>
      <c r="W336" s="2" t="s">
        <v>48</v>
      </c>
      <c r="X336" s="2">
        <v>158</v>
      </c>
      <c r="Y336" s="2" t="s">
        <v>41</v>
      </c>
      <c r="Z336" s="2" t="s">
        <v>41</v>
      </c>
      <c r="AA336" s="2">
        <v>2</v>
      </c>
      <c r="AB336">
        <v>2</v>
      </c>
      <c r="AC336">
        <v>12</v>
      </c>
      <c r="AD336">
        <f t="shared" si="15"/>
        <v>1</v>
      </c>
      <c r="AE336">
        <v>36</v>
      </c>
      <c r="AG336">
        <v>122</v>
      </c>
      <c r="AH336">
        <v>212122</v>
      </c>
      <c r="AI336" t="s">
        <v>88</v>
      </c>
      <c r="AJ336" t="s">
        <v>151</v>
      </c>
      <c r="AK336" t="s">
        <v>152</v>
      </c>
      <c r="AL336" t="s">
        <v>625</v>
      </c>
      <c r="AM336" s="2">
        <v>0</v>
      </c>
      <c r="AN336" s="3">
        <f t="shared" si="16"/>
        <v>0.33333333333333331</v>
      </c>
      <c r="AO336">
        <f t="shared" si="17"/>
        <v>1.3101265822784811</v>
      </c>
    </row>
    <row r="337" spans="1:41" x14ac:dyDescent="0.25">
      <c r="A337" t="s">
        <v>58</v>
      </c>
      <c r="B337" s="1">
        <v>41329.695706018516</v>
      </c>
      <c r="C337">
        <v>0</v>
      </c>
      <c r="D337" s="1">
        <v>41329.695706018516</v>
      </c>
      <c r="E337">
        <v>0</v>
      </c>
      <c r="F337">
        <v>0</v>
      </c>
      <c r="G337">
        <v>1</v>
      </c>
      <c r="H337" s="1">
        <v>41329.695706018516</v>
      </c>
      <c r="I337" s="1">
        <v>41329.695706018516</v>
      </c>
      <c r="J337" s="2">
        <v>2</v>
      </c>
      <c r="K337">
        <v>89.339022</v>
      </c>
      <c r="L337" s="2" t="s">
        <v>41</v>
      </c>
      <c r="M337">
        <v>23.1982061</v>
      </c>
      <c r="N337" s="2">
        <v>122</v>
      </c>
      <c r="O337" s="2" t="s">
        <v>40</v>
      </c>
      <c r="P337">
        <v>0</v>
      </c>
      <c r="Q337">
        <v>217181</v>
      </c>
      <c r="R337">
        <v>0</v>
      </c>
      <c r="S337" s="2" t="s">
        <v>41</v>
      </c>
      <c r="T337">
        <v>3693</v>
      </c>
      <c r="U337" s="2">
        <v>9</v>
      </c>
      <c r="V337" s="2">
        <v>0</v>
      </c>
      <c r="W337" s="2" t="s">
        <v>39</v>
      </c>
      <c r="X337" s="2">
        <v>152</v>
      </c>
      <c r="Y337" s="2" t="s">
        <v>41</v>
      </c>
      <c r="Z337" s="2" t="s">
        <v>41</v>
      </c>
      <c r="AA337" s="2">
        <v>2</v>
      </c>
      <c r="AB337">
        <v>2</v>
      </c>
      <c r="AC337">
        <v>17</v>
      </c>
      <c r="AD337">
        <f t="shared" si="15"/>
        <v>1</v>
      </c>
      <c r="AE337">
        <v>51</v>
      </c>
      <c r="AG337">
        <v>181</v>
      </c>
      <c r="AH337">
        <v>217181</v>
      </c>
      <c r="AI337" t="s">
        <v>157</v>
      </c>
      <c r="AJ337" t="s">
        <v>171</v>
      </c>
      <c r="AK337" t="s">
        <v>176</v>
      </c>
      <c r="AL337" t="s">
        <v>626</v>
      </c>
      <c r="AM337" s="2">
        <v>0</v>
      </c>
      <c r="AN337" s="3">
        <f t="shared" si="16"/>
        <v>0.22222222222222221</v>
      </c>
      <c r="AO337">
        <f t="shared" si="17"/>
        <v>0.80263157894736847</v>
      </c>
    </row>
    <row r="338" spans="1:41" x14ac:dyDescent="0.25">
      <c r="A338" t="s">
        <v>126</v>
      </c>
      <c r="B338" s="1">
        <v>41330.529548611114</v>
      </c>
      <c r="C338">
        <v>0</v>
      </c>
      <c r="D338" s="1">
        <v>41330.529548611114</v>
      </c>
      <c r="E338">
        <v>0</v>
      </c>
      <c r="F338">
        <v>0</v>
      </c>
      <c r="G338">
        <v>1</v>
      </c>
      <c r="H338" s="1">
        <v>41330.529548611114</v>
      </c>
      <c r="I338" s="1">
        <v>41330.529548611114</v>
      </c>
      <c r="J338" s="2">
        <v>2</v>
      </c>
      <c r="K338">
        <v>0</v>
      </c>
      <c r="L338" s="2" t="s">
        <v>41</v>
      </c>
      <c r="M338">
        <v>0</v>
      </c>
      <c r="N338" s="2">
        <v>94</v>
      </c>
      <c r="O338" s="2" t="s">
        <v>40</v>
      </c>
      <c r="P338">
        <v>0</v>
      </c>
      <c r="Q338">
        <v>237076</v>
      </c>
      <c r="R338">
        <v>0</v>
      </c>
      <c r="S338" s="2" t="s">
        <v>48</v>
      </c>
      <c r="T338">
        <v>0</v>
      </c>
      <c r="U338" s="2">
        <v>11</v>
      </c>
      <c r="V338" s="2">
        <v>2</v>
      </c>
      <c r="W338" s="2" t="s">
        <v>48</v>
      </c>
      <c r="X338" s="2">
        <v>65</v>
      </c>
      <c r="Y338" s="2" t="s">
        <v>75</v>
      </c>
      <c r="Z338" s="2" t="s">
        <v>41</v>
      </c>
      <c r="AA338" s="2">
        <v>2</v>
      </c>
      <c r="AB338">
        <v>2</v>
      </c>
      <c r="AC338">
        <v>37</v>
      </c>
      <c r="AD338">
        <f t="shared" si="15"/>
        <v>1</v>
      </c>
      <c r="AE338">
        <v>110</v>
      </c>
      <c r="AF338">
        <v>0</v>
      </c>
      <c r="AG338">
        <v>76</v>
      </c>
      <c r="AH338">
        <v>237076</v>
      </c>
      <c r="AI338" t="s">
        <v>127</v>
      </c>
      <c r="AJ338" t="s">
        <v>308</v>
      </c>
      <c r="AK338" t="s">
        <v>314</v>
      </c>
      <c r="AL338" t="s">
        <v>627</v>
      </c>
      <c r="AM338" s="2">
        <v>0</v>
      </c>
      <c r="AN338" s="3">
        <f t="shared" si="16"/>
        <v>0.18181818181818182</v>
      </c>
      <c r="AO338">
        <f t="shared" si="17"/>
        <v>1.4461538461538461</v>
      </c>
    </row>
    <row r="339" spans="1:41" x14ac:dyDescent="0.25">
      <c r="A339" t="s">
        <v>126</v>
      </c>
      <c r="B339" s="1">
        <v>41331.633692129632</v>
      </c>
      <c r="C339">
        <v>0</v>
      </c>
      <c r="D339" s="1">
        <v>41331.633692129632</v>
      </c>
      <c r="E339">
        <v>0</v>
      </c>
      <c r="F339">
        <v>0</v>
      </c>
      <c r="G339">
        <v>1</v>
      </c>
      <c r="H339" s="1">
        <v>41331.633692129632</v>
      </c>
      <c r="I339" s="1">
        <v>41331.633692129632</v>
      </c>
      <c r="J339" s="2">
        <v>1</v>
      </c>
      <c r="K339">
        <v>0</v>
      </c>
      <c r="L339" s="2" t="s">
        <v>41</v>
      </c>
      <c r="M339">
        <v>0</v>
      </c>
      <c r="N339" s="2">
        <v>411</v>
      </c>
      <c r="O339" s="2" t="s">
        <v>40</v>
      </c>
      <c r="P339">
        <v>0</v>
      </c>
      <c r="Q339">
        <v>237075</v>
      </c>
      <c r="R339">
        <v>0</v>
      </c>
      <c r="S339" s="2" t="s">
        <v>48</v>
      </c>
      <c r="T339">
        <v>0</v>
      </c>
      <c r="U339" s="2">
        <v>16</v>
      </c>
      <c r="V339" s="2">
        <v>5</v>
      </c>
      <c r="W339" s="2" t="s">
        <v>48</v>
      </c>
      <c r="X339" s="2">
        <v>437</v>
      </c>
      <c r="Y339" s="2" t="s">
        <v>40</v>
      </c>
      <c r="Z339" s="2" t="s">
        <v>39</v>
      </c>
      <c r="AA339" s="2">
        <v>2</v>
      </c>
      <c r="AB339">
        <v>2</v>
      </c>
      <c r="AC339">
        <v>37</v>
      </c>
      <c r="AD339">
        <f t="shared" si="15"/>
        <v>1</v>
      </c>
      <c r="AE339">
        <v>110</v>
      </c>
      <c r="AF339">
        <v>0</v>
      </c>
      <c r="AG339">
        <v>75</v>
      </c>
      <c r="AH339">
        <v>237075</v>
      </c>
      <c r="AI339" t="s">
        <v>127</v>
      </c>
      <c r="AJ339" t="s">
        <v>308</v>
      </c>
      <c r="AK339" t="s">
        <v>314</v>
      </c>
      <c r="AL339" t="s">
        <v>628</v>
      </c>
      <c r="AM339" s="2">
        <v>0</v>
      </c>
      <c r="AN339" s="3">
        <f t="shared" si="16"/>
        <v>6.25E-2</v>
      </c>
      <c r="AO339">
        <f t="shared" si="17"/>
        <v>0.94050343249427915</v>
      </c>
    </row>
    <row r="340" spans="1:41" x14ac:dyDescent="0.25">
      <c r="A340" t="s">
        <v>167</v>
      </c>
      <c r="B340" s="1">
        <v>41331.659328703703</v>
      </c>
      <c r="C340">
        <v>0</v>
      </c>
      <c r="D340" s="1">
        <v>41331.659328703703</v>
      </c>
      <c r="E340">
        <v>0</v>
      </c>
      <c r="F340">
        <v>0</v>
      </c>
      <c r="G340">
        <v>1</v>
      </c>
      <c r="H340" s="1">
        <v>41331.659328703703</v>
      </c>
      <c r="I340" s="1">
        <v>41331.659328703703</v>
      </c>
      <c r="J340" s="2">
        <v>1</v>
      </c>
      <c r="K340">
        <v>92.259863400399993</v>
      </c>
      <c r="L340" s="2" t="s">
        <v>41</v>
      </c>
      <c r="M340">
        <v>25.007622650399998</v>
      </c>
      <c r="N340" s="2">
        <v>257</v>
      </c>
      <c r="O340" s="2" t="s">
        <v>41</v>
      </c>
      <c r="P340">
        <v>0</v>
      </c>
      <c r="Q340">
        <v>252386</v>
      </c>
      <c r="R340">
        <v>6</v>
      </c>
      <c r="S340" s="2" t="s">
        <v>48</v>
      </c>
      <c r="T340">
        <v>50</v>
      </c>
      <c r="U340" s="2">
        <v>9</v>
      </c>
      <c r="V340" s="2">
        <v>0</v>
      </c>
      <c r="W340" s="2" t="s">
        <v>48</v>
      </c>
      <c r="X340" s="2">
        <v>236</v>
      </c>
      <c r="Y340" s="2" t="s">
        <v>75</v>
      </c>
      <c r="Z340" s="2" t="s">
        <v>75</v>
      </c>
      <c r="AA340" s="2">
        <v>2</v>
      </c>
      <c r="AB340">
        <v>2</v>
      </c>
      <c r="AC340">
        <v>52</v>
      </c>
      <c r="AD340">
        <f t="shared" si="15"/>
        <v>2</v>
      </c>
      <c r="AE340">
        <v>2</v>
      </c>
      <c r="AG340">
        <v>386</v>
      </c>
      <c r="AH340">
        <v>252386</v>
      </c>
      <c r="AI340" t="s">
        <v>146</v>
      </c>
      <c r="AJ340" t="s">
        <v>168</v>
      </c>
      <c r="AK340" t="s">
        <v>168</v>
      </c>
      <c r="AL340" t="s">
        <v>629</v>
      </c>
      <c r="AM340" s="2">
        <v>0</v>
      </c>
      <c r="AN340" s="3">
        <f t="shared" si="16"/>
        <v>0.1111111111111111</v>
      </c>
      <c r="AO340">
        <f t="shared" si="17"/>
        <v>1.0889830508474576</v>
      </c>
    </row>
    <row r="341" spans="1:41" x14ac:dyDescent="0.25">
      <c r="A341" t="s">
        <v>126</v>
      </c>
      <c r="B341" s="1">
        <v>41332.618576388886</v>
      </c>
      <c r="C341">
        <v>0</v>
      </c>
      <c r="D341" s="1">
        <v>41332.618576388886</v>
      </c>
      <c r="E341">
        <v>0</v>
      </c>
      <c r="F341">
        <v>0</v>
      </c>
      <c r="G341">
        <v>1</v>
      </c>
      <c r="H341" s="1">
        <v>41332.618576388886</v>
      </c>
      <c r="I341" s="1">
        <v>41332.618576388886</v>
      </c>
      <c r="J341" s="2">
        <v>3</v>
      </c>
      <c r="K341">
        <v>0</v>
      </c>
      <c r="L341" s="2" t="s">
        <v>107</v>
      </c>
      <c r="M341">
        <v>0</v>
      </c>
      <c r="N341" s="2">
        <v>170</v>
      </c>
      <c r="O341" s="2" t="s">
        <v>40</v>
      </c>
      <c r="P341">
        <v>0</v>
      </c>
      <c r="Q341">
        <v>237072</v>
      </c>
      <c r="R341">
        <v>0</v>
      </c>
      <c r="S341" s="2" t="s">
        <v>48</v>
      </c>
      <c r="T341">
        <v>0</v>
      </c>
      <c r="U341" s="2">
        <v>6</v>
      </c>
      <c r="V341" s="2">
        <v>1</v>
      </c>
      <c r="W341" s="2" t="s">
        <v>39</v>
      </c>
      <c r="X341" s="2">
        <v>0</v>
      </c>
      <c r="Y341" s="2" t="s">
        <v>41</v>
      </c>
      <c r="Z341" s="2" t="s">
        <v>41</v>
      </c>
      <c r="AA341" s="2">
        <v>2</v>
      </c>
      <c r="AB341">
        <v>2</v>
      </c>
      <c r="AC341">
        <v>37</v>
      </c>
      <c r="AD341">
        <f t="shared" si="15"/>
        <v>1</v>
      </c>
      <c r="AE341">
        <v>110</v>
      </c>
      <c r="AF341">
        <v>0</v>
      </c>
      <c r="AG341">
        <v>72</v>
      </c>
      <c r="AH341">
        <v>237072</v>
      </c>
      <c r="AI341" t="s">
        <v>127</v>
      </c>
      <c r="AJ341" t="s">
        <v>308</v>
      </c>
      <c r="AK341" t="s">
        <v>309</v>
      </c>
      <c r="AL341" t="s">
        <v>630</v>
      </c>
      <c r="AM341" s="2">
        <v>0</v>
      </c>
      <c r="AN341" s="3">
        <f t="shared" si="16"/>
        <v>0.5</v>
      </c>
      <c r="AO341" t="e">
        <f t="shared" si="17"/>
        <v>#DIV/0!</v>
      </c>
    </row>
    <row r="342" spans="1:41" x14ac:dyDescent="0.25">
      <c r="A342" t="s">
        <v>180</v>
      </c>
      <c r="B342" s="1">
        <v>41332.795659722222</v>
      </c>
      <c r="C342">
        <v>0</v>
      </c>
      <c r="D342" s="1">
        <v>41332.795659722222</v>
      </c>
      <c r="E342">
        <v>0</v>
      </c>
      <c r="F342">
        <v>0</v>
      </c>
      <c r="G342">
        <v>1</v>
      </c>
      <c r="H342" s="1">
        <v>41332.795659722222</v>
      </c>
      <c r="I342" s="1">
        <v>41332.795659722222</v>
      </c>
      <c r="J342" s="2">
        <v>3</v>
      </c>
      <c r="K342">
        <v>88.467608999999996</v>
      </c>
      <c r="L342" s="2" t="s">
        <v>48</v>
      </c>
      <c r="M342">
        <v>25.7944578</v>
      </c>
      <c r="N342" s="2">
        <v>632</v>
      </c>
      <c r="O342" s="2" t="s">
        <v>40</v>
      </c>
      <c r="P342">
        <v>0</v>
      </c>
      <c r="Q342">
        <v>228267</v>
      </c>
      <c r="R342">
        <v>0</v>
      </c>
      <c r="S342" s="2" t="s">
        <v>48</v>
      </c>
      <c r="T342">
        <v>3243</v>
      </c>
      <c r="U342" s="2">
        <v>15</v>
      </c>
      <c r="V342" s="2">
        <v>2</v>
      </c>
      <c r="W342" s="2" t="s">
        <v>41</v>
      </c>
      <c r="X342" s="2">
        <v>518</v>
      </c>
      <c r="Y342" s="2" t="s">
        <v>75</v>
      </c>
      <c r="Z342" s="2" t="s">
        <v>75</v>
      </c>
      <c r="AA342" s="2">
        <v>2</v>
      </c>
      <c r="AB342">
        <v>2</v>
      </c>
      <c r="AC342">
        <v>28</v>
      </c>
      <c r="AD342">
        <f t="shared" si="15"/>
        <v>1</v>
      </c>
      <c r="AE342">
        <v>80</v>
      </c>
      <c r="AG342">
        <v>267</v>
      </c>
      <c r="AH342">
        <v>228267</v>
      </c>
      <c r="AI342" t="s">
        <v>181</v>
      </c>
      <c r="AJ342" t="s">
        <v>182</v>
      </c>
      <c r="AK342" t="s">
        <v>183</v>
      </c>
      <c r="AL342" t="s">
        <v>631</v>
      </c>
      <c r="AM342" s="2">
        <v>0</v>
      </c>
      <c r="AN342" s="3">
        <f t="shared" si="16"/>
        <v>0.2</v>
      </c>
      <c r="AO342">
        <f t="shared" si="17"/>
        <v>1.2200772200772201</v>
      </c>
    </row>
    <row r="343" spans="1:41" x14ac:dyDescent="0.25">
      <c r="A343" t="s">
        <v>162</v>
      </c>
      <c r="B343" s="1">
        <v>41332.911249999997</v>
      </c>
      <c r="C343">
        <v>0</v>
      </c>
      <c r="D343" s="1">
        <v>41332.911249999997</v>
      </c>
      <c r="E343">
        <v>0</v>
      </c>
      <c r="F343">
        <v>0</v>
      </c>
      <c r="G343">
        <v>1</v>
      </c>
      <c r="H343" s="1">
        <v>41332.911249999997</v>
      </c>
      <c r="I343" s="1">
        <v>41332.911249999997</v>
      </c>
      <c r="J343" s="2">
        <v>1</v>
      </c>
      <c r="K343">
        <v>0</v>
      </c>
      <c r="L343" s="2" t="s">
        <v>75</v>
      </c>
      <c r="M343">
        <v>0</v>
      </c>
      <c r="N343" s="2">
        <v>169</v>
      </c>
      <c r="O343" s="2" t="s">
        <v>40</v>
      </c>
      <c r="P343">
        <v>0</v>
      </c>
      <c r="Q343">
        <v>231308</v>
      </c>
      <c r="R343">
        <v>0</v>
      </c>
      <c r="S343" s="2" t="s">
        <v>48</v>
      </c>
      <c r="T343">
        <v>0</v>
      </c>
      <c r="U343" s="2">
        <v>11</v>
      </c>
      <c r="V343" s="2">
        <v>1</v>
      </c>
      <c r="W343" s="2" t="s">
        <v>75</v>
      </c>
      <c r="X343" s="2">
        <v>111</v>
      </c>
      <c r="Y343" s="2" t="s">
        <v>41</v>
      </c>
      <c r="Z343" s="2" t="s">
        <v>75</v>
      </c>
      <c r="AA343" s="2">
        <v>2</v>
      </c>
      <c r="AB343">
        <v>2</v>
      </c>
      <c r="AC343">
        <v>31</v>
      </c>
      <c r="AD343">
        <f t="shared" si="15"/>
        <v>1</v>
      </c>
      <c r="AE343">
        <v>92</v>
      </c>
      <c r="AG343">
        <v>308</v>
      </c>
      <c r="AH343">
        <v>231308</v>
      </c>
      <c r="AI343" t="s">
        <v>163</v>
      </c>
      <c r="AJ343" t="s">
        <v>186</v>
      </c>
      <c r="AK343" t="s">
        <v>119</v>
      </c>
      <c r="AL343" t="s">
        <v>632</v>
      </c>
      <c r="AM343" s="2">
        <v>0</v>
      </c>
      <c r="AN343" s="3">
        <f t="shared" si="16"/>
        <v>9.0909090909090912E-2</v>
      </c>
      <c r="AO343">
        <f t="shared" si="17"/>
        <v>1.5225225225225225</v>
      </c>
    </row>
    <row r="344" spans="1:41" x14ac:dyDescent="0.25">
      <c r="A344" t="s">
        <v>180</v>
      </c>
      <c r="B344" s="1">
        <v>41333.537615740737</v>
      </c>
      <c r="C344">
        <v>0</v>
      </c>
      <c r="D344" s="1">
        <v>41333.537615740737</v>
      </c>
      <c r="E344">
        <v>0</v>
      </c>
      <c r="F344">
        <v>0</v>
      </c>
      <c r="G344">
        <v>1</v>
      </c>
      <c r="H344" s="1">
        <v>41333.537615740737</v>
      </c>
      <c r="I344" s="1">
        <v>41333.537615740737</v>
      </c>
      <c r="J344" s="2">
        <v>2</v>
      </c>
      <c r="K344">
        <v>88.467608999999996</v>
      </c>
      <c r="L344" s="2" t="s">
        <v>41</v>
      </c>
      <c r="M344">
        <v>25.7944578</v>
      </c>
      <c r="N344" s="2">
        <v>156</v>
      </c>
      <c r="O344" s="2" t="s">
        <v>40</v>
      </c>
      <c r="P344">
        <v>0</v>
      </c>
      <c r="Q344">
        <v>228270</v>
      </c>
      <c r="R344">
        <v>0</v>
      </c>
      <c r="S344" s="2" t="s">
        <v>48</v>
      </c>
      <c r="T344">
        <v>3243</v>
      </c>
      <c r="U344" s="2">
        <v>8</v>
      </c>
      <c r="V344" s="2">
        <v>2</v>
      </c>
      <c r="W344" s="2" t="s">
        <v>41</v>
      </c>
      <c r="X344" s="2">
        <v>182</v>
      </c>
      <c r="Y344" s="2" t="s">
        <v>75</v>
      </c>
      <c r="Z344" s="2" t="s">
        <v>75</v>
      </c>
      <c r="AA344" s="2">
        <v>2</v>
      </c>
      <c r="AB344">
        <v>2</v>
      </c>
      <c r="AC344">
        <v>28</v>
      </c>
      <c r="AD344">
        <f t="shared" si="15"/>
        <v>1</v>
      </c>
      <c r="AE344">
        <v>80</v>
      </c>
      <c r="AG344">
        <v>270</v>
      </c>
      <c r="AH344">
        <v>228270</v>
      </c>
      <c r="AI344" t="s">
        <v>181</v>
      </c>
      <c r="AJ344" t="s">
        <v>182</v>
      </c>
      <c r="AK344" t="s">
        <v>183</v>
      </c>
      <c r="AL344" t="s">
        <v>633</v>
      </c>
      <c r="AM344" s="2">
        <v>0</v>
      </c>
      <c r="AN344" s="3">
        <f t="shared" si="16"/>
        <v>0.25</v>
      </c>
      <c r="AO344">
        <f t="shared" si="17"/>
        <v>0.8571428571428571</v>
      </c>
    </row>
    <row r="345" spans="1:41" x14ac:dyDescent="0.25">
      <c r="A345" t="s">
        <v>162</v>
      </c>
      <c r="B345" s="1">
        <v>41335.924398148149</v>
      </c>
      <c r="C345">
        <v>0</v>
      </c>
      <c r="D345" s="1">
        <v>41335.924398148149</v>
      </c>
      <c r="E345">
        <v>0</v>
      </c>
      <c r="F345">
        <v>0</v>
      </c>
      <c r="G345">
        <v>1</v>
      </c>
      <c r="H345" s="1">
        <v>41335.924398148149</v>
      </c>
      <c r="I345" s="1">
        <v>41335.924398148149</v>
      </c>
      <c r="J345" s="2">
        <v>4</v>
      </c>
      <c r="K345">
        <v>88.994304299999996</v>
      </c>
      <c r="L345" s="2" t="s">
        <v>107</v>
      </c>
      <c r="M345">
        <v>25.3819202</v>
      </c>
      <c r="N345" s="2">
        <v>389</v>
      </c>
      <c r="O345" s="2" t="s">
        <v>40</v>
      </c>
      <c r="P345">
        <v>0</v>
      </c>
      <c r="Q345">
        <v>231298</v>
      </c>
      <c r="R345">
        <v>0</v>
      </c>
      <c r="S345" s="2" t="s">
        <v>48</v>
      </c>
      <c r="T345">
        <v>3568</v>
      </c>
      <c r="U345" s="2">
        <v>9</v>
      </c>
      <c r="V345" s="2">
        <v>0</v>
      </c>
      <c r="W345" s="2" t="s">
        <v>75</v>
      </c>
      <c r="X345" s="2">
        <v>0</v>
      </c>
      <c r="Y345" s="2" t="s">
        <v>41</v>
      </c>
      <c r="Z345" s="2" t="s">
        <v>41</v>
      </c>
      <c r="AA345" s="2">
        <v>0</v>
      </c>
      <c r="AB345">
        <v>2</v>
      </c>
      <c r="AC345">
        <v>31</v>
      </c>
      <c r="AD345">
        <f t="shared" si="15"/>
        <v>1</v>
      </c>
      <c r="AE345">
        <v>92</v>
      </c>
      <c r="AG345">
        <v>298</v>
      </c>
      <c r="AH345">
        <v>231298</v>
      </c>
      <c r="AI345" t="s">
        <v>163</v>
      </c>
      <c r="AJ345" t="s">
        <v>186</v>
      </c>
      <c r="AK345" t="s">
        <v>446</v>
      </c>
      <c r="AL345" t="s">
        <v>634</v>
      </c>
      <c r="AM345" s="2">
        <v>1</v>
      </c>
      <c r="AN345" s="3">
        <f t="shared" si="16"/>
        <v>0.44444444444444442</v>
      </c>
      <c r="AO345" t="e">
        <f t="shared" si="17"/>
        <v>#DIV/0!</v>
      </c>
    </row>
    <row r="346" spans="1:41" x14ac:dyDescent="0.25">
      <c r="A346" t="s">
        <v>162</v>
      </c>
      <c r="B346" s="1">
        <v>41335.924409722225</v>
      </c>
      <c r="C346">
        <v>0</v>
      </c>
      <c r="D346" s="1">
        <v>41335.924409722225</v>
      </c>
      <c r="E346">
        <v>0</v>
      </c>
      <c r="F346">
        <v>0</v>
      </c>
      <c r="G346">
        <v>1</v>
      </c>
      <c r="H346" s="1">
        <v>41335.924409722225</v>
      </c>
      <c r="I346" s="1">
        <v>41335.924409722225</v>
      </c>
      <c r="J346" s="2">
        <v>5</v>
      </c>
      <c r="K346">
        <v>88.9906364</v>
      </c>
      <c r="L346" s="2" t="s">
        <v>41</v>
      </c>
      <c r="M346">
        <v>25.3840906</v>
      </c>
      <c r="N346" s="2">
        <v>413</v>
      </c>
      <c r="O346" s="2" t="s">
        <v>40</v>
      </c>
      <c r="P346">
        <v>0</v>
      </c>
      <c r="Q346">
        <v>231306</v>
      </c>
      <c r="R346">
        <v>0</v>
      </c>
      <c r="S346" s="2" t="s">
        <v>75</v>
      </c>
      <c r="T346">
        <v>4594</v>
      </c>
      <c r="U346" s="2">
        <v>11</v>
      </c>
      <c r="V346" s="2">
        <v>0</v>
      </c>
      <c r="W346" s="2" t="s">
        <v>48</v>
      </c>
      <c r="X346" s="2">
        <v>425</v>
      </c>
      <c r="Y346" s="2" t="s">
        <v>75</v>
      </c>
      <c r="Z346" s="2" t="s">
        <v>75</v>
      </c>
      <c r="AA346" s="2">
        <v>2</v>
      </c>
      <c r="AB346">
        <v>2</v>
      </c>
      <c r="AC346">
        <v>31</v>
      </c>
      <c r="AD346">
        <f t="shared" si="15"/>
        <v>1</v>
      </c>
      <c r="AE346">
        <v>92</v>
      </c>
      <c r="AG346">
        <v>306</v>
      </c>
      <c r="AH346">
        <v>231306</v>
      </c>
      <c r="AI346" t="s">
        <v>163</v>
      </c>
      <c r="AJ346" t="s">
        <v>186</v>
      </c>
      <c r="AK346" t="s">
        <v>119</v>
      </c>
      <c r="AL346" t="s">
        <v>635</v>
      </c>
      <c r="AM346" s="2">
        <v>0</v>
      </c>
      <c r="AN346" s="3">
        <f t="shared" si="16"/>
        <v>0.45454545454545453</v>
      </c>
      <c r="AO346">
        <f t="shared" si="17"/>
        <v>0.97176470588235297</v>
      </c>
    </row>
    <row r="347" spans="1:41" x14ac:dyDescent="0.25">
      <c r="A347" t="s">
        <v>214</v>
      </c>
      <c r="B347" s="1">
        <v>41346.673564814817</v>
      </c>
      <c r="C347">
        <v>0</v>
      </c>
      <c r="D347" s="1">
        <v>41346.673564814817</v>
      </c>
      <c r="E347">
        <v>0</v>
      </c>
      <c r="F347">
        <v>0</v>
      </c>
      <c r="G347">
        <v>1</v>
      </c>
      <c r="H347" s="1">
        <v>41346.673564814817</v>
      </c>
      <c r="I347" s="1">
        <v>41346.673564814817</v>
      </c>
      <c r="J347" s="2">
        <v>2</v>
      </c>
      <c r="K347">
        <v>0</v>
      </c>
      <c r="L347" s="2" t="s">
        <v>107</v>
      </c>
      <c r="M347">
        <v>0</v>
      </c>
      <c r="N347" s="2">
        <v>152</v>
      </c>
      <c r="O347" s="2" t="s">
        <v>39</v>
      </c>
      <c r="P347">
        <v>0</v>
      </c>
      <c r="Q347">
        <v>248092</v>
      </c>
      <c r="R347">
        <v>0</v>
      </c>
      <c r="S347" s="2" t="s">
        <v>48</v>
      </c>
      <c r="T347">
        <v>0</v>
      </c>
      <c r="U347" s="2">
        <v>9</v>
      </c>
      <c r="V347" s="2">
        <v>0</v>
      </c>
      <c r="W347" s="2" t="s">
        <v>48</v>
      </c>
      <c r="X347" s="2">
        <v>0</v>
      </c>
      <c r="Y347" s="2" t="s">
        <v>75</v>
      </c>
      <c r="Z347" s="2" t="s">
        <v>75</v>
      </c>
      <c r="AA347" s="2">
        <v>2</v>
      </c>
      <c r="AB347">
        <v>2</v>
      </c>
      <c r="AC347">
        <v>48</v>
      </c>
      <c r="AD347">
        <f t="shared" si="15"/>
        <v>1</v>
      </c>
      <c r="AE347">
        <v>144</v>
      </c>
      <c r="AF347">
        <v>0</v>
      </c>
      <c r="AG347">
        <v>92</v>
      </c>
      <c r="AH347">
        <v>248092</v>
      </c>
      <c r="AI347" t="s">
        <v>215</v>
      </c>
      <c r="AJ347" t="s">
        <v>216</v>
      </c>
      <c r="AK347" t="s">
        <v>225</v>
      </c>
      <c r="AL347" t="s">
        <v>636</v>
      </c>
      <c r="AM347" s="2">
        <v>1</v>
      </c>
      <c r="AN347" s="3">
        <f t="shared" si="16"/>
        <v>0.22222222222222221</v>
      </c>
      <c r="AO347" t="e">
        <f t="shared" si="17"/>
        <v>#DIV/0!</v>
      </c>
    </row>
    <row r="348" spans="1:41" x14ac:dyDescent="0.25">
      <c r="A348" t="s">
        <v>145</v>
      </c>
      <c r="B348" s="1">
        <v>41336.843124999999</v>
      </c>
      <c r="C348">
        <v>0</v>
      </c>
      <c r="D348" s="1">
        <v>41336.843124999999</v>
      </c>
      <c r="E348">
        <v>0</v>
      </c>
      <c r="F348">
        <v>0</v>
      </c>
      <c r="G348">
        <v>1</v>
      </c>
      <c r="H348" s="1">
        <v>41336.843124999999</v>
      </c>
      <c r="I348" s="1">
        <v>41336.843124999999</v>
      </c>
      <c r="J348" s="2">
        <v>2</v>
      </c>
      <c r="K348">
        <v>92.168557199999995</v>
      </c>
      <c r="L348" s="2" t="s">
        <v>107</v>
      </c>
      <c r="M348">
        <v>24.831349700000001</v>
      </c>
      <c r="N348" s="2">
        <v>165</v>
      </c>
      <c r="O348" s="2" t="s">
        <v>40</v>
      </c>
      <c r="P348">
        <v>0</v>
      </c>
      <c r="Q348">
        <v>215157</v>
      </c>
      <c r="R348">
        <v>0</v>
      </c>
      <c r="S348" s="2" t="s">
        <v>48</v>
      </c>
      <c r="T348">
        <v>2486</v>
      </c>
      <c r="U348" s="2">
        <v>6</v>
      </c>
      <c r="V348" s="2">
        <v>0</v>
      </c>
      <c r="W348" s="2" t="s">
        <v>48</v>
      </c>
      <c r="X348" s="2">
        <v>0</v>
      </c>
      <c r="Y348" s="2" t="s">
        <v>75</v>
      </c>
      <c r="Z348" s="2" t="s">
        <v>48</v>
      </c>
      <c r="AA348" s="2">
        <v>2</v>
      </c>
      <c r="AB348">
        <v>2</v>
      </c>
      <c r="AC348">
        <v>15</v>
      </c>
      <c r="AD348">
        <f t="shared" si="15"/>
        <v>1</v>
      </c>
      <c r="AE348">
        <v>45</v>
      </c>
      <c r="AG348">
        <v>157</v>
      </c>
      <c r="AH348">
        <v>215157</v>
      </c>
      <c r="AI348" t="s">
        <v>146</v>
      </c>
      <c r="AJ348" t="s">
        <v>147</v>
      </c>
      <c r="AK348" t="s">
        <v>148</v>
      </c>
      <c r="AL348" t="s">
        <v>637</v>
      </c>
      <c r="AM348" s="2">
        <v>1</v>
      </c>
      <c r="AN348" s="3">
        <f t="shared" si="16"/>
        <v>0.33333333333333331</v>
      </c>
      <c r="AO348" t="e">
        <f t="shared" si="17"/>
        <v>#DIV/0!</v>
      </c>
    </row>
    <row r="349" spans="1:41" x14ac:dyDescent="0.25">
      <c r="A349" t="s">
        <v>203</v>
      </c>
      <c r="B349" s="1">
        <v>41337.68173611111</v>
      </c>
      <c r="C349">
        <v>0</v>
      </c>
      <c r="D349" s="1">
        <v>41337.68173611111</v>
      </c>
      <c r="E349">
        <v>0</v>
      </c>
      <c r="F349">
        <v>0</v>
      </c>
      <c r="G349">
        <v>1</v>
      </c>
      <c r="H349" s="1">
        <v>41337.68173611111</v>
      </c>
      <c r="I349" s="1">
        <v>41337.68173611111</v>
      </c>
      <c r="J349" s="2">
        <v>4</v>
      </c>
      <c r="K349">
        <v>89.505214899999999</v>
      </c>
      <c r="L349" s="2" t="s">
        <v>41</v>
      </c>
      <c r="M349">
        <v>22.7306326</v>
      </c>
      <c r="N349" s="2">
        <v>151</v>
      </c>
      <c r="O349" s="2" t="s">
        <v>39</v>
      </c>
      <c r="P349">
        <v>0</v>
      </c>
      <c r="Q349">
        <v>220208</v>
      </c>
      <c r="R349">
        <v>0</v>
      </c>
      <c r="S349" s="2" t="s">
        <v>48</v>
      </c>
      <c r="T349">
        <v>3275</v>
      </c>
      <c r="U349" s="2">
        <v>8</v>
      </c>
      <c r="V349" s="2">
        <v>0</v>
      </c>
      <c r="W349" s="2" t="s">
        <v>48</v>
      </c>
      <c r="X349" s="2">
        <v>207</v>
      </c>
      <c r="Y349" s="2" t="s">
        <v>48</v>
      </c>
      <c r="Z349" s="2" t="s">
        <v>48</v>
      </c>
      <c r="AA349" s="2">
        <v>2</v>
      </c>
      <c r="AB349">
        <v>2</v>
      </c>
      <c r="AC349">
        <v>20</v>
      </c>
      <c r="AD349">
        <f t="shared" si="15"/>
        <v>1</v>
      </c>
      <c r="AE349">
        <v>60</v>
      </c>
      <c r="AG349">
        <v>208</v>
      </c>
      <c r="AH349">
        <v>220208</v>
      </c>
      <c r="AI349" t="s">
        <v>197</v>
      </c>
      <c r="AJ349" t="s">
        <v>204</v>
      </c>
      <c r="AK349" t="s">
        <v>204</v>
      </c>
      <c r="AL349" t="s">
        <v>638</v>
      </c>
      <c r="AM349" s="2">
        <v>0</v>
      </c>
      <c r="AN349" s="3">
        <f t="shared" si="16"/>
        <v>0.5</v>
      </c>
      <c r="AO349">
        <f t="shared" si="17"/>
        <v>0.72946859903381644</v>
      </c>
    </row>
    <row r="350" spans="1:41" x14ac:dyDescent="0.25">
      <c r="A350" t="s">
        <v>203</v>
      </c>
      <c r="B350" s="1">
        <v>41337.686249999999</v>
      </c>
      <c r="C350">
        <v>0</v>
      </c>
      <c r="D350" s="1">
        <v>41337.686249999999</v>
      </c>
      <c r="E350">
        <v>0</v>
      </c>
      <c r="F350">
        <v>0</v>
      </c>
      <c r="G350">
        <v>1</v>
      </c>
      <c r="H350" s="1">
        <v>41337.686249999999</v>
      </c>
      <c r="I350" s="1">
        <v>41337.686249999999</v>
      </c>
      <c r="J350" s="2">
        <v>3</v>
      </c>
      <c r="K350">
        <v>89.505214899999999</v>
      </c>
      <c r="L350" s="2" t="s">
        <v>107</v>
      </c>
      <c r="M350">
        <v>22.7306326</v>
      </c>
      <c r="N350" s="2">
        <v>165</v>
      </c>
      <c r="O350" s="2" t="s">
        <v>41</v>
      </c>
      <c r="P350">
        <v>0</v>
      </c>
      <c r="Q350">
        <v>220209</v>
      </c>
      <c r="R350">
        <v>0</v>
      </c>
      <c r="S350" s="2" t="s">
        <v>48</v>
      </c>
      <c r="T350">
        <v>3275</v>
      </c>
      <c r="U350" s="2">
        <v>9</v>
      </c>
      <c r="V350" s="2">
        <v>0</v>
      </c>
      <c r="W350" s="2" t="s">
        <v>48</v>
      </c>
      <c r="X350" s="2">
        <v>0</v>
      </c>
      <c r="Y350" s="2" t="s">
        <v>48</v>
      </c>
      <c r="Z350" s="2" t="s">
        <v>48</v>
      </c>
      <c r="AA350" s="2">
        <v>2</v>
      </c>
      <c r="AB350">
        <v>2</v>
      </c>
      <c r="AC350">
        <v>20</v>
      </c>
      <c r="AD350">
        <f t="shared" si="15"/>
        <v>1</v>
      </c>
      <c r="AE350">
        <v>60</v>
      </c>
      <c r="AG350">
        <v>209</v>
      </c>
      <c r="AH350">
        <v>220209</v>
      </c>
      <c r="AI350" t="s">
        <v>197</v>
      </c>
      <c r="AJ350" t="s">
        <v>204</v>
      </c>
      <c r="AK350" t="s">
        <v>204</v>
      </c>
      <c r="AL350" t="s">
        <v>639</v>
      </c>
      <c r="AM350" s="2">
        <v>1</v>
      </c>
      <c r="AN350" s="3">
        <f t="shared" si="16"/>
        <v>0.33333333333333331</v>
      </c>
      <c r="AO350" t="e">
        <f t="shared" si="17"/>
        <v>#DIV/0!</v>
      </c>
    </row>
    <row r="351" spans="1:41" x14ac:dyDescent="0.25">
      <c r="A351" t="s">
        <v>196</v>
      </c>
      <c r="B351" s="1">
        <v>41339.753263888888</v>
      </c>
      <c r="C351">
        <v>0</v>
      </c>
      <c r="D351" s="1">
        <v>41339.753263888888</v>
      </c>
      <c r="E351">
        <v>0</v>
      </c>
      <c r="F351">
        <v>0</v>
      </c>
      <c r="G351">
        <v>1</v>
      </c>
      <c r="H351" s="1">
        <v>41339.753263888888</v>
      </c>
      <c r="I351" s="1">
        <v>41339.753263888888</v>
      </c>
      <c r="J351" s="2">
        <v>9</v>
      </c>
      <c r="K351">
        <v>0</v>
      </c>
      <c r="L351" s="2" t="s">
        <v>48</v>
      </c>
      <c r="M351">
        <v>0</v>
      </c>
      <c r="N351" s="2">
        <v>304</v>
      </c>
      <c r="O351" s="2" t="s">
        <v>39</v>
      </c>
      <c r="P351">
        <v>0</v>
      </c>
      <c r="Q351">
        <v>219199</v>
      </c>
      <c r="R351">
        <v>0</v>
      </c>
      <c r="S351" s="2" t="s">
        <v>48</v>
      </c>
      <c r="T351">
        <v>0</v>
      </c>
      <c r="U351" s="2">
        <v>11</v>
      </c>
      <c r="V351" s="2">
        <v>1</v>
      </c>
      <c r="W351" s="2" t="s">
        <v>48</v>
      </c>
      <c r="X351" s="2">
        <v>375</v>
      </c>
      <c r="Y351" s="2" t="s">
        <v>75</v>
      </c>
      <c r="Z351" s="2" t="s">
        <v>75</v>
      </c>
      <c r="AA351" s="2">
        <v>2</v>
      </c>
      <c r="AB351">
        <v>2</v>
      </c>
      <c r="AC351">
        <v>19</v>
      </c>
      <c r="AD351">
        <f t="shared" si="15"/>
        <v>1</v>
      </c>
      <c r="AE351">
        <v>56</v>
      </c>
      <c r="AG351">
        <v>199</v>
      </c>
      <c r="AH351">
        <v>219199</v>
      </c>
      <c r="AI351" t="s">
        <v>197</v>
      </c>
      <c r="AJ351" t="s">
        <v>198</v>
      </c>
      <c r="AK351" t="s">
        <v>198</v>
      </c>
      <c r="AL351" t="s">
        <v>640</v>
      </c>
      <c r="AM351" s="2">
        <v>0</v>
      </c>
      <c r="AN351" s="3">
        <f t="shared" si="16"/>
        <v>0.81818181818181823</v>
      </c>
      <c r="AO351">
        <f t="shared" si="17"/>
        <v>0.81066666666666665</v>
      </c>
    </row>
    <row r="352" spans="1:41" x14ac:dyDescent="0.25">
      <c r="A352" t="s">
        <v>231</v>
      </c>
      <c r="B352" s="1">
        <v>41340.541493055556</v>
      </c>
      <c r="C352">
        <v>0</v>
      </c>
      <c r="D352" s="1">
        <v>41340.541493055556</v>
      </c>
      <c r="E352">
        <v>0</v>
      </c>
      <c r="F352">
        <v>0</v>
      </c>
      <c r="G352">
        <v>1</v>
      </c>
      <c r="H352" s="1">
        <v>41340.541493055556</v>
      </c>
      <c r="I352" s="1">
        <v>41340.541493055556</v>
      </c>
      <c r="J352" s="2">
        <v>3</v>
      </c>
      <c r="K352">
        <v>0</v>
      </c>
      <c r="L352" s="2" t="s">
        <v>75</v>
      </c>
      <c r="M352">
        <v>0</v>
      </c>
      <c r="N352" s="2">
        <v>149</v>
      </c>
      <c r="O352" s="2" t="s">
        <v>40</v>
      </c>
      <c r="P352">
        <v>0</v>
      </c>
      <c r="Q352">
        <v>204052</v>
      </c>
      <c r="R352">
        <v>0</v>
      </c>
      <c r="S352" s="2" t="s">
        <v>48</v>
      </c>
      <c r="T352">
        <v>0</v>
      </c>
      <c r="U352" s="2">
        <v>9</v>
      </c>
      <c r="V352" s="2">
        <v>4</v>
      </c>
      <c r="W352" s="2" t="s">
        <v>41</v>
      </c>
      <c r="X352" s="2">
        <v>110</v>
      </c>
      <c r="Y352" s="2" t="s">
        <v>75</v>
      </c>
      <c r="Z352" s="2" t="s">
        <v>75</v>
      </c>
      <c r="AA352" s="2">
        <v>2</v>
      </c>
      <c r="AB352">
        <v>20</v>
      </c>
      <c r="AC352">
        <v>4</v>
      </c>
      <c r="AD352">
        <f t="shared" si="15"/>
        <v>1</v>
      </c>
      <c r="AE352">
        <v>13</v>
      </c>
      <c r="AF352">
        <v>0</v>
      </c>
      <c r="AG352">
        <v>52</v>
      </c>
      <c r="AH352">
        <v>204052</v>
      </c>
      <c r="AI352" t="s">
        <v>232</v>
      </c>
      <c r="AJ352" t="s">
        <v>233</v>
      </c>
      <c r="AK352" t="s">
        <v>561</v>
      </c>
      <c r="AL352" t="s">
        <v>641</v>
      </c>
      <c r="AM352" s="2">
        <v>0</v>
      </c>
      <c r="AN352" s="3">
        <f t="shared" si="16"/>
        <v>0.33333333333333331</v>
      </c>
      <c r="AO352">
        <f t="shared" si="17"/>
        <v>1.3545454545454545</v>
      </c>
    </row>
    <row r="353" spans="1:41" x14ac:dyDescent="0.25">
      <c r="A353" t="s">
        <v>145</v>
      </c>
      <c r="B353" s="1">
        <v>41340.763356481482</v>
      </c>
      <c r="C353">
        <v>0</v>
      </c>
      <c r="D353" s="1">
        <v>41340.763356481482</v>
      </c>
      <c r="E353">
        <v>0</v>
      </c>
      <c r="F353">
        <v>0</v>
      </c>
      <c r="G353">
        <v>1</v>
      </c>
      <c r="H353" s="1">
        <v>41340.763356481482</v>
      </c>
      <c r="I353" s="1">
        <v>41340.763356481482</v>
      </c>
      <c r="J353" s="2">
        <v>1</v>
      </c>
      <c r="K353">
        <v>92.156427199999996</v>
      </c>
      <c r="L353" s="2" t="s">
        <v>41</v>
      </c>
      <c r="M353">
        <v>24.8364467</v>
      </c>
      <c r="N353" s="2">
        <v>400</v>
      </c>
      <c r="O353" s="2" t="s">
        <v>40</v>
      </c>
      <c r="P353">
        <v>0</v>
      </c>
      <c r="Q353">
        <v>215159</v>
      </c>
      <c r="R353">
        <v>0</v>
      </c>
      <c r="S353" s="2" t="s">
        <v>48</v>
      </c>
      <c r="T353">
        <v>2885</v>
      </c>
      <c r="U353" s="2">
        <v>11</v>
      </c>
      <c r="V353" s="2">
        <v>1</v>
      </c>
      <c r="W353" s="2" t="s">
        <v>39</v>
      </c>
      <c r="X353" s="2">
        <v>280</v>
      </c>
      <c r="Y353" s="2" t="s">
        <v>75</v>
      </c>
      <c r="Z353" s="2" t="s">
        <v>48</v>
      </c>
      <c r="AA353" s="2">
        <v>2</v>
      </c>
      <c r="AB353">
        <v>2</v>
      </c>
      <c r="AC353">
        <v>15</v>
      </c>
      <c r="AD353">
        <f t="shared" si="15"/>
        <v>1</v>
      </c>
      <c r="AE353">
        <v>45</v>
      </c>
      <c r="AG353">
        <v>159</v>
      </c>
      <c r="AH353">
        <v>215159</v>
      </c>
      <c r="AI353" t="s">
        <v>146</v>
      </c>
      <c r="AJ353" t="s">
        <v>147</v>
      </c>
      <c r="AK353" t="s">
        <v>208</v>
      </c>
      <c r="AL353" t="s">
        <v>642</v>
      </c>
      <c r="AM353" s="2">
        <v>0</v>
      </c>
      <c r="AN353" s="3">
        <f t="shared" si="16"/>
        <v>9.0909090909090912E-2</v>
      </c>
      <c r="AO353">
        <f t="shared" si="17"/>
        <v>1.4285714285714286</v>
      </c>
    </row>
    <row r="354" spans="1:41" x14ac:dyDescent="0.25">
      <c r="A354" t="s">
        <v>325</v>
      </c>
      <c r="B354" s="1">
        <v>41342.492361111108</v>
      </c>
      <c r="C354">
        <v>0</v>
      </c>
      <c r="D354" s="1">
        <v>41342.492361111108</v>
      </c>
      <c r="E354">
        <v>0</v>
      </c>
      <c r="F354">
        <v>0</v>
      </c>
      <c r="G354">
        <v>1</v>
      </c>
      <c r="H354" s="1">
        <v>41342.492361111108</v>
      </c>
      <c r="I354" s="1">
        <v>41342.492361111108</v>
      </c>
      <c r="J354" s="2">
        <v>1</v>
      </c>
      <c r="K354">
        <v>90.615287699999996</v>
      </c>
      <c r="L354" s="2" t="s">
        <v>75</v>
      </c>
      <c r="M354">
        <v>23.393477799999999</v>
      </c>
      <c r="N354" s="2">
        <v>365</v>
      </c>
      <c r="O354" s="2" t="s">
        <v>39</v>
      </c>
      <c r="P354">
        <v>0</v>
      </c>
      <c r="Q354">
        <v>246150</v>
      </c>
      <c r="R354">
        <v>0</v>
      </c>
      <c r="S354" s="2" t="s">
        <v>48</v>
      </c>
      <c r="T354">
        <v>5000</v>
      </c>
      <c r="U354" s="2">
        <v>13</v>
      </c>
      <c r="V354" s="2">
        <v>0</v>
      </c>
      <c r="W354" s="2" t="s">
        <v>48</v>
      </c>
      <c r="X354" s="2">
        <v>335</v>
      </c>
      <c r="Y354" s="2" t="s">
        <v>48</v>
      </c>
      <c r="Z354" s="2" t="s">
        <v>48</v>
      </c>
      <c r="AA354" s="2">
        <v>2</v>
      </c>
      <c r="AB354">
        <v>2</v>
      </c>
      <c r="AC354">
        <v>46</v>
      </c>
      <c r="AD354">
        <f t="shared" si="15"/>
        <v>1</v>
      </c>
      <c r="AE354">
        <v>138</v>
      </c>
      <c r="AG354">
        <v>150</v>
      </c>
      <c r="AH354">
        <v>246150</v>
      </c>
      <c r="AI354" t="s">
        <v>247</v>
      </c>
      <c r="AJ354" t="s">
        <v>454</v>
      </c>
      <c r="AK354" t="s">
        <v>464</v>
      </c>
      <c r="AL354" t="s">
        <v>643</v>
      </c>
      <c r="AM354" s="2">
        <v>0</v>
      </c>
      <c r="AN354" s="3">
        <f t="shared" si="16"/>
        <v>7.6923076923076927E-2</v>
      </c>
      <c r="AO354">
        <f t="shared" si="17"/>
        <v>1.0895522388059702</v>
      </c>
    </row>
    <row r="355" spans="1:41" x14ac:dyDescent="0.25">
      <c r="A355" t="s">
        <v>231</v>
      </c>
      <c r="B355" s="1">
        <v>41343.676168981481</v>
      </c>
      <c r="C355">
        <v>0</v>
      </c>
      <c r="D355" s="1">
        <v>41343.676168981481</v>
      </c>
      <c r="E355">
        <v>0</v>
      </c>
      <c r="F355">
        <v>0</v>
      </c>
      <c r="G355">
        <v>1</v>
      </c>
      <c r="H355" s="1">
        <v>41343.676168981481</v>
      </c>
      <c r="I355" s="1">
        <v>41343.676168981481</v>
      </c>
      <c r="J355" s="2">
        <v>1</v>
      </c>
      <c r="K355">
        <v>0</v>
      </c>
      <c r="L355" s="2" t="s">
        <v>107</v>
      </c>
      <c r="M355">
        <v>0</v>
      </c>
      <c r="N355" s="2">
        <v>70</v>
      </c>
      <c r="O355" s="2" t="s">
        <v>40</v>
      </c>
      <c r="P355">
        <v>0</v>
      </c>
      <c r="Q355">
        <v>204047</v>
      </c>
      <c r="R355">
        <v>0</v>
      </c>
      <c r="S355" s="2" t="s">
        <v>48</v>
      </c>
      <c r="T355">
        <v>0</v>
      </c>
      <c r="U355" s="2">
        <v>8</v>
      </c>
      <c r="V355" s="2">
        <v>0</v>
      </c>
      <c r="W355" s="2" t="s">
        <v>41</v>
      </c>
      <c r="X355" s="2">
        <v>0</v>
      </c>
      <c r="Y355" s="2" t="s">
        <v>75</v>
      </c>
      <c r="Z355" s="2" t="s">
        <v>48</v>
      </c>
      <c r="AA355" s="2">
        <v>2</v>
      </c>
      <c r="AB355">
        <v>20</v>
      </c>
      <c r="AC355">
        <v>4</v>
      </c>
      <c r="AD355">
        <f t="shared" si="15"/>
        <v>1</v>
      </c>
      <c r="AE355">
        <v>13</v>
      </c>
      <c r="AF355">
        <v>0</v>
      </c>
      <c r="AG355">
        <v>47</v>
      </c>
      <c r="AH355">
        <v>204047</v>
      </c>
      <c r="AI355" t="s">
        <v>232</v>
      </c>
      <c r="AJ355" t="s">
        <v>233</v>
      </c>
      <c r="AK355" t="s">
        <v>210</v>
      </c>
      <c r="AL355" t="s">
        <v>644</v>
      </c>
      <c r="AM355" s="2">
        <v>0</v>
      </c>
      <c r="AN355" s="3">
        <f t="shared" si="16"/>
        <v>0.125</v>
      </c>
      <c r="AO355" t="e">
        <f t="shared" si="17"/>
        <v>#DIV/0!</v>
      </c>
    </row>
    <row r="356" spans="1:41" x14ac:dyDescent="0.25">
      <c r="A356" t="s">
        <v>325</v>
      </c>
      <c r="B356" s="1">
        <v>41344.663124999999</v>
      </c>
      <c r="C356">
        <v>0</v>
      </c>
      <c r="D356" s="1">
        <v>41344.663124999999</v>
      </c>
      <c r="E356">
        <v>0</v>
      </c>
      <c r="F356">
        <v>0</v>
      </c>
      <c r="G356">
        <v>1</v>
      </c>
      <c r="H356" s="1">
        <v>41344.663124999999</v>
      </c>
      <c r="I356" s="1">
        <v>41344.663124999999</v>
      </c>
      <c r="J356" s="2">
        <v>3</v>
      </c>
      <c r="K356">
        <v>90.593167199999996</v>
      </c>
      <c r="L356" s="2" t="s">
        <v>41</v>
      </c>
      <c r="M356">
        <v>23.450583999999999</v>
      </c>
      <c r="N356" s="2">
        <v>497</v>
      </c>
      <c r="O356" s="2" t="s">
        <v>39</v>
      </c>
      <c r="P356">
        <v>0</v>
      </c>
      <c r="Q356">
        <v>246149</v>
      </c>
      <c r="R356">
        <v>0</v>
      </c>
      <c r="S356" s="2" t="s">
        <v>39</v>
      </c>
      <c r="T356">
        <v>3904</v>
      </c>
      <c r="U356" s="2">
        <v>12</v>
      </c>
      <c r="V356" s="2">
        <v>2</v>
      </c>
      <c r="W356" s="2" t="s">
        <v>39</v>
      </c>
      <c r="X356" s="2">
        <v>405</v>
      </c>
      <c r="Y356" s="2" t="s">
        <v>41</v>
      </c>
      <c r="Z356" s="2" t="s">
        <v>41</v>
      </c>
      <c r="AA356" s="2">
        <v>0</v>
      </c>
      <c r="AB356">
        <v>2</v>
      </c>
      <c r="AC356">
        <v>46</v>
      </c>
      <c r="AD356">
        <f t="shared" si="15"/>
        <v>1</v>
      </c>
      <c r="AE356">
        <v>138</v>
      </c>
      <c r="AG356">
        <v>149</v>
      </c>
      <c r="AH356">
        <v>246149</v>
      </c>
      <c r="AI356" t="s">
        <v>247</v>
      </c>
      <c r="AJ356" t="s">
        <v>454</v>
      </c>
      <c r="AK356" t="s">
        <v>645</v>
      </c>
      <c r="AL356" t="s">
        <v>646</v>
      </c>
      <c r="AM356" s="2">
        <v>0</v>
      </c>
      <c r="AN356" s="3">
        <f t="shared" si="16"/>
        <v>0.25</v>
      </c>
      <c r="AO356">
        <f t="shared" si="17"/>
        <v>1.2271604938271605</v>
      </c>
    </row>
    <row r="357" spans="1:41" x14ac:dyDescent="0.25">
      <c r="A357" t="s">
        <v>337</v>
      </c>
      <c r="B357" s="1">
        <v>41344.671678240738</v>
      </c>
      <c r="C357">
        <v>0</v>
      </c>
      <c r="D357" s="1">
        <v>41344.671678240738</v>
      </c>
      <c r="E357">
        <v>0</v>
      </c>
      <c r="F357">
        <v>0</v>
      </c>
      <c r="G357">
        <v>1</v>
      </c>
      <c r="H357" s="1">
        <v>41344.671678240738</v>
      </c>
      <c r="I357" s="1">
        <v>41344.671678240738</v>
      </c>
      <c r="J357" s="2">
        <v>1</v>
      </c>
      <c r="K357">
        <v>0</v>
      </c>
      <c r="L357" s="2" t="s">
        <v>41</v>
      </c>
      <c r="M357">
        <v>0</v>
      </c>
      <c r="N357" s="2">
        <v>201</v>
      </c>
      <c r="O357" s="2" t="s">
        <v>39</v>
      </c>
      <c r="P357">
        <v>0</v>
      </c>
      <c r="Q357">
        <v>206067</v>
      </c>
      <c r="R357">
        <v>0</v>
      </c>
      <c r="S357" s="2" t="s">
        <v>48</v>
      </c>
      <c r="T357">
        <v>0</v>
      </c>
      <c r="U357" s="2">
        <v>12</v>
      </c>
      <c r="V357" s="2">
        <v>0</v>
      </c>
      <c r="W357" s="2" t="s">
        <v>48</v>
      </c>
      <c r="X357" s="2">
        <v>139</v>
      </c>
      <c r="Y357" s="2" t="s">
        <v>75</v>
      </c>
      <c r="Z357" s="2" t="s">
        <v>41</v>
      </c>
      <c r="AA357" s="2">
        <v>2</v>
      </c>
      <c r="AB357">
        <v>20</v>
      </c>
      <c r="AC357">
        <v>6</v>
      </c>
      <c r="AD357">
        <f t="shared" si="15"/>
        <v>1</v>
      </c>
      <c r="AE357">
        <v>18</v>
      </c>
      <c r="AF357">
        <v>0</v>
      </c>
      <c r="AG357">
        <v>67</v>
      </c>
      <c r="AH357">
        <v>206067</v>
      </c>
      <c r="AI357" t="s">
        <v>338</v>
      </c>
      <c r="AJ357" t="s">
        <v>339</v>
      </c>
      <c r="AK357" t="s">
        <v>348</v>
      </c>
      <c r="AL357" t="s">
        <v>647</v>
      </c>
      <c r="AM357" s="2">
        <v>0</v>
      </c>
      <c r="AN357" s="3">
        <f t="shared" si="16"/>
        <v>8.3333333333333329E-2</v>
      </c>
      <c r="AO357">
        <f t="shared" si="17"/>
        <v>1.4460431654676258</v>
      </c>
    </row>
    <row r="358" spans="1:41" x14ac:dyDescent="0.25">
      <c r="A358" t="s">
        <v>231</v>
      </c>
      <c r="B358" s="1">
        <v>41344.685879629629</v>
      </c>
      <c r="C358">
        <v>0</v>
      </c>
      <c r="D358" s="1">
        <v>41344.685879629629</v>
      </c>
      <c r="E358">
        <v>0</v>
      </c>
      <c r="F358">
        <v>0</v>
      </c>
      <c r="G358">
        <v>1</v>
      </c>
      <c r="H358" s="1">
        <v>41344.685879629629</v>
      </c>
      <c r="I358" s="1">
        <v>41344.685879629629</v>
      </c>
      <c r="J358" s="2">
        <v>4</v>
      </c>
      <c r="K358">
        <v>0</v>
      </c>
      <c r="L358" s="2" t="s">
        <v>41</v>
      </c>
      <c r="M358">
        <v>0</v>
      </c>
      <c r="N358" s="2">
        <v>337</v>
      </c>
      <c r="O358" s="2" t="s">
        <v>41</v>
      </c>
      <c r="P358">
        <v>0</v>
      </c>
      <c r="Q358">
        <v>204048</v>
      </c>
      <c r="R358">
        <v>0</v>
      </c>
      <c r="S358" s="2" t="s">
        <v>48</v>
      </c>
      <c r="T358">
        <v>0</v>
      </c>
      <c r="U358" s="2">
        <v>9</v>
      </c>
      <c r="V358" s="2">
        <v>0</v>
      </c>
      <c r="W358" s="2" t="s">
        <v>48</v>
      </c>
      <c r="X358" s="2">
        <v>389</v>
      </c>
      <c r="Y358" s="2" t="s">
        <v>75</v>
      </c>
      <c r="Z358" s="2" t="s">
        <v>75</v>
      </c>
      <c r="AA358" s="2">
        <v>2</v>
      </c>
      <c r="AB358">
        <v>20</v>
      </c>
      <c r="AC358">
        <v>4</v>
      </c>
      <c r="AD358">
        <f t="shared" si="15"/>
        <v>1</v>
      </c>
      <c r="AE358">
        <v>13</v>
      </c>
      <c r="AF358">
        <v>0</v>
      </c>
      <c r="AG358">
        <v>48</v>
      </c>
      <c r="AH358">
        <v>204048</v>
      </c>
      <c r="AI358" t="s">
        <v>232</v>
      </c>
      <c r="AJ358" t="s">
        <v>233</v>
      </c>
      <c r="AK358" t="s">
        <v>210</v>
      </c>
      <c r="AL358" t="s">
        <v>648</v>
      </c>
      <c r="AM358" s="2">
        <v>0</v>
      </c>
      <c r="AN358" s="3">
        <f t="shared" si="16"/>
        <v>0.44444444444444442</v>
      </c>
      <c r="AO358">
        <f t="shared" si="17"/>
        <v>0.86632390745501286</v>
      </c>
    </row>
    <row r="359" spans="1:41" x14ac:dyDescent="0.25">
      <c r="A359" t="s">
        <v>180</v>
      </c>
      <c r="B359" s="1">
        <v>41344.720532407409</v>
      </c>
      <c r="C359">
        <v>0</v>
      </c>
      <c r="D359" s="1">
        <v>41344.720532407409</v>
      </c>
      <c r="E359">
        <v>0</v>
      </c>
      <c r="F359">
        <v>0</v>
      </c>
      <c r="G359">
        <v>1</v>
      </c>
      <c r="H359" s="1">
        <v>41344.720532407409</v>
      </c>
      <c r="I359" s="1">
        <v>41344.720532407409</v>
      </c>
      <c r="J359" s="2">
        <v>5</v>
      </c>
      <c r="K359">
        <v>89.215720099999999</v>
      </c>
      <c r="L359" s="2" t="s">
        <v>75</v>
      </c>
      <c r="M359">
        <v>25.301396199999999</v>
      </c>
      <c r="N359" s="2">
        <v>339</v>
      </c>
      <c r="O359" s="2" t="s">
        <v>40</v>
      </c>
      <c r="P359">
        <v>0</v>
      </c>
      <c r="Q359">
        <v>229273</v>
      </c>
      <c r="R359">
        <v>0</v>
      </c>
      <c r="S359" s="2" t="s">
        <v>48</v>
      </c>
      <c r="T359">
        <v>3526</v>
      </c>
      <c r="U359" s="2">
        <v>12</v>
      </c>
      <c r="V359" s="2">
        <v>0</v>
      </c>
      <c r="W359" s="2" t="s">
        <v>48</v>
      </c>
      <c r="X359" s="2">
        <v>335</v>
      </c>
      <c r="Y359" s="2" t="s">
        <v>48</v>
      </c>
      <c r="Z359" s="2" t="s">
        <v>75</v>
      </c>
      <c r="AA359" s="2">
        <v>2</v>
      </c>
      <c r="AB359">
        <v>2</v>
      </c>
      <c r="AC359">
        <v>29</v>
      </c>
      <c r="AD359">
        <f t="shared" si="15"/>
        <v>1</v>
      </c>
      <c r="AE359">
        <v>84</v>
      </c>
      <c r="AG359">
        <v>273</v>
      </c>
      <c r="AH359">
        <v>229273</v>
      </c>
      <c r="AI359" t="s">
        <v>181</v>
      </c>
      <c r="AJ359" t="s">
        <v>194</v>
      </c>
      <c r="AK359" t="s">
        <v>352</v>
      </c>
      <c r="AL359" t="s">
        <v>649</v>
      </c>
      <c r="AM359" s="2">
        <v>0</v>
      </c>
      <c r="AN359" s="3">
        <f t="shared" si="16"/>
        <v>0.41666666666666669</v>
      </c>
      <c r="AO359">
        <f t="shared" si="17"/>
        <v>1.0119402985074626</v>
      </c>
    </row>
    <row r="360" spans="1:41" x14ac:dyDescent="0.25">
      <c r="A360" t="s">
        <v>337</v>
      </c>
      <c r="B360" s="1">
        <v>41345.681875000002</v>
      </c>
      <c r="C360">
        <v>0</v>
      </c>
      <c r="D360" s="1">
        <v>41345.681875000002</v>
      </c>
      <c r="E360">
        <v>0</v>
      </c>
      <c r="F360">
        <v>0</v>
      </c>
      <c r="G360">
        <v>1</v>
      </c>
      <c r="H360" s="1">
        <v>41345.681875000002</v>
      </c>
      <c r="I360" s="1">
        <v>41345.681875000002</v>
      </c>
      <c r="J360" s="2">
        <v>5</v>
      </c>
      <c r="K360">
        <v>0</v>
      </c>
      <c r="L360" s="2" t="s">
        <v>107</v>
      </c>
      <c r="M360">
        <v>0</v>
      </c>
      <c r="N360" s="2">
        <v>371</v>
      </c>
      <c r="O360" s="2" t="s">
        <v>40</v>
      </c>
      <c r="P360">
        <v>0</v>
      </c>
      <c r="Q360">
        <v>206068</v>
      </c>
      <c r="R360">
        <v>0</v>
      </c>
      <c r="S360" s="2" t="s">
        <v>48</v>
      </c>
      <c r="T360">
        <v>0</v>
      </c>
      <c r="U360" s="2">
        <v>6</v>
      </c>
      <c r="V360" s="2">
        <v>0</v>
      </c>
      <c r="W360" s="2" t="s">
        <v>48</v>
      </c>
      <c r="X360" s="2">
        <v>0</v>
      </c>
      <c r="Y360" s="2" t="s">
        <v>75</v>
      </c>
      <c r="Z360" s="2" t="s">
        <v>75</v>
      </c>
      <c r="AA360" s="2">
        <v>2</v>
      </c>
      <c r="AB360">
        <v>20</v>
      </c>
      <c r="AC360">
        <v>6</v>
      </c>
      <c r="AD360">
        <f t="shared" si="15"/>
        <v>1</v>
      </c>
      <c r="AE360">
        <v>18</v>
      </c>
      <c r="AF360">
        <v>0</v>
      </c>
      <c r="AG360">
        <v>68</v>
      </c>
      <c r="AH360">
        <v>206068</v>
      </c>
      <c r="AI360" t="s">
        <v>338</v>
      </c>
      <c r="AJ360" t="s">
        <v>339</v>
      </c>
      <c r="AK360" t="s">
        <v>567</v>
      </c>
      <c r="AL360" t="s">
        <v>650</v>
      </c>
      <c r="AM360" s="2">
        <v>1</v>
      </c>
      <c r="AN360" s="3">
        <f t="shared" si="16"/>
        <v>0.83333333333333337</v>
      </c>
      <c r="AO360" t="e">
        <f t="shared" si="17"/>
        <v>#DIV/0!</v>
      </c>
    </row>
    <row r="361" spans="1:41" x14ac:dyDescent="0.25">
      <c r="A361" t="s">
        <v>180</v>
      </c>
      <c r="B361" s="1">
        <v>41345.690972222219</v>
      </c>
      <c r="C361">
        <v>0</v>
      </c>
      <c r="D361" s="1">
        <v>41345.690972222219</v>
      </c>
      <c r="E361">
        <v>0</v>
      </c>
      <c r="F361">
        <v>0</v>
      </c>
      <c r="G361">
        <v>1</v>
      </c>
      <c r="H361" s="1">
        <v>41345.690972222219</v>
      </c>
      <c r="I361" s="1">
        <v>41345.690972222219</v>
      </c>
      <c r="J361" s="2">
        <v>1</v>
      </c>
      <c r="K361">
        <v>89.215620700000002</v>
      </c>
      <c r="L361" s="2" t="s">
        <v>75</v>
      </c>
      <c r="M361">
        <v>25.301451799999999</v>
      </c>
      <c r="N361" s="2">
        <v>110</v>
      </c>
      <c r="O361" s="2" t="s">
        <v>40</v>
      </c>
      <c r="P361">
        <v>0</v>
      </c>
      <c r="Q361">
        <v>229275</v>
      </c>
      <c r="R361">
        <v>0</v>
      </c>
      <c r="S361" s="2" t="s">
        <v>48</v>
      </c>
      <c r="T361">
        <v>3518</v>
      </c>
      <c r="U361" s="2">
        <v>14</v>
      </c>
      <c r="V361" s="2">
        <v>0</v>
      </c>
      <c r="W361" s="2" t="s">
        <v>48</v>
      </c>
      <c r="X361" s="2">
        <v>172</v>
      </c>
      <c r="Y361" s="2" t="s">
        <v>75</v>
      </c>
      <c r="Z361" s="2" t="s">
        <v>48</v>
      </c>
      <c r="AA361" s="2">
        <v>2</v>
      </c>
      <c r="AB361">
        <v>2</v>
      </c>
      <c r="AC361">
        <v>29</v>
      </c>
      <c r="AD361">
        <f t="shared" si="15"/>
        <v>1</v>
      </c>
      <c r="AE361">
        <v>84</v>
      </c>
      <c r="AG361">
        <v>275</v>
      </c>
      <c r="AH361">
        <v>229275</v>
      </c>
      <c r="AI361" t="s">
        <v>181</v>
      </c>
      <c r="AJ361" t="s">
        <v>194</v>
      </c>
      <c r="AK361" t="s">
        <v>352</v>
      </c>
      <c r="AL361" t="s">
        <v>651</v>
      </c>
      <c r="AM361" s="2">
        <v>0</v>
      </c>
      <c r="AN361" s="3">
        <f t="shared" si="16"/>
        <v>7.1428571428571425E-2</v>
      </c>
      <c r="AO361">
        <f t="shared" si="17"/>
        <v>0.63953488372093026</v>
      </c>
    </row>
    <row r="362" spans="1:41" x14ac:dyDescent="0.25">
      <c r="A362" t="s">
        <v>180</v>
      </c>
      <c r="B362" s="1">
        <v>41345.690972222219</v>
      </c>
      <c r="C362">
        <v>0</v>
      </c>
      <c r="D362" s="1">
        <v>41345.690972222219</v>
      </c>
      <c r="E362">
        <v>0</v>
      </c>
      <c r="F362">
        <v>0</v>
      </c>
      <c r="G362">
        <v>1</v>
      </c>
      <c r="H362" s="1">
        <v>41345.690972222219</v>
      </c>
      <c r="I362" s="1">
        <v>41345.690972222219</v>
      </c>
      <c r="J362" s="2">
        <v>6</v>
      </c>
      <c r="K362">
        <v>89.215620700000002</v>
      </c>
      <c r="L362" s="2" t="s">
        <v>48</v>
      </c>
      <c r="M362">
        <v>25.301451799999999</v>
      </c>
      <c r="N362" s="2">
        <v>235</v>
      </c>
      <c r="O362" s="2" t="s">
        <v>40</v>
      </c>
      <c r="P362">
        <v>0</v>
      </c>
      <c r="Q362">
        <v>229279</v>
      </c>
      <c r="R362">
        <v>0</v>
      </c>
      <c r="S362" s="2" t="s">
        <v>48</v>
      </c>
      <c r="T362">
        <v>3518</v>
      </c>
      <c r="U362" s="2">
        <v>11</v>
      </c>
      <c r="V362" s="2">
        <v>0</v>
      </c>
      <c r="W362" s="2" t="s">
        <v>48</v>
      </c>
      <c r="X362" s="2">
        <v>465</v>
      </c>
      <c r="Y362" s="2" t="s">
        <v>75</v>
      </c>
      <c r="Z362" s="2" t="s">
        <v>48</v>
      </c>
      <c r="AA362" s="2">
        <v>2</v>
      </c>
      <c r="AB362">
        <v>2</v>
      </c>
      <c r="AC362">
        <v>29</v>
      </c>
      <c r="AD362">
        <f t="shared" si="15"/>
        <v>1</v>
      </c>
      <c r="AE362">
        <v>84</v>
      </c>
      <c r="AG362">
        <v>279</v>
      </c>
      <c r="AH362">
        <v>229279</v>
      </c>
      <c r="AI362" t="s">
        <v>181</v>
      </c>
      <c r="AJ362" t="s">
        <v>194</v>
      </c>
      <c r="AK362" t="s">
        <v>183</v>
      </c>
      <c r="AL362" t="s">
        <v>652</v>
      </c>
      <c r="AM362" s="2">
        <v>0</v>
      </c>
      <c r="AN362" s="3">
        <f t="shared" si="16"/>
        <v>0.54545454545454541</v>
      </c>
      <c r="AO362">
        <f t="shared" si="17"/>
        <v>0.5053763440860215</v>
      </c>
    </row>
    <row r="363" spans="1:41" x14ac:dyDescent="0.25">
      <c r="A363" t="s">
        <v>337</v>
      </c>
      <c r="B363" s="1">
        <v>41346.48033564815</v>
      </c>
      <c r="C363">
        <v>0</v>
      </c>
      <c r="D363" s="1">
        <v>41346.48033564815</v>
      </c>
      <c r="E363">
        <v>0</v>
      </c>
      <c r="F363">
        <v>0</v>
      </c>
      <c r="G363">
        <v>1</v>
      </c>
      <c r="H363" s="1">
        <v>41346.48033564815</v>
      </c>
      <c r="I363" s="1">
        <v>41346.48033564815</v>
      </c>
      <c r="J363" s="2">
        <v>5</v>
      </c>
      <c r="K363">
        <v>0</v>
      </c>
      <c r="L363" s="2" t="s">
        <v>75</v>
      </c>
      <c r="M363">
        <v>0</v>
      </c>
      <c r="N363" s="2">
        <v>669</v>
      </c>
      <c r="O363" s="2" t="s">
        <v>39</v>
      </c>
      <c r="P363">
        <v>0</v>
      </c>
      <c r="Q363">
        <v>205060</v>
      </c>
      <c r="R363">
        <v>0</v>
      </c>
      <c r="S363" s="2" t="s">
        <v>48</v>
      </c>
      <c r="T363">
        <v>0</v>
      </c>
      <c r="U363" s="2">
        <v>18</v>
      </c>
      <c r="V363" s="2">
        <v>0</v>
      </c>
      <c r="W363" s="2" t="s">
        <v>48</v>
      </c>
      <c r="X363" s="2">
        <v>814</v>
      </c>
      <c r="Y363" s="2" t="s">
        <v>75</v>
      </c>
      <c r="Z363" s="2" t="s">
        <v>75</v>
      </c>
      <c r="AA363" s="2">
        <v>2</v>
      </c>
      <c r="AB363">
        <v>20</v>
      </c>
      <c r="AC363">
        <v>5</v>
      </c>
      <c r="AD363">
        <f t="shared" si="15"/>
        <v>1</v>
      </c>
      <c r="AE363">
        <v>16</v>
      </c>
      <c r="AF363">
        <v>0</v>
      </c>
      <c r="AG363">
        <v>60</v>
      </c>
      <c r="AH363">
        <v>205060</v>
      </c>
      <c r="AI363" t="s">
        <v>467</v>
      </c>
      <c r="AJ363" t="s">
        <v>468</v>
      </c>
      <c r="AK363" t="s">
        <v>471</v>
      </c>
      <c r="AL363" t="s">
        <v>653</v>
      </c>
      <c r="AM363" s="2">
        <v>0</v>
      </c>
      <c r="AN363" s="3">
        <f t="shared" si="16"/>
        <v>0.27777777777777779</v>
      </c>
      <c r="AO363">
        <f t="shared" si="17"/>
        <v>0.82186732186732192</v>
      </c>
    </row>
    <row r="364" spans="1:41" x14ac:dyDescent="0.25">
      <c r="A364" t="s">
        <v>325</v>
      </c>
      <c r="B364" s="1">
        <v>41346.62641203704</v>
      </c>
      <c r="C364">
        <v>0</v>
      </c>
      <c r="D364" s="1">
        <v>41346.62641203704</v>
      </c>
      <c r="E364">
        <v>0</v>
      </c>
      <c r="F364">
        <v>0</v>
      </c>
      <c r="G364">
        <v>1</v>
      </c>
      <c r="H364" s="1">
        <v>41346.62641203704</v>
      </c>
      <c r="I364" s="1">
        <v>41346.62641203704</v>
      </c>
      <c r="J364" s="2">
        <v>2</v>
      </c>
      <c r="K364">
        <v>90.703385999999995</v>
      </c>
      <c r="L364" s="2" t="s">
        <v>41</v>
      </c>
      <c r="M364">
        <v>23.3403265</v>
      </c>
      <c r="N364" s="2">
        <v>615</v>
      </c>
      <c r="O364" s="2" t="s">
        <v>39</v>
      </c>
      <c r="P364">
        <v>0</v>
      </c>
      <c r="Q364">
        <v>274385</v>
      </c>
      <c r="R364">
        <v>0</v>
      </c>
      <c r="S364" s="2" t="s">
        <v>48</v>
      </c>
      <c r="T364">
        <v>2987</v>
      </c>
      <c r="U364" s="2">
        <v>14</v>
      </c>
      <c r="V364" s="2">
        <v>0</v>
      </c>
      <c r="W364" s="2" t="s">
        <v>41</v>
      </c>
      <c r="X364" s="2">
        <v>401</v>
      </c>
      <c r="Y364" s="2" t="s">
        <v>40</v>
      </c>
      <c r="Z364" s="2" t="s">
        <v>40</v>
      </c>
      <c r="AA364" s="2">
        <v>2</v>
      </c>
      <c r="AB364">
        <v>2</v>
      </c>
      <c r="AC364">
        <v>74</v>
      </c>
      <c r="AD364">
        <f t="shared" si="15"/>
        <v>2</v>
      </c>
      <c r="AE364">
        <v>16</v>
      </c>
      <c r="AG364">
        <v>385</v>
      </c>
      <c r="AH364">
        <v>274385</v>
      </c>
      <c r="AI364" t="s">
        <v>247</v>
      </c>
      <c r="AJ364" t="s">
        <v>360</v>
      </c>
      <c r="AK364" t="s">
        <v>361</v>
      </c>
      <c r="AL364" t="s">
        <v>654</v>
      </c>
      <c r="AM364" s="2">
        <v>0</v>
      </c>
      <c r="AN364" s="3">
        <f t="shared" si="16"/>
        <v>0.14285714285714285</v>
      </c>
      <c r="AO364">
        <f t="shared" si="17"/>
        <v>1.5336658354114714</v>
      </c>
    </row>
    <row r="365" spans="1:41" x14ac:dyDescent="0.25">
      <c r="A365" t="s">
        <v>337</v>
      </c>
      <c r="B365" s="1">
        <v>41347.334074074075</v>
      </c>
      <c r="C365">
        <v>0</v>
      </c>
      <c r="D365" s="1">
        <v>41347.334074074075</v>
      </c>
      <c r="E365">
        <v>0</v>
      </c>
      <c r="F365">
        <v>0</v>
      </c>
      <c r="G365">
        <v>1</v>
      </c>
      <c r="H365" s="1">
        <v>41347.334074074075</v>
      </c>
      <c r="I365" s="1">
        <v>41347.334074074075</v>
      </c>
      <c r="J365" s="2">
        <v>5</v>
      </c>
      <c r="K365">
        <v>0</v>
      </c>
      <c r="L365" s="2" t="s">
        <v>41</v>
      </c>
      <c r="M365">
        <v>0</v>
      </c>
      <c r="N365" s="2">
        <v>561</v>
      </c>
      <c r="O365" s="2" t="s">
        <v>40</v>
      </c>
      <c r="P365">
        <v>0</v>
      </c>
      <c r="Q365">
        <v>205062</v>
      </c>
      <c r="R365">
        <v>0</v>
      </c>
      <c r="S365" s="2" t="s">
        <v>48</v>
      </c>
      <c r="T365">
        <v>0</v>
      </c>
      <c r="U365" s="2">
        <v>13</v>
      </c>
      <c r="V365" s="2">
        <v>0</v>
      </c>
      <c r="W365" s="2" t="s">
        <v>48</v>
      </c>
      <c r="X365" s="2">
        <v>617</v>
      </c>
      <c r="Y365" s="2" t="s">
        <v>75</v>
      </c>
      <c r="Z365" s="2" t="s">
        <v>41</v>
      </c>
      <c r="AA365" s="2">
        <v>2</v>
      </c>
      <c r="AB365">
        <v>20</v>
      </c>
      <c r="AC365">
        <v>5</v>
      </c>
      <c r="AD365">
        <f t="shared" si="15"/>
        <v>1</v>
      </c>
      <c r="AE365">
        <v>16</v>
      </c>
      <c r="AF365">
        <v>0</v>
      </c>
      <c r="AG365">
        <v>62</v>
      </c>
      <c r="AH365">
        <v>205062</v>
      </c>
      <c r="AI365" t="s">
        <v>467</v>
      </c>
      <c r="AJ365" t="s">
        <v>468</v>
      </c>
      <c r="AK365" t="s">
        <v>469</v>
      </c>
      <c r="AL365" t="s">
        <v>655</v>
      </c>
      <c r="AM365" s="2">
        <v>0</v>
      </c>
      <c r="AN365" s="3">
        <f t="shared" si="16"/>
        <v>0.38461538461538464</v>
      </c>
      <c r="AO365">
        <f t="shared" si="17"/>
        <v>0.90923824959481359</v>
      </c>
    </row>
    <row r="366" spans="1:41" x14ac:dyDescent="0.25">
      <c r="A366" t="s">
        <v>240</v>
      </c>
      <c r="B366" s="1">
        <v>41347.597268518519</v>
      </c>
      <c r="C366">
        <v>0</v>
      </c>
      <c r="D366" s="1">
        <v>41347.597268518519</v>
      </c>
      <c r="E366">
        <v>0</v>
      </c>
      <c r="F366">
        <v>0</v>
      </c>
      <c r="G366">
        <v>1</v>
      </c>
      <c r="H366" s="1">
        <v>41347.597268518519</v>
      </c>
      <c r="I366" s="1">
        <v>41347.597268518519</v>
      </c>
      <c r="J366" s="2">
        <v>5</v>
      </c>
      <c r="K366">
        <v>91.433484199999995</v>
      </c>
      <c r="L366" s="2" t="s">
        <v>48</v>
      </c>
      <c r="M366">
        <v>23.113582399999999</v>
      </c>
      <c r="N366" s="2">
        <v>580</v>
      </c>
      <c r="O366" s="2" t="s">
        <v>39</v>
      </c>
      <c r="P366">
        <v>0</v>
      </c>
      <c r="Q366">
        <v>249100</v>
      </c>
      <c r="R366">
        <v>0</v>
      </c>
      <c r="S366" s="2" t="s">
        <v>48</v>
      </c>
      <c r="T366">
        <v>2393</v>
      </c>
      <c r="U366" s="2">
        <v>11</v>
      </c>
      <c r="V366" s="2">
        <v>0</v>
      </c>
      <c r="W366" s="2" t="s">
        <v>48</v>
      </c>
      <c r="X366" s="2">
        <v>605</v>
      </c>
      <c r="Y366" s="2" t="s">
        <v>40</v>
      </c>
      <c r="Z366" s="2" t="s">
        <v>40</v>
      </c>
      <c r="AA366" s="2">
        <v>2</v>
      </c>
      <c r="AB366">
        <v>2</v>
      </c>
      <c r="AC366">
        <v>49</v>
      </c>
      <c r="AD366">
        <f t="shared" si="15"/>
        <v>1</v>
      </c>
      <c r="AE366">
        <v>147</v>
      </c>
      <c r="AG366">
        <v>100</v>
      </c>
      <c r="AH366">
        <v>249100</v>
      </c>
      <c r="AI366" t="s">
        <v>215</v>
      </c>
      <c r="AJ366" t="s">
        <v>241</v>
      </c>
      <c r="AK366" t="s">
        <v>476</v>
      </c>
      <c r="AL366" t="s">
        <v>656</v>
      </c>
      <c r="AM366" s="2">
        <v>0</v>
      </c>
      <c r="AN366" s="3">
        <f t="shared" si="16"/>
        <v>0.45454545454545453</v>
      </c>
      <c r="AO366">
        <f t="shared" si="17"/>
        <v>0.95867768595041325</v>
      </c>
    </row>
    <row r="367" spans="1:41" x14ac:dyDescent="0.25">
      <c r="A367" t="s">
        <v>235</v>
      </c>
      <c r="B367" s="1">
        <v>41347.656678240739</v>
      </c>
      <c r="C367">
        <v>0</v>
      </c>
      <c r="D367" s="1">
        <v>41347.656678240739</v>
      </c>
      <c r="E367">
        <v>0</v>
      </c>
      <c r="F367">
        <v>0</v>
      </c>
      <c r="G367">
        <v>1</v>
      </c>
      <c r="H367" s="1">
        <v>41347.656678240739</v>
      </c>
      <c r="I367" s="1">
        <v>41347.656678240739</v>
      </c>
      <c r="J367" s="2">
        <v>2</v>
      </c>
      <c r="K367">
        <v>89.791313799999998</v>
      </c>
      <c r="L367" s="2" t="s">
        <v>41</v>
      </c>
      <c r="M367">
        <v>23.5792036</v>
      </c>
      <c r="N367" s="2">
        <v>199</v>
      </c>
      <c r="O367" s="2" t="s">
        <v>39</v>
      </c>
      <c r="P367">
        <v>0</v>
      </c>
      <c r="Q367">
        <v>209024</v>
      </c>
      <c r="R367">
        <v>0</v>
      </c>
      <c r="S367" s="2" t="s">
        <v>41</v>
      </c>
      <c r="T367">
        <v>2925</v>
      </c>
      <c r="U367" s="2">
        <v>11</v>
      </c>
      <c r="V367" s="2">
        <v>0</v>
      </c>
      <c r="W367" s="2" t="s">
        <v>41</v>
      </c>
      <c r="X367" s="2">
        <v>156</v>
      </c>
      <c r="Y367" s="2" t="s">
        <v>41</v>
      </c>
      <c r="Z367" s="2" t="s">
        <v>75</v>
      </c>
      <c r="AA367" s="2">
        <v>2</v>
      </c>
      <c r="AB367">
        <v>20</v>
      </c>
      <c r="AC367">
        <v>9</v>
      </c>
      <c r="AD367">
        <f t="shared" si="15"/>
        <v>1</v>
      </c>
      <c r="AE367">
        <v>26</v>
      </c>
      <c r="AF367">
        <v>0</v>
      </c>
      <c r="AG367">
        <v>24</v>
      </c>
      <c r="AH367">
        <v>209024</v>
      </c>
      <c r="AI367" t="s">
        <v>236</v>
      </c>
      <c r="AJ367" t="s">
        <v>237</v>
      </c>
      <c r="AK367" t="s">
        <v>356</v>
      </c>
      <c r="AL367" t="s">
        <v>657</v>
      </c>
      <c r="AM367" s="2">
        <v>0</v>
      </c>
      <c r="AN367" s="3">
        <f t="shared" si="16"/>
        <v>0.18181818181818182</v>
      </c>
      <c r="AO367">
        <f t="shared" si="17"/>
        <v>1.2756410256410255</v>
      </c>
    </row>
    <row r="368" spans="1:41" x14ac:dyDescent="0.25">
      <c r="A368" t="s">
        <v>162</v>
      </c>
      <c r="B368" s="1">
        <v>41347.774398148147</v>
      </c>
      <c r="C368">
        <v>0</v>
      </c>
      <c r="D368" s="1">
        <v>41347.774398148147</v>
      </c>
      <c r="E368">
        <v>0</v>
      </c>
      <c r="F368">
        <v>0</v>
      </c>
      <c r="G368">
        <v>1</v>
      </c>
      <c r="H368" s="1">
        <v>41347.774398148147</v>
      </c>
      <c r="I368" s="1">
        <v>41347.774398148147</v>
      </c>
      <c r="J368" s="2">
        <v>3</v>
      </c>
      <c r="K368">
        <v>88.990400199999996</v>
      </c>
      <c r="L368" s="2" t="s">
        <v>41</v>
      </c>
      <c r="M368">
        <v>25.3845624</v>
      </c>
      <c r="N368" s="2">
        <v>142</v>
      </c>
      <c r="O368" s="2" t="s">
        <v>48</v>
      </c>
      <c r="P368">
        <v>0</v>
      </c>
      <c r="Q368">
        <v>230293</v>
      </c>
      <c r="R368">
        <v>0</v>
      </c>
      <c r="S368" s="2" t="s">
        <v>75</v>
      </c>
      <c r="T368">
        <v>4522</v>
      </c>
      <c r="U368" s="2">
        <v>9</v>
      </c>
      <c r="V368" s="2">
        <v>0</v>
      </c>
      <c r="W368" s="2" t="s">
        <v>41</v>
      </c>
      <c r="X368" s="2">
        <v>183</v>
      </c>
      <c r="Y368" s="2" t="s">
        <v>41</v>
      </c>
      <c r="Z368" s="2" t="s">
        <v>41</v>
      </c>
      <c r="AA368" s="2">
        <v>2</v>
      </c>
      <c r="AB368">
        <v>2</v>
      </c>
      <c r="AC368">
        <v>30</v>
      </c>
      <c r="AD368">
        <f t="shared" si="15"/>
        <v>1</v>
      </c>
      <c r="AE368">
        <v>88</v>
      </c>
      <c r="AG368">
        <v>293</v>
      </c>
      <c r="AH368">
        <v>230293</v>
      </c>
      <c r="AI368" t="s">
        <v>227</v>
      </c>
      <c r="AJ368" t="s">
        <v>228</v>
      </c>
      <c r="AK368" t="s">
        <v>229</v>
      </c>
      <c r="AL368" t="s">
        <v>658</v>
      </c>
      <c r="AM368" s="2">
        <v>0</v>
      </c>
      <c r="AN368" s="3">
        <f t="shared" si="16"/>
        <v>0.33333333333333331</v>
      </c>
      <c r="AO368">
        <f t="shared" si="17"/>
        <v>0.77595628415300544</v>
      </c>
    </row>
    <row r="369" spans="1:41" x14ac:dyDescent="0.25">
      <c r="A369" t="s">
        <v>231</v>
      </c>
      <c r="B369" s="1">
        <v>41349.691655092596</v>
      </c>
      <c r="C369">
        <v>0</v>
      </c>
      <c r="D369" s="1">
        <v>41349.691655092596</v>
      </c>
      <c r="E369">
        <v>0</v>
      </c>
      <c r="F369">
        <v>0</v>
      </c>
      <c r="G369">
        <v>1</v>
      </c>
      <c r="H369" s="1">
        <v>41349.691655092596</v>
      </c>
      <c r="I369" s="1">
        <v>41349.691655092596</v>
      </c>
      <c r="J369" s="2">
        <v>5</v>
      </c>
      <c r="K369">
        <v>0</v>
      </c>
      <c r="L369" s="2" t="s">
        <v>48</v>
      </c>
      <c r="M369">
        <v>0</v>
      </c>
      <c r="N369" s="2">
        <v>218</v>
      </c>
      <c r="O369" s="2" t="s">
        <v>40</v>
      </c>
      <c r="P369">
        <v>0</v>
      </c>
      <c r="Q369">
        <v>204051</v>
      </c>
      <c r="R369">
        <v>0</v>
      </c>
      <c r="S369" s="2" t="s">
        <v>48</v>
      </c>
      <c r="T369">
        <v>0</v>
      </c>
      <c r="U369" s="2">
        <v>5</v>
      </c>
      <c r="V369" s="2">
        <v>0</v>
      </c>
      <c r="W369" s="2" t="s">
        <v>48</v>
      </c>
      <c r="X369" s="2">
        <v>122</v>
      </c>
      <c r="Y369" s="2" t="s">
        <v>48</v>
      </c>
      <c r="Z369" s="2" t="s">
        <v>48</v>
      </c>
      <c r="AA369" s="2">
        <v>2</v>
      </c>
      <c r="AB369">
        <v>20</v>
      </c>
      <c r="AC369">
        <v>4</v>
      </c>
      <c r="AD369">
        <f t="shared" si="15"/>
        <v>1</v>
      </c>
      <c r="AE369">
        <v>13</v>
      </c>
      <c r="AF369">
        <v>0</v>
      </c>
      <c r="AG369">
        <v>51</v>
      </c>
      <c r="AH369">
        <v>204051</v>
      </c>
      <c r="AI369" t="s">
        <v>232</v>
      </c>
      <c r="AJ369" t="s">
        <v>233</v>
      </c>
      <c r="AK369" t="s">
        <v>561</v>
      </c>
      <c r="AL369" t="s">
        <v>659</v>
      </c>
      <c r="AM369" s="2">
        <v>0</v>
      </c>
      <c r="AN369" s="3">
        <f t="shared" si="16"/>
        <v>1</v>
      </c>
      <c r="AO369">
        <f t="shared" si="17"/>
        <v>1.7868852459016393</v>
      </c>
    </row>
    <row r="370" spans="1:41" x14ac:dyDescent="0.25">
      <c r="A370" t="s">
        <v>486</v>
      </c>
      <c r="B370" s="1">
        <v>41350.448865740742</v>
      </c>
      <c r="C370">
        <v>0</v>
      </c>
      <c r="D370" s="1">
        <v>41350.448865740742</v>
      </c>
      <c r="E370">
        <v>0</v>
      </c>
      <c r="F370">
        <v>0</v>
      </c>
      <c r="G370">
        <v>1</v>
      </c>
      <c r="H370" s="1">
        <v>41350.448865740742</v>
      </c>
      <c r="I370" s="1">
        <v>41350.448865740742</v>
      </c>
      <c r="J370" s="2">
        <v>4</v>
      </c>
      <c r="K370">
        <v>92.013683375699998</v>
      </c>
      <c r="L370" s="2" t="s">
        <v>41</v>
      </c>
      <c r="M370">
        <v>24.5130474001</v>
      </c>
      <c r="N370" s="2">
        <v>472</v>
      </c>
      <c r="O370" s="2" t="s">
        <v>40</v>
      </c>
      <c r="P370">
        <v>0</v>
      </c>
      <c r="Q370">
        <v>250170</v>
      </c>
      <c r="R370">
        <v>-59</v>
      </c>
      <c r="S370" s="2" t="s">
        <v>48</v>
      </c>
      <c r="T370">
        <v>150</v>
      </c>
      <c r="U370" s="2">
        <v>12</v>
      </c>
      <c r="V370" s="2">
        <v>2</v>
      </c>
      <c r="W370" s="2" t="s">
        <v>48</v>
      </c>
      <c r="X370" s="2">
        <v>387</v>
      </c>
      <c r="Y370" s="2" t="s">
        <v>75</v>
      </c>
      <c r="Z370" s="2" t="s">
        <v>75</v>
      </c>
      <c r="AA370" s="2">
        <v>2</v>
      </c>
      <c r="AB370">
        <v>2</v>
      </c>
      <c r="AC370">
        <v>50</v>
      </c>
      <c r="AD370">
        <f t="shared" si="15"/>
        <v>1</v>
      </c>
      <c r="AE370">
        <v>150</v>
      </c>
      <c r="AG370">
        <v>170</v>
      </c>
      <c r="AH370">
        <v>250170</v>
      </c>
      <c r="AI370" t="s">
        <v>487</v>
      </c>
      <c r="AJ370" t="s">
        <v>488</v>
      </c>
      <c r="AK370" t="s">
        <v>660</v>
      </c>
      <c r="AL370" t="s">
        <v>661</v>
      </c>
      <c r="AM370" s="2">
        <v>0</v>
      </c>
      <c r="AN370" s="3">
        <f t="shared" si="16"/>
        <v>0.33333333333333331</v>
      </c>
      <c r="AO370">
        <f t="shared" si="17"/>
        <v>1.2196382428940569</v>
      </c>
    </row>
    <row r="371" spans="1:41" x14ac:dyDescent="0.25">
      <c r="A371" t="s">
        <v>235</v>
      </c>
      <c r="B371" s="1">
        <v>41351.736678240741</v>
      </c>
      <c r="C371">
        <v>0</v>
      </c>
      <c r="D371" s="1">
        <v>41351.736678240741</v>
      </c>
      <c r="E371">
        <v>0</v>
      </c>
      <c r="F371">
        <v>0</v>
      </c>
      <c r="G371">
        <v>1</v>
      </c>
      <c r="H371" s="1">
        <v>41351.736678240741</v>
      </c>
      <c r="I371" s="1">
        <v>41351.736678240741</v>
      </c>
      <c r="J371" s="2">
        <v>2</v>
      </c>
      <c r="K371">
        <v>89.9843853</v>
      </c>
      <c r="L371" s="2" t="s">
        <v>39</v>
      </c>
      <c r="M371">
        <v>23.3911537</v>
      </c>
      <c r="N371" s="2">
        <v>112</v>
      </c>
      <c r="O371" s="2" t="s">
        <v>48</v>
      </c>
      <c r="P371">
        <v>0</v>
      </c>
      <c r="Q371">
        <v>242037</v>
      </c>
      <c r="R371">
        <v>0</v>
      </c>
      <c r="S371" s="2" t="s">
        <v>48</v>
      </c>
      <c r="T371">
        <v>3050</v>
      </c>
      <c r="U371" s="2">
        <v>3</v>
      </c>
      <c r="V371" s="2">
        <v>0</v>
      </c>
      <c r="W371" s="2" t="s">
        <v>48</v>
      </c>
      <c r="X371" s="2">
        <v>62</v>
      </c>
      <c r="Y371" s="2" t="s">
        <v>41</v>
      </c>
      <c r="Z371" s="2" t="s">
        <v>48</v>
      </c>
      <c r="AA371" s="2">
        <v>2</v>
      </c>
      <c r="AB371">
        <v>2</v>
      </c>
      <c r="AC371">
        <v>42</v>
      </c>
      <c r="AD371">
        <f t="shared" si="15"/>
        <v>1</v>
      </c>
      <c r="AE371">
        <v>127</v>
      </c>
      <c r="AF371">
        <v>0</v>
      </c>
      <c r="AG371">
        <v>37</v>
      </c>
      <c r="AH371">
        <v>242037</v>
      </c>
      <c r="AI371" t="s">
        <v>254</v>
      </c>
      <c r="AJ371" t="s">
        <v>373</v>
      </c>
      <c r="AK371" t="s">
        <v>374</v>
      </c>
      <c r="AL371" t="s">
        <v>662</v>
      </c>
      <c r="AM371" s="2">
        <v>0</v>
      </c>
      <c r="AN371" s="3">
        <f t="shared" si="16"/>
        <v>0.66666666666666663</v>
      </c>
      <c r="AO371">
        <f t="shared" si="17"/>
        <v>1.8064516129032258</v>
      </c>
    </row>
    <row r="372" spans="1:41" x14ac:dyDescent="0.25">
      <c r="A372" t="s">
        <v>214</v>
      </c>
      <c r="B372" s="1">
        <v>41353.602789351855</v>
      </c>
      <c r="C372">
        <v>0</v>
      </c>
      <c r="D372" s="1">
        <v>41353.602789351855</v>
      </c>
      <c r="E372">
        <v>0</v>
      </c>
      <c r="F372">
        <v>0</v>
      </c>
      <c r="G372">
        <v>1</v>
      </c>
      <c r="H372" s="1">
        <v>41353.602789351855</v>
      </c>
      <c r="I372" s="1">
        <v>41353.602789351855</v>
      </c>
      <c r="J372" s="2">
        <v>4</v>
      </c>
      <c r="K372">
        <v>0</v>
      </c>
      <c r="L372" s="2" t="s">
        <v>107</v>
      </c>
      <c r="M372">
        <v>0</v>
      </c>
      <c r="N372" s="2">
        <v>450</v>
      </c>
      <c r="O372" s="2" t="s">
        <v>40</v>
      </c>
      <c r="P372">
        <v>0</v>
      </c>
      <c r="Q372">
        <v>211107</v>
      </c>
      <c r="R372">
        <v>0</v>
      </c>
      <c r="S372" s="2" t="s">
        <v>48</v>
      </c>
      <c r="T372">
        <v>0</v>
      </c>
      <c r="U372" s="2">
        <v>9</v>
      </c>
      <c r="V372" s="2">
        <v>0</v>
      </c>
      <c r="W372" s="2" t="s">
        <v>48</v>
      </c>
      <c r="X372" s="2">
        <v>0</v>
      </c>
      <c r="Y372" s="2" t="s">
        <v>75</v>
      </c>
      <c r="Z372" s="2" t="s">
        <v>75</v>
      </c>
      <c r="AA372" s="2">
        <v>2</v>
      </c>
      <c r="AB372">
        <v>2</v>
      </c>
      <c r="AC372">
        <v>11</v>
      </c>
      <c r="AD372">
        <f t="shared" si="15"/>
        <v>1</v>
      </c>
      <c r="AE372">
        <v>33</v>
      </c>
      <c r="AG372">
        <v>107</v>
      </c>
      <c r="AH372">
        <v>211107</v>
      </c>
      <c r="AI372" t="s">
        <v>377</v>
      </c>
      <c r="AJ372" t="s">
        <v>378</v>
      </c>
      <c r="AK372" t="s">
        <v>379</v>
      </c>
      <c r="AL372" t="s">
        <v>663</v>
      </c>
      <c r="AM372" s="2">
        <v>1</v>
      </c>
      <c r="AN372" s="3">
        <f t="shared" si="16"/>
        <v>0.44444444444444442</v>
      </c>
      <c r="AO372" t="e">
        <f t="shared" si="17"/>
        <v>#DIV/0!</v>
      </c>
    </row>
    <row r="373" spans="1:41" x14ac:dyDescent="0.25">
      <c r="A373" t="s">
        <v>235</v>
      </c>
      <c r="B373" s="1">
        <v>41353.685983796298</v>
      </c>
      <c r="C373">
        <v>0</v>
      </c>
      <c r="D373" s="1">
        <v>41353.685983796298</v>
      </c>
      <c r="E373">
        <v>0</v>
      </c>
      <c r="F373">
        <v>0</v>
      </c>
      <c r="G373">
        <v>1</v>
      </c>
      <c r="H373" s="1">
        <v>41353.685983796298</v>
      </c>
      <c r="I373" s="1">
        <v>41353.685983796298</v>
      </c>
      <c r="J373" s="2">
        <v>2</v>
      </c>
      <c r="K373">
        <v>89.984442799999997</v>
      </c>
      <c r="L373" s="2" t="s">
        <v>48</v>
      </c>
      <c r="M373">
        <v>23.3822203</v>
      </c>
      <c r="N373" s="2">
        <v>222</v>
      </c>
      <c r="O373" s="2" t="s">
        <v>39</v>
      </c>
      <c r="P373">
        <v>0</v>
      </c>
      <c r="Q373">
        <v>241032</v>
      </c>
      <c r="R373">
        <v>0</v>
      </c>
      <c r="S373" s="2" t="s">
        <v>48</v>
      </c>
      <c r="T373">
        <v>2080</v>
      </c>
      <c r="U373" s="2">
        <v>6</v>
      </c>
      <c r="V373" s="2">
        <v>0</v>
      </c>
      <c r="W373" s="2" t="s">
        <v>48</v>
      </c>
      <c r="X373" s="2">
        <v>125</v>
      </c>
      <c r="Y373" s="2" t="s">
        <v>41</v>
      </c>
      <c r="Z373" s="2" t="s">
        <v>75</v>
      </c>
      <c r="AA373" s="2">
        <v>2</v>
      </c>
      <c r="AB373">
        <v>2</v>
      </c>
      <c r="AC373">
        <v>41</v>
      </c>
      <c r="AD373">
        <f t="shared" si="15"/>
        <v>1</v>
      </c>
      <c r="AE373">
        <v>123</v>
      </c>
      <c r="AF373">
        <v>0</v>
      </c>
      <c r="AG373">
        <v>32</v>
      </c>
      <c r="AH373">
        <v>241032</v>
      </c>
      <c r="AI373" t="s">
        <v>254</v>
      </c>
      <c r="AJ373" t="s">
        <v>255</v>
      </c>
      <c r="AK373" t="s">
        <v>256</v>
      </c>
      <c r="AL373" t="s">
        <v>664</v>
      </c>
      <c r="AM373" s="2">
        <v>0</v>
      </c>
      <c r="AN373" s="3">
        <f t="shared" si="16"/>
        <v>0.33333333333333331</v>
      </c>
      <c r="AO373">
        <f t="shared" si="17"/>
        <v>1.776</v>
      </c>
    </row>
    <row r="374" spans="1:41" x14ac:dyDescent="0.25">
      <c r="A374" t="s">
        <v>214</v>
      </c>
      <c r="B374" s="1">
        <v>41354.637453703705</v>
      </c>
      <c r="C374">
        <v>0</v>
      </c>
      <c r="D374" s="1">
        <v>41354.637453703705</v>
      </c>
      <c r="E374">
        <v>0</v>
      </c>
      <c r="F374">
        <v>0</v>
      </c>
      <c r="G374">
        <v>1</v>
      </c>
      <c r="H374" s="1">
        <v>41354.637453703705</v>
      </c>
      <c r="I374" s="1">
        <v>41354.637453703705</v>
      </c>
      <c r="J374" s="2">
        <v>5</v>
      </c>
      <c r="K374">
        <v>0</v>
      </c>
      <c r="L374" s="2" t="s">
        <v>48</v>
      </c>
      <c r="M374">
        <v>0</v>
      </c>
      <c r="N374" s="2">
        <v>705</v>
      </c>
      <c r="O374" s="2" t="s">
        <v>41</v>
      </c>
      <c r="P374">
        <v>0</v>
      </c>
      <c r="Q374">
        <v>211104</v>
      </c>
      <c r="R374">
        <v>0</v>
      </c>
      <c r="S374" s="2" t="s">
        <v>48</v>
      </c>
      <c r="T374">
        <v>0</v>
      </c>
      <c r="U374" s="2">
        <v>15</v>
      </c>
      <c r="V374" s="2">
        <v>0</v>
      </c>
      <c r="W374" s="2" t="s">
        <v>48</v>
      </c>
      <c r="X374" s="2">
        <v>485</v>
      </c>
      <c r="Y374" s="2" t="s">
        <v>75</v>
      </c>
      <c r="Z374" s="2" t="s">
        <v>75</v>
      </c>
      <c r="AA374" s="2">
        <v>2</v>
      </c>
      <c r="AB374">
        <v>2</v>
      </c>
      <c r="AC374">
        <v>11</v>
      </c>
      <c r="AD374">
        <f t="shared" si="15"/>
        <v>1</v>
      </c>
      <c r="AE374">
        <v>33</v>
      </c>
      <c r="AG374">
        <v>104</v>
      </c>
      <c r="AH374">
        <v>211104</v>
      </c>
      <c r="AI374" t="s">
        <v>377</v>
      </c>
      <c r="AJ374" t="s">
        <v>378</v>
      </c>
      <c r="AK374" t="s">
        <v>494</v>
      </c>
      <c r="AL374" t="s">
        <v>665</v>
      </c>
      <c r="AM374" s="2">
        <v>0</v>
      </c>
      <c r="AN374" s="3">
        <f t="shared" si="16"/>
        <v>0.33333333333333331</v>
      </c>
      <c r="AO374">
        <f t="shared" si="17"/>
        <v>1.4536082474226804</v>
      </c>
    </row>
    <row r="375" spans="1:41" x14ac:dyDescent="0.25">
      <c r="A375" t="s">
        <v>231</v>
      </c>
      <c r="B375" s="1">
        <v>41354.685497685183</v>
      </c>
      <c r="C375">
        <v>0</v>
      </c>
      <c r="D375" s="1">
        <v>41354.685497685183</v>
      </c>
      <c r="E375">
        <v>0</v>
      </c>
      <c r="F375">
        <v>0</v>
      </c>
      <c r="G375">
        <v>1</v>
      </c>
      <c r="H375" s="1">
        <v>41354.685497685183</v>
      </c>
      <c r="I375" s="1">
        <v>41354.685497685183</v>
      </c>
      <c r="J375" s="2">
        <v>2</v>
      </c>
      <c r="K375">
        <v>0</v>
      </c>
      <c r="L375" s="2" t="s">
        <v>41</v>
      </c>
      <c r="M375">
        <v>0</v>
      </c>
      <c r="N375" s="2">
        <v>240</v>
      </c>
      <c r="O375" s="2" t="s">
        <v>40</v>
      </c>
      <c r="P375">
        <v>0</v>
      </c>
      <c r="Q375">
        <v>207053</v>
      </c>
      <c r="R375">
        <v>0</v>
      </c>
      <c r="S375" s="2" t="s">
        <v>48</v>
      </c>
      <c r="T375">
        <v>0</v>
      </c>
      <c r="U375" s="2">
        <v>8</v>
      </c>
      <c r="V375" s="2">
        <v>0</v>
      </c>
      <c r="W375" s="2" t="s">
        <v>48</v>
      </c>
      <c r="X375" s="2">
        <v>210</v>
      </c>
      <c r="Y375" s="2" t="s">
        <v>48</v>
      </c>
      <c r="Z375" s="2" t="s">
        <v>48</v>
      </c>
      <c r="AA375" s="2">
        <v>2</v>
      </c>
      <c r="AB375">
        <v>20</v>
      </c>
      <c r="AC375">
        <v>7</v>
      </c>
      <c r="AD375">
        <f t="shared" si="15"/>
        <v>1</v>
      </c>
      <c r="AE375">
        <v>21</v>
      </c>
      <c r="AF375">
        <v>0</v>
      </c>
      <c r="AG375">
        <v>53</v>
      </c>
      <c r="AH375">
        <v>207053</v>
      </c>
      <c r="AI375" t="s">
        <v>232</v>
      </c>
      <c r="AJ375" t="s">
        <v>244</v>
      </c>
      <c r="AK375" t="s">
        <v>258</v>
      </c>
      <c r="AL375" t="s">
        <v>666</v>
      </c>
      <c r="AM375" s="2">
        <v>0</v>
      </c>
      <c r="AN375" s="3">
        <f t="shared" si="16"/>
        <v>0.25</v>
      </c>
      <c r="AO375">
        <f t="shared" si="17"/>
        <v>1.1428571428571428</v>
      </c>
    </row>
    <row r="376" spans="1:41" x14ac:dyDescent="0.25">
      <c r="A376" t="s">
        <v>235</v>
      </c>
      <c r="B376" s="1">
        <v>41354.721458333333</v>
      </c>
      <c r="C376">
        <v>0</v>
      </c>
      <c r="D376" s="1">
        <v>41354.721458333333</v>
      </c>
      <c r="E376">
        <v>0</v>
      </c>
      <c r="F376">
        <v>0</v>
      </c>
      <c r="G376">
        <v>1</v>
      </c>
      <c r="H376" s="1">
        <v>41354.721458333333</v>
      </c>
      <c r="I376" s="1">
        <v>41354.721458333333</v>
      </c>
      <c r="J376" s="2">
        <v>10</v>
      </c>
      <c r="K376">
        <v>89.791306800000001</v>
      </c>
      <c r="L376" s="2" t="s">
        <v>48</v>
      </c>
      <c r="M376">
        <v>23.579265100000001</v>
      </c>
      <c r="N376" s="2">
        <v>736</v>
      </c>
      <c r="O376" s="2" t="s">
        <v>39</v>
      </c>
      <c r="P376">
        <v>0</v>
      </c>
      <c r="Q376">
        <v>242038</v>
      </c>
      <c r="R376">
        <v>0</v>
      </c>
      <c r="S376" s="2" t="s">
        <v>48</v>
      </c>
      <c r="T376">
        <v>2920</v>
      </c>
      <c r="U376" s="2">
        <v>23</v>
      </c>
      <c r="V376" s="2">
        <v>0</v>
      </c>
      <c r="W376" s="2" t="s">
        <v>75</v>
      </c>
      <c r="X376" s="2">
        <v>1230</v>
      </c>
      <c r="Y376" s="2" t="s">
        <v>75</v>
      </c>
      <c r="Z376" s="2" t="s">
        <v>75</v>
      </c>
      <c r="AA376" s="2">
        <v>2</v>
      </c>
      <c r="AB376">
        <v>2</v>
      </c>
      <c r="AC376">
        <v>42</v>
      </c>
      <c r="AD376">
        <f t="shared" si="15"/>
        <v>1</v>
      </c>
      <c r="AE376">
        <v>127</v>
      </c>
      <c r="AF376">
        <v>0</v>
      </c>
      <c r="AG376">
        <v>38</v>
      </c>
      <c r="AH376">
        <v>242038</v>
      </c>
      <c r="AI376" t="s">
        <v>254</v>
      </c>
      <c r="AJ376" t="s">
        <v>373</v>
      </c>
      <c r="AK376" t="s">
        <v>667</v>
      </c>
      <c r="AL376" t="s">
        <v>668</v>
      </c>
      <c r="AM376" s="2">
        <v>0</v>
      </c>
      <c r="AN376" s="3">
        <f t="shared" si="16"/>
        <v>0.43478260869565216</v>
      </c>
      <c r="AO376">
        <f t="shared" si="17"/>
        <v>0.59837398373983741</v>
      </c>
    </row>
    <row r="377" spans="1:41" x14ac:dyDescent="0.25">
      <c r="A377" t="s">
        <v>235</v>
      </c>
      <c r="B377" s="1">
        <v>41354.723726851851</v>
      </c>
      <c r="C377">
        <v>0</v>
      </c>
      <c r="D377" s="1">
        <v>41354.723726851851</v>
      </c>
      <c r="E377">
        <v>0</v>
      </c>
      <c r="F377">
        <v>0</v>
      </c>
      <c r="G377">
        <v>1</v>
      </c>
      <c r="H377" s="1">
        <v>41354.723726851851</v>
      </c>
      <c r="I377" s="1">
        <v>41354.723726851851</v>
      </c>
      <c r="J377" s="2">
        <v>3</v>
      </c>
      <c r="K377">
        <v>89.791306800000001</v>
      </c>
      <c r="L377" s="2" t="s">
        <v>41</v>
      </c>
      <c r="M377">
        <v>23.579265100000001</v>
      </c>
      <c r="N377" s="2">
        <v>730</v>
      </c>
      <c r="O377" s="2" t="s">
        <v>39</v>
      </c>
      <c r="P377">
        <v>0</v>
      </c>
      <c r="Q377">
        <v>241033</v>
      </c>
      <c r="R377">
        <v>0</v>
      </c>
      <c r="S377" s="2" t="s">
        <v>48</v>
      </c>
      <c r="T377">
        <v>2920</v>
      </c>
      <c r="U377" s="2">
        <v>15</v>
      </c>
      <c r="V377" s="2">
        <v>2</v>
      </c>
      <c r="W377" s="2" t="s">
        <v>48</v>
      </c>
      <c r="X377" s="2">
        <v>555</v>
      </c>
      <c r="Y377" s="2" t="s">
        <v>41</v>
      </c>
      <c r="Z377" s="2" t="s">
        <v>75</v>
      </c>
      <c r="AA377" s="2">
        <v>2</v>
      </c>
      <c r="AB377">
        <v>2</v>
      </c>
      <c r="AC377">
        <v>41</v>
      </c>
      <c r="AD377">
        <f t="shared" si="15"/>
        <v>1</v>
      </c>
      <c r="AE377">
        <v>123</v>
      </c>
      <c r="AF377">
        <v>0</v>
      </c>
      <c r="AG377">
        <v>33</v>
      </c>
      <c r="AH377">
        <v>241033</v>
      </c>
      <c r="AI377" t="s">
        <v>254</v>
      </c>
      <c r="AJ377" t="s">
        <v>255</v>
      </c>
      <c r="AK377" t="s">
        <v>256</v>
      </c>
      <c r="AL377" t="s">
        <v>669</v>
      </c>
      <c r="AM377" s="2">
        <v>0</v>
      </c>
      <c r="AN377" s="3">
        <f t="shared" si="16"/>
        <v>0.2</v>
      </c>
      <c r="AO377">
        <f t="shared" si="17"/>
        <v>1.3153153153153154</v>
      </c>
    </row>
    <row r="378" spans="1:41" x14ac:dyDescent="0.25">
      <c r="A378" t="s">
        <v>137</v>
      </c>
      <c r="B378" s="1">
        <v>41356.424467592595</v>
      </c>
      <c r="C378">
        <v>0</v>
      </c>
      <c r="D378" s="1">
        <v>41356.424467592595</v>
      </c>
      <c r="E378">
        <v>0</v>
      </c>
      <c r="F378">
        <v>0</v>
      </c>
      <c r="G378">
        <v>1</v>
      </c>
      <c r="H378" s="1">
        <v>41356.424467592595</v>
      </c>
      <c r="I378" s="1">
        <v>41356.424467592595</v>
      </c>
      <c r="J378" s="2">
        <v>2</v>
      </c>
      <c r="K378">
        <v>0</v>
      </c>
      <c r="L378" s="2" t="s">
        <v>41</v>
      </c>
      <c r="M378">
        <v>0</v>
      </c>
      <c r="N378" s="2">
        <v>152</v>
      </c>
      <c r="O378" s="2" t="s">
        <v>40</v>
      </c>
      <c r="P378">
        <v>0</v>
      </c>
      <c r="Q378">
        <v>224237</v>
      </c>
      <c r="R378">
        <v>0</v>
      </c>
      <c r="S378" s="2" t="s">
        <v>48</v>
      </c>
      <c r="T378">
        <v>0</v>
      </c>
      <c r="U378" s="2">
        <v>14</v>
      </c>
      <c r="V378" s="2">
        <v>0</v>
      </c>
      <c r="W378" s="2" t="s">
        <v>48</v>
      </c>
      <c r="X378" s="2">
        <v>138</v>
      </c>
      <c r="Y378" s="2" t="s">
        <v>75</v>
      </c>
      <c r="Z378" s="2" t="s">
        <v>48</v>
      </c>
      <c r="AA378" s="2">
        <v>2</v>
      </c>
      <c r="AB378">
        <v>2</v>
      </c>
      <c r="AC378">
        <v>24</v>
      </c>
      <c r="AD378">
        <f t="shared" si="15"/>
        <v>1</v>
      </c>
      <c r="AE378">
        <v>68</v>
      </c>
      <c r="AG378">
        <v>237</v>
      </c>
      <c r="AH378">
        <v>224237</v>
      </c>
      <c r="AI378" t="s">
        <v>113</v>
      </c>
      <c r="AJ378" t="s">
        <v>260</v>
      </c>
      <c r="AK378" t="s">
        <v>261</v>
      </c>
      <c r="AL378" t="s">
        <v>670</v>
      </c>
      <c r="AM378" s="2">
        <v>0</v>
      </c>
      <c r="AN378" s="3">
        <f t="shared" si="16"/>
        <v>0.14285714285714285</v>
      </c>
      <c r="AO378">
        <f t="shared" si="17"/>
        <v>1.1014492753623188</v>
      </c>
    </row>
    <row r="379" spans="1:41" x14ac:dyDescent="0.25">
      <c r="A379" t="s">
        <v>92</v>
      </c>
      <c r="B379" s="1">
        <v>41309.655347222222</v>
      </c>
      <c r="C379">
        <v>0</v>
      </c>
      <c r="D379" s="1">
        <v>41309.655347222222</v>
      </c>
      <c r="E379">
        <v>0</v>
      </c>
      <c r="F379">
        <v>0</v>
      </c>
      <c r="G379">
        <v>1</v>
      </c>
      <c r="H379" s="1">
        <v>41309.655347222222</v>
      </c>
      <c r="I379" s="1">
        <v>41309.655347222222</v>
      </c>
      <c r="J379" s="2">
        <v>1</v>
      </c>
      <c r="K379">
        <v>0</v>
      </c>
      <c r="L379" s="2" t="s">
        <v>75</v>
      </c>
      <c r="M379">
        <v>0</v>
      </c>
      <c r="N379" s="2">
        <v>92</v>
      </c>
      <c r="O379" s="2" t="s">
        <v>40</v>
      </c>
      <c r="P379">
        <v>0</v>
      </c>
      <c r="Q379">
        <v>244375</v>
      </c>
      <c r="R379">
        <v>0</v>
      </c>
      <c r="S379" s="2" t="s">
        <v>75</v>
      </c>
      <c r="T379">
        <v>0</v>
      </c>
      <c r="U379" s="2">
        <v>12</v>
      </c>
      <c r="V379" s="2">
        <v>0</v>
      </c>
      <c r="W379" s="2" t="s">
        <v>48</v>
      </c>
      <c r="X379" s="2">
        <v>103</v>
      </c>
      <c r="Y379" s="2" t="s">
        <v>75</v>
      </c>
      <c r="Z379" s="2" t="s">
        <v>48</v>
      </c>
      <c r="AA379" s="2">
        <v>2</v>
      </c>
      <c r="AB379">
        <v>2</v>
      </c>
      <c r="AC379">
        <v>44</v>
      </c>
      <c r="AD379">
        <f t="shared" si="15"/>
        <v>1</v>
      </c>
      <c r="AE379">
        <v>133</v>
      </c>
      <c r="AG379">
        <v>375</v>
      </c>
      <c r="AH379">
        <v>244375</v>
      </c>
      <c r="AI379" t="s">
        <v>93</v>
      </c>
      <c r="AJ379" t="s">
        <v>94</v>
      </c>
      <c r="AK379" t="s">
        <v>280</v>
      </c>
      <c r="AL379" t="s">
        <v>671</v>
      </c>
      <c r="AM379" s="2">
        <v>0</v>
      </c>
      <c r="AN379" s="3">
        <f t="shared" si="16"/>
        <v>8.3333333333333329E-2</v>
      </c>
      <c r="AO379">
        <f t="shared" si="17"/>
        <v>0.89320388349514568</v>
      </c>
    </row>
    <row r="380" spans="1:41" x14ac:dyDescent="0.25">
      <c r="A380" t="s">
        <v>63</v>
      </c>
      <c r="B380" s="1">
        <v>41311.705810185187</v>
      </c>
      <c r="C380">
        <v>0</v>
      </c>
      <c r="D380" s="1">
        <v>41311.705810185187</v>
      </c>
      <c r="E380">
        <v>0</v>
      </c>
      <c r="F380">
        <v>0</v>
      </c>
      <c r="G380">
        <v>1</v>
      </c>
      <c r="H380" s="1">
        <v>41311.705810185187</v>
      </c>
      <c r="I380" s="1">
        <v>41311.705810185187</v>
      </c>
      <c r="J380" s="2">
        <v>4</v>
      </c>
      <c r="K380">
        <v>0</v>
      </c>
      <c r="L380" s="2" t="s">
        <v>48</v>
      </c>
      <c r="M380">
        <v>0</v>
      </c>
      <c r="N380" s="2">
        <v>357</v>
      </c>
      <c r="O380" s="2" t="s">
        <v>40</v>
      </c>
      <c r="P380">
        <v>0</v>
      </c>
      <c r="Q380">
        <v>221340</v>
      </c>
      <c r="R380">
        <v>0</v>
      </c>
      <c r="S380" s="2" t="s">
        <v>48</v>
      </c>
      <c r="T380">
        <v>0</v>
      </c>
      <c r="U380" s="2">
        <v>12</v>
      </c>
      <c r="V380" s="2">
        <v>0</v>
      </c>
      <c r="W380" s="2" t="s">
        <v>48</v>
      </c>
      <c r="X380" s="2">
        <v>381</v>
      </c>
      <c r="Y380" s="2" t="s">
        <v>48</v>
      </c>
      <c r="Z380" s="2" t="s">
        <v>48</v>
      </c>
      <c r="AA380" s="2">
        <v>2</v>
      </c>
      <c r="AB380">
        <v>2</v>
      </c>
      <c r="AC380">
        <v>21</v>
      </c>
      <c r="AD380">
        <f t="shared" si="15"/>
        <v>1</v>
      </c>
      <c r="AE380">
        <v>62</v>
      </c>
      <c r="AG380">
        <v>340</v>
      </c>
      <c r="AH380">
        <v>221340</v>
      </c>
      <c r="AI380" t="s">
        <v>64</v>
      </c>
      <c r="AJ380" t="s">
        <v>65</v>
      </c>
      <c r="AK380" t="s">
        <v>68</v>
      </c>
      <c r="AL380" t="s">
        <v>672</v>
      </c>
      <c r="AM380" s="2">
        <v>0</v>
      </c>
      <c r="AN380" s="3">
        <f t="shared" si="16"/>
        <v>0.33333333333333331</v>
      </c>
      <c r="AO380">
        <f t="shared" si="17"/>
        <v>0.93700787401574803</v>
      </c>
    </row>
    <row r="381" spans="1:41" x14ac:dyDescent="0.25">
      <c r="A381" t="s">
        <v>268</v>
      </c>
      <c r="B381" s="1">
        <v>41316.636747685188</v>
      </c>
      <c r="C381">
        <v>0</v>
      </c>
      <c r="D381" s="1">
        <v>41316.636747685188</v>
      </c>
      <c r="E381">
        <v>0</v>
      </c>
      <c r="F381">
        <v>0</v>
      </c>
      <c r="G381">
        <v>1</v>
      </c>
      <c r="H381" s="1">
        <v>41316.636747685188</v>
      </c>
      <c r="I381" s="1">
        <v>41316.636747685188</v>
      </c>
      <c r="J381" s="2">
        <v>8</v>
      </c>
      <c r="K381">
        <v>90.682744037700004</v>
      </c>
      <c r="L381" s="2" t="s">
        <v>48</v>
      </c>
      <c r="M381">
        <v>24.318533959500002</v>
      </c>
      <c r="N381" s="2">
        <v>493</v>
      </c>
      <c r="O381" s="2" t="s">
        <v>39</v>
      </c>
      <c r="P381">
        <v>0</v>
      </c>
      <c r="Q381">
        <v>236330</v>
      </c>
      <c r="R381">
        <v>-78</v>
      </c>
      <c r="S381" s="2" t="s">
        <v>48</v>
      </c>
      <c r="T381">
        <v>35</v>
      </c>
      <c r="U381" s="2">
        <v>17</v>
      </c>
      <c r="V381" s="2">
        <v>0</v>
      </c>
      <c r="W381" s="2" t="s">
        <v>48</v>
      </c>
      <c r="X381" s="2">
        <v>417</v>
      </c>
      <c r="Y381" s="2" t="s">
        <v>40</v>
      </c>
      <c r="Z381" s="2" t="s">
        <v>40</v>
      </c>
      <c r="AA381" s="2">
        <v>2</v>
      </c>
      <c r="AB381">
        <v>2</v>
      </c>
      <c r="AC381">
        <v>36</v>
      </c>
      <c r="AD381">
        <f t="shared" si="15"/>
        <v>1</v>
      </c>
      <c r="AE381">
        <v>108</v>
      </c>
      <c r="AG381">
        <v>330</v>
      </c>
      <c r="AH381">
        <v>236330</v>
      </c>
      <c r="AI381" t="s">
        <v>269</v>
      </c>
      <c r="AJ381" t="s">
        <v>282</v>
      </c>
      <c r="AK381" t="s">
        <v>402</v>
      </c>
      <c r="AL381" t="s">
        <v>673</v>
      </c>
      <c r="AM381" s="2">
        <v>0</v>
      </c>
      <c r="AN381" s="3">
        <f t="shared" si="16"/>
        <v>0.47058823529411764</v>
      </c>
      <c r="AO381">
        <f t="shared" si="17"/>
        <v>1.1822541966426858</v>
      </c>
    </row>
    <row r="382" spans="1:41" x14ac:dyDescent="0.25">
      <c r="A382" t="s">
        <v>53</v>
      </c>
      <c r="B382" s="1">
        <v>41316.649895833332</v>
      </c>
      <c r="C382">
        <v>0</v>
      </c>
      <c r="D382" s="1">
        <v>41316.649895833332</v>
      </c>
      <c r="E382">
        <v>0</v>
      </c>
      <c r="F382">
        <v>0</v>
      </c>
      <c r="G382">
        <v>1</v>
      </c>
      <c r="H382" s="1">
        <v>41316.649895833332</v>
      </c>
      <c r="I382" s="1">
        <v>41316.649895833332</v>
      </c>
      <c r="J382" s="2">
        <v>2</v>
      </c>
      <c r="K382">
        <v>89.022290900000002</v>
      </c>
      <c r="L382" s="2" t="s">
        <v>48</v>
      </c>
      <c r="M382">
        <v>23.4112689</v>
      </c>
      <c r="N382" s="2">
        <v>170</v>
      </c>
      <c r="O382" s="2" t="s">
        <v>39</v>
      </c>
      <c r="P382">
        <v>0</v>
      </c>
      <c r="Q382">
        <v>201001</v>
      </c>
      <c r="R382">
        <v>0</v>
      </c>
      <c r="S382" s="2" t="s">
        <v>48</v>
      </c>
      <c r="T382">
        <v>2583</v>
      </c>
      <c r="U382" s="2">
        <v>11</v>
      </c>
      <c r="V382" s="2">
        <v>0</v>
      </c>
      <c r="W382" s="2" t="s">
        <v>39</v>
      </c>
      <c r="X382" s="2">
        <v>158</v>
      </c>
      <c r="Y382" s="2" t="s">
        <v>48</v>
      </c>
      <c r="Z382" s="2" t="s">
        <v>48</v>
      </c>
      <c r="AA382" s="2">
        <v>2</v>
      </c>
      <c r="AB382">
        <v>20</v>
      </c>
      <c r="AC382">
        <v>1</v>
      </c>
      <c r="AD382">
        <f t="shared" si="15"/>
        <v>1</v>
      </c>
      <c r="AE382">
        <v>3</v>
      </c>
      <c r="AF382">
        <v>0</v>
      </c>
      <c r="AG382">
        <v>1</v>
      </c>
      <c r="AH382">
        <v>201001</v>
      </c>
      <c r="AI382" t="s">
        <v>54</v>
      </c>
      <c r="AJ382" t="s">
        <v>55</v>
      </c>
      <c r="AK382" t="s">
        <v>56</v>
      </c>
      <c r="AL382" t="s">
        <v>674</v>
      </c>
      <c r="AM382" s="2">
        <v>0</v>
      </c>
      <c r="AN382" s="3">
        <f t="shared" si="16"/>
        <v>0.18181818181818182</v>
      </c>
      <c r="AO382">
        <f t="shared" si="17"/>
        <v>1.0759493670886076</v>
      </c>
    </row>
    <row r="383" spans="1:41" x14ac:dyDescent="0.25">
      <c r="A383" t="s">
        <v>117</v>
      </c>
      <c r="B383" s="1">
        <v>41316.68037037037</v>
      </c>
      <c r="C383">
        <v>0</v>
      </c>
      <c r="D383" s="1">
        <v>41316.68037037037</v>
      </c>
      <c r="E383">
        <v>0</v>
      </c>
      <c r="F383">
        <v>0</v>
      </c>
      <c r="G383">
        <v>1</v>
      </c>
      <c r="H383" s="1">
        <v>41316.68037037037</v>
      </c>
      <c r="I383" s="1">
        <v>41316.68037037037</v>
      </c>
      <c r="J383" s="2">
        <v>2</v>
      </c>
      <c r="K383">
        <v>0</v>
      </c>
      <c r="L383" s="2" t="s">
        <v>75</v>
      </c>
      <c r="M383">
        <v>0</v>
      </c>
      <c r="N383" s="2">
        <v>97</v>
      </c>
      <c r="O383" s="2" t="s">
        <v>40</v>
      </c>
      <c r="P383">
        <v>0</v>
      </c>
      <c r="Q383">
        <v>227260</v>
      </c>
      <c r="R383">
        <v>0</v>
      </c>
      <c r="S383" s="2" t="s">
        <v>48</v>
      </c>
      <c r="T383">
        <v>0</v>
      </c>
      <c r="U383" s="2">
        <v>12</v>
      </c>
      <c r="V383" s="2">
        <v>0</v>
      </c>
      <c r="W383" s="2" t="s">
        <v>48</v>
      </c>
      <c r="X383" s="2">
        <v>112</v>
      </c>
      <c r="Y383" s="2" t="s">
        <v>48</v>
      </c>
      <c r="Z383" s="2" t="s">
        <v>48</v>
      </c>
      <c r="AA383" s="2">
        <v>2</v>
      </c>
      <c r="AB383">
        <v>2</v>
      </c>
      <c r="AC383">
        <v>27</v>
      </c>
      <c r="AD383">
        <f t="shared" si="15"/>
        <v>1</v>
      </c>
      <c r="AE383">
        <v>76</v>
      </c>
      <c r="AG383">
        <v>260</v>
      </c>
      <c r="AH383">
        <v>227260</v>
      </c>
      <c r="AI383" t="s">
        <v>113</v>
      </c>
      <c r="AJ383" t="s">
        <v>118</v>
      </c>
      <c r="AK383" t="s">
        <v>119</v>
      </c>
      <c r="AL383" t="s">
        <v>675</v>
      </c>
      <c r="AM383" s="2">
        <v>0</v>
      </c>
      <c r="AN383" s="3">
        <f t="shared" si="16"/>
        <v>0.16666666666666666</v>
      </c>
      <c r="AO383">
        <f t="shared" si="17"/>
        <v>0.8660714285714286</v>
      </c>
    </row>
    <row r="384" spans="1:41" x14ac:dyDescent="0.25">
      <c r="A384" t="s">
        <v>47</v>
      </c>
      <c r="B384" s="1">
        <v>41319.516250000001</v>
      </c>
      <c r="C384">
        <v>0</v>
      </c>
      <c r="D384" s="1">
        <v>41319.516250000001</v>
      </c>
      <c r="E384">
        <v>0</v>
      </c>
      <c r="F384">
        <v>0</v>
      </c>
      <c r="G384">
        <v>1</v>
      </c>
      <c r="H384" s="1">
        <v>41319.516250000001</v>
      </c>
      <c r="I384" s="1">
        <v>41319.516250000001</v>
      </c>
      <c r="J384" s="2">
        <v>2</v>
      </c>
      <c r="K384">
        <v>90.864434299999999</v>
      </c>
      <c r="L384" s="2" t="s">
        <v>41</v>
      </c>
      <c r="M384">
        <v>24.928166900000001</v>
      </c>
      <c r="N384" s="2">
        <v>220</v>
      </c>
      <c r="O384" s="2" t="s">
        <v>75</v>
      </c>
      <c r="P384">
        <v>0</v>
      </c>
      <c r="Q384">
        <v>235321</v>
      </c>
      <c r="R384">
        <v>0</v>
      </c>
      <c r="S384" s="2" t="s">
        <v>48</v>
      </c>
      <c r="T384">
        <v>4322</v>
      </c>
      <c r="U384" s="2">
        <v>10</v>
      </c>
      <c r="V384" s="2">
        <v>0</v>
      </c>
      <c r="W384" s="2" t="s">
        <v>48</v>
      </c>
      <c r="X384" s="2">
        <v>179</v>
      </c>
      <c r="Y384" s="2" t="s">
        <v>48</v>
      </c>
      <c r="Z384" s="2" t="s">
        <v>41</v>
      </c>
      <c r="AA384" s="2">
        <v>2</v>
      </c>
      <c r="AB384">
        <v>2</v>
      </c>
      <c r="AC384">
        <v>35</v>
      </c>
      <c r="AD384">
        <f t="shared" si="15"/>
        <v>1</v>
      </c>
      <c r="AE384">
        <v>105</v>
      </c>
      <c r="AG384">
        <v>321</v>
      </c>
      <c r="AH384">
        <v>235321</v>
      </c>
      <c r="AI384" t="s">
        <v>49</v>
      </c>
      <c r="AJ384" t="s">
        <v>104</v>
      </c>
      <c r="AK384" t="s">
        <v>105</v>
      </c>
      <c r="AL384" t="s">
        <v>676</v>
      </c>
      <c r="AM384" s="2">
        <v>0</v>
      </c>
      <c r="AN384" s="3">
        <f t="shared" si="16"/>
        <v>0.2</v>
      </c>
      <c r="AO384">
        <f t="shared" si="17"/>
        <v>1.229050279329609</v>
      </c>
    </row>
    <row r="385" spans="1:41" x14ac:dyDescent="0.25">
      <c r="A385" t="s">
        <v>126</v>
      </c>
      <c r="B385" s="1">
        <v>41319.525578703702</v>
      </c>
      <c r="C385">
        <v>0</v>
      </c>
      <c r="D385" s="1">
        <v>41319.525578703702</v>
      </c>
      <c r="E385">
        <v>0</v>
      </c>
      <c r="F385">
        <v>0</v>
      </c>
      <c r="G385">
        <v>1</v>
      </c>
      <c r="H385" s="1">
        <v>41319.525578703702</v>
      </c>
      <c r="I385" s="1">
        <v>41319.525578703702</v>
      </c>
      <c r="J385" s="2">
        <v>1</v>
      </c>
      <c r="K385">
        <v>0</v>
      </c>
      <c r="L385" s="2" t="s">
        <v>39</v>
      </c>
      <c r="M385">
        <v>0</v>
      </c>
      <c r="N385" s="2">
        <v>254</v>
      </c>
      <c r="O385" s="2" t="s">
        <v>40</v>
      </c>
      <c r="P385">
        <v>0</v>
      </c>
      <c r="Q385">
        <v>238081</v>
      </c>
      <c r="R385">
        <v>0</v>
      </c>
      <c r="S385" s="2" t="s">
        <v>48</v>
      </c>
      <c r="T385">
        <v>0</v>
      </c>
      <c r="U385" s="2">
        <v>6</v>
      </c>
      <c r="V385" s="2">
        <v>1</v>
      </c>
      <c r="W385" s="2" t="s">
        <v>48</v>
      </c>
      <c r="X385" s="2">
        <v>277</v>
      </c>
      <c r="Y385" s="2" t="s">
        <v>41</v>
      </c>
      <c r="Z385" s="2" t="s">
        <v>40</v>
      </c>
      <c r="AA385" s="2">
        <v>2</v>
      </c>
      <c r="AB385">
        <v>2</v>
      </c>
      <c r="AC385">
        <v>38</v>
      </c>
      <c r="AD385">
        <f t="shared" si="15"/>
        <v>1</v>
      </c>
      <c r="AE385">
        <v>112</v>
      </c>
      <c r="AF385">
        <v>0</v>
      </c>
      <c r="AG385">
        <v>81</v>
      </c>
      <c r="AH385">
        <v>238081</v>
      </c>
      <c r="AI385" t="s">
        <v>127</v>
      </c>
      <c r="AJ385" t="s">
        <v>128</v>
      </c>
      <c r="AK385" t="s">
        <v>290</v>
      </c>
      <c r="AL385" t="s">
        <v>677</v>
      </c>
      <c r="AM385" s="2">
        <v>0</v>
      </c>
      <c r="AN385" s="3">
        <f t="shared" si="16"/>
        <v>0.16666666666666666</v>
      </c>
      <c r="AO385">
        <f t="shared" si="17"/>
        <v>0.9169675090252708</v>
      </c>
    </row>
    <row r="386" spans="1:41" x14ac:dyDescent="0.25">
      <c r="A386" t="s">
        <v>87</v>
      </c>
      <c r="B386" s="1">
        <v>41323.67491898148</v>
      </c>
      <c r="C386">
        <v>0</v>
      </c>
      <c r="D386" s="1">
        <v>41323.67491898148</v>
      </c>
      <c r="E386">
        <v>0</v>
      </c>
      <c r="F386">
        <v>0</v>
      </c>
      <c r="G386">
        <v>1</v>
      </c>
      <c r="H386" s="1">
        <v>41323.67491898148</v>
      </c>
      <c r="I386" s="1">
        <v>41323.67491898148</v>
      </c>
      <c r="J386" s="2">
        <v>4</v>
      </c>
      <c r="K386">
        <v>91.1291978</v>
      </c>
      <c r="L386" s="2" t="s">
        <v>41</v>
      </c>
      <c r="M386">
        <v>23.5409796</v>
      </c>
      <c r="N386" s="2">
        <v>202</v>
      </c>
      <c r="O386" s="2" t="s">
        <v>40</v>
      </c>
      <c r="P386">
        <v>0</v>
      </c>
      <c r="Q386">
        <v>212120</v>
      </c>
      <c r="R386">
        <v>0</v>
      </c>
      <c r="S386" s="2" t="s">
        <v>41</v>
      </c>
      <c r="T386">
        <v>3152</v>
      </c>
      <c r="U386" s="2">
        <v>7</v>
      </c>
      <c r="V386" s="2">
        <v>0</v>
      </c>
      <c r="W386" s="2" t="s">
        <v>41</v>
      </c>
      <c r="X386" s="2">
        <v>146</v>
      </c>
      <c r="Y386" s="2" t="s">
        <v>41</v>
      </c>
      <c r="Z386" s="2" t="s">
        <v>41</v>
      </c>
      <c r="AA386" s="2">
        <v>2</v>
      </c>
      <c r="AB386">
        <v>2</v>
      </c>
      <c r="AC386">
        <v>12</v>
      </c>
      <c r="AD386">
        <f t="shared" si="15"/>
        <v>1</v>
      </c>
      <c r="AE386">
        <v>36</v>
      </c>
      <c r="AG386">
        <v>120</v>
      </c>
      <c r="AH386">
        <v>212120</v>
      </c>
      <c r="AI386" t="s">
        <v>88</v>
      </c>
      <c r="AJ386" t="s">
        <v>151</v>
      </c>
      <c r="AK386" t="s">
        <v>152</v>
      </c>
      <c r="AL386" t="s">
        <v>678</v>
      </c>
      <c r="AM386" s="2">
        <v>0</v>
      </c>
      <c r="AN386" s="3">
        <f t="shared" si="16"/>
        <v>0.5714285714285714</v>
      </c>
      <c r="AO386">
        <f t="shared" si="17"/>
        <v>1.3835616438356164</v>
      </c>
    </row>
    <row r="387" spans="1:41" x14ac:dyDescent="0.25">
      <c r="A387" t="s">
        <v>137</v>
      </c>
      <c r="B387" s="1">
        <v>41323.711724537039</v>
      </c>
      <c r="C387">
        <v>0</v>
      </c>
      <c r="D387" s="1">
        <v>41323.711724537039</v>
      </c>
      <c r="E387">
        <v>0</v>
      </c>
      <c r="F387">
        <v>0</v>
      </c>
      <c r="G387">
        <v>1</v>
      </c>
      <c r="H387" s="1">
        <v>41323.711724537039</v>
      </c>
      <c r="I387" s="1">
        <v>41323.711724537039</v>
      </c>
      <c r="J387" s="2">
        <v>3</v>
      </c>
      <c r="K387">
        <v>0</v>
      </c>
      <c r="L387" s="2" t="s">
        <v>107</v>
      </c>
      <c r="M387">
        <v>0</v>
      </c>
      <c r="N387" s="2">
        <v>195</v>
      </c>
      <c r="O387" s="2" t="s">
        <v>40</v>
      </c>
      <c r="P387">
        <v>0</v>
      </c>
      <c r="Q387">
        <v>243286</v>
      </c>
      <c r="R387">
        <v>0</v>
      </c>
      <c r="S387" s="2" t="s">
        <v>41</v>
      </c>
      <c r="T387">
        <v>0</v>
      </c>
      <c r="U387" s="2">
        <v>10</v>
      </c>
      <c r="V387" s="2">
        <v>0</v>
      </c>
      <c r="W387" s="2" t="s">
        <v>41</v>
      </c>
      <c r="X387" s="2">
        <v>0</v>
      </c>
      <c r="Y387" s="2" t="s">
        <v>75</v>
      </c>
      <c r="Z387" s="2" t="s">
        <v>48</v>
      </c>
      <c r="AA387" s="2">
        <v>2</v>
      </c>
      <c r="AB387">
        <v>2</v>
      </c>
      <c r="AC387">
        <v>43</v>
      </c>
      <c r="AD387">
        <f t="shared" ref="AD387:AD402" si="18">IF(AC387&lt;51,1,2)</f>
        <v>1</v>
      </c>
      <c r="AE387">
        <v>131</v>
      </c>
      <c r="AG387">
        <v>286</v>
      </c>
      <c r="AH387">
        <v>243286</v>
      </c>
      <c r="AI387" t="s">
        <v>138</v>
      </c>
      <c r="AJ387" t="s">
        <v>139</v>
      </c>
      <c r="AK387" t="s">
        <v>524</v>
      </c>
      <c r="AL387" t="s">
        <v>679</v>
      </c>
      <c r="AM387" s="2">
        <v>1</v>
      </c>
      <c r="AN387" s="3">
        <f t="shared" ref="AN387:AN400" si="19">J387/U387</f>
        <v>0.3</v>
      </c>
      <c r="AO387" t="e">
        <f t="shared" ref="AO387:AO400" si="20">N387/X387</f>
        <v>#DIV/0!</v>
      </c>
    </row>
    <row r="388" spans="1:41" x14ac:dyDescent="0.25">
      <c r="A388" t="s">
        <v>63</v>
      </c>
      <c r="B388" s="1">
        <v>41328.673009259262</v>
      </c>
      <c r="C388">
        <v>0</v>
      </c>
      <c r="D388" s="1">
        <v>41328.673009259262</v>
      </c>
      <c r="E388">
        <v>0</v>
      </c>
      <c r="F388">
        <v>0</v>
      </c>
      <c r="G388">
        <v>1</v>
      </c>
      <c r="H388" s="1">
        <v>41328.673009259262</v>
      </c>
      <c r="I388" s="1">
        <v>41328.673009259262</v>
      </c>
      <c r="J388" s="2">
        <v>5</v>
      </c>
      <c r="K388">
        <v>0</v>
      </c>
      <c r="L388" s="2" t="s">
        <v>75</v>
      </c>
      <c r="M388">
        <v>0</v>
      </c>
      <c r="N388" s="2">
        <v>362</v>
      </c>
      <c r="O388" s="2" t="s">
        <v>40</v>
      </c>
      <c r="P388">
        <v>0</v>
      </c>
      <c r="Q388">
        <v>222351</v>
      </c>
      <c r="R388">
        <v>0</v>
      </c>
      <c r="S388" s="2" t="s">
        <v>48</v>
      </c>
      <c r="T388">
        <v>0</v>
      </c>
      <c r="U388" s="2">
        <v>14</v>
      </c>
      <c r="V388" s="2">
        <v>0</v>
      </c>
      <c r="W388" s="2" t="s">
        <v>48</v>
      </c>
      <c r="X388" s="2">
        <v>440</v>
      </c>
      <c r="Y388" s="2" t="s">
        <v>48</v>
      </c>
      <c r="Z388" s="2" t="s">
        <v>48</v>
      </c>
      <c r="AA388" s="2">
        <v>2</v>
      </c>
      <c r="AB388">
        <v>2</v>
      </c>
      <c r="AC388">
        <v>22</v>
      </c>
      <c r="AD388">
        <f t="shared" si="18"/>
        <v>1</v>
      </c>
      <c r="AE388">
        <v>64</v>
      </c>
      <c r="AG388">
        <v>351</v>
      </c>
      <c r="AH388">
        <v>222351</v>
      </c>
      <c r="AI388" t="s">
        <v>64</v>
      </c>
      <c r="AJ388" t="s">
        <v>142</v>
      </c>
      <c r="AK388" t="s">
        <v>537</v>
      </c>
      <c r="AL388" t="s">
        <v>680</v>
      </c>
      <c r="AM388" s="2">
        <v>0</v>
      </c>
      <c r="AN388" s="3">
        <f t="shared" si="19"/>
        <v>0.35714285714285715</v>
      </c>
      <c r="AO388">
        <f t="shared" si="20"/>
        <v>0.82272727272727275</v>
      </c>
    </row>
    <row r="389" spans="1:41" x14ac:dyDescent="0.25">
      <c r="A389" t="s">
        <v>58</v>
      </c>
      <c r="B389" s="1">
        <v>41329.700381944444</v>
      </c>
      <c r="C389">
        <v>0</v>
      </c>
      <c r="D389" s="1">
        <v>41329.700381944444</v>
      </c>
      <c r="E389">
        <v>0</v>
      </c>
      <c r="F389">
        <v>0</v>
      </c>
      <c r="G389">
        <v>1</v>
      </c>
      <c r="H389" s="1">
        <v>41329.700381944444</v>
      </c>
      <c r="I389" s="1">
        <v>41329.700381944444</v>
      </c>
      <c r="J389" s="2">
        <v>1</v>
      </c>
      <c r="K389">
        <v>89.339022</v>
      </c>
      <c r="L389" s="2" t="s">
        <v>41</v>
      </c>
      <c r="M389">
        <v>23.1982061</v>
      </c>
      <c r="N389" s="2">
        <v>104</v>
      </c>
      <c r="O389" s="2" t="s">
        <v>40</v>
      </c>
      <c r="P389">
        <v>0</v>
      </c>
      <c r="Q389">
        <v>217179</v>
      </c>
      <c r="R389">
        <v>0</v>
      </c>
      <c r="S389" s="2" t="s">
        <v>75</v>
      </c>
      <c r="T389">
        <v>3693</v>
      </c>
      <c r="U389" s="2">
        <v>10</v>
      </c>
      <c r="V389" s="2">
        <v>0</v>
      </c>
      <c r="W389" s="2" t="s">
        <v>40</v>
      </c>
      <c r="X389" s="2">
        <v>102</v>
      </c>
      <c r="Y389" s="2" t="s">
        <v>41</v>
      </c>
      <c r="Z389" s="2" t="s">
        <v>41</v>
      </c>
      <c r="AA389" s="2">
        <v>2</v>
      </c>
      <c r="AB389">
        <v>2</v>
      </c>
      <c r="AC389">
        <v>17</v>
      </c>
      <c r="AD389">
        <f t="shared" si="18"/>
        <v>1</v>
      </c>
      <c r="AE389">
        <v>51</v>
      </c>
      <c r="AG389">
        <v>179</v>
      </c>
      <c r="AH389">
        <v>217179</v>
      </c>
      <c r="AI389" t="s">
        <v>157</v>
      </c>
      <c r="AJ389" t="s">
        <v>171</v>
      </c>
      <c r="AK389" t="s">
        <v>176</v>
      </c>
      <c r="AL389" t="s">
        <v>681</v>
      </c>
      <c r="AM389" s="2">
        <v>0</v>
      </c>
      <c r="AN389" s="3">
        <f t="shared" si="19"/>
        <v>0.1</v>
      </c>
      <c r="AO389">
        <f t="shared" si="20"/>
        <v>1.0196078431372548</v>
      </c>
    </row>
    <row r="390" spans="1:41" x14ac:dyDescent="0.25">
      <c r="A390" t="s">
        <v>137</v>
      </c>
      <c r="B390" s="1">
        <v>41329.711458333331</v>
      </c>
      <c r="C390">
        <v>0</v>
      </c>
      <c r="D390" s="1">
        <v>41329.711458333331</v>
      </c>
      <c r="E390">
        <v>0</v>
      </c>
      <c r="F390">
        <v>0</v>
      </c>
      <c r="G390">
        <v>1</v>
      </c>
      <c r="H390" s="1">
        <v>41329.711458333331</v>
      </c>
      <c r="I390" s="1">
        <v>41329.711458333331</v>
      </c>
      <c r="J390" s="2">
        <v>2</v>
      </c>
      <c r="K390">
        <v>0</v>
      </c>
      <c r="L390" s="2" t="s">
        <v>41</v>
      </c>
      <c r="M390">
        <v>0</v>
      </c>
      <c r="N390" s="2">
        <v>134</v>
      </c>
      <c r="O390" s="2" t="s">
        <v>40</v>
      </c>
      <c r="P390">
        <v>0</v>
      </c>
      <c r="Q390">
        <v>224236</v>
      </c>
      <c r="R390">
        <v>0</v>
      </c>
      <c r="S390" s="2" t="s">
        <v>48</v>
      </c>
      <c r="T390">
        <v>0</v>
      </c>
      <c r="U390" s="2">
        <v>10</v>
      </c>
      <c r="V390" s="2">
        <v>0</v>
      </c>
      <c r="W390" s="2" t="s">
        <v>48</v>
      </c>
      <c r="X390" s="2">
        <v>174</v>
      </c>
      <c r="Y390" s="2" t="s">
        <v>75</v>
      </c>
      <c r="Z390" s="2" t="s">
        <v>48</v>
      </c>
      <c r="AA390" s="2">
        <v>2</v>
      </c>
      <c r="AB390">
        <v>2</v>
      </c>
      <c r="AC390">
        <v>24</v>
      </c>
      <c r="AD390">
        <f t="shared" si="18"/>
        <v>1</v>
      </c>
      <c r="AE390">
        <v>68</v>
      </c>
      <c r="AG390">
        <v>236</v>
      </c>
      <c r="AH390">
        <v>224236</v>
      </c>
      <c r="AI390" t="s">
        <v>113</v>
      </c>
      <c r="AJ390" t="s">
        <v>260</v>
      </c>
      <c r="AK390" t="s">
        <v>430</v>
      </c>
      <c r="AL390" t="s">
        <v>682</v>
      </c>
      <c r="AM390" s="2">
        <v>0</v>
      </c>
      <c r="AN390" s="3">
        <f t="shared" si="19"/>
        <v>0.2</v>
      </c>
      <c r="AO390">
        <f t="shared" si="20"/>
        <v>0.77011494252873558</v>
      </c>
    </row>
    <row r="391" spans="1:41" x14ac:dyDescent="0.25">
      <c r="A391" t="s">
        <v>180</v>
      </c>
      <c r="B391" s="1">
        <v>41329.816041666665</v>
      </c>
      <c r="C391">
        <v>0</v>
      </c>
      <c r="D391" s="1">
        <v>41329.816041666665</v>
      </c>
      <c r="E391">
        <v>0</v>
      </c>
      <c r="F391">
        <v>0</v>
      </c>
      <c r="G391">
        <v>1</v>
      </c>
      <c r="H391" s="1">
        <v>41329.816041666665</v>
      </c>
      <c r="I391" s="1">
        <v>41329.816041666665</v>
      </c>
      <c r="J391" s="2">
        <v>3</v>
      </c>
      <c r="K391">
        <v>88.467608999999996</v>
      </c>
      <c r="L391" s="2" t="s">
        <v>75</v>
      </c>
      <c r="M391">
        <v>25.7944578</v>
      </c>
      <c r="N391" s="2">
        <v>169</v>
      </c>
      <c r="O391" s="2" t="s">
        <v>40</v>
      </c>
      <c r="P391">
        <v>0</v>
      </c>
      <c r="Q391">
        <v>228271</v>
      </c>
      <c r="R391">
        <v>0</v>
      </c>
      <c r="S391" s="2" t="s">
        <v>48</v>
      </c>
      <c r="T391">
        <v>3243</v>
      </c>
      <c r="U391" s="2">
        <v>8</v>
      </c>
      <c r="V391" s="2">
        <v>0</v>
      </c>
      <c r="W391" s="2" t="s">
        <v>48</v>
      </c>
      <c r="X391" s="2">
        <v>139</v>
      </c>
      <c r="Y391" s="2" t="s">
        <v>75</v>
      </c>
      <c r="Z391" s="2" t="s">
        <v>48</v>
      </c>
      <c r="AA391" s="2">
        <v>2</v>
      </c>
      <c r="AB391">
        <v>2</v>
      </c>
      <c r="AC391">
        <v>28</v>
      </c>
      <c r="AD391">
        <f t="shared" si="18"/>
        <v>1</v>
      </c>
      <c r="AE391">
        <v>80</v>
      </c>
      <c r="AG391">
        <v>271</v>
      </c>
      <c r="AH391">
        <v>228271</v>
      </c>
      <c r="AI391" t="s">
        <v>181</v>
      </c>
      <c r="AJ391" t="s">
        <v>182</v>
      </c>
      <c r="AK391" t="s">
        <v>183</v>
      </c>
      <c r="AL391" t="s">
        <v>683</v>
      </c>
      <c r="AM391" s="2">
        <v>0</v>
      </c>
      <c r="AN391" s="3">
        <f t="shared" si="19"/>
        <v>0.375</v>
      </c>
      <c r="AO391">
        <f t="shared" si="20"/>
        <v>1.2158273381294964</v>
      </c>
    </row>
    <row r="392" spans="1:41" x14ac:dyDescent="0.25">
      <c r="A392" t="s">
        <v>145</v>
      </c>
      <c r="B392" s="1">
        <v>41332.867210648146</v>
      </c>
      <c r="C392">
        <v>0</v>
      </c>
      <c r="D392" s="1">
        <v>41332.867210648146</v>
      </c>
      <c r="E392">
        <v>0</v>
      </c>
      <c r="F392">
        <v>0</v>
      </c>
      <c r="G392">
        <v>1</v>
      </c>
      <c r="H392" s="1">
        <v>41332.867210648146</v>
      </c>
      <c r="I392" s="1">
        <v>41332.867210648146</v>
      </c>
      <c r="J392" s="2">
        <v>6</v>
      </c>
      <c r="K392">
        <v>92.168557199999995</v>
      </c>
      <c r="L392" s="2" t="s">
        <v>41</v>
      </c>
      <c r="M392">
        <v>24.831349700000001</v>
      </c>
      <c r="N392" s="2">
        <v>253</v>
      </c>
      <c r="O392" s="2" t="s">
        <v>40</v>
      </c>
      <c r="P392">
        <v>0</v>
      </c>
      <c r="Q392">
        <v>215153</v>
      </c>
      <c r="R392">
        <v>0</v>
      </c>
      <c r="S392" s="2" t="s">
        <v>75</v>
      </c>
      <c r="T392">
        <v>2486</v>
      </c>
      <c r="U392" s="2">
        <v>12</v>
      </c>
      <c r="V392" s="2">
        <v>0</v>
      </c>
      <c r="W392" s="2" t="s">
        <v>48</v>
      </c>
      <c r="X392" s="2">
        <v>567</v>
      </c>
      <c r="Y392" s="2" t="s">
        <v>75</v>
      </c>
      <c r="Z392" s="2" t="s">
        <v>75</v>
      </c>
      <c r="AA392" s="2">
        <v>2</v>
      </c>
      <c r="AB392">
        <v>2</v>
      </c>
      <c r="AC392">
        <v>15</v>
      </c>
      <c r="AD392">
        <f t="shared" si="18"/>
        <v>1</v>
      </c>
      <c r="AE392">
        <v>45</v>
      </c>
      <c r="AG392">
        <v>153</v>
      </c>
      <c r="AH392">
        <v>215153</v>
      </c>
      <c r="AI392" t="s">
        <v>146</v>
      </c>
      <c r="AJ392" t="s">
        <v>147</v>
      </c>
      <c r="AK392" t="s">
        <v>148</v>
      </c>
      <c r="AL392" t="s">
        <v>684</v>
      </c>
      <c r="AM392" s="2">
        <v>0</v>
      </c>
      <c r="AN392" s="3">
        <f t="shared" si="19"/>
        <v>0.5</v>
      </c>
      <c r="AO392">
        <f t="shared" si="20"/>
        <v>0.44620811287477952</v>
      </c>
    </row>
    <row r="393" spans="1:41" x14ac:dyDescent="0.25">
      <c r="A393" t="s">
        <v>231</v>
      </c>
      <c r="B393" s="1">
        <v>41345.679571759261</v>
      </c>
      <c r="C393">
        <v>0</v>
      </c>
      <c r="D393" s="1">
        <v>41345.679571759261</v>
      </c>
      <c r="E393">
        <v>0</v>
      </c>
      <c r="F393">
        <v>0</v>
      </c>
      <c r="G393">
        <v>1</v>
      </c>
      <c r="H393" s="1">
        <v>41345.679571759261</v>
      </c>
      <c r="I393" s="1">
        <v>41345.679571759261</v>
      </c>
      <c r="J393" s="2">
        <v>2</v>
      </c>
      <c r="K393">
        <v>0</v>
      </c>
      <c r="L393" s="2" t="s">
        <v>48</v>
      </c>
      <c r="M393">
        <v>0</v>
      </c>
      <c r="N393" s="2">
        <v>237</v>
      </c>
      <c r="O393" s="2" t="s">
        <v>40</v>
      </c>
      <c r="P393">
        <v>0</v>
      </c>
      <c r="Q393">
        <v>204044</v>
      </c>
      <c r="R393">
        <v>0</v>
      </c>
      <c r="S393" s="2" t="s">
        <v>48</v>
      </c>
      <c r="T393">
        <v>0</v>
      </c>
      <c r="U393" s="2">
        <v>9</v>
      </c>
      <c r="V393" s="2">
        <v>0</v>
      </c>
      <c r="W393" s="2" t="s">
        <v>48</v>
      </c>
      <c r="X393" s="2">
        <v>214</v>
      </c>
      <c r="Y393" s="2" t="s">
        <v>75</v>
      </c>
      <c r="Z393" s="2" t="s">
        <v>48</v>
      </c>
      <c r="AA393" s="2">
        <v>2</v>
      </c>
      <c r="AB393">
        <v>20</v>
      </c>
      <c r="AC393">
        <v>4</v>
      </c>
      <c r="AD393">
        <f t="shared" si="18"/>
        <v>1</v>
      </c>
      <c r="AE393">
        <v>13</v>
      </c>
      <c r="AF393">
        <v>0</v>
      </c>
      <c r="AG393">
        <v>44</v>
      </c>
      <c r="AH393">
        <v>204044</v>
      </c>
      <c r="AI393" t="s">
        <v>232</v>
      </c>
      <c r="AJ393" t="s">
        <v>233</v>
      </c>
      <c r="AK393" t="s">
        <v>210</v>
      </c>
      <c r="AL393" t="s">
        <v>685</v>
      </c>
      <c r="AM393" s="2">
        <v>0</v>
      </c>
      <c r="AN393" s="3">
        <f t="shared" si="19"/>
        <v>0.22222222222222221</v>
      </c>
      <c r="AO393">
        <f t="shared" si="20"/>
        <v>1.1074766355140186</v>
      </c>
    </row>
    <row r="394" spans="1:41" x14ac:dyDescent="0.25">
      <c r="A394" t="s">
        <v>231</v>
      </c>
      <c r="B394" s="1">
        <v>41347.620694444442</v>
      </c>
      <c r="C394">
        <v>0</v>
      </c>
      <c r="D394" s="1">
        <v>41347.620694444442</v>
      </c>
      <c r="E394">
        <v>0</v>
      </c>
      <c r="F394">
        <v>0</v>
      </c>
      <c r="G394">
        <v>1</v>
      </c>
      <c r="H394" s="1">
        <v>41347.620694444442</v>
      </c>
      <c r="I394" s="1">
        <v>41347.620694444442</v>
      </c>
      <c r="J394" s="2">
        <v>1</v>
      </c>
      <c r="K394">
        <v>0</v>
      </c>
      <c r="L394" s="2" t="s">
        <v>107</v>
      </c>
      <c r="M394">
        <v>0</v>
      </c>
      <c r="N394" s="2">
        <v>166</v>
      </c>
      <c r="O394" s="2" t="s">
        <v>40</v>
      </c>
      <c r="P394">
        <v>0</v>
      </c>
      <c r="Q394">
        <v>204042</v>
      </c>
      <c r="R394">
        <v>0</v>
      </c>
      <c r="S394" s="2" t="s">
        <v>48</v>
      </c>
      <c r="T394">
        <v>0</v>
      </c>
      <c r="U394" s="2">
        <v>7</v>
      </c>
      <c r="V394" s="2">
        <v>1</v>
      </c>
      <c r="W394" s="2" t="s">
        <v>48</v>
      </c>
      <c r="X394" s="2">
        <v>0</v>
      </c>
      <c r="Y394" s="2" t="s">
        <v>75</v>
      </c>
      <c r="Z394" s="2" t="s">
        <v>48</v>
      </c>
      <c r="AA394" s="2">
        <v>2</v>
      </c>
      <c r="AB394">
        <v>20</v>
      </c>
      <c r="AC394">
        <v>4</v>
      </c>
      <c r="AD394">
        <f t="shared" si="18"/>
        <v>1</v>
      </c>
      <c r="AE394">
        <v>13</v>
      </c>
      <c r="AF394">
        <v>0</v>
      </c>
      <c r="AG394">
        <v>42</v>
      </c>
      <c r="AH394">
        <v>204042</v>
      </c>
      <c r="AI394" t="s">
        <v>232</v>
      </c>
      <c r="AJ394" t="s">
        <v>233</v>
      </c>
      <c r="AK394" t="s">
        <v>247</v>
      </c>
      <c r="AL394" t="s">
        <v>686</v>
      </c>
      <c r="AM394" s="2">
        <v>1</v>
      </c>
      <c r="AN394" s="3">
        <f t="shared" si="19"/>
        <v>0.14285714285714285</v>
      </c>
      <c r="AO394" t="e">
        <f t="shared" si="20"/>
        <v>#DIV/0!</v>
      </c>
    </row>
    <row r="395" spans="1:41" x14ac:dyDescent="0.25">
      <c r="A395" t="s">
        <v>162</v>
      </c>
      <c r="B395" s="1">
        <v>41347.812106481484</v>
      </c>
      <c r="C395">
        <v>0</v>
      </c>
      <c r="D395" s="1">
        <v>41347.812106481484</v>
      </c>
      <c r="E395">
        <v>0</v>
      </c>
      <c r="F395">
        <v>0</v>
      </c>
      <c r="G395">
        <v>1</v>
      </c>
      <c r="H395" s="1">
        <v>41347.812106481484</v>
      </c>
      <c r="I395" s="1">
        <v>41347.812106481484</v>
      </c>
      <c r="J395" s="2">
        <v>4</v>
      </c>
      <c r="K395">
        <v>88.990400199999996</v>
      </c>
      <c r="L395" s="2" t="s">
        <v>41</v>
      </c>
      <c r="M395">
        <v>25.3845624</v>
      </c>
      <c r="N395" s="2">
        <v>420</v>
      </c>
      <c r="O395" s="2" t="s">
        <v>40</v>
      </c>
      <c r="P395">
        <v>0</v>
      </c>
      <c r="Q395">
        <v>231300</v>
      </c>
      <c r="R395">
        <v>0</v>
      </c>
      <c r="S395" s="2" t="s">
        <v>75</v>
      </c>
      <c r="T395">
        <v>4522</v>
      </c>
      <c r="U395" s="2">
        <v>9</v>
      </c>
      <c r="V395" s="2">
        <v>0</v>
      </c>
      <c r="W395" s="2" t="s">
        <v>48</v>
      </c>
      <c r="X395" s="2">
        <v>665</v>
      </c>
      <c r="Y395" s="2" t="s">
        <v>75</v>
      </c>
      <c r="Z395" s="2" t="s">
        <v>41</v>
      </c>
      <c r="AA395" s="2">
        <v>2</v>
      </c>
      <c r="AB395">
        <v>2</v>
      </c>
      <c r="AC395">
        <v>31</v>
      </c>
      <c r="AD395">
        <f t="shared" si="18"/>
        <v>1</v>
      </c>
      <c r="AE395">
        <v>92</v>
      </c>
      <c r="AG395">
        <v>300</v>
      </c>
      <c r="AH395">
        <v>231300</v>
      </c>
      <c r="AI395" t="s">
        <v>163</v>
      </c>
      <c r="AJ395" t="s">
        <v>186</v>
      </c>
      <c r="AK395" t="s">
        <v>212</v>
      </c>
      <c r="AL395" t="s">
        <v>687</v>
      </c>
      <c r="AM395" s="2">
        <v>0</v>
      </c>
      <c r="AN395" s="3">
        <f t="shared" si="19"/>
        <v>0.44444444444444442</v>
      </c>
      <c r="AO395">
        <f t="shared" si="20"/>
        <v>0.63157894736842102</v>
      </c>
    </row>
    <row r="396" spans="1:41" x14ac:dyDescent="0.25">
      <c r="A396" t="s">
        <v>240</v>
      </c>
      <c r="B396" s="1">
        <v>41349.64403935185</v>
      </c>
      <c r="C396">
        <v>0</v>
      </c>
      <c r="D396" s="1">
        <v>41349.64403935185</v>
      </c>
      <c r="E396">
        <v>0</v>
      </c>
      <c r="F396">
        <v>0</v>
      </c>
      <c r="G396">
        <v>1</v>
      </c>
      <c r="H396" s="1">
        <v>41349.64403935185</v>
      </c>
      <c r="I396" s="1">
        <v>41349.64403935185</v>
      </c>
      <c r="J396" s="2">
        <v>2</v>
      </c>
      <c r="K396">
        <v>91.433484199999995</v>
      </c>
      <c r="L396" s="2" t="s">
        <v>75</v>
      </c>
      <c r="M396">
        <v>23.113582399999999</v>
      </c>
      <c r="N396" s="2">
        <v>169</v>
      </c>
      <c r="O396" s="2" t="s">
        <v>39</v>
      </c>
      <c r="P396">
        <v>0</v>
      </c>
      <c r="Q396">
        <v>233110</v>
      </c>
      <c r="R396">
        <v>0</v>
      </c>
      <c r="S396" s="2" t="s">
        <v>48</v>
      </c>
      <c r="T396">
        <v>2393</v>
      </c>
      <c r="U396" s="2">
        <v>9</v>
      </c>
      <c r="V396" s="2">
        <v>3</v>
      </c>
      <c r="W396" s="2" t="s">
        <v>48</v>
      </c>
      <c r="X396" s="2">
        <v>129</v>
      </c>
      <c r="Y396" s="2" t="s">
        <v>40</v>
      </c>
      <c r="Z396" s="2" t="s">
        <v>75</v>
      </c>
      <c r="AA396" s="2">
        <v>2</v>
      </c>
      <c r="AB396">
        <v>2</v>
      </c>
      <c r="AC396">
        <v>33</v>
      </c>
      <c r="AD396">
        <f t="shared" si="18"/>
        <v>1</v>
      </c>
      <c r="AE396">
        <v>98</v>
      </c>
      <c r="AG396">
        <v>110</v>
      </c>
      <c r="AH396">
        <v>233110</v>
      </c>
      <c r="AI396" t="s">
        <v>249</v>
      </c>
      <c r="AJ396" t="s">
        <v>250</v>
      </c>
      <c r="AK396" t="s">
        <v>250</v>
      </c>
      <c r="AL396" t="s">
        <v>688</v>
      </c>
      <c r="AM396" s="2">
        <v>0</v>
      </c>
      <c r="AN396" s="3">
        <f t="shared" si="19"/>
        <v>0.22222222222222221</v>
      </c>
      <c r="AO396">
        <f t="shared" si="20"/>
        <v>1.3100775193798451</v>
      </c>
    </row>
    <row r="397" spans="1:41" x14ac:dyDescent="0.25">
      <c r="A397" t="s">
        <v>486</v>
      </c>
      <c r="B397" s="1">
        <v>41352.636203703703</v>
      </c>
      <c r="C397">
        <v>0</v>
      </c>
      <c r="D397" s="1">
        <v>41352.636203703703</v>
      </c>
      <c r="E397">
        <v>0</v>
      </c>
      <c r="F397">
        <v>0</v>
      </c>
      <c r="G397">
        <v>1</v>
      </c>
      <c r="H397" s="1">
        <v>41352.636203703703</v>
      </c>
      <c r="I397" s="1">
        <v>41352.636203703703</v>
      </c>
      <c r="J397" s="2">
        <v>2</v>
      </c>
      <c r="K397">
        <v>92.007101599999999</v>
      </c>
      <c r="L397" s="2" t="s">
        <v>75</v>
      </c>
      <c r="M397">
        <v>24.5128016</v>
      </c>
      <c r="N397" s="2">
        <v>232</v>
      </c>
      <c r="O397" s="2" t="s">
        <v>39</v>
      </c>
      <c r="P397">
        <v>0</v>
      </c>
      <c r="Q397">
        <v>250172</v>
      </c>
      <c r="R397">
        <v>0</v>
      </c>
      <c r="S397" s="2" t="s">
        <v>48</v>
      </c>
      <c r="T397">
        <v>3339</v>
      </c>
      <c r="U397" s="2">
        <v>15</v>
      </c>
      <c r="V397" s="2">
        <v>2</v>
      </c>
      <c r="W397" s="2" t="s">
        <v>41</v>
      </c>
      <c r="X397" s="2">
        <v>303</v>
      </c>
      <c r="Y397" s="2" t="s">
        <v>75</v>
      </c>
      <c r="Z397" s="2" t="s">
        <v>41</v>
      </c>
      <c r="AA397" s="2">
        <v>2</v>
      </c>
      <c r="AB397">
        <v>2</v>
      </c>
      <c r="AC397">
        <v>50</v>
      </c>
      <c r="AD397">
        <f t="shared" si="18"/>
        <v>1</v>
      </c>
      <c r="AE397">
        <v>150</v>
      </c>
      <c r="AG397">
        <v>172</v>
      </c>
      <c r="AH397">
        <v>250172</v>
      </c>
      <c r="AI397" t="s">
        <v>487</v>
      </c>
      <c r="AJ397" t="s">
        <v>488</v>
      </c>
      <c r="AK397" t="s">
        <v>489</v>
      </c>
      <c r="AL397" t="s">
        <v>689</v>
      </c>
      <c r="AN397" s="3">
        <f t="shared" si="19"/>
        <v>0.13333333333333333</v>
      </c>
      <c r="AO397">
        <f t="shared" si="20"/>
        <v>0.76567656765676573</v>
      </c>
    </row>
    <row r="398" spans="1:41" x14ac:dyDescent="0.25">
      <c r="A398" t="s">
        <v>240</v>
      </c>
      <c r="B398" s="1">
        <v>41352.686145833337</v>
      </c>
      <c r="C398">
        <v>0</v>
      </c>
      <c r="D398" s="1">
        <v>41352.686145833337</v>
      </c>
      <c r="E398">
        <v>0</v>
      </c>
      <c r="F398">
        <v>0</v>
      </c>
      <c r="G398">
        <v>1</v>
      </c>
      <c r="H398" s="1">
        <v>41352.686145833337</v>
      </c>
      <c r="I398" s="1">
        <v>41352.686145833337</v>
      </c>
      <c r="J398" s="2">
        <v>3</v>
      </c>
      <c r="K398">
        <v>91.433477199999999</v>
      </c>
      <c r="L398" s="2" t="s">
        <v>41</v>
      </c>
      <c r="M398">
        <v>23.1135862</v>
      </c>
      <c r="N398" s="2">
        <v>299</v>
      </c>
      <c r="O398" s="2" t="s">
        <v>39</v>
      </c>
      <c r="P398">
        <v>0</v>
      </c>
      <c r="Q398">
        <v>233109</v>
      </c>
      <c r="R398">
        <v>0</v>
      </c>
      <c r="S398" s="2" t="s">
        <v>48</v>
      </c>
      <c r="T398">
        <v>2392</v>
      </c>
      <c r="U398" s="2">
        <v>7</v>
      </c>
      <c r="V398" s="2">
        <v>1</v>
      </c>
      <c r="W398" s="2" t="s">
        <v>48</v>
      </c>
      <c r="X398" s="2">
        <v>231</v>
      </c>
      <c r="Y398" s="2" t="s">
        <v>39</v>
      </c>
      <c r="Z398" s="2" t="s">
        <v>75</v>
      </c>
      <c r="AA398" s="2">
        <v>2</v>
      </c>
      <c r="AB398">
        <v>2</v>
      </c>
      <c r="AC398">
        <v>33</v>
      </c>
      <c r="AD398">
        <f t="shared" si="18"/>
        <v>1</v>
      </c>
      <c r="AE398">
        <v>98</v>
      </c>
      <c r="AG398">
        <v>109</v>
      </c>
      <c r="AH398">
        <v>233109</v>
      </c>
      <c r="AI398" t="s">
        <v>249</v>
      </c>
      <c r="AJ398" t="s">
        <v>250</v>
      </c>
      <c r="AK398" t="s">
        <v>251</v>
      </c>
      <c r="AL398" t="s">
        <v>690</v>
      </c>
      <c r="AM398" s="2">
        <v>0</v>
      </c>
      <c r="AN398" s="3">
        <f t="shared" si="19"/>
        <v>0.42857142857142855</v>
      </c>
      <c r="AO398">
        <f t="shared" si="20"/>
        <v>1.2943722943722944</v>
      </c>
    </row>
    <row r="399" spans="1:41" x14ac:dyDescent="0.25">
      <c r="A399" t="s">
        <v>231</v>
      </c>
      <c r="B399" s="1">
        <v>41353.734097222223</v>
      </c>
      <c r="C399">
        <v>0</v>
      </c>
      <c r="D399" s="1">
        <v>41353.734097222223</v>
      </c>
      <c r="E399">
        <v>0</v>
      </c>
      <c r="F399">
        <v>0</v>
      </c>
      <c r="G399">
        <v>1</v>
      </c>
      <c r="H399" s="1">
        <v>41353.734097222223</v>
      </c>
      <c r="I399" s="1">
        <v>41353.734097222223</v>
      </c>
      <c r="J399" s="2">
        <v>2</v>
      </c>
      <c r="K399">
        <v>0</v>
      </c>
      <c r="L399" s="2" t="s">
        <v>48</v>
      </c>
      <c r="M399">
        <v>0</v>
      </c>
      <c r="N399" s="2">
        <v>195</v>
      </c>
      <c r="O399" s="2" t="s">
        <v>39</v>
      </c>
      <c r="P399">
        <v>0</v>
      </c>
      <c r="Q399">
        <v>207054</v>
      </c>
      <c r="R399">
        <v>0</v>
      </c>
      <c r="S399" s="2" t="s">
        <v>48</v>
      </c>
      <c r="T399">
        <v>0</v>
      </c>
      <c r="U399" s="2">
        <v>11</v>
      </c>
      <c r="V399" s="2">
        <v>0</v>
      </c>
      <c r="W399" s="2" t="s">
        <v>48</v>
      </c>
      <c r="X399" s="2">
        <v>205</v>
      </c>
      <c r="Y399" s="2" t="s">
        <v>48</v>
      </c>
      <c r="Z399" s="2" t="s">
        <v>48</v>
      </c>
      <c r="AA399" s="2">
        <v>2</v>
      </c>
      <c r="AB399">
        <v>20</v>
      </c>
      <c r="AC399">
        <v>7</v>
      </c>
      <c r="AD399">
        <f t="shared" si="18"/>
        <v>1</v>
      </c>
      <c r="AE399">
        <v>21</v>
      </c>
      <c r="AF399">
        <v>0</v>
      </c>
      <c r="AG399">
        <v>54</v>
      </c>
      <c r="AH399">
        <v>207054</v>
      </c>
      <c r="AI399" t="s">
        <v>232</v>
      </c>
      <c r="AJ399" t="s">
        <v>244</v>
      </c>
      <c r="AK399" t="s">
        <v>258</v>
      </c>
      <c r="AL399" t="s">
        <v>691</v>
      </c>
      <c r="AM399" s="2">
        <v>0</v>
      </c>
      <c r="AN399" s="3">
        <f t="shared" si="19"/>
        <v>0.18181818181818182</v>
      </c>
      <c r="AO399">
        <f t="shared" si="20"/>
        <v>0.95121951219512191</v>
      </c>
    </row>
    <row r="400" spans="1:41" x14ac:dyDescent="0.25">
      <c r="A400" t="s">
        <v>235</v>
      </c>
      <c r="B400" s="1">
        <v>41356.660115740742</v>
      </c>
      <c r="C400">
        <v>0</v>
      </c>
      <c r="D400" s="1">
        <v>41356.660115740742</v>
      </c>
      <c r="E400">
        <v>0</v>
      </c>
      <c r="F400">
        <v>0</v>
      </c>
      <c r="G400">
        <v>1</v>
      </c>
      <c r="H400" s="1">
        <v>41356.660115740742</v>
      </c>
      <c r="I400" s="1">
        <v>41356.660115740742</v>
      </c>
      <c r="J400" s="2">
        <v>2</v>
      </c>
      <c r="K400">
        <v>90.022660099999996</v>
      </c>
      <c r="L400" s="2" t="s">
        <v>41</v>
      </c>
      <c r="M400">
        <v>23.4668618</v>
      </c>
      <c r="N400" s="2">
        <v>333</v>
      </c>
      <c r="O400" s="2" t="s">
        <v>39</v>
      </c>
      <c r="P400">
        <v>0</v>
      </c>
      <c r="Q400">
        <v>241031</v>
      </c>
      <c r="R400">
        <v>0</v>
      </c>
      <c r="S400" s="2" t="s">
        <v>48</v>
      </c>
      <c r="T400">
        <v>3233</v>
      </c>
      <c r="U400" s="2">
        <v>13</v>
      </c>
      <c r="V400" s="2">
        <v>0</v>
      </c>
      <c r="W400" s="2" t="s">
        <v>48</v>
      </c>
      <c r="X400" s="2">
        <v>245</v>
      </c>
      <c r="Y400" s="2" t="s">
        <v>40</v>
      </c>
      <c r="Z400" s="2" t="s">
        <v>75</v>
      </c>
      <c r="AA400" s="2">
        <v>2</v>
      </c>
      <c r="AB400">
        <v>2</v>
      </c>
      <c r="AC400">
        <v>41</v>
      </c>
      <c r="AD400">
        <f t="shared" si="18"/>
        <v>1</v>
      </c>
      <c r="AE400">
        <v>123</v>
      </c>
      <c r="AF400">
        <v>0</v>
      </c>
      <c r="AG400">
        <v>31</v>
      </c>
      <c r="AH400">
        <v>241031</v>
      </c>
      <c r="AI400" t="s">
        <v>254</v>
      </c>
      <c r="AJ400" t="s">
        <v>255</v>
      </c>
      <c r="AK400" t="s">
        <v>499</v>
      </c>
      <c r="AL400" t="s">
        <v>692</v>
      </c>
      <c r="AM400" s="2">
        <v>0</v>
      </c>
      <c r="AN400" s="3">
        <f t="shared" si="19"/>
        <v>0.15384615384615385</v>
      </c>
      <c r="AO400">
        <f t="shared" si="20"/>
        <v>1.3591836734693878</v>
      </c>
    </row>
    <row r="401" spans="30:41" x14ac:dyDescent="0.25">
      <c r="AD401">
        <f t="shared" si="18"/>
        <v>1</v>
      </c>
      <c r="AM401" s="2">
        <f>SUM(AM2:AM400)</f>
        <v>49</v>
      </c>
      <c r="AO401">
        <f>COUNTIF($AO$2:$AO$400,"&lt;1")</f>
        <v>147</v>
      </c>
    </row>
    <row r="402" spans="30:41" x14ac:dyDescent="0.25">
      <c r="AD402">
        <f t="shared" si="18"/>
        <v>1</v>
      </c>
      <c r="AO402">
        <f>COUNTIF($AO$2:$AO$400,"&gt;1")</f>
        <v>199</v>
      </c>
    </row>
  </sheetData>
  <autoFilter ref="A1:AO4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M9" sqref="M9"/>
    </sheetView>
  </sheetViews>
  <sheetFormatPr defaultRowHeight="15" x14ac:dyDescent="0.25"/>
  <cols>
    <col min="2" max="2" width="83.28515625" customWidth="1"/>
    <col min="4" max="4" width="11.42578125" bestFit="1" customWidth="1"/>
  </cols>
  <sheetData>
    <row r="1" spans="1:16" ht="15.75" thickBot="1" x14ac:dyDescent="0.3">
      <c r="A1" s="23" t="s">
        <v>700</v>
      </c>
      <c r="B1" s="25" t="s">
        <v>701</v>
      </c>
      <c r="C1" s="27" t="s">
        <v>702</v>
      </c>
      <c r="D1" s="28"/>
      <c r="E1" s="29"/>
      <c r="F1" s="27" t="s">
        <v>703</v>
      </c>
      <c r="G1" s="28"/>
      <c r="H1" s="30"/>
    </row>
    <row r="2" spans="1:16" ht="39" thickBot="1" x14ac:dyDescent="0.3">
      <c r="A2" s="24"/>
      <c r="B2" s="26"/>
      <c r="C2" s="7" t="s">
        <v>704</v>
      </c>
      <c r="D2" s="7" t="s">
        <v>705</v>
      </c>
      <c r="E2" s="7" t="s">
        <v>706</v>
      </c>
      <c r="F2" s="7" t="s">
        <v>704</v>
      </c>
      <c r="G2" s="7" t="s">
        <v>705</v>
      </c>
      <c r="H2" s="7" t="s">
        <v>706</v>
      </c>
    </row>
    <row r="3" spans="1:16" ht="39" thickBot="1" x14ac:dyDescent="0.3">
      <c r="A3" s="8">
        <v>4</v>
      </c>
      <c r="B3" s="9" t="s">
        <v>707</v>
      </c>
      <c r="C3" s="10">
        <v>3</v>
      </c>
      <c r="D3" s="12">
        <f>C3/$C$8</f>
        <v>0.15789473684210525</v>
      </c>
      <c r="E3" s="19">
        <f>D3+D4</f>
        <v>0.36842105263157893</v>
      </c>
      <c r="F3" s="10">
        <v>11</v>
      </c>
      <c r="G3" s="12">
        <f>F3/$F$8</f>
        <v>0.57894736842105265</v>
      </c>
      <c r="H3" s="19">
        <f>G3+G4</f>
        <v>0.73684210526315796</v>
      </c>
    </row>
    <row r="4" spans="1:16" ht="26.25" thickBot="1" x14ac:dyDescent="0.3">
      <c r="A4" s="8">
        <v>3</v>
      </c>
      <c r="B4" s="9" t="s">
        <v>708</v>
      </c>
      <c r="C4" s="10">
        <v>4</v>
      </c>
      <c r="D4" s="12">
        <f t="shared" ref="D4:D7" si="0">C4/$C$8</f>
        <v>0.21052631578947367</v>
      </c>
      <c r="E4" s="20"/>
      <c r="F4" s="10">
        <v>3</v>
      </c>
      <c r="G4" s="12">
        <f t="shared" ref="G4:G7" si="1">F4/$F$8</f>
        <v>0.15789473684210525</v>
      </c>
      <c r="H4" s="20"/>
    </row>
    <row r="5" spans="1:16" ht="26.25" thickBot="1" x14ac:dyDescent="0.3">
      <c r="A5" s="8">
        <v>2</v>
      </c>
      <c r="B5" s="9" t="s">
        <v>709</v>
      </c>
      <c r="C5" s="10">
        <v>5</v>
      </c>
      <c r="D5" s="12">
        <f t="shared" si="0"/>
        <v>0.26315789473684209</v>
      </c>
      <c r="E5" s="14">
        <f>D5</f>
        <v>0.26315789473684209</v>
      </c>
      <c r="F5" s="10">
        <v>2</v>
      </c>
      <c r="G5" s="12">
        <f t="shared" si="1"/>
        <v>0.10526315789473684</v>
      </c>
      <c r="H5" s="14">
        <f>G5</f>
        <v>0.10526315789473684</v>
      </c>
    </row>
    <row r="6" spans="1:16" ht="15.75" thickBot="1" x14ac:dyDescent="0.3">
      <c r="A6" s="8">
        <v>1</v>
      </c>
      <c r="B6" s="9" t="s">
        <v>710</v>
      </c>
      <c r="C6" s="10">
        <v>2</v>
      </c>
      <c r="D6" s="12">
        <f t="shared" si="0"/>
        <v>0.10526315789473684</v>
      </c>
      <c r="E6" s="19">
        <f>D6+D7</f>
        <v>0.36842105263157893</v>
      </c>
      <c r="F6" s="10">
        <v>1</v>
      </c>
      <c r="G6" s="12">
        <f t="shared" si="1"/>
        <v>5.2631578947368418E-2</v>
      </c>
      <c r="H6" s="19">
        <f>G6+G7</f>
        <v>0.15789473684210525</v>
      </c>
    </row>
    <row r="7" spans="1:16" ht="15.75" thickBot="1" x14ac:dyDescent="0.3">
      <c r="A7" s="8">
        <v>0</v>
      </c>
      <c r="B7" s="9" t="s">
        <v>711</v>
      </c>
      <c r="C7" s="10">
        <v>5</v>
      </c>
      <c r="D7" s="12">
        <f t="shared" si="0"/>
        <v>0.26315789473684209</v>
      </c>
      <c r="E7" s="20"/>
      <c r="F7" s="10">
        <v>2</v>
      </c>
      <c r="G7" s="12">
        <f t="shared" si="1"/>
        <v>0.10526315789473684</v>
      </c>
      <c r="H7" s="20"/>
    </row>
    <row r="8" spans="1:16" ht="15.75" thickBot="1" x14ac:dyDescent="0.3">
      <c r="A8" s="21" t="s">
        <v>712</v>
      </c>
      <c r="B8" s="22"/>
      <c r="C8" s="7">
        <v>19</v>
      </c>
      <c r="D8" s="13">
        <f>SUM(D3:D7)</f>
        <v>1</v>
      </c>
      <c r="E8" s="7">
        <v>100</v>
      </c>
      <c r="F8" s="11">
        <v>19</v>
      </c>
      <c r="G8" s="11">
        <v>100</v>
      </c>
      <c r="H8" s="7">
        <v>100</v>
      </c>
    </row>
    <row r="9" spans="1:16" x14ac:dyDescent="0.25">
      <c r="M9">
        <f>37+7</f>
        <v>44</v>
      </c>
    </row>
    <row r="11" spans="1:16" x14ac:dyDescent="0.25">
      <c r="L11" t="s">
        <v>697</v>
      </c>
      <c r="M11" t="s">
        <v>699</v>
      </c>
      <c r="O11" t="s">
        <v>698</v>
      </c>
    </row>
    <row r="12" spans="1:16" x14ac:dyDescent="0.25">
      <c r="C12" t="str">
        <f>C1</f>
        <v>Boys latrine</v>
      </c>
      <c r="D12" t="str">
        <f>F1</f>
        <v>Girls latrine</v>
      </c>
      <c r="G12" t="s">
        <v>718</v>
      </c>
      <c r="H12" t="s">
        <v>719</v>
      </c>
      <c r="I12" t="s">
        <v>720</v>
      </c>
      <c r="L12" t="s">
        <v>48</v>
      </c>
      <c r="M12">
        <v>4054</v>
      </c>
      <c r="N12" s="17">
        <f>M12/$M$9</f>
        <v>92.13636363636364</v>
      </c>
      <c r="O12">
        <v>2511</v>
      </c>
      <c r="P12" s="17">
        <f>O12/$M$9</f>
        <v>57.06818181818182</v>
      </c>
    </row>
    <row r="13" spans="1:16" x14ac:dyDescent="0.25">
      <c r="B13">
        <v>0</v>
      </c>
      <c r="C13" s="15">
        <f>D7</f>
        <v>0.26315789473684209</v>
      </c>
      <c r="D13" s="15">
        <f>G7</f>
        <v>0.10526315789473684</v>
      </c>
      <c r="F13" t="s">
        <v>721</v>
      </c>
      <c r="G13" s="15">
        <f>C16+C17</f>
        <v>0.36842105263157893</v>
      </c>
      <c r="H13" s="15">
        <f>C15</f>
        <v>0.26315789473684209</v>
      </c>
      <c r="I13" s="15">
        <f>C13+C14</f>
        <v>0.36842105263157893</v>
      </c>
      <c r="L13" t="s">
        <v>75</v>
      </c>
      <c r="M13">
        <v>649</v>
      </c>
      <c r="N13" s="17">
        <f t="shared" ref="N13:N16" si="2">M13/$M$9</f>
        <v>14.75</v>
      </c>
      <c r="O13">
        <v>572</v>
      </c>
      <c r="P13" s="17">
        <f t="shared" ref="P13:P16" si="3">O13/$M$9</f>
        <v>13</v>
      </c>
    </row>
    <row r="14" spans="1:16" x14ac:dyDescent="0.25">
      <c r="B14">
        <v>1</v>
      </c>
      <c r="C14" s="15">
        <f>D6</f>
        <v>0.10526315789473684</v>
      </c>
      <c r="D14" s="15">
        <f>G6</f>
        <v>5.2631578947368418E-2</v>
      </c>
      <c r="F14" t="s">
        <v>722</v>
      </c>
      <c r="G14" s="15">
        <f>D16+D17</f>
        <v>0.73684210526315796</v>
      </c>
      <c r="H14" s="15">
        <f>D15</f>
        <v>0.10526315789473684</v>
      </c>
      <c r="I14" s="15">
        <f>D13+D14</f>
        <v>0.15789473684210525</v>
      </c>
      <c r="L14" t="s">
        <v>41</v>
      </c>
      <c r="M14">
        <v>1546</v>
      </c>
      <c r="N14" s="17">
        <f t="shared" si="2"/>
        <v>35.136363636363633</v>
      </c>
      <c r="O14">
        <v>463</v>
      </c>
      <c r="P14" s="17">
        <f t="shared" si="3"/>
        <v>10.522727272727273</v>
      </c>
    </row>
    <row r="15" spans="1:16" x14ac:dyDescent="0.25">
      <c r="B15">
        <v>2</v>
      </c>
      <c r="C15" s="15">
        <f>D5</f>
        <v>0.26315789473684209</v>
      </c>
      <c r="D15" s="15">
        <f>G5</f>
        <v>0.10526315789473684</v>
      </c>
      <c r="L15" t="s">
        <v>40</v>
      </c>
      <c r="M15">
        <v>242</v>
      </c>
      <c r="N15" s="17">
        <f t="shared" si="2"/>
        <v>5.5</v>
      </c>
      <c r="O15">
        <v>192</v>
      </c>
      <c r="P15" s="17">
        <f t="shared" si="3"/>
        <v>4.3636363636363633</v>
      </c>
    </row>
    <row r="16" spans="1:16" x14ac:dyDescent="0.25">
      <c r="B16">
        <v>3</v>
      </c>
      <c r="C16" s="15">
        <f>D4</f>
        <v>0.21052631578947367</v>
      </c>
      <c r="D16" s="15">
        <f>G4</f>
        <v>0.15789473684210525</v>
      </c>
      <c r="L16" t="s">
        <v>39</v>
      </c>
      <c r="M16">
        <v>876</v>
      </c>
      <c r="N16" s="17">
        <f t="shared" si="2"/>
        <v>19.90909090909091</v>
      </c>
      <c r="O16">
        <v>928</v>
      </c>
      <c r="P16" s="17">
        <f t="shared" si="3"/>
        <v>21.09090909090909</v>
      </c>
    </row>
    <row r="17" spans="2:16" x14ac:dyDescent="0.25">
      <c r="B17">
        <v>4</v>
      </c>
      <c r="C17" s="15">
        <f>D3</f>
        <v>0.15789473684210525</v>
      </c>
      <c r="D17" s="15">
        <f>G3</f>
        <v>0.57894736842105265</v>
      </c>
      <c r="L17" t="s">
        <v>696</v>
      </c>
      <c r="M17">
        <v>7367</v>
      </c>
      <c r="O17">
        <v>4666</v>
      </c>
    </row>
    <row r="18" spans="2:16" x14ac:dyDescent="0.25">
      <c r="M18" s="17">
        <f>M17/M9</f>
        <v>167.43181818181819</v>
      </c>
      <c r="N18" s="17">
        <f>SUM(N13:N16)</f>
        <v>75.295454545454547</v>
      </c>
      <c r="P18" s="16">
        <f>P12/N12</f>
        <v>0.61938825851011348</v>
      </c>
    </row>
    <row r="19" spans="2:16" x14ac:dyDescent="0.25">
      <c r="N19">
        <f>N18/N12</f>
        <v>0.81721756290083869</v>
      </c>
    </row>
  </sheetData>
  <mergeCells count="9">
    <mergeCell ref="E6:E7"/>
    <mergeCell ref="H6:H7"/>
    <mergeCell ref="A8:B8"/>
    <mergeCell ref="A1:A2"/>
    <mergeCell ref="B1:B2"/>
    <mergeCell ref="C1:E1"/>
    <mergeCell ref="F1:H1"/>
    <mergeCell ref="E3:E4"/>
    <mergeCell ref="H3:H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B4" sqref="B4:C9"/>
    </sheetView>
  </sheetViews>
  <sheetFormatPr defaultRowHeight="15" x14ac:dyDescent="0.25"/>
  <sheetData>
    <row r="3" spans="1:7" x14ac:dyDescent="0.25">
      <c r="A3" t="s">
        <v>697</v>
      </c>
      <c r="B3" t="s">
        <v>713</v>
      </c>
      <c r="E3" t="s">
        <v>714</v>
      </c>
      <c r="F3" t="s">
        <v>715</v>
      </c>
      <c r="G3" t="s">
        <v>717</v>
      </c>
    </row>
    <row r="4" spans="1:7" x14ac:dyDescent="0.25">
      <c r="A4" t="s">
        <v>48</v>
      </c>
      <c r="B4">
        <v>1</v>
      </c>
      <c r="C4" s="18">
        <f>B4/$B$9</f>
        <v>5.2631578947368418E-2</v>
      </c>
      <c r="E4" s="15">
        <f>C4+C5</f>
        <v>0.21052631578947367</v>
      </c>
      <c r="F4" s="15">
        <f>C6</f>
        <v>0.21052631578947367</v>
      </c>
      <c r="G4" s="15">
        <f>C7+C8</f>
        <v>0.57894736842105265</v>
      </c>
    </row>
    <row r="5" spans="1:7" x14ac:dyDescent="0.25">
      <c r="A5" t="s">
        <v>75</v>
      </c>
      <c r="B5">
        <v>3</v>
      </c>
      <c r="C5" s="18">
        <f t="shared" ref="C5:C8" si="0">B5/$B$9</f>
        <v>0.15789473684210525</v>
      </c>
    </row>
    <row r="6" spans="1:7" x14ac:dyDescent="0.25">
      <c r="A6" t="s">
        <v>41</v>
      </c>
      <c r="B6">
        <v>4</v>
      </c>
      <c r="C6" s="18">
        <f t="shared" si="0"/>
        <v>0.21052631578947367</v>
      </c>
    </row>
    <row r="7" spans="1:7" x14ac:dyDescent="0.25">
      <c r="A7" t="s">
        <v>40</v>
      </c>
      <c r="B7">
        <v>7</v>
      </c>
      <c r="C7" s="18">
        <f t="shared" si="0"/>
        <v>0.36842105263157893</v>
      </c>
    </row>
    <row r="8" spans="1:7" x14ac:dyDescent="0.25">
      <c r="A8" t="s">
        <v>39</v>
      </c>
      <c r="B8">
        <v>4</v>
      </c>
      <c r="C8" s="18">
        <f t="shared" si="0"/>
        <v>0.21052631578947367</v>
      </c>
    </row>
    <row r="9" spans="1:7" x14ac:dyDescent="0.25">
      <c r="A9" t="s">
        <v>696</v>
      </c>
      <c r="B9">
        <v>19</v>
      </c>
      <c r="C9" s="18">
        <f>SUM(C4:C8)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B3" sqref="B3"/>
    </sheetView>
  </sheetViews>
  <sheetFormatPr defaultRowHeight="15" x14ac:dyDescent="0.25"/>
  <sheetData>
    <row r="3" spans="1:7" x14ac:dyDescent="0.25">
      <c r="A3" t="s">
        <v>697</v>
      </c>
      <c r="B3" t="s">
        <v>716</v>
      </c>
      <c r="E3" t="s">
        <v>714</v>
      </c>
      <c r="F3" t="s">
        <v>715</v>
      </c>
      <c r="G3" t="s">
        <v>717</v>
      </c>
    </row>
    <row r="4" spans="1:7" x14ac:dyDescent="0.25">
      <c r="A4" t="s">
        <v>48</v>
      </c>
      <c r="B4">
        <v>10</v>
      </c>
      <c r="C4" s="18">
        <f>B4/$B$9</f>
        <v>0.52631578947368418</v>
      </c>
      <c r="E4" s="15">
        <f>C4+C5</f>
        <v>0.52631578947368418</v>
      </c>
      <c r="F4" s="15">
        <f>C6</f>
        <v>0.10526315789473684</v>
      </c>
      <c r="G4" s="15">
        <f>C7+C8</f>
        <v>0.36842105263157893</v>
      </c>
    </row>
    <row r="5" spans="1:7" x14ac:dyDescent="0.25">
      <c r="A5" t="s">
        <v>75</v>
      </c>
      <c r="B5">
        <v>0</v>
      </c>
      <c r="C5" s="18">
        <f t="shared" ref="C5:C8" si="0">B5/$B$9</f>
        <v>0</v>
      </c>
    </row>
    <row r="6" spans="1:7" x14ac:dyDescent="0.25">
      <c r="A6" t="s">
        <v>41</v>
      </c>
      <c r="B6">
        <v>2</v>
      </c>
      <c r="C6" s="18">
        <f t="shared" si="0"/>
        <v>0.10526315789473684</v>
      </c>
    </row>
    <row r="7" spans="1:7" x14ac:dyDescent="0.25">
      <c r="A7" t="s">
        <v>40</v>
      </c>
      <c r="B7">
        <v>1</v>
      </c>
      <c r="C7" s="18">
        <f t="shared" si="0"/>
        <v>5.2631578947368418E-2</v>
      </c>
    </row>
    <row r="8" spans="1:7" x14ac:dyDescent="0.25">
      <c r="A8" t="s">
        <v>39</v>
      </c>
      <c r="B8">
        <v>6</v>
      </c>
      <c r="C8" s="18">
        <f t="shared" si="0"/>
        <v>0.31578947368421051</v>
      </c>
    </row>
    <row r="9" spans="1:7" x14ac:dyDescent="0.25">
      <c r="A9" t="s">
        <v>696</v>
      </c>
      <c r="B9">
        <v>19</v>
      </c>
      <c r="C9" s="18">
        <f>SUM(C4:C8)</f>
        <v>0.99999999999999989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B3" sqref="B3"/>
    </sheetView>
  </sheetViews>
  <sheetFormatPr defaultRowHeight="15" x14ac:dyDescent="0.25"/>
  <sheetData>
    <row r="3" spans="1:7" x14ac:dyDescent="0.25">
      <c r="A3" t="s">
        <v>697</v>
      </c>
      <c r="B3" t="s">
        <v>724</v>
      </c>
      <c r="E3" t="s">
        <v>714</v>
      </c>
      <c r="F3" t="s">
        <v>715</v>
      </c>
      <c r="G3" t="s">
        <v>717</v>
      </c>
    </row>
    <row r="4" spans="1:7" x14ac:dyDescent="0.25">
      <c r="A4" t="s">
        <v>48</v>
      </c>
      <c r="B4">
        <v>2</v>
      </c>
      <c r="C4" s="18">
        <f>B4/$B$9</f>
        <v>0.10526315789473684</v>
      </c>
      <c r="E4" s="15">
        <f>C4+C5</f>
        <v>0.26315789473684209</v>
      </c>
      <c r="F4" s="15">
        <f>C6</f>
        <v>5.2631578947368418E-2</v>
      </c>
      <c r="G4" s="15">
        <f>C7+C8</f>
        <v>0.68421052631578938</v>
      </c>
    </row>
    <row r="5" spans="1:7" x14ac:dyDescent="0.25">
      <c r="A5" t="s">
        <v>75</v>
      </c>
      <c r="B5">
        <v>3</v>
      </c>
      <c r="C5" s="18">
        <f t="shared" ref="C5:C8" si="0">B5/$B$9</f>
        <v>0.15789473684210525</v>
      </c>
    </row>
    <row r="6" spans="1:7" x14ac:dyDescent="0.25">
      <c r="A6" t="s">
        <v>41</v>
      </c>
      <c r="B6">
        <v>1</v>
      </c>
      <c r="C6" s="18">
        <f t="shared" si="0"/>
        <v>5.2631578947368418E-2</v>
      </c>
    </row>
    <row r="7" spans="1:7" x14ac:dyDescent="0.25">
      <c r="A7" t="s">
        <v>40</v>
      </c>
      <c r="B7">
        <v>6</v>
      </c>
      <c r="C7" s="18">
        <f t="shared" si="0"/>
        <v>0.31578947368421051</v>
      </c>
    </row>
    <row r="8" spans="1:7" x14ac:dyDescent="0.25">
      <c r="A8" t="s">
        <v>39</v>
      </c>
      <c r="B8">
        <v>7</v>
      </c>
      <c r="C8" s="18">
        <f t="shared" si="0"/>
        <v>0.36842105263157893</v>
      </c>
    </row>
    <row r="9" spans="1:7" x14ac:dyDescent="0.25">
      <c r="A9" t="s">
        <v>696</v>
      </c>
      <c r="B9">
        <v>19</v>
      </c>
      <c r="C9" s="18">
        <f>SUM(C4:C8)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SCHOOL-2013_07_04</vt:lpstr>
      <vt:lpstr>SS01</vt:lpstr>
      <vt:lpstr>SS02</vt:lpstr>
      <vt:lpstr>SS03</vt:lpstr>
      <vt:lpstr>SS04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Ruzica Jacimovic</dc:creator>
  <cp:lastModifiedBy>Ruzica Jacimovic</cp:lastModifiedBy>
  <dcterms:created xsi:type="dcterms:W3CDTF">2013-07-04T08:21:02Z</dcterms:created>
  <dcterms:modified xsi:type="dcterms:W3CDTF">2014-10-29T15:32:19Z</dcterms:modified>
</cp:coreProperties>
</file>