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C\Documents\GitHub\Data-Analyst-Project-test\"/>
    </mc:Choice>
  </mc:AlternateContent>
  <xr:revisionPtr revIDLastSave="0" documentId="13_ncr:1_{A2F93E9A-0B86-46EE-BDC2-8E06A9B886C4}" xr6:coauthVersionLast="47" xr6:coauthVersionMax="47" xr10:uidLastSave="{00000000-0000-0000-0000-000000000000}"/>
  <bookViews>
    <workbookView xWindow="-108" yWindow="-108" windowWidth="23256" windowHeight="12576" activeTab="1" xr2:uid="{1565CB61-554F-4390-83D3-E8E597D84F6A}"/>
  </bookViews>
  <sheets>
    <sheet name="Data" sheetId="1" r:id="rId1"/>
    <sheet name="Dashboard" sheetId="2" r:id="rId2"/>
  </sheets>
  <definedNames>
    <definedName name="_xlchart.v1.4" hidden="1">Data!$A$20:$A$21</definedName>
    <definedName name="_xlchart.v1.5" hidden="1">Data!$B$20:$B$21</definedName>
    <definedName name="_xlchart.v2.10" hidden="1">Data!$A$12:$A$17</definedName>
    <definedName name="_xlchart.v2.11" hidden="1">Data!$B$12:$B$17</definedName>
    <definedName name="_xlchart.v2.2" hidden="1">Data!$A$12:$A$17</definedName>
    <definedName name="_xlchart.v2.3" hidden="1">Data!$B$12:$B$17</definedName>
    <definedName name="_xlchart.v2.6" hidden="1">Data!$A$12:$A$17</definedName>
    <definedName name="_xlchart.v2.7" hidden="1">Data!$B$12:$B$17</definedName>
    <definedName name="_xlchart.v5.0" hidden="1">Data!$A$4:$A$9</definedName>
    <definedName name="_xlchart.v5.1" hidden="1">Data!$B$4:$B$9</definedName>
    <definedName name="_xlchart.v5.8" hidden="1">Data!$A$4:$A$9</definedName>
    <definedName name="_xlchart.v5.9" hidden="1">Data!$B$4:$B$9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2" i="1"/>
  <c r="B19" i="1" s="1"/>
  <c r="B20" i="1" s="1"/>
  <c r="B13" i="1"/>
  <c r="B14" i="1"/>
  <c r="B5" i="1"/>
  <c r="B9" i="1" s="1"/>
  <c r="B6" i="1"/>
  <c r="B8" i="1"/>
  <c r="C6" i="1"/>
  <c r="C9" i="1"/>
  <c r="C8" i="1"/>
  <c r="C5" i="1"/>
</calcChain>
</file>

<file path=xl/sharedStrings.xml><?xml version="1.0" encoding="utf-8"?>
<sst xmlns="http://schemas.openxmlformats.org/spreadsheetml/2006/main" count="20" uniqueCount="19">
  <si>
    <t>Budget Tracking Dashboard</t>
  </si>
  <si>
    <t>Income</t>
  </si>
  <si>
    <t>Salary</t>
  </si>
  <si>
    <t>Formula</t>
  </si>
  <si>
    <t>Super</t>
  </si>
  <si>
    <t>Insurance</t>
  </si>
  <si>
    <t>Bonus</t>
  </si>
  <si>
    <t>Net Income</t>
  </si>
  <si>
    <t>Tax (15%)</t>
  </si>
  <si>
    <t>Expense</t>
  </si>
  <si>
    <t>Rent</t>
  </si>
  <si>
    <t>Food</t>
  </si>
  <si>
    <t>Car Petrol</t>
  </si>
  <si>
    <t>Mobile Bills</t>
  </si>
  <si>
    <t>Travel</t>
  </si>
  <si>
    <t>Net Expenses</t>
  </si>
  <si>
    <t>Net Profit</t>
  </si>
  <si>
    <t>%Saving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</si>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</sst>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3"/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165" fontId="0" fillId="0" borderId="2" xfId="1" applyNumberFormat="1" applyFont="1" applyBorder="1"/>
    <xf numFmtId="165" fontId="0" fillId="0" borderId="2" xfId="0" applyNumberFormat="1" applyBorder="1"/>
    <xf numFmtId="165" fontId="3" fillId="0" borderId="2" xfId="0" applyNumberFormat="1" applyFont="1" applyBorder="1"/>
    <xf numFmtId="0" fontId="0" fillId="0" borderId="2" xfId="0" applyFont="1" applyBorder="1"/>
    <xf numFmtId="9" fontId="3" fillId="0" borderId="2" xfId="2" applyFont="1" applyBorder="1"/>
    <xf numFmtId="9" fontId="3" fillId="0" borderId="0" xfId="0" applyNumberFormat="1" applyFon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</a:t>
            </a:r>
            <a:r>
              <a:rPr lang="en-AU" baseline="0"/>
              <a:t> Breakdown of Budget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156-A2AD-7C2EB240243D}"/>
              </c:ext>
            </c:extLst>
          </c:dPt>
          <c:dLbls>
            <c:dLbl>
              <c:idx val="1"/>
              <c:layout>
                <c:manualLayout>
                  <c:x val="0.125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E12A7180-88BF-4D60-9FB7-7EA551B81569}" type="VALUE">
                      <a:rPr lang="en-US" sz="2000" b="1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784-4156-A2AD-7C2EB2402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Data!$B$20:$B$21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156-A2AD-7C2EB24024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</a:t>
            </a:r>
            <a:r>
              <a:rPr lang="en-AU" baseline="0"/>
              <a:t> Breakdown of Budget</a:t>
            </a:r>
            <a:endParaRPr lang="en-AU"/>
          </a:p>
        </c:rich>
      </c:tx>
      <c:layout>
        <c:manualLayout>
          <c:xMode val="edge"/>
          <c:yMode val="edge"/>
          <c:x val="0.2354999999999999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60-46D8-8E84-2772C3CA01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0-46D8-8E84-2772C3CA01B7}"/>
              </c:ext>
            </c:extLst>
          </c:dPt>
          <c:dLbls>
            <c:dLbl>
              <c:idx val="1"/>
              <c:layout>
                <c:manualLayout>
                  <c:x val="0.125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E12A7180-88BF-4D60-9FB7-7EA551B81569}" type="VALUE">
                      <a:rPr lang="en-US" sz="2000" b="1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860-46D8-8E84-2772C3CA01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Data!$A$20:$A$21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Data!$B$20:$B$21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60-46D8-8E84-2772C3CA01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F7AEC2FA-C6A5-489F-8261-2B41B9102F2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bg2">
            <a:lumMod val="75000"/>
          </a:schemeClr>
        </a:solidFill>
      </cx:spPr>
    </cx:fmtOvr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Expernses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9154A41C-0A38-4553-82DB-9A855EBC38A9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</cx:strDim>
      <cx:numDim type="val">
        <cx:f>_xlchart.v5.9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F7AEC2FA-C6A5-489F-8261-2B41B9102F2D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bg2">
            <a:lumMod val="75000"/>
          </a:schemeClr>
        </a:solidFill>
      </cx:spPr>
    </cx:fmtOvr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Expenses Breakdown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9154A41C-0A38-4553-82DB-9A855EBC38A9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118110</xdr:rowOff>
    </xdr:from>
    <xdr:to>
      <xdr:col>11</xdr:col>
      <xdr:colOff>335280</xdr:colOff>
      <xdr:row>16</xdr:row>
      <xdr:rowOff>110490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8F4CF2-48BC-8E97-9302-8AD803305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3920" y="377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563880</xdr:colOff>
      <xdr:row>1</xdr:row>
      <xdr:rowOff>64770</xdr:rowOff>
    </xdr:from>
    <xdr:to>
      <xdr:col>14</xdr:col>
      <xdr:colOff>579120</xdr:colOff>
      <xdr:row>16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0C5BEFB-10CE-AEE9-DDDF-DFA43C6D8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323850"/>
              <a:ext cx="5501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784860</xdr:colOff>
      <xdr:row>8</xdr:row>
      <xdr:rowOff>64770</xdr:rowOff>
    </xdr:from>
    <xdr:to>
      <xdr:col>9</xdr:col>
      <xdr:colOff>53340</xdr:colOff>
      <xdr:row>23</xdr:row>
      <xdr:rowOff>64770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9FDD6-DE0A-8F9B-9182-30E1B75EE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144780</xdr:rowOff>
    </xdr:from>
    <xdr:to>
      <xdr:col>8</xdr:col>
      <xdr:colOff>38100</xdr:colOff>
      <xdr:row>18</xdr:row>
      <xdr:rowOff>144780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76783F-03AC-4722-8B12-6108F8A7F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777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144780</xdr:colOff>
      <xdr:row>3</xdr:row>
      <xdr:rowOff>137160</xdr:rowOff>
    </xdr:from>
    <xdr:to>
      <xdr:col>17</xdr:col>
      <xdr:colOff>160020</xdr:colOff>
      <xdr:row>18</xdr:row>
      <xdr:rowOff>137160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5E6EFC-5E54-4E0F-AED8-C20D5C74E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1580" y="769620"/>
              <a:ext cx="55016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441960</xdr:colOff>
      <xdr:row>19</xdr:row>
      <xdr:rowOff>91440</xdr:rowOff>
    </xdr:from>
    <xdr:to>
      <xdr:col>12</xdr:col>
      <xdr:colOff>137160</xdr:colOff>
      <xdr:row>34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05B76-A851-4CE6-AC68-25020F7C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C969-FFB6-4511-B0D6-B46445198D8D}">
  <dimension ref="A1:D21"/>
  <sheetViews>
    <sheetView workbookViewId="0">
      <selection activeCell="A4" sqref="A4:B8"/>
    </sheetView>
  </sheetViews>
  <sheetFormatPr defaultRowHeight="14.4" x14ac:dyDescent="0.3"/>
  <cols>
    <col min="1" max="1" width="12.109375" bestFit="1" customWidth="1"/>
    <col min="2" max="2" width="11.44140625" bestFit="1" customWidth="1"/>
    <col min="3" max="3" width="11.5546875" bestFit="1" customWidth="1"/>
    <col min="4" max="4" width="32.88671875" bestFit="1" customWidth="1"/>
  </cols>
  <sheetData>
    <row r="1" spans="1:4" ht="20.399999999999999" thickBot="1" x14ac:dyDescent="0.45">
      <c r="D1" s="1" t="s">
        <v>0</v>
      </c>
    </row>
    <row r="2" spans="1:4" ht="15" thickTop="1" x14ac:dyDescent="0.3"/>
    <row r="3" spans="1:4" x14ac:dyDescent="0.3">
      <c r="A3" s="3" t="s">
        <v>1</v>
      </c>
      <c r="B3" s="4"/>
      <c r="C3" s="2" t="s">
        <v>3</v>
      </c>
    </row>
    <row r="4" spans="1:4" x14ac:dyDescent="0.3">
      <c r="A4" s="4" t="s">
        <v>2</v>
      </c>
      <c r="B4" s="5">
        <v>100000</v>
      </c>
    </row>
    <row r="5" spans="1:4" x14ac:dyDescent="0.3">
      <c r="A5" s="4" t="s">
        <v>8</v>
      </c>
      <c r="B5" s="6">
        <f>-15%*B4</f>
        <v>-15000</v>
      </c>
      <c r="C5" t="str">
        <f ca="1">_xlfn.FORMULATEXT(B5)</f>
        <v>=-15%*B4</v>
      </c>
    </row>
    <row r="6" spans="1:4" x14ac:dyDescent="0.3">
      <c r="A6" s="4" t="s">
        <v>4</v>
      </c>
      <c r="B6" s="5">
        <f>-11%*B4</f>
        <v>-11000</v>
      </c>
      <c r="C6" t="str">
        <f ca="1">_xlfn.FORMULATEXT(B6)</f>
        <v>=-11%*B4</v>
      </c>
    </row>
    <row r="7" spans="1:4" x14ac:dyDescent="0.3">
      <c r="A7" s="4" t="s">
        <v>5</v>
      </c>
      <c r="B7" s="5">
        <v>-8000</v>
      </c>
    </row>
    <row r="8" spans="1:4" x14ac:dyDescent="0.3">
      <c r="A8" s="4" t="s">
        <v>6</v>
      </c>
      <c r="B8" s="6">
        <f>5%*B4</f>
        <v>5000</v>
      </c>
      <c r="C8" t="str">
        <f ca="1">_xlfn.FORMULATEXT(B8)</f>
        <v>=5%*B4</v>
      </c>
    </row>
    <row r="9" spans="1:4" x14ac:dyDescent="0.3">
      <c r="A9" s="3" t="s">
        <v>7</v>
      </c>
      <c r="B9" s="7">
        <f>SUM(B4:B8)</f>
        <v>71000</v>
      </c>
      <c r="C9" t="str">
        <f ca="1">_xlfn.FORMULATEXT(B9)</f>
        <v>=SUM(B4:B8)</v>
      </c>
    </row>
    <row r="11" spans="1:4" x14ac:dyDescent="0.3">
      <c r="A11" s="3" t="s">
        <v>9</v>
      </c>
      <c r="B11" s="4"/>
    </row>
    <row r="12" spans="1:4" x14ac:dyDescent="0.3">
      <c r="A12" s="3" t="s">
        <v>15</v>
      </c>
      <c r="B12" s="7">
        <f>SUM(B13:B17)</f>
        <v>43400</v>
      </c>
    </row>
    <row r="13" spans="1:4" x14ac:dyDescent="0.3">
      <c r="A13" s="8" t="s">
        <v>11</v>
      </c>
      <c r="B13" s="5">
        <f>2000*12</f>
        <v>24000</v>
      </c>
    </row>
    <row r="14" spans="1:4" x14ac:dyDescent="0.3">
      <c r="A14" s="4" t="s">
        <v>10</v>
      </c>
      <c r="B14" s="5">
        <f>(300*4)*12</f>
        <v>14400</v>
      </c>
    </row>
    <row r="15" spans="1:4" x14ac:dyDescent="0.3">
      <c r="A15" s="8" t="s">
        <v>14</v>
      </c>
      <c r="B15" s="5">
        <v>3000</v>
      </c>
    </row>
    <row r="16" spans="1:4" x14ac:dyDescent="0.3">
      <c r="A16" s="8" t="s">
        <v>12</v>
      </c>
      <c r="B16" s="5">
        <v>1000</v>
      </c>
    </row>
    <row r="17" spans="1:2" x14ac:dyDescent="0.3">
      <c r="A17" s="8" t="s">
        <v>13</v>
      </c>
      <c r="B17" s="5">
        <v>1000</v>
      </c>
    </row>
    <row r="19" spans="1:2" x14ac:dyDescent="0.3">
      <c r="A19" s="3" t="s">
        <v>16</v>
      </c>
      <c r="B19" s="7">
        <f>B9-B12</f>
        <v>27600</v>
      </c>
    </row>
    <row r="20" spans="1:2" x14ac:dyDescent="0.3">
      <c r="A20" s="3" t="s">
        <v>17</v>
      </c>
      <c r="B20" s="9">
        <f>B19/B9</f>
        <v>0.38873239436619716</v>
      </c>
    </row>
    <row r="21" spans="1:2" x14ac:dyDescent="0.3">
      <c r="A21" s="2" t="s">
        <v>18</v>
      </c>
      <c r="B21" s="10">
        <f>1-B20</f>
        <v>0.61126760563380289</v>
      </c>
    </row>
  </sheetData>
  <sortState xmlns:xlrd2="http://schemas.microsoft.com/office/spreadsheetml/2017/richdata2" ref="A12:B17">
    <sortCondition descending="1" ref="B12:B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33D0-9789-41F4-9E5B-C1D2DBAC371F}">
  <dimension ref="G1:G2"/>
  <sheetViews>
    <sheetView showGridLines="0" tabSelected="1" workbookViewId="0">
      <selection activeCell="G2" sqref="G2"/>
    </sheetView>
  </sheetViews>
  <sheetFormatPr defaultRowHeight="14.4" x14ac:dyDescent="0.3"/>
  <sheetData>
    <row r="1" spans="7:7" ht="20.399999999999999" thickBot="1" x14ac:dyDescent="0.45">
      <c r="G1" s="1" t="s">
        <v>0</v>
      </c>
    </row>
    <row r="2" spans="7:7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Karki</dc:creator>
  <cp:lastModifiedBy>Ajit Karki</cp:lastModifiedBy>
  <dcterms:created xsi:type="dcterms:W3CDTF">2025-06-10T09:57:34Z</dcterms:created>
  <dcterms:modified xsi:type="dcterms:W3CDTF">2025-06-10T11:42:33Z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2025-06-10T11:41:21Z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a6e24091-aeb7-4952-818a-b699ecb4d6a8</vt:lpwstr>
  </property>
  <property fmtid="{D5CDD505-2E9C-101B-9397-08002B2CF9AE}" pid="7" name="MSIP_Label_defa4170-0d19-0005-0004-bc88714345d2_ActionId">
    <vt:lpwstr>875fe557-f139-4dcf-9ee7-f3ce3f386ede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