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hidePivotFieldList="1"/>
  <mc:AlternateContent xmlns:mc="http://schemas.openxmlformats.org/markup-compatibility/2006">
    <mc:Choice Requires="x15">
      <x15ac:absPath xmlns:x15ac="http://schemas.microsoft.com/office/spreadsheetml/2010/11/ac" url="C:\Users\ghakekph\OneDrive - Wilmar International Limited\Documents\Github\"/>
    </mc:Choice>
  </mc:AlternateContent>
  <xr:revisionPtr revIDLastSave="169" documentId="8_{6EEC3FB0-76B1-4CA9-B577-40274EF80E2C}" xr6:coauthVersionLast="36" xr6:coauthVersionMax="36" xr10:uidLastSave="{D1561DC2-2771-4B80-90F5-2102A52F0446}"/>
  <bookViews>
    <workbookView xWindow="0" yWindow="0" windowWidth="23040" windowHeight="9060" firstSheet="1" activeTab="1" xr2:uid="{A1B40CB5-F48A-48FF-A301-39E5D473455C}"/>
  </bookViews>
  <sheets>
    <sheet name="Home" sheetId="39" state="hidden" r:id="rId1"/>
    <sheet name="DashBoard" sheetId="69" r:id="rId2"/>
    <sheet name="Sheet3" sheetId="68" state="hidden" r:id="rId3"/>
    <sheet name="Sheet1" sheetId="83" state="hidden" r:id="rId4"/>
    <sheet name="Sheet1111" sheetId="40" state="hidden" r:id="rId5"/>
  </sheets>
  <externalReferences>
    <externalReference r:id="rId6"/>
  </externalReferences>
  <definedNames>
    <definedName name="_xlcn.WorksheetConnection_ARSDataSystemCentralPoint_V1.1.xlsxTable1" hidden="1">Table1</definedName>
    <definedName name="Accra">Sheet1!$A$8:$A$17</definedName>
    <definedName name="AshBa">Sheet1!$B$8:$B$17</definedName>
    <definedName name="EastVolta">Sheet1!$C$8:$C$17</definedName>
    <definedName name="header">#REF!</definedName>
    <definedName name="North">Sheet1!$D$8:$D$17</definedName>
    <definedName name="Slicer_Action">#N/A</definedName>
    <definedName name="Slicer_Brand">#N/A</definedName>
    <definedName name="Slicer_Product_Group">#N/A</definedName>
    <definedName name="Slicer_Rank">#N/A</definedName>
    <definedName name="Slicer_Territory">#N/A</definedName>
    <definedName name="WestCentral">Sheet1!$E$8:$E$14</definedName>
  </definedNames>
  <calcPr calcId="191029"/>
  <pivotCaches>
    <pivotCache cacheId="465"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RS Data System Central Point_V 1.1.xlsx!Table1"/>
        </x15:modelTables>
      </x15:dataModel>
    </ext>
  </extLst>
</workbook>
</file>

<file path=xl/calcChain.xml><?xml version="1.0" encoding="utf-8"?>
<calcChain xmlns="http://schemas.openxmlformats.org/spreadsheetml/2006/main">
  <c r="B23" i="83" l="1"/>
  <c r="B33" i="69" l="1"/>
  <c r="B23" i="40" l="1"/>
  <c r="X3" i="69" l="1"/>
  <c r="J3" i="69"/>
  <c r="D3" i="69"/>
  <c r="O3" i="69"/>
  <c r="S3" i="6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65290-46E7-4E6F-9327-2C9F3B818C6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F8B1EE-C568-426A-AE66-D98C8638C1C5}" name="WorksheetConnection_ARS Data System Central Point_V 1.1.xlsx!Table1" type="102" refreshedVersion="6" minRefreshableVersion="5">
    <extLst>
      <ext xmlns:x15="http://schemas.microsoft.com/office/spreadsheetml/2010/11/main" uri="{DE250136-89BD-433C-8126-D09CA5730AF9}">
        <x15:connection id="Table1">
          <x15:rangePr sourceName="_xlcn.WorksheetConnection_ARSDataSystemCentralPoint_V1.1.xlsxTable1"/>
        </x15:connection>
      </ext>
    </extLst>
  </connection>
</connections>
</file>

<file path=xl/sharedStrings.xml><?xml version="1.0" encoding="utf-8"?>
<sst xmlns="http://schemas.openxmlformats.org/spreadsheetml/2006/main" count="261" uniqueCount="159">
  <si>
    <t>Distributor</t>
  </si>
  <si>
    <t>EastVolta</t>
  </si>
  <si>
    <t>DE-2KAY'S VENTURES</t>
  </si>
  <si>
    <t>DEJOL LIMITED</t>
  </si>
  <si>
    <t>M. OSEI AKOTO ENTERPRISE</t>
  </si>
  <si>
    <t>MICHEAL ADJEI - SUNYANI</t>
  </si>
  <si>
    <t>WOFA KUMAH - HO</t>
  </si>
  <si>
    <t>Region:</t>
  </si>
  <si>
    <t>Distributor:</t>
  </si>
  <si>
    <t>Product Code</t>
  </si>
  <si>
    <t>Product Name</t>
  </si>
  <si>
    <t>Product Group</t>
  </si>
  <si>
    <t>Brand</t>
  </si>
  <si>
    <t>W170</t>
  </si>
  <si>
    <t>COOKING OIL</t>
  </si>
  <si>
    <t>FRYTOL</t>
  </si>
  <si>
    <t>W168</t>
  </si>
  <si>
    <t>SOAP</t>
  </si>
  <si>
    <t>JAMAA</t>
  </si>
  <si>
    <t>W042</t>
  </si>
  <si>
    <t>RICE</t>
  </si>
  <si>
    <t>FORTUNE</t>
  </si>
  <si>
    <t>W176</t>
  </si>
  <si>
    <t>W151</t>
  </si>
  <si>
    <t>W003</t>
  </si>
  <si>
    <t>VIKING</t>
  </si>
  <si>
    <t>W043</t>
  </si>
  <si>
    <t>W141</t>
  </si>
  <si>
    <t>EAZZY</t>
  </si>
  <si>
    <t>W178</t>
  </si>
  <si>
    <t>W020</t>
  </si>
  <si>
    <t>W084</t>
  </si>
  <si>
    <t>W049</t>
  </si>
  <si>
    <t>W150</t>
  </si>
  <si>
    <t>DETERGENT</t>
  </si>
  <si>
    <t>W185</t>
  </si>
  <si>
    <t>FORTUNE DELIGHT</t>
  </si>
  <si>
    <t>W207</t>
  </si>
  <si>
    <t>W112</t>
  </si>
  <si>
    <t>W027</t>
  </si>
  <si>
    <t>SPECIALTY FATS</t>
  </si>
  <si>
    <t>W019</t>
  </si>
  <si>
    <t>North</t>
  </si>
  <si>
    <t>Growth</t>
  </si>
  <si>
    <t>YTD 2022</t>
  </si>
  <si>
    <t>YTD 2021</t>
  </si>
  <si>
    <t>Region</t>
  </si>
  <si>
    <t>NAN ENTERPRISE LIMITED</t>
  </si>
  <si>
    <t>WOFA KUMAH - HOHOE</t>
  </si>
  <si>
    <t>MICHEAL ADJEI - TECHIMAN</t>
  </si>
  <si>
    <t>SONTURK INVT LTD - TAKORADI</t>
  </si>
  <si>
    <t>KYEI BEKIND - SUHUM</t>
  </si>
  <si>
    <t>MICHEAL ADJEI - GOASO</t>
  </si>
  <si>
    <t>SONTURK INVT LTD - CAPE COAST</t>
  </si>
  <si>
    <t>ZENABOG ENT</t>
  </si>
  <si>
    <t>KYEI BEKIND - NKAWKAW</t>
  </si>
  <si>
    <t>Top dist by sales</t>
  </si>
  <si>
    <t>KYEI BEKIND - TARKWA</t>
  </si>
  <si>
    <t>TIMUGNA VENTURES</t>
  </si>
  <si>
    <t>KYEI BEKIND - KOFORIDUA</t>
  </si>
  <si>
    <t>KOFI GYIMAH ENT. LTD.</t>
  </si>
  <si>
    <t>Sales By Cat</t>
  </si>
  <si>
    <t>KYEI BEKIND - TAKORADI</t>
  </si>
  <si>
    <t>QUEEN LATIFA - BOLGA</t>
  </si>
  <si>
    <t>KYEI BEKIND - ASAMANKESE</t>
  </si>
  <si>
    <t>GIANT TRADERS COMPANY LIMITED</t>
  </si>
  <si>
    <t>SONTURK INVT LTD - KASOA</t>
  </si>
  <si>
    <t>Sales By brand</t>
  </si>
  <si>
    <t>KYEI BEKIND - SWEDRU</t>
  </si>
  <si>
    <t>MAALTIMA ENT - WA</t>
  </si>
  <si>
    <t>KYEI BEKIND - AKIM ODA</t>
  </si>
  <si>
    <t>ERNIEVERO ENT LTD</t>
  </si>
  <si>
    <t>JOKOPAP DISTRIBUTION</t>
  </si>
  <si>
    <t>Mt</t>
  </si>
  <si>
    <t>Value</t>
  </si>
  <si>
    <t>KYEI BEKIND - CAPE COAST</t>
  </si>
  <si>
    <t>MAALTIMA ENT - TAMALE</t>
  </si>
  <si>
    <t>KHAWAJA BROTHERS CO. LTD.</t>
  </si>
  <si>
    <t>FIO DISTRIBUTION</t>
  </si>
  <si>
    <t>sale</t>
  </si>
  <si>
    <t>ABA KING ENTERPRISE</t>
  </si>
  <si>
    <t>I-AGE PLUS PREMIUM</t>
  </si>
  <si>
    <t>DANSAM LINK COMPANY</t>
  </si>
  <si>
    <t>DISTRIBUTION &amp; CO LTD</t>
  </si>
  <si>
    <t>WestCentral</t>
  </si>
  <si>
    <t>AshBa</t>
  </si>
  <si>
    <t>Accra</t>
  </si>
  <si>
    <t>Distributor Name</t>
  </si>
  <si>
    <t>Grand Total</t>
  </si>
  <si>
    <t>SPECIALTY FATS Total</t>
  </si>
  <si>
    <t>SOAP Total</t>
  </si>
  <si>
    <t>RICE Total</t>
  </si>
  <si>
    <t>DETERGENT Total</t>
  </si>
  <si>
    <t>COOKING OIL Total</t>
  </si>
  <si>
    <t>Sum of Order QTY(MT)</t>
  </si>
  <si>
    <t>(All)</t>
  </si>
  <si>
    <t>SHIPPING TERMS</t>
  </si>
  <si>
    <t>FOB</t>
  </si>
  <si>
    <t>SHIP VIA</t>
  </si>
  <si>
    <t>REQUISITIONER</t>
  </si>
  <si>
    <t>Phone:</t>
  </si>
  <si>
    <t>City:</t>
  </si>
  <si>
    <t>Street Address:</t>
  </si>
  <si>
    <t>Company Name:</t>
  </si>
  <si>
    <t>Contact:</t>
  </si>
  <si>
    <t>Name:</t>
  </si>
  <si>
    <t>SHIP TO</t>
  </si>
  <si>
    <t>VENDOR</t>
  </si>
  <si>
    <t>Website:</t>
  </si>
  <si>
    <t>VEHICLE TYPE:</t>
  </si>
  <si>
    <t>PO#</t>
  </si>
  <si>
    <t>City,Zip Code</t>
  </si>
  <si>
    <t>Date</t>
  </si>
  <si>
    <t>Street Address</t>
  </si>
  <si>
    <t>Closing Stock QTY</t>
  </si>
  <si>
    <t>PURCHASE ORDER</t>
  </si>
  <si>
    <t>Quantity in Metric Tonnes</t>
  </si>
  <si>
    <t>Order Qauntity in Cases</t>
  </si>
  <si>
    <t>Total in Value(GHȻ)</t>
  </si>
  <si>
    <t>Unit Price(GHȻ)</t>
  </si>
  <si>
    <t>Values</t>
  </si>
  <si>
    <t xml:space="preserve"> </t>
  </si>
  <si>
    <t>Will recommend to wait</t>
  </si>
  <si>
    <t>Total</t>
  </si>
  <si>
    <t>Sum of Ave Sales Monthly(MT)</t>
  </si>
  <si>
    <t>Sum of Av. Daily Sales MT</t>
  </si>
  <si>
    <t>Sum of Closing Stock MT</t>
  </si>
  <si>
    <t>Sum of Order in Value</t>
  </si>
  <si>
    <t>Closing Stock (MT)</t>
  </si>
  <si>
    <t>Suggested Order(MT)</t>
  </si>
  <si>
    <t>AVEARGE MONTLY SALES(MT)</t>
  </si>
  <si>
    <t>CLOSING STOCKS MT</t>
  </si>
  <si>
    <t>SUGGESTED ORDERS MT</t>
  </si>
  <si>
    <t>SUGGESTED ORDER VALUE</t>
  </si>
  <si>
    <t>Territory</t>
  </si>
  <si>
    <t>DAILY SALES MT</t>
  </si>
  <si>
    <t>Northern</t>
  </si>
  <si>
    <t>Expected Stock Norm QTY</t>
  </si>
  <si>
    <t>WesternCentral</t>
  </si>
  <si>
    <t>Banner Hearder</t>
  </si>
  <si>
    <t>SKU'S Quantities</t>
  </si>
  <si>
    <t>FORTUNE VIET 5KG</t>
  </si>
  <si>
    <t xml:space="preserve">FRYTOL YELLOW @25L </t>
  </si>
  <si>
    <t>FRYTOL 4.5 LT</t>
  </si>
  <si>
    <t>VIKING OIL 25L</t>
  </si>
  <si>
    <t>FORTUNE DELIGHT 4.5KG</t>
  </si>
  <si>
    <t>FRYTOL 0.9L X 12 BTL</t>
  </si>
  <si>
    <t>FORTUNE VIET 25KG</t>
  </si>
  <si>
    <t>FRYTOL ROL 25L JRG</t>
  </si>
  <si>
    <t>FORTUNE VIET 50KG</t>
  </si>
  <si>
    <t>JAMAA 24 X 200G</t>
  </si>
  <si>
    <t xml:space="preserve">FORTUNE MARGARINE 250G X 60 </t>
  </si>
  <si>
    <t>FRYTOL 450 ML SCH</t>
  </si>
  <si>
    <t>FRYTOL 900ML SCH</t>
  </si>
  <si>
    <t>JAMAA CLASS 16 X 800G</t>
  </si>
  <si>
    <t>EAZZY 32X300G</t>
  </si>
  <si>
    <t>FORTUNE DELIGHT 22.5KG</t>
  </si>
  <si>
    <t>DETERGENT 100X75G</t>
  </si>
  <si>
    <t>VIKING  RICE 4.5KG*5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</si>
</sst>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5" formatCode="0.0"/>
    <numFmt numFmtId="169" formatCode="#,##0.00;[Red]#,##0.00"/>
  </numFmts>
  <fonts count="31">
    <font>
      <sz val="11"/>
      <color theme="1"/>
      <name val="Calibri"/>
      <family val="2"/>
      <scheme val="minor"/>
    </font>
    <font>
      <b/>
      <sz val="11"/>
      <color theme="0"/>
      <name val="Century Gothix"/>
    </font>
    <font>
      <b/>
      <sz val="9"/>
      <color theme="0"/>
      <name val="Century Gothic"/>
      <family val="2"/>
    </font>
    <font>
      <sz val="11"/>
      <color theme="1"/>
      <name val="Calibri"/>
      <family val="2"/>
      <scheme val="minor"/>
    </font>
    <font>
      <b/>
      <sz val="11"/>
      <color theme="1"/>
      <name val="Calibri"/>
      <family val="2"/>
      <scheme val="minor"/>
    </font>
    <font>
      <sz val="11"/>
      <name val="Calibri"/>
      <family val="2"/>
    </font>
    <font>
      <b/>
      <sz val="9"/>
      <color theme="1"/>
      <name val="Century Gothic"/>
      <family val="2"/>
    </font>
    <font>
      <b/>
      <sz val="9"/>
      <name val="Century Gothic"/>
      <family val="2"/>
    </font>
    <font>
      <sz val="11"/>
      <name val="Calibri"/>
      <family val="2"/>
    </font>
    <font>
      <sz val="9"/>
      <name val="Century Gothic"/>
      <family val="2"/>
    </font>
    <font>
      <sz val="9"/>
      <color theme="1"/>
      <name val="Century Gothic"/>
      <family val="2"/>
    </font>
    <font>
      <u/>
      <sz val="11"/>
      <color theme="10"/>
      <name val="Calibri"/>
      <family val="2"/>
      <scheme val="minor"/>
    </font>
    <font>
      <sz val="9"/>
      <color theme="0"/>
      <name val="Century Gothic"/>
      <family val="2"/>
    </font>
    <font>
      <b/>
      <sz val="26"/>
      <color theme="8"/>
      <name val="Century Gothic"/>
      <family val="2"/>
    </font>
    <font>
      <b/>
      <sz val="20"/>
      <color theme="8" tint="-0.249977111117893"/>
      <name val="Century Gothic"/>
      <family val="2"/>
    </font>
    <font>
      <b/>
      <sz val="22"/>
      <color theme="8" tint="-0.249977111117893"/>
      <name val="Century Gothic"/>
      <family val="2"/>
    </font>
    <font>
      <b/>
      <sz val="24"/>
      <color theme="8" tint="-0.249977111117893"/>
      <name val="Century Gothic"/>
      <family val="2"/>
    </font>
    <font>
      <sz val="12"/>
      <color theme="1"/>
      <name val="Calibri"/>
      <family val="2"/>
      <scheme val="minor"/>
    </font>
    <font>
      <sz val="11"/>
      <color theme="8" tint="-0.249977111117893"/>
      <name val="Calibri"/>
      <family val="2"/>
      <scheme val="minor"/>
    </font>
    <font>
      <b/>
      <sz val="18"/>
      <color theme="0"/>
      <name val="Century Gothic"/>
      <family val="2"/>
    </font>
    <font>
      <b/>
      <sz val="12"/>
      <color theme="8" tint="-0.249977111117893"/>
      <name val="Century Gothic"/>
      <family val="2"/>
    </font>
    <font>
      <b/>
      <sz val="18"/>
      <color theme="8" tint="-0.249977111117893"/>
      <name val="Century Gothic"/>
      <family val="2"/>
    </font>
    <font>
      <sz val="18"/>
      <color theme="8" tint="-0.249977111117893"/>
      <name val="Century Gothic"/>
      <family val="2"/>
    </font>
    <font>
      <b/>
      <sz val="14"/>
      <color theme="8" tint="-0.249977111117893"/>
      <name val="Century Gothix"/>
    </font>
    <font>
      <b/>
      <sz val="14"/>
      <color theme="8" tint="-0.249977111117893"/>
      <name val="Century Gothic"/>
      <family val="2"/>
    </font>
    <font>
      <sz val="12"/>
      <color theme="8" tint="-0.249977111117893"/>
      <name val="Calibri"/>
      <family val="2"/>
      <scheme val="minor"/>
    </font>
    <font>
      <b/>
      <sz val="16"/>
      <color theme="8" tint="-0.249977111117893"/>
      <name val="Calibri"/>
      <family val="2"/>
      <scheme val="minor"/>
    </font>
    <font>
      <b/>
      <sz val="22"/>
      <color theme="8" tint="-0.249977111117893"/>
      <name val="Calibri"/>
      <family val="2"/>
      <scheme val="minor"/>
    </font>
    <font>
      <b/>
      <sz val="16"/>
      <color theme="8" tint="-0.249977111117893"/>
      <name val="Century Gothic"/>
      <family val="2"/>
    </font>
    <font>
      <b/>
      <u/>
      <sz val="24"/>
      <color rgb="FFFF0000"/>
      <name val="Cooper Black"/>
      <family val="1"/>
    </font>
    <font>
      <b/>
      <sz val="10"/>
      <color theme="1" tint="0.249977111117893"/>
      <name val="Century Gothic"/>
      <family val="2"/>
    </font>
  </fonts>
  <fills count="7">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7">
    <xf numFmtId="0" fontId="0" fillId="0" borderId="0"/>
    <xf numFmtId="43" fontId="3" fillId="0" borderId="0" applyFont="0" applyFill="0" applyBorder="0" applyAlignment="0" applyProtection="0"/>
    <xf numFmtId="0" fontId="5" fillId="0" borderId="0"/>
    <xf numFmtId="0" fontId="3" fillId="0" borderId="0"/>
    <xf numFmtId="43" fontId="3" fillId="0" borderId="0" applyFont="0" applyFill="0" applyBorder="0" applyAlignment="0" applyProtection="0"/>
    <xf numFmtId="0" fontId="8" fillId="0" borderId="0"/>
    <xf numFmtId="9" fontId="8" fillId="0" borderId="0" applyFont="0" applyFill="0" applyBorder="0" applyAlignment="0" applyProtection="0"/>
    <xf numFmtId="0" fontId="11" fillId="0" borderId="0" applyNumberFormat="0" applyFill="0" applyBorder="0" applyAlignment="0" applyProtection="0"/>
    <xf numFmtId="43" fontId="3" fillId="0" borderId="0" applyFont="0" applyFill="0" applyBorder="0" applyAlignment="0" applyProtection="0"/>
    <xf numFmtId="0" fontId="3" fillId="0" borderId="0"/>
    <xf numFmtId="43" fontId="8"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88">
    <xf numFmtId="0" fontId="0" fillId="0" borderId="0" xfId="0"/>
    <xf numFmtId="0" fontId="0" fillId="2" borderId="0" xfId="0" applyFill="1"/>
    <xf numFmtId="0" fontId="1" fillId="2" borderId="0" xfId="0" applyFont="1" applyFill="1"/>
    <xf numFmtId="0" fontId="2" fillId="2" borderId="0" xfId="0" applyFont="1" applyFill="1"/>
    <xf numFmtId="0" fontId="0" fillId="3" borderId="0" xfId="0" applyFill="1"/>
    <xf numFmtId="0" fontId="11" fillId="3" borderId="0" xfId="7" applyFill="1"/>
    <xf numFmtId="0" fontId="4" fillId="0" borderId="0" xfId="0" applyFont="1"/>
    <xf numFmtId="2" fontId="0" fillId="0" borderId="0" xfId="0" applyNumberFormat="1"/>
    <xf numFmtId="0" fontId="5" fillId="5" borderId="0" xfId="11" applyFill="1"/>
    <xf numFmtId="169" fontId="0" fillId="0" borderId="0" xfId="0" applyNumberFormat="1"/>
    <xf numFmtId="0" fontId="0" fillId="5" borderId="0" xfId="0" applyFill="1"/>
    <xf numFmtId="0" fontId="19" fillId="5" borderId="0" xfId="0" applyFont="1" applyFill="1"/>
    <xf numFmtId="0" fontId="3" fillId="5" borderId="0" xfId="9" applyFill="1"/>
    <xf numFmtId="0" fontId="13" fillId="5" borderId="0" xfId="11" applyNumberFormat="1" applyFont="1" applyFill="1" applyAlignment="1" applyProtection="1"/>
    <xf numFmtId="0" fontId="19" fillId="5" borderId="0" xfId="0" applyFont="1" applyFill="1" applyAlignment="1">
      <alignment horizontal="center"/>
    </xf>
    <xf numFmtId="43" fontId="19" fillId="5" borderId="0" xfId="1" applyFont="1" applyFill="1" applyAlignment="1">
      <alignment vertical="center"/>
    </xf>
    <xf numFmtId="0" fontId="9" fillId="5" borderId="0" xfId="11" applyNumberFormat="1" applyFont="1" applyFill="1" applyBorder="1" applyAlignment="1" applyProtection="1"/>
    <xf numFmtId="0" fontId="9" fillId="5" borderId="1" xfId="11" applyNumberFormat="1" applyFont="1" applyFill="1" applyBorder="1" applyProtection="1"/>
    <xf numFmtId="0" fontId="9" fillId="5" borderId="1" xfId="11" applyNumberFormat="1" applyFont="1" applyFill="1" applyBorder="1" applyAlignment="1" applyProtection="1"/>
    <xf numFmtId="0" fontId="9" fillId="5" borderId="0" xfId="11" applyNumberFormat="1" applyFont="1" applyFill="1" applyProtection="1"/>
    <xf numFmtId="0" fontId="5" fillId="5" borderId="0" xfId="11" applyNumberFormat="1" applyFont="1" applyFill="1" applyProtection="1"/>
    <xf numFmtId="0" fontId="12" fillId="5" borderId="0" xfId="11" applyNumberFormat="1" applyFont="1" applyFill="1" applyAlignment="1" applyProtection="1"/>
    <xf numFmtId="0" fontId="2" fillId="5" borderId="0" xfId="11" applyNumberFormat="1" applyFont="1" applyFill="1" applyAlignment="1" applyProtection="1">
      <alignment horizontal="center"/>
    </xf>
    <xf numFmtId="0" fontId="0" fillId="5" borderId="0" xfId="0" applyFont="1" applyFill="1"/>
    <xf numFmtId="0" fontId="17" fillId="5" borderId="0" xfId="0" applyFont="1" applyFill="1"/>
    <xf numFmtId="0" fontId="18" fillId="5" borderId="0" xfId="0" applyFont="1" applyFill="1"/>
    <xf numFmtId="0" fontId="20" fillId="5" borderId="0" xfId="0" applyFont="1" applyFill="1" applyAlignment="1">
      <alignment vertical="center"/>
    </xf>
    <xf numFmtId="0" fontId="21" fillId="5" borderId="0" xfId="0" applyFont="1" applyFill="1" applyAlignment="1">
      <alignment horizontal="center" vertical="center"/>
    </xf>
    <xf numFmtId="0" fontId="21" fillId="5" borderId="0" xfId="0" applyFont="1" applyFill="1"/>
    <xf numFmtId="0" fontId="22" fillId="5" borderId="0" xfId="0" applyFont="1" applyFill="1"/>
    <xf numFmtId="0" fontId="21" fillId="5" borderId="0" xfId="0" applyFont="1" applyFill="1" applyAlignment="1">
      <alignment horizontal="center"/>
    </xf>
    <xf numFmtId="43" fontId="21" fillId="5" borderId="0" xfId="1" applyFont="1" applyFill="1" applyAlignment="1"/>
    <xf numFmtId="0" fontId="23" fillId="5" borderId="0" xfId="0" applyFont="1" applyFill="1"/>
    <xf numFmtId="0" fontId="24" fillId="5" borderId="0" xfId="0" applyFont="1" applyFill="1"/>
    <xf numFmtId="0" fontId="25" fillId="5" borderId="0" xfId="0" applyFont="1" applyFill="1"/>
    <xf numFmtId="0" fontId="26" fillId="5" borderId="0" xfId="0" applyFont="1" applyFill="1"/>
    <xf numFmtId="0" fontId="21" fillId="5" borderId="0" xfId="0" applyFont="1" applyFill="1" applyAlignment="1">
      <alignment vertical="center"/>
    </xf>
    <xf numFmtId="0" fontId="28" fillId="5" borderId="0" xfId="0" applyFont="1" applyFill="1" applyAlignment="1">
      <alignment vertical="center"/>
    </xf>
    <xf numFmtId="2" fontId="21" fillId="5" borderId="0" xfId="0" applyNumberFormat="1" applyFont="1" applyFill="1" applyAlignment="1">
      <alignment vertical="center"/>
    </xf>
    <xf numFmtId="43" fontId="27" fillId="5" borderId="0" xfId="1" applyFont="1" applyFill="1" applyAlignment="1">
      <alignment horizontal="center"/>
    </xf>
    <xf numFmtId="165" fontId="15" fillId="5" borderId="0" xfId="0" applyNumberFormat="1" applyFont="1" applyFill="1" applyAlignment="1">
      <alignment horizontal="center"/>
    </xf>
    <xf numFmtId="2" fontId="21" fillId="5" borderId="0" xfId="0" applyNumberFormat="1" applyFont="1" applyFill="1" applyAlignment="1">
      <alignment horizontal="center" vertical="center"/>
    </xf>
    <xf numFmtId="43" fontId="21" fillId="5" borderId="0" xfId="1" applyFont="1" applyFill="1" applyAlignment="1">
      <alignment horizontal="center" vertical="center"/>
    </xf>
    <xf numFmtId="43" fontId="21" fillId="5" borderId="0" xfId="1" applyFont="1" applyFill="1" applyAlignment="1">
      <alignment horizontal="center"/>
    </xf>
    <xf numFmtId="43" fontId="19" fillId="5" borderId="0" xfId="1" applyFont="1" applyFill="1" applyAlignment="1">
      <alignment horizontal="center"/>
    </xf>
    <xf numFmtId="0" fontId="0" fillId="0" borderId="0" xfId="0" applyFill="1"/>
    <xf numFmtId="0" fontId="0" fillId="0" borderId="0" xfId="0"/>
    <xf numFmtId="0" fontId="0" fillId="3" borderId="0" xfId="0" applyFill="1"/>
    <xf numFmtId="0" fontId="11" fillId="3" borderId="0" xfId="7" applyFill="1"/>
    <xf numFmtId="0" fontId="0" fillId="0" borderId="0" xfId="0" pivotButton="1"/>
    <xf numFmtId="1" fontId="0" fillId="0" borderId="0" xfId="0" applyNumberFormat="1"/>
    <xf numFmtId="2" fontId="0" fillId="0" borderId="0" xfId="0" applyNumberFormat="1"/>
    <xf numFmtId="169" fontId="0" fillId="0" borderId="0" xfId="0" applyNumberFormat="1"/>
    <xf numFmtId="0" fontId="0" fillId="5" borderId="0" xfId="0" applyFill="1"/>
    <xf numFmtId="0" fontId="23" fillId="5" borderId="0" xfId="0" applyFont="1" applyFill="1"/>
    <xf numFmtId="0" fontId="24" fillId="5" borderId="0" xfId="0" applyFont="1" applyFill="1"/>
    <xf numFmtId="0" fontId="10" fillId="5" borderId="0" xfId="0" applyFont="1" applyFill="1"/>
    <xf numFmtId="43" fontId="10" fillId="5" borderId="0" xfId="0" applyNumberFormat="1" applyFont="1" applyFill="1"/>
    <xf numFmtId="43" fontId="10" fillId="5" borderId="0" xfId="0" applyNumberFormat="1" applyFont="1" applyFill="1" applyAlignment="1">
      <alignment horizontal="center"/>
    </xf>
    <xf numFmtId="1" fontId="10" fillId="5" borderId="0" xfId="0" applyNumberFormat="1" applyFont="1" applyFill="1" applyAlignment="1">
      <alignment horizontal="center"/>
    </xf>
    <xf numFmtId="0" fontId="7" fillId="5" borderId="0" xfId="0" applyFont="1" applyFill="1"/>
    <xf numFmtId="43" fontId="9" fillId="5" borderId="0" xfId="0" applyNumberFormat="1" applyFont="1" applyFill="1" applyAlignment="1">
      <alignment horizontal="center"/>
    </xf>
    <xf numFmtId="1" fontId="9" fillId="5" borderId="0" xfId="0" applyNumberFormat="1" applyFont="1" applyFill="1" applyAlignment="1">
      <alignment horizontal="center"/>
    </xf>
    <xf numFmtId="43" fontId="9" fillId="5" borderId="0" xfId="0" applyNumberFormat="1" applyFont="1" applyFill="1"/>
    <xf numFmtId="0" fontId="30" fillId="4" borderId="0" xfId="0" applyFont="1" applyFill="1"/>
    <xf numFmtId="0" fontId="30" fillId="4" borderId="0" xfId="0" applyFont="1" applyFill="1" applyAlignment="1">
      <alignment horizontal="center" wrapText="1"/>
    </xf>
    <xf numFmtId="0" fontId="0" fillId="0" borderId="0" xfId="0" applyFill="1"/>
    <xf numFmtId="0" fontId="14" fillId="5" borderId="0" xfId="11" applyNumberFormat="1" applyFont="1" applyFill="1" applyAlignment="1" applyProtection="1">
      <alignment horizontal="center"/>
    </xf>
    <xf numFmtId="43" fontId="21" fillId="5" borderId="0" xfId="1" applyFont="1" applyFill="1" applyAlignment="1">
      <alignment horizontal="center" vertical="center"/>
    </xf>
    <xf numFmtId="165" fontId="15" fillId="5" borderId="0" xfId="0" applyNumberFormat="1" applyFont="1" applyFill="1" applyAlignment="1">
      <alignment horizontal="center"/>
    </xf>
    <xf numFmtId="2" fontId="21" fillId="5" borderId="0" xfId="0" applyNumberFormat="1" applyFont="1" applyFill="1" applyAlignment="1">
      <alignment horizontal="center"/>
    </xf>
    <xf numFmtId="43" fontId="21" fillId="5" borderId="0" xfId="1" applyFont="1" applyFill="1" applyAlignment="1">
      <alignment horizontal="center"/>
    </xf>
    <xf numFmtId="0" fontId="21" fillId="5" borderId="0" xfId="0" applyFont="1" applyFill="1" applyAlignment="1">
      <alignment horizontal="center" vertical="center"/>
    </xf>
    <xf numFmtId="0" fontId="16" fillId="5" borderId="0" xfId="11" applyNumberFormat="1" applyFont="1" applyFill="1" applyAlignment="1" applyProtection="1">
      <alignment horizontal="left" vertical="center"/>
    </xf>
    <xf numFmtId="0" fontId="9" fillId="5" borderId="0" xfId="11" applyNumberFormat="1" applyFont="1" applyFill="1" applyAlignment="1" applyProtection="1">
      <alignment horizontal="center"/>
    </xf>
    <xf numFmtId="49" fontId="9" fillId="5" borderId="0" xfId="11" applyNumberFormat="1" applyFont="1" applyFill="1" applyAlignment="1" applyProtection="1">
      <alignment horizontal="center"/>
    </xf>
    <xf numFmtId="0" fontId="9" fillId="5" borderId="0" xfId="11" applyNumberFormat="1" applyFont="1" applyFill="1" applyBorder="1" applyAlignment="1" applyProtection="1">
      <alignment horizontal="center"/>
    </xf>
    <xf numFmtId="22" fontId="9" fillId="5" borderId="3" xfId="11" applyNumberFormat="1" applyFont="1" applyFill="1" applyBorder="1" applyAlignment="1" applyProtection="1">
      <alignment horizontal="center"/>
    </xf>
    <xf numFmtId="22" fontId="9" fillId="5" borderId="2" xfId="11" applyNumberFormat="1" applyFont="1" applyFill="1" applyBorder="1" applyAlignment="1" applyProtection="1">
      <alignment horizontal="center"/>
    </xf>
    <xf numFmtId="0" fontId="9" fillId="5" borderId="3" xfId="11" applyNumberFormat="1" applyFont="1" applyFill="1" applyBorder="1" applyAlignment="1" applyProtection="1">
      <alignment horizontal="center"/>
    </xf>
    <xf numFmtId="0" fontId="9" fillId="5" borderId="2" xfId="11" applyNumberFormat="1" applyFont="1" applyFill="1" applyBorder="1" applyAlignment="1" applyProtection="1">
      <alignment horizontal="center"/>
    </xf>
    <xf numFmtId="0" fontId="29" fillId="6" borderId="0" xfId="7" applyFont="1" applyFill="1" applyAlignment="1">
      <alignment horizontal="center"/>
    </xf>
    <xf numFmtId="0" fontId="9" fillId="5" borderId="1" xfId="11" applyNumberFormat="1" applyFont="1" applyFill="1" applyBorder="1" applyAlignment="1" applyProtection="1">
      <alignment horizontal="center"/>
    </xf>
    <xf numFmtId="43" fontId="27" fillId="5" borderId="0" xfId="1" applyFont="1" applyFill="1" applyAlignment="1">
      <alignment horizontal="center"/>
    </xf>
    <xf numFmtId="2" fontId="21" fillId="5" borderId="0" xfId="0" applyNumberFormat="1" applyFont="1" applyFill="1" applyAlignment="1">
      <alignment horizontal="center" vertical="center"/>
    </xf>
    <xf numFmtId="0" fontId="2" fillId="5" borderId="0" xfId="11" applyNumberFormat="1" applyFont="1" applyFill="1" applyAlignment="1" applyProtection="1">
      <alignment horizontal="center"/>
    </xf>
    <xf numFmtId="0" fontId="12" fillId="5" borderId="0" xfId="11" applyNumberFormat="1" applyFont="1" applyFill="1" applyAlignment="1" applyProtection="1">
      <alignment horizontal="center"/>
    </xf>
    <xf numFmtId="0" fontId="6" fillId="5" borderId="0" xfId="11" applyNumberFormat="1" applyFont="1" applyFill="1" applyAlignment="1" applyProtection="1">
      <alignment horizontal="center"/>
    </xf>
  </cellXfs>
  <cellStyles count="17">
    <cellStyle name="Comma" xfId="1" builtinId="3"/>
    <cellStyle name="Comma 2" xfId="4" xr:uid="{C0511F20-36A5-4D72-B2A0-8008A89856F9}"/>
    <cellStyle name="Comma 2 2" xfId="8" xr:uid="{D73DA0BB-1990-41C1-B993-EBE6652B5758}"/>
    <cellStyle name="Comma 3" xfId="10" xr:uid="{00000000-0005-0000-0000-000038000000}"/>
    <cellStyle name="Comma 3 2" xfId="16" xr:uid="{00000000-0005-0000-0000-000038000000}"/>
    <cellStyle name="Comma 4" xfId="12" xr:uid="{64283647-D1CF-4494-AEF8-FE612D43204E}"/>
    <cellStyle name="Hyperlink" xfId="7" builtinId="8"/>
    <cellStyle name="Normal" xfId="0" builtinId="0"/>
    <cellStyle name="Normal 2" xfId="5" xr:uid="{A079C498-5949-4895-8E16-A916BF2BD9D3}"/>
    <cellStyle name="Normal 2 2" xfId="3" xr:uid="{0C7F9B38-6AD2-45F4-A269-DB62068AD9F5}"/>
    <cellStyle name="Normal 2 2 2" xfId="9" xr:uid="{0545C12A-5375-4366-B4D2-FA63BB02002B}"/>
    <cellStyle name="Normal 2 3" xfId="11" xr:uid="{FB5A70EF-4B32-4494-B547-A155FB0AFDFB}"/>
    <cellStyle name="Normal 3" xfId="2" xr:uid="{00000000-0005-0000-0000-000032000000}"/>
    <cellStyle name="Percent 2" xfId="6" xr:uid="{00000000-0005-0000-0000-000035000000}"/>
    <cellStyle name="Percent 2 2" xfId="14" xr:uid="{9858D1FE-50D2-441B-80BE-14F99C5A64EC}"/>
    <cellStyle name="Percent 2 3" xfId="15" xr:uid="{00000000-0005-0000-0000-000035000000}"/>
    <cellStyle name="Percent 3" xfId="13" xr:uid="{DEC436ED-C96E-4921-BE74-A55AAB063136}"/>
  </cellStyles>
  <dxfs count="400">
    <dxf>
      <numFmt numFmtId="35" formatCode="_(* #,##0.00_);_(* \(#,##0.00\);_(* &quot;-&quot;??_);_(@_)"/>
    </dxf>
    <dxf>
      <numFmt numFmtId="1" formatCode="0"/>
    </dxf>
    <dxf>
      <numFmt numFmtId="35" formatCode="_(* #,##0.00_);_(* \(#,##0.00\);_(* &quot;-&quot;??_);_(@_)"/>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tint="0.249977111117893"/>
      </font>
    </dxf>
    <dxf>
      <font>
        <color theme="1" tint="0.249977111117893"/>
      </font>
    </dxf>
    <dxf>
      <font>
        <color theme="1" tint="0.249977111117893"/>
      </font>
    </dxf>
    <dxf>
      <font>
        <color theme="1" tint="0.249977111117893"/>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alignment horizontal="center"/>
    </dxf>
    <dxf>
      <alignment horizontal="center"/>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sz val="10"/>
      </font>
    </dxf>
    <dxf>
      <font>
        <sz val="10"/>
      </font>
    </dxf>
    <dxf>
      <font>
        <sz val="10"/>
      </font>
    </dxf>
    <dxf>
      <font>
        <sz val="10"/>
      </font>
    </dxf>
    <dxf>
      <numFmt numFmtId="2" formatCode="0.00"/>
    </dxf>
    <dxf>
      <numFmt numFmtId="1" formatCode="0"/>
    </dxf>
    <dxf>
      <numFmt numFmtId="2" formatCode="0.00"/>
    </dxf>
    <dxf>
      <numFmt numFmtId="2" formatCode="0.00"/>
    </dxf>
    <dxf>
      <numFmt numFmtId="2" formatCode="0.00"/>
    </dxf>
    <dxf>
      <numFmt numFmtId="2" formatCode="0.00"/>
    </dxf>
    <dxf>
      <numFmt numFmtId="169" formatCode="#,##0.00;[Red]#,##0.00"/>
    </dxf>
    <dxf>
      <numFmt numFmtId="35" formatCode="_(* #,##0.00_);_(* \(#,##0.00\);_(* &quot;-&quot;??_);_(@_)"/>
    </dxf>
    <dxf>
      <numFmt numFmtId="1" formatCode="0"/>
    </dxf>
    <dxf>
      <numFmt numFmtId="35" formatCode="_(* #,##0.00_);_(* \(#,##0.00\);_(* &quot;-&quot;??_);_(@_)"/>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tint="0.249977111117893"/>
      </font>
    </dxf>
    <dxf>
      <font>
        <color theme="1" tint="0.249977111117893"/>
      </font>
    </dxf>
    <dxf>
      <font>
        <color theme="1" tint="0.249977111117893"/>
      </font>
    </dxf>
    <dxf>
      <font>
        <color theme="1" tint="0.249977111117893"/>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alignment horizontal="center"/>
    </dxf>
    <dxf>
      <alignment horizontal="center"/>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sz val="10"/>
      </font>
    </dxf>
    <dxf>
      <font>
        <sz val="10"/>
      </font>
    </dxf>
    <dxf>
      <font>
        <sz val="10"/>
      </font>
    </dxf>
    <dxf>
      <font>
        <sz val="10"/>
      </font>
    </dxf>
    <dxf>
      <numFmt numFmtId="2" formatCode="0.00"/>
    </dxf>
    <dxf>
      <numFmt numFmtId="1" formatCode="0"/>
    </dxf>
    <dxf>
      <numFmt numFmtId="2" formatCode="0.00"/>
    </dxf>
    <dxf>
      <numFmt numFmtId="2" formatCode="0.00"/>
    </dxf>
    <dxf>
      <numFmt numFmtId="2" formatCode="0.00"/>
    </dxf>
    <dxf>
      <numFmt numFmtId="2" formatCode="0.00"/>
    </dxf>
    <dxf>
      <numFmt numFmtId="169" formatCode="#,##0.00;[Red]#,##0.00"/>
    </dxf>
    <dxf>
      <numFmt numFmtId="1" formatCode="0"/>
    </dxf>
    <dxf>
      <numFmt numFmtId="2" formatCode="0.00"/>
    </dxf>
    <dxf>
      <numFmt numFmtId="2" formatCode="0.00"/>
    </dxf>
    <dxf>
      <numFmt numFmtId="2" formatCode="0.00"/>
    </dxf>
    <dxf>
      <numFmt numFmtId="169" formatCode="#,##0.00;[Red]#,##0.00"/>
    </dxf>
    <dxf>
      <numFmt numFmtId="2" formatCode="0.00"/>
    </dxf>
    <dxf>
      <numFmt numFmtId="2" formatCode="0.00"/>
    </dxf>
    <dxf>
      <font>
        <sz val="10"/>
      </font>
    </dxf>
    <dxf>
      <font>
        <sz val="10"/>
      </font>
    </dxf>
    <dxf>
      <font>
        <sz val="10"/>
      </font>
    </dxf>
    <dxf>
      <font>
        <sz val="10"/>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alignment horizontal="center"/>
    </dxf>
    <dxf>
      <alignment horizontal="center"/>
    </dxf>
    <dxf>
      <alignment wrapText="1"/>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font>
    </dxf>
    <dxf>
      <font>
        <b/>
      </font>
    </dxf>
    <dxf>
      <font>
        <b/>
      </font>
    </dxf>
    <dxf>
      <font>
        <b/>
      </font>
    </dxf>
    <dxf>
      <font>
        <color theme="1" tint="0.249977111117893"/>
      </font>
    </dxf>
    <dxf>
      <font>
        <color theme="1" tint="0.249977111117893"/>
      </font>
    </dxf>
    <dxf>
      <font>
        <color theme="1" tint="0.249977111117893"/>
      </font>
    </dxf>
    <dxf>
      <font>
        <color theme="1" tint="0.24997711111789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numFmt numFmtId="35" formatCode="_(* #,##0.00_);_(* \(#,##0.00\);_(* &quot;-&quot;??_);_(@_)"/>
    </dxf>
    <dxf>
      <numFmt numFmtId="1" formatCode="0"/>
    </dxf>
    <dxf>
      <numFmt numFmtId="35" formatCode="_(* #,##0.00_);_(* \(#,##0.00\);_(* &quot;-&quot;??_);_(@_)"/>
    </dxf>
    <dxf>
      <font>
        <b/>
        <color theme="1"/>
      </font>
      <border>
        <bottom style="thin">
          <color theme="8"/>
        </bottom>
        <vertical/>
        <horizontal/>
      </border>
    </dxf>
    <dxf>
      <font>
        <b/>
        <i val="0"/>
        <color theme="1"/>
        <name val="Century Gothic"/>
        <family val="2"/>
        <scheme val="none"/>
      </font>
      <fill>
        <patternFill patternType="solid">
          <fgColor theme="0"/>
          <bgColor theme="0" tint="-4.9989318521683403E-2"/>
        </patternFill>
      </fill>
      <border diagonalUp="0" diagonalDown="0">
        <left/>
        <right/>
        <top/>
        <bottom/>
        <vertical/>
        <horizontal/>
      </border>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theme="8" tint="-0.249977111117893"/>
        </left>
        <right style="thin">
          <color theme="8" tint="-0.249977111117893"/>
        </right>
      </border>
    </dxf>
    <dxf>
      <border>
        <top style="thin">
          <color theme="8" tint="-0.249977111117893"/>
        </top>
        <bottom style="thin">
          <color theme="8" tint="-0.249977111117893"/>
        </bottom>
        <horizontal style="thin">
          <color theme="8" tint="-0.249977111117893"/>
        </horizontal>
      </border>
    </dxf>
    <dxf>
      <font>
        <b/>
        <color theme="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theme="8" tint="-0.249977111117893"/>
        </left>
        <right style="thin">
          <color theme="8" tint="-0.249977111117893"/>
        </right>
      </border>
    </dxf>
    <dxf>
      <border>
        <top style="thin">
          <color theme="8" tint="-0.249977111117893"/>
        </top>
        <bottom style="thin">
          <color theme="8" tint="-0.249977111117893"/>
        </bottom>
        <horizontal style="thin">
          <color theme="8" tint="-0.249977111117893"/>
        </horizontal>
      </border>
    </dxf>
    <dxf>
      <font>
        <b/>
        <color theme="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3" defaultTableStyle="TableStyleMedium2" defaultPivotStyle="PivotStyleLight16">
    <tableStyle name="PivotStyleMedium6 2" table="0" count="13" xr9:uid="{486618A4-587E-4F02-BA79-8E12B65298B2}">
      <tableStyleElement type="wholeTable" dxfId="399"/>
      <tableStyleElement type="headerRow" dxfId="398"/>
      <tableStyleElement type="totalRow" dxfId="397"/>
      <tableStyleElement type="firstRowStripe" dxfId="396"/>
      <tableStyleElement type="firstColumnStripe" dxfId="395"/>
      <tableStyleElement type="firstHeaderCell" dxfId="394"/>
      <tableStyleElement type="firstSubtotalRow" dxfId="393"/>
      <tableStyleElement type="secondSubtotalRow" dxfId="392"/>
      <tableStyleElement type="firstColumnSubheading" dxfId="391"/>
      <tableStyleElement type="firstRowSubheading" dxfId="390"/>
      <tableStyleElement type="secondRowSubheading" dxfId="389"/>
      <tableStyleElement type="pageFieldLabels" dxfId="388"/>
      <tableStyleElement type="pageFieldValues" dxfId="387"/>
    </tableStyle>
    <tableStyle name="PivotStyleMedium6 3" table="0" count="13" xr9:uid="{6DF6D740-F069-4EE8-A46B-DB5E69B755F2}">
      <tableStyleElement type="wholeTable" dxfId="386"/>
      <tableStyleElement type="headerRow" dxfId="385"/>
      <tableStyleElement type="totalRow" dxfId="384"/>
      <tableStyleElement type="firstRowStripe" dxfId="383"/>
      <tableStyleElement type="firstColumnStripe" dxfId="382"/>
      <tableStyleElement type="firstHeaderCell" dxfId="381"/>
      <tableStyleElement type="firstSubtotalRow" dxfId="380"/>
      <tableStyleElement type="secondSubtotalRow" dxfId="379"/>
      <tableStyleElement type="firstColumnSubheading" dxfId="378"/>
      <tableStyleElement type="firstRowSubheading" dxfId="377"/>
      <tableStyleElement type="secondRowSubheading" dxfId="376"/>
      <tableStyleElement type="pageFieldLabels" dxfId="375"/>
      <tableStyleElement type="pageFieldValues" dxfId="374"/>
    </tableStyle>
    <tableStyle name="SlicerStyleDark5 2" pivot="0" table="0" count="10" xr9:uid="{34AB7386-9343-4C66-8648-E748026702A1}">
      <tableStyleElement type="wholeTable" dxfId="373"/>
      <tableStyleElement type="headerRow" dxfId="37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microsoft.com/office/2007/relationships/slicerCache" Target="slicerCaches/slicerCache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[Automated Replenishment System with Purchase Order.xlsx]Sheet3!PivotTable14</c:name>
    <c:fmtId val="6"/>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6"/>
          </a:solidFill>
          <a:ln>
            <a:noFill/>
          </a:ln>
          <a:effectLst/>
        </c:spPr>
        <c:marker>
          <c:symbol val="none"/>
        </c:marker>
      </c:pivotFmt>
    </c:pivotFmts>
    <c:plotArea>
      <c:layout>
        <c:manualLayout>
          <c:layoutTarget val="inner"/>
          <c:xMode val="edge"/>
          <c:yMode val="edge"/>
          <c:x val="0.15048399385372543"/>
          <c:y val="0.12144692296873744"/>
          <c:w val="0.74345896138938061"/>
          <c:h val="0.7690057286225187"/>
        </c:manualLayout>
      </c:layout>
      <c:barChart>
        <c:barDir val="bar"/>
        <c:grouping val="percentStacked"/>
        <c:varyColors val="0"/>
        <c:ser>
          <c:idx val="0"/>
          <c:order val="0"/>
          <c:tx>
            <c:strRef>
              <c:f>Sheet3!$B$14:$B$15</c:f>
              <c:strCache>
                <c:ptCount val="1"/>
                <c:pt idx="0">
                  <c:v>Closing Stock (MT)</c:v>
                </c:pt>
              </c:strCache>
            </c:strRef>
          </c:tx>
          <c:spPr>
            <a:solidFill>
              <a:schemeClr val="accent5">
                <a:shade val="76000"/>
              </a:schemeClr>
            </a:solidFill>
            <a:ln>
              <a:noFill/>
            </a:ln>
            <a:effectLst/>
          </c:spPr>
          <c:invertIfNegative val="0"/>
          <c:cat>
            <c:strRef>
              <c:f>Sheet3!$A$16:$A$22</c:f>
              <c:strCache>
                <c:ptCount val="6"/>
                <c:pt idx="0">
                  <c:v>EAZZY</c:v>
                </c:pt>
                <c:pt idx="1">
                  <c:v>FORTUNE</c:v>
                </c:pt>
                <c:pt idx="2">
                  <c:v>FORTUNE DELIGHT</c:v>
                </c:pt>
                <c:pt idx="3">
                  <c:v>FRYTOL</c:v>
                </c:pt>
                <c:pt idx="4">
                  <c:v>JAMAA</c:v>
                </c:pt>
                <c:pt idx="5">
                  <c:v>VIKING</c:v>
                </c:pt>
              </c:strCache>
            </c:strRef>
          </c:cat>
          <c:val>
            <c:numRef>
              <c:f>Sheet3!$B$16:$B$22</c:f>
              <c:numCache>
                <c:formatCode>0.00</c:formatCode>
                <c:ptCount val="6"/>
                <c:pt idx="0">
                  <c:v>31.456076816087172</c:v>
                </c:pt>
                <c:pt idx="1">
                  <c:v>1475.5827272727267</c:v>
                </c:pt>
                <c:pt idx="2">
                  <c:v>34.560000000000514</c:v>
                </c:pt>
                <c:pt idx="3">
                  <c:v>916.21749181818757</c:v>
                </c:pt>
                <c:pt idx="4">
                  <c:v>153.57730000000191</c:v>
                </c:pt>
                <c:pt idx="5">
                  <c:v>83.105999999997408</c:v>
                </c:pt>
              </c:numCache>
            </c:numRef>
          </c:val>
          <c:extLst>
            <c:ext xmlns:c16="http://schemas.microsoft.com/office/drawing/2014/chart" uri="{C3380CC4-5D6E-409C-BE32-E72D297353CC}">
              <c16:uniqueId val="{00000000-8872-4ACA-8069-85FB86226030}"/>
            </c:ext>
          </c:extLst>
        </c:ser>
        <c:ser>
          <c:idx val="1"/>
          <c:order val="1"/>
          <c:tx>
            <c:strRef>
              <c:f>Sheet3!$C$14:$C$15</c:f>
              <c:strCache>
                <c:ptCount val="1"/>
                <c:pt idx="0">
                  <c:v>Suggested Order(MT)</c:v>
                </c:pt>
              </c:strCache>
            </c:strRef>
          </c:tx>
          <c:spPr>
            <a:solidFill>
              <a:schemeClr val="accent6"/>
            </a:solidFill>
            <a:ln>
              <a:noFill/>
            </a:ln>
            <a:effectLst/>
          </c:spPr>
          <c:invertIfNegative val="0"/>
          <c:cat>
            <c:strRef>
              <c:f>Sheet3!$A$16:$A$22</c:f>
              <c:strCache>
                <c:ptCount val="6"/>
                <c:pt idx="0">
                  <c:v>EAZZY</c:v>
                </c:pt>
                <c:pt idx="1">
                  <c:v>FORTUNE</c:v>
                </c:pt>
                <c:pt idx="2">
                  <c:v>FORTUNE DELIGHT</c:v>
                </c:pt>
                <c:pt idx="3">
                  <c:v>FRYTOL</c:v>
                </c:pt>
                <c:pt idx="4">
                  <c:v>JAMAA</c:v>
                </c:pt>
                <c:pt idx="5">
                  <c:v>VIKING</c:v>
                </c:pt>
              </c:strCache>
            </c:strRef>
          </c:cat>
          <c:val>
            <c:numRef>
              <c:f>Sheet3!$C$16:$C$22</c:f>
              <c:numCache>
                <c:formatCode>0.00</c:formatCode>
                <c:ptCount val="6"/>
                <c:pt idx="0">
                  <c:v>23.844570672735721</c:v>
                </c:pt>
                <c:pt idx="1">
                  <c:v>98.064393939394648</c:v>
                </c:pt>
                <c:pt idx="2">
                  <c:v>2.7861818181818667</c:v>
                </c:pt>
                <c:pt idx="3">
                  <c:v>117.38469318181873</c:v>
                </c:pt>
                <c:pt idx="4">
                  <c:v>0</c:v>
                </c:pt>
                <c:pt idx="5">
                  <c:v>24.114235537190407</c:v>
                </c:pt>
              </c:numCache>
            </c:numRef>
          </c:val>
          <c:extLst>
            <c:ext xmlns:c16="http://schemas.microsoft.com/office/drawing/2014/chart" uri="{C3380CC4-5D6E-409C-BE32-E72D297353CC}">
              <c16:uniqueId val="{00000001-8872-4ACA-8069-85FB86226030}"/>
            </c:ext>
          </c:extLst>
        </c:ser>
        <c:dLbls>
          <c:showLegendKey val="0"/>
          <c:showVal val="0"/>
          <c:showCatName val="0"/>
          <c:showSerName val="0"/>
          <c:showPercent val="0"/>
          <c:showBubbleSize val="0"/>
        </c:dLbls>
        <c:gapWidth val="147"/>
        <c:overlap val="100"/>
        <c:axId val="1999011343"/>
        <c:axId val="491834063"/>
      </c:barChart>
      <c:catAx>
        <c:axId val="19990113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91834063"/>
        <c:crossesAt val="0"/>
        <c:auto val="1"/>
        <c:lblAlgn val="ctr"/>
        <c:lblOffset val="100"/>
        <c:noMultiLvlLbl val="0"/>
      </c:catAx>
      <c:valAx>
        <c:axId val="49183406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99011343"/>
        <c:crosses val="autoZero"/>
        <c:crossBetween val="between"/>
      </c:valAx>
      <c:spPr>
        <a:solidFill>
          <a:sysClr val="window" lastClr="FFFFFF"/>
        </a:solidFill>
        <a:ln>
          <a:noFill/>
        </a:ln>
        <a:effectLst/>
      </c:spPr>
    </c:plotArea>
    <c:legend>
      <c:legendPos val="r"/>
      <c:layout>
        <c:manualLayout>
          <c:xMode val="edge"/>
          <c:yMode val="edge"/>
          <c:x val="0.20442752385329668"/>
          <c:y val="5.9458631358997021E-4"/>
          <c:w val="0.60648036112764392"/>
          <c:h val="7.388598258056738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[Automated Replenishment System with Purchase Order.xlsx]Sheet3!PivotTable15</c:name>
    <c:fmtId val="13"/>
  </c:pivotSource>
  <c:chart>
    <c:title>
      <c:tx>
        <c:rich>
          <a:bodyPr rot="0" spcFirstLastPara="1" vertOverflow="ellipsis" vert="horz" wrap="square" anchor="ctr" anchorCtr="1"/>
          <a:lstStyle/>
          <a:p>
            <a:pPr algn="l">
              <a:defRPr b="1" i="0" u="none" strike="noStrike" kern="1200" baseline="0">
                <a:solidFill>
                  <a:schemeClr val="accent2"/>
                </a:solidFill>
                <a:effectLst/>
                <a:latin typeface="+mn-lt"/>
                <a:ea typeface="+mn-ea"/>
                <a:cs typeface="+mn-cs"/>
              </a:defRPr>
            </a:pPr>
            <a:r>
              <a:rPr lang="en-US" b="1">
                <a:solidFill>
                  <a:schemeClr val="accent2"/>
                </a:solidFill>
              </a:rPr>
              <a:t>Suggested Order (MT)</a:t>
            </a:r>
          </a:p>
        </c:rich>
      </c:tx>
      <c:layout>
        <c:manualLayout>
          <c:xMode val="edge"/>
          <c:yMode val="edge"/>
          <c:x val="0.14687779270843934"/>
          <c:y val="3.7895597694304575E-2"/>
        </c:manualLayout>
      </c:layout>
      <c:overlay val="0"/>
      <c:spPr>
        <a:noFill/>
        <a:ln>
          <a:noFill/>
        </a:ln>
        <a:effectLst/>
      </c:spPr>
      <c:txPr>
        <a:bodyPr rot="0" spcFirstLastPara="1" vertOverflow="ellipsis" vert="horz" wrap="square" anchor="ctr" anchorCtr="1"/>
        <a:lstStyle/>
        <a:p>
          <a:pPr algn="l">
            <a:defRPr b="1" i="0" u="none" strike="noStrike" kern="1200" baseline="0">
              <a:solidFill>
                <a:schemeClr val="accent2"/>
              </a:solidFill>
              <a:effectLst/>
              <a:latin typeface="+mn-lt"/>
              <a:ea typeface="+mn-ea"/>
              <a:cs typeface="+mn-cs"/>
            </a:defRPr>
          </a:pPr>
          <a:endParaRPr lang="en-US"/>
        </a:p>
      </c:txPr>
    </c:title>
    <c:autoTitleDeleted val="0"/>
    <c:pivotFmts>
      <c:pivotFmt>
        <c:idx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4.72455526392534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1.34106153397491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4.72455526392534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1.34106153397491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0"/>
              <c:y val="4.72455526392534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1.34106153397491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2.0764781622350754E-2"/>
          <c:y val="0.13473038673179971"/>
          <c:w val="0.961931233692357"/>
          <c:h val="0.72232027497953866"/>
        </c:manualLayout>
      </c:layout>
      <c:barChart>
        <c:barDir val="col"/>
        <c:grouping val="clustered"/>
        <c:varyColors val="0"/>
        <c:ser>
          <c:idx val="0"/>
          <c:order val="0"/>
          <c:tx>
            <c:strRef>
              <c:f>Sheet3!$M$17:$M$18</c:f>
              <c:strCache>
                <c:ptCount val="1"/>
                <c:pt idx="0">
                  <c:v>Total</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F4C8-42ED-922A-FD8C294CF222}"/>
              </c:ext>
            </c:extLst>
          </c:dPt>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Sheet3!$L$19:$L$24</c:f>
              <c:strCache>
                <c:ptCount val="5"/>
                <c:pt idx="0">
                  <c:v>COOKING OIL</c:v>
                </c:pt>
                <c:pt idx="1">
                  <c:v>RICE</c:v>
                </c:pt>
                <c:pt idx="2">
                  <c:v>SOAP</c:v>
                </c:pt>
                <c:pt idx="3">
                  <c:v>SPECIALTY FATS</c:v>
                </c:pt>
                <c:pt idx="4">
                  <c:v>DETERGENT</c:v>
                </c:pt>
              </c:strCache>
            </c:strRef>
          </c:cat>
          <c:val>
            <c:numRef>
              <c:f>Sheet3!$M$19:$M$24</c:f>
              <c:numCache>
                <c:formatCode>0.00</c:formatCode>
                <c:ptCount val="5"/>
                <c:pt idx="0">
                  <c:v>141.49892871900917</c:v>
                </c:pt>
                <c:pt idx="1">
                  <c:v>100.85057575757651</c:v>
                </c:pt>
                <c:pt idx="2">
                  <c:v>23.844570672735721</c:v>
                </c:pt>
                <c:pt idx="3">
                  <c:v>0</c:v>
                </c:pt>
                <c:pt idx="4">
                  <c:v>0</c:v>
                </c:pt>
              </c:numCache>
            </c:numRef>
          </c:val>
          <c:extLst>
            <c:ext xmlns:c16="http://schemas.microsoft.com/office/drawing/2014/chart" uri="{C3380CC4-5D6E-409C-BE32-E72D297353CC}">
              <c16:uniqueId val="{00000001-F4C8-42ED-922A-FD8C294CF222}"/>
            </c:ext>
          </c:extLst>
        </c:ser>
        <c:dLbls>
          <c:dLblPos val="inEnd"/>
          <c:showLegendKey val="0"/>
          <c:showVal val="1"/>
          <c:showCatName val="0"/>
          <c:showSerName val="0"/>
          <c:showPercent val="0"/>
          <c:showBubbleSize val="0"/>
        </c:dLbls>
        <c:gapWidth val="41"/>
        <c:axId val="1368619103"/>
        <c:axId val="2051680559"/>
      </c:barChart>
      <c:catAx>
        <c:axId val="136861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effectLst/>
                <a:latin typeface="+mn-lt"/>
                <a:ea typeface="+mn-ea"/>
                <a:cs typeface="+mn-cs"/>
              </a:defRPr>
            </a:pPr>
            <a:endParaRPr lang="en-US"/>
          </a:p>
        </c:txPr>
        <c:crossAx val="2051680559"/>
        <c:crosses val="autoZero"/>
        <c:auto val="1"/>
        <c:lblAlgn val="ctr"/>
        <c:lblOffset val="100"/>
        <c:noMultiLvlLbl val="0"/>
      </c:catAx>
      <c:valAx>
        <c:axId val="2051680559"/>
        <c:scaling>
          <c:orientation val="minMax"/>
        </c:scaling>
        <c:delete val="1"/>
        <c:axPos val="l"/>
        <c:numFmt formatCode="0.00" sourceLinked="1"/>
        <c:majorTickMark val="none"/>
        <c:minorTickMark val="none"/>
        <c:tickLblPos val="nextTo"/>
        <c:crossAx val="136861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Replenishment System with Purchase Order.xlsx]Sheet3!PivotTable17</c:name>
    <c:fmtId val="8"/>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sz="1400" b="1">
                <a:solidFill>
                  <a:schemeClr val="accent2"/>
                </a:solidFill>
              </a:rPr>
              <a:t>Closing Stocks for SKU's VS Expected Stock Quantities</a:t>
            </a:r>
          </a:p>
        </c:rich>
      </c:tx>
      <c:layout>
        <c:manualLayout>
          <c:xMode val="edge"/>
          <c:yMode val="edge"/>
          <c:x val="3.2107422455385237E-4"/>
          <c:y val="1.998729644254154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6"/>
          </a:solidFill>
          <a:ln>
            <a:noFill/>
          </a:ln>
          <a:effectLst>
            <a:outerShdw blurRad="50800" dist="876300" dir="5400000" sx="4000" sy="4000" algn="ctr" rotWithShape="0">
              <a:srgbClr val="000000">
                <a:alpha val="43137"/>
              </a:srgbClr>
            </a:outerShdw>
          </a:effectLst>
          <a:scene3d>
            <a:camera prst="orthographicFront"/>
            <a:lightRig rig="threePt" dir="t"/>
          </a:scene3d>
          <a:sp3d>
            <a:bevelT w="19050"/>
          </a:sp3d>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a:outerShdw blurRad="50800" dist="876300" dir="5400000" sx="4000" sy="4000" algn="ctr" rotWithShape="0">
              <a:srgbClr val="000000">
                <a:alpha val="43137"/>
              </a:srgbClr>
            </a:outerShdw>
          </a:effectLst>
          <a:scene3d>
            <a:camera prst="orthographicFront"/>
            <a:lightRig rig="threePt" dir="t"/>
          </a:scene3d>
          <a:sp3d>
            <a:bevelT w="19050"/>
          </a:sp3d>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a:outerShdw blurRad="50800" dist="876300" dir="5400000" sx="4000" sy="4000" algn="ctr" rotWithShape="0">
              <a:srgbClr val="000000">
                <a:alpha val="43137"/>
              </a:srgbClr>
            </a:outerShdw>
          </a:effectLst>
          <a:scene3d>
            <a:camera prst="orthographicFront"/>
            <a:lightRig rig="threePt" dir="t"/>
          </a:scene3d>
          <a:sp3d>
            <a:bevelT w="19050"/>
          </a:sp3d>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a:outerShdw blurRad="50800" dist="876300" dir="5400000" sx="4000" sy="4000" algn="ctr" rotWithShape="0">
              <a:srgbClr val="000000">
                <a:alpha val="43137"/>
              </a:srgbClr>
            </a:outerShdw>
          </a:effectLst>
          <a:scene3d>
            <a:camera prst="orthographicFront"/>
            <a:lightRig rig="threePt" dir="t"/>
          </a:scene3d>
          <a:sp3d>
            <a:bevelT w="19050"/>
          </a:sp3d>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s>
    <c:plotArea>
      <c:layout>
        <c:manualLayout>
          <c:layoutTarget val="inner"/>
          <c:xMode val="edge"/>
          <c:yMode val="edge"/>
          <c:x val="0.31295914685862836"/>
          <c:y val="8.3895640102090829E-2"/>
          <c:w val="0.55881118601840207"/>
          <c:h val="0.8563134021953227"/>
        </c:manualLayout>
      </c:layout>
      <c:barChart>
        <c:barDir val="bar"/>
        <c:grouping val="clustered"/>
        <c:varyColors val="0"/>
        <c:ser>
          <c:idx val="0"/>
          <c:order val="0"/>
          <c:tx>
            <c:strRef>
              <c:f>Sheet3!$B$31:$B$32</c:f>
              <c:strCache>
                <c:ptCount val="1"/>
                <c:pt idx="0">
                  <c:v>Expected Stock Norm QTY</c:v>
                </c:pt>
              </c:strCache>
            </c:strRef>
          </c:tx>
          <c:spPr>
            <a:solidFill>
              <a:schemeClr val="accent6"/>
            </a:solidFill>
            <a:ln>
              <a:noFill/>
            </a:ln>
            <a:effectLst/>
          </c:spPr>
          <c:invertIfNegative val="0"/>
          <c:cat>
            <c:strRef>
              <c:f>Sheet3!$A$33:$A$51</c:f>
              <c:strCache>
                <c:ptCount val="18"/>
                <c:pt idx="0">
                  <c:v>FRYTOL 900ML SCH</c:v>
                </c:pt>
                <c:pt idx="1">
                  <c:v>JAMAA 24 X 200G</c:v>
                </c:pt>
                <c:pt idx="2">
                  <c:v>FORTUNE VIET 5KG</c:v>
                </c:pt>
                <c:pt idx="3">
                  <c:v>FRYTOL 4.5 LT</c:v>
                </c:pt>
                <c:pt idx="4">
                  <c:v>FORTUNE VIET 25KG</c:v>
                </c:pt>
                <c:pt idx="5">
                  <c:v>FRYTOL ROL 25L JRG</c:v>
                </c:pt>
                <c:pt idx="6">
                  <c:v>EAZZY 32X300G</c:v>
                </c:pt>
                <c:pt idx="7">
                  <c:v>FRYTOL YELLOW @25L </c:v>
                </c:pt>
                <c:pt idx="8">
                  <c:v>VIKING  RICE 4.5KG*5</c:v>
                </c:pt>
                <c:pt idx="9">
                  <c:v>JAMAA CLASS 16 X 800G</c:v>
                </c:pt>
                <c:pt idx="10">
                  <c:v>FORTUNE MARGARINE 250G X 60 </c:v>
                </c:pt>
                <c:pt idx="11">
                  <c:v>FORTUNE DELIGHT 4.5KG</c:v>
                </c:pt>
                <c:pt idx="12">
                  <c:v>VIKING OIL 25L</c:v>
                </c:pt>
                <c:pt idx="13">
                  <c:v>FORTUNE VIET 50KG</c:v>
                </c:pt>
                <c:pt idx="14">
                  <c:v>DETERGENT 100X75G</c:v>
                </c:pt>
                <c:pt idx="15">
                  <c:v>FRYTOL 450 ML SCH</c:v>
                </c:pt>
                <c:pt idx="16">
                  <c:v>FORTUNE DELIGHT 22.5KG</c:v>
                </c:pt>
                <c:pt idx="17">
                  <c:v>FRYTOL 0.9L X 12 BTL</c:v>
                </c:pt>
              </c:strCache>
            </c:strRef>
          </c:cat>
          <c:val>
            <c:numRef>
              <c:f>Sheet3!$B$33:$B$51</c:f>
              <c:numCache>
                <c:formatCode>0</c:formatCode>
                <c:ptCount val="18"/>
                <c:pt idx="0">
                  <c:v>27085.595959595976</c:v>
                </c:pt>
                <c:pt idx="1">
                  <c:v>7289.7695707070689</c:v>
                </c:pt>
                <c:pt idx="2">
                  <c:v>13092.24999999996</c:v>
                </c:pt>
                <c:pt idx="3">
                  <c:v>11234.219696969696</c:v>
                </c:pt>
                <c:pt idx="4">
                  <c:v>1408.8863636363635</c:v>
                </c:pt>
                <c:pt idx="5">
                  <c:v>1249.2424242424242</c:v>
                </c:pt>
                <c:pt idx="6">
                  <c:v>3092.6614583333335</c:v>
                </c:pt>
                <c:pt idx="7">
                  <c:v>1396.7575757575758</c:v>
                </c:pt>
                <c:pt idx="8">
                  <c:v>977.48484848481939</c:v>
                </c:pt>
                <c:pt idx="9">
                  <c:v>1137.0833333333333</c:v>
                </c:pt>
                <c:pt idx="10">
                  <c:v>293.91414141413173</c:v>
                </c:pt>
                <c:pt idx="11">
                  <c:v>555.75757575757791</c:v>
                </c:pt>
                <c:pt idx="12">
                  <c:v>1927.8181818181822</c:v>
                </c:pt>
                <c:pt idx="13">
                  <c:v>315.90909090909088</c:v>
                </c:pt>
                <c:pt idx="14">
                  <c:v>569.5</c:v>
                </c:pt>
                <c:pt idx="15">
                  <c:v>1136.6666666666665</c:v>
                </c:pt>
                <c:pt idx="16">
                  <c:v>149.09090909090909</c:v>
                </c:pt>
                <c:pt idx="17">
                  <c:v>743.5252525252514</c:v>
                </c:pt>
              </c:numCache>
            </c:numRef>
          </c:val>
          <c:extLst>
            <c:ext xmlns:c16="http://schemas.microsoft.com/office/drawing/2014/chart" uri="{C3380CC4-5D6E-409C-BE32-E72D297353CC}">
              <c16:uniqueId val="{00000000-7D55-4BDC-84B7-7D4A98CE904A}"/>
            </c:ext>
          </c:extLst>
        </c:ser>
        <c:ser>
          <c:idx val="1"/>
          <c:order val="1"/>
          <c:tx>
            <c:strRef>
              <c:f>Sheet3!$C$31:$C$32</c:f>
              <c:strCache>
                <c:ptCount val="1"/>
                <c:pt idx="0">
                  <c:v>Closing Stock QTY</c:v>
                </c:pt>
              </c:strCache>
            </c:strRef>
          </c:tx>
          <c:spPr>
            <a:solidFill>
              <a:schemeClr val="accent5"/>
            </a:solidFill>
            <a:ln>
              <a:noFill/>
            </a:ln>
            <a:effectLst/>
          </c:spPr>
          <c:invertIfNegative val="0"/>
          <c:cat>
            <c:strRef>
              <c:f>Sheet3!$A$33:$A$51</c:f>
              <c:strCache>
                <c:ptCount val="18"/>
                <c:pt idx="0">
                  <c:v>FRYTOL 900ML SCH</c:v>
                </c:pt>
                <c:pt idx="1">
                  <c:v>JAMAA 24 X 200G</c:v>
                </c:pt>
                <c:pt idx="2">
                  <c:v>FORTUNE VIET 5KG</c:v>
                </c:pt>
                <c:pt idx="3">
                  <c:v>FRYTOL 4.5 LT</c:v>
                </c:pt>
                <c:pt idx="4">
                  <c:v>FORTUNE VIET 25KG</c:v>
                </c:pt>
                <c:pt idx="5">
                  <c:v>FRYTOL ROL 25L JRG</c:v>
                </c:pt>
                <c:pt idx="6">
                  <c:v>EAZZY 32X300G</c:v>
                </c:pt>
                <c:pt idx="7">
                  <c:v>FRYTOL YELLOW @25L </c:v>
                </c:pt>
                <c:pt idx="8">
                  <c:v>VIKING  RICE 4.5KG*5</c:v>
                </c:pt>
                <c:pt idx="9">
                  <c:v>JAMAA CLASS 16 X 800G</c:v>
                </c:pt>
                <c:pt idx="10">
                  <c:v>FORTUNE MARGARINE 250G X 60 </c:v>
                </c:pt>
                <c:pt idx="11">
                  <c:v>FORTUNE DELIGHT 4.5KG</c:v>
                </c:pt>
                <c:pt idx="12">
                  <c:v>VIKING OIL 25L</c:v>
                </c:pt>
                <c:pt idx="13">
                  <c:v>FORTUNE VIET 50KG</c:v>
                </c:pt>
                <c:pt idx="14">
                  <c:v>DETERGENT 100X75G</c:v>
                </c:pt>
                <c:pt idx="15">
                  <c:v>FRYTOL 450 ML SCH</c:v>
                </c:pt>
                <c:pt idx="16">
                  <c:v>FORTUNE DELIGHT 22.5KG</c:v>
                </c:pt>
                <c:pt idx="17">
                  <c:v>FRYTOL 0.9L X 12 BTL</c:v>
                </c:pt>
              </c:strCache>
            </c:strRef>
          </c:cat>
          <c:val>
            <c:numRef>
              <c:f>Sheet3!$C$33:$C$51</c:f>
              <c:numCache>
                <c:formatCode>0</c:formatCode>
                <c:ptCount val="18"/>
                <c:pt idx="0">
                  <c:v>39786.25</c:v>
                </c:pt>
                <c:pt idx="1">
                  <c:v>24442.416666666668</c:v>
                </c:pt>
                <c:pt idx="2">
                  <c:v>23014.6</c:v>
                </c:pt>
                <c:pt idx="3">
                  <c:v>20067</c:v>
                </c:pt>
                <c:pt idx="4">
                  <c:v>4930</c:v>
                </c:pt>
                <c:pt idx="5">
                  <c:v>4445</c:v>
                </c:pt>
                <c:pt idx="6">
                  <c:v>3274.9375</c:v>
                </c:pt>
                <c:pt idx="7">
                  <c:v>2781</c:v>
                </c:pt>
                <c:pt idx="8">
                  <c:v>2340.6</c:v>
                </c:pt>
                <c:pt idx="9">
                  <c:v>2291.5</c:v>
                </c:pt>
                <c:pt idx="10">
                  <c:v>1695</c:v>
                </c:pt>
                <c:pt idx="11">
                  <c:v>1369</c:v>
                </c:pt>
                <c:pt idx="12">
                  <c:v>1212</c:v>
                </c:pt>
                <c:pt idx="13">
                  <c:v>1023</c:v>
                </c:pt>
                <c:pt idx="14">
                  <c:v>923</c:v>
                </c:pt>
                <c:pt idx="15">
                  <c:v>388.5</c:v>
                </c:pt>
                <c:pt idx="16">
                  <c:v>167</c:v>
                </c:pt>
                <c:pt idx="17">
                  <c:v>36.75</c:v>
                </c:pt>
              </c:numCache>
            </c:numRef>
          </c:val>
          <c:extLst>
            <c:ext xmlns:c16="http://schemas.microsoft.com/office/drawing/2014/chart" uri="{C3380CC4-5D6E-409C-BE32-E72D297353CC}">
              <c16:uniqueId val="{00000001-7D55-4BDC-84B7-7D4A98CE904A}"/>
            </c:ext>
          </c:extLst>
        </c:ser>
        <c:dLbls>
          <c:showLegendKey val="0"/>
          <c:showVal val="0"/>
          <c:showCatName val="0"/>
          <c:showSerName val="0"/>
          <c:showPercent val="0"/>
          <c:showBubbleSize val="0"/>
        </c:dLbls>
        <c:gapWidth val="56"/>
        <c:axId val="7624656"/>
        <c:axId val="2051685551"/>
      </c:barChart>
      <c:catAx>
        <c:axId val="76246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51685551"/>
        <c:crosses val="autoZero"/>
        <c:auto val="1"/>
        <c:lblAlgn val="ctr"/>
        <c:lblOffset val="100"/>
        <c:noMultiLvlLbl val="0"/>
      </c:catAx>
      <c:valAx>
        <c:axId val="2051685551"/>
        <c:scaling>
          <c:orientation val="minMax"/>
        </c:scaling>
        <c:delete val="0"/>
        <c:axPos val="t"/>
        <c:numFmt formatCode="0" sourceLinked="1"/>
        <c:majorTickMark val="none"/>
        <c:minorTickMark val="none"/>
        <c:tickLblPos val="nextTo"/>
        <c:spPr>
          <a:noFill/>
          <a:ln>
            <a:solidFill>
              <a:schemeClr val="accent1">
                <a:alpha val="4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624656"/>
        <c:crosses val="autoZero"/>
        <c:crossBetween val="between"/>
      </c:valAx>
      <c:spPr>
        <a:noFill/>
        <a:ln>
          <a:noFill/>
        </a:ln>
        <a:effectLst/>
      </c:spPr>
    </c:plotArea>
    <c:legend>
      <c:legendPos val="b"/>
      <c:layout>
        <c:manualLayout>
          <c:xMode val="edge"/>
          <c:yMode val="edge"/>
          <c:x val="0.1911588613439946"/>
          <c:y val="0.91907247269717673"/>
          <c:w val="0.65165008551838388"/>
          <c:h val="4.52635350630967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chart" Target="../charts/chart3.xml"/><Relationship Id="rId7" Type="http://schemas.openxmlformats.org/officeDocument/2006/relationships/image" Target="../media/image7.svg"/><Relationship Id="rId12" Type="http://schemas.openxmlformats.org/officeDocument/2006/relationships/image" Target="../media/image1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s>
</file>

<file path=xl/drawings/_rels/drawing3.xml.rels><?xml version="1.0" encoding="UTF-8" standalone="yes"?>
<Relationships xmlns="http://schemas.openxmlformats.org/package/2006/relationships"><Relationship Id="rId1" Type="http://schemas.openxmlformats.org/officeDocument/2006/relationships/hyperlink" Target="#Sheet1!B21"/></Relationships>
</file>

<file path=xl/drawings/_rels/drawing4.xml.rels><?xml version="1.0" encoding="UTF-8" standalone="yes"?>
<Relationships xmlns="http://schemas.openxmlformats.org/package/2006/relationships"><Relationship Id="rId1" Type="http://schemas.openxmlformats.org/officeDocument/2006/relationships/hyperlink" Target="#Sheet1!B2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99060</xdr:rowOff>
    </xdr:from>
    <xdr:to>
      <xdr:col>2</xdr:col>
      <xdr:colOff>160020</xdr:colOff>
      <xdr:row>31</xdr:row>
      <xdr:rowOff>87312</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94435"/>
          <a:ext cx="2453958" cy="4552315"/>
        </a:xfrm>
        <a:prstGeom prst="rect">
          <a:avLst/>
        </a:prstGeom>
        <a:ln>
          <a:noFill/>
        </a:ln>
        <a:effectLst>
          <a:softEdge rad="112500"/>
        </a:effectLst>
      </xdr:spPr>
    </xdr:pic>
    <xdr:clientData/>
  </xdr:twoCellAnchor>
  <xdr:twoCellAnchor>
    <xdr:from>
      <xdr:col>0</xdr:col>
      <xdr:colOff>15875</xdr:colOff>
      <xdr:row>6</xdr:row>
      <xdr:rowOff>158750</xdr:rowOff>
    </xdr:from>
    <xdr:to>
      <xdr:col>2</xdr:col>
      <xdr:colOff>55562</xdr:colOff>
      <xdr:row>31</xdr:row>
      <xdr:rowOff>71436</xdr:rowOff>
    </xdr:to>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5875" y="1254125"/>
          <a:ext cx="2333625" cy="4476749"/>
        </a:xfrm>
        <a:prstGeom prst="roundRect">
          <a:avLst>
            <a:gd name="adj" fmla="val 6324"/>
          </a:avLst>
        </a:prstGeom>
        <a:solidFill>
          <a:schemeClr val="bg1">
            <a:lumMod val="85000"/>
            <a:alpha val="76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531085</xdr:colOff>
      <xdr:row>10</xdr:row>
      <xdr:rowOff>56130</xdr:rowOff>
    </xdr:from>
    <xdr:to>
      <xdr:col>18</xdr:col>
      <xdr:colOff>436461</xdr:colOff>
      <xdr:row>13</xdr:row>
      <xdr:rowOff>23740</xdr:rowOff>
    </xdr:to>
    <xdr:sp macro="" textlink="">
      <xdr:nvSpPr>
        <xdr:cNvPr id="16" name="Parallelogram 30">
          <a:extLst>
            <a:ext uri="{FF2B5EF4-FFF2-40B4-BE49-F238E27FC236}">
              <a16:creationId xmlns:a16="http://schemas.microsoft.com/office/drawing/2014/main" id="{00000000-0008-0000-0000-000010000000}"/>
            </a:ext>
          </a:extLst>
        </xdr:cNvPr>
        <xdr:cNvSpPr/>
      </xdr:nvSpPr>
      <xdr:spPr>
        <a:xfrm flipH="1">
          <a:off x="10894285" y="1884930"/>
          <a:ext cx="514976" cy="516250"/>
        </a:xfrm>
        <a:custGeom>
          <a:avLst/>
          <a:gdLst/>
          <a:ahLst/>
          <a:cxnLst/>
          <a:rect l="l" t="t" r="r" b="b"/>
          <a:pathLst>
            <a:path w="3240000" h="3248012">
              <a:moveTo>
                <a:pt x="712553" y="858820"/>
              </a:moveTo>
              <a:cubicBezTo>
                <a:pt x="727950" y="858820"/>
                <a:pt x="743348" y="864694"/>
                <a:pt x="755096" y="876443"/>
              </a:cubicBezTo>
              <a:lnTo>
                <a:pt x="1193671" y="1315016"/>
              </a:lnTo>
              <a:lnTo>
                <a:pt x="1509169" y="999517"/>
              </a:lnTo>
              <a:cubicBezTo>
                <a:pt x="1509517" y="999169"/>
                <a:pt x="1509868" y="998827"/>
                <a:pt x="1510414" y="998691"/>
              </a:cubicBezTo>
              <a:lnTo>
                <a:pt x="1518932" y="988592"/>
              </a:lnTo>
              <a:cubicBezTo>
                <a:pt x="1531945" y="978263"/>
                <a:pt x="1547912" y="974188"/>
                <a:pt x="1563209" y="975946"/>
              </a:cubicBezTo>
              <a:cubicBezTo>
                <a:pt x="1578505" y="977705"/>
                <a:pt x="1593131" y="985299"/>
                <a:pt x="1603459" y="998313"/>
              </a:cubicBezTo>
              <a:lnTo>
                <a:pt x="1892346" y="1362277"/>
              </a:lnTo>
              <a:lnTo>
                <a:pt x="2149759" y="1177067"/>
              </a:lnTo>
              <a:lnTo>
                <a:pt x="2151621" y="1174867"/>
              </a:lnTo>
              <a:cubicBezTo>
                <a:pt x="2159033" y="1169006"/>
                <a:pt x="2167397" y="1165168"/>
                <a:pt x="2176160" y="1163802"/>
              </a:cubicBezTo>
              <a:cubicBezTo>
                <a:pt x="2177188" y="1163485"/>
                <a:pt x="2178237" y="1163269"/>
                <a:pt x="2179375" y="1163558"/>
              </a:cubicBezTo>
              <a:cubicBezTo>
                <a:pt x="2184768" y="1161771"/>
                <a:pt x="2190389" y="1161654"/>
                <a:pt x="2195921" y="1162300"/>
              </a:cubicBezTo>
              <a:cubicBezTo>
                <a:pt x="2196662" y="1162386"/>
                <a:pt x="2197402" y="1162487"/>
                <a:pt x="2198081" y="1162987"/>
              </a:cubicBezTo>
              <a:cubicBezTo>
                <a:pt x="2202197" y="1163290"/>
                <a:pt x="2206218" y="1164270"/>
                <a:pt x="2209739" y="1166702"/>
              </a:cubicBezTo>
              <a:cubicBezTo>
                <a:pt x="2213116" y="1166857"/>
                <a:pt x="2216051" y="1168231"/>
                <a:pt x="2218766" y="1170038"/>
              </a:cubicBezTo>
              <a:cubicBezTo>
                <a:pt x="2225342" y="1173160"/>
                <a:pt x="2231151" y="1177875"/>
                <a:pt x="2235489" y="1184194"/>
              </a:cubicBezTo>
              <a:lnTo>
                <a:pt x="2236132" y="1184737"/>
              </a:lnTo>
              <a:lnTo>
                <a:pt x="2236287" y="1184934"/>
              </a:lnTo>
              <a:lnTo>
                <a:pt x="2238712" y="1187183"/>
              </a:lnTo>
              <a:cubicBezTo>
                <a:pt x="2239115" y="1187744"/>
                <a:pt x="2239507" y="1188310"/>
                <a:pt x="2239574" y="1189090"/>
              </a:cubicBezTo>
              <a:lnTo>
                <a:pt x="2540580" y="1569705"/>
              </a:lnTo>
              <a:cubicBezTo>
                <a:pt x="2561191" y="1595768"/>
                <a:pt x="2556772" y="1633604"/>
                <a:pt x="2530710" y="1654215"/>
              </a:cubicBezTo>
              <a:cubicBezTo>
                <a:pt x="2504647" y="1674827"/>
                <a:pt x="2466811" y="1670408"/>
                <a:pt x="2446199" y="1644345"/>
              </a:cubicBezTo>
              <a:lnTo>
                <a:pt x="2177884" y="1305067"/>
              </a:lnTo>
              <a:lnTo>
                <a:pt x="1934804" y="1479967"/>
              </a:lnTo>
              <a:cubicBezTo>
                <a:pt x="1927367" y="1485317"/>
                <a:pt x="1919123" y="1488726"/>
                <a:pt x="1910598" y="1489881"/>
              </a:cubicBezTo>
              <a:cubicBezTo>
                <a:pt x="1885257" y="1507791"/>
                <a:pt x="1850121" y="1502627"/>
                <a:pt x="1830495" y="1477903"/>
              </a:cubicBezTo>
              <a:lnTo>
                <a:pt x="1551924" y="1126933"/>
              </a:lnTo>
              <a:lnTo>
                <a:pt x="1239041" y="1439816"/>
              </a:lnTo>
              <a:cubicBezTo>
                <a:pt x="1226569" y="1452288"/>
                <a:pt x="1209983" y="1458139"/>
                <a:pt x="1193674" y="1456888"/>
              </a:cubicBezTo>
              <a:cubicBezTo>
                <a:pt x="1177363" y="1458142"/>
                <a:pt x="1160774" y="1452290"/>
                <a:pt x="1148301" y="1439816"/>
              </a:cubicBezTo>
              <a:lnTo>
                <a:pt x="670011" y="961527"/>
              </a:lnTo>
              <a:cubicBezTo>
                <a:pt x="646515" y="938031"/>
                <a:pt x="646515" y="899938"/>
                <a:pt x="670011" y="876442"/>
              </a:cubicBezTo>
              <a:cubicBezTo>
                <a:pt x="681760" y="864694"/>
                <a:pt x="697157" y="858820"/>
                <a:pt x="712553" y="858820"/>
              </a:cubicBezTo>
              <a:close/>
              <a:moveTo>
                <a:pt x="2790000" y="699581"/>
              </a:moveTo>
              <a:lnTo>
                <a:pt x="450000" y="699581"/>
              </a:lnTo>
              <a:lnTo>
                <a:pt x="450000" y="1851581"/>
              </a:lnTo>
              <a:lnTo>
                <a:pt x="2790000" y="1851581"/>
              </a:lnTo>
              <a:close/>
              <a:moveTo>
                <a:pt x="2987972" y="519497"/>
              </a:moveTo>
              <a:lnTo>
                <a:pt x="2987972" y="2031665"/>
              </a:lnTo>
              <a:lnTo>
                <a:pt x="252028" y="2031665"/>
              </a:lnTo>
              <a:lnTo>
                <a:pt x="252028" y="519497"/>
              </a:lnTo>
              <a:close/>
              <a:moveTo>
                <a:pt x="1620000" y="0"/>
              </a:moveTo>
              <a:cubicBezTo>
                <a:pt x="1540462" y="0"/>
                <a:pt x="1475984" y="64478"/>
                <a:pt x="1475984" y="144016"/>
              </a:cubicBezTo>
              <a:lnTo>
                <a:pt x="1475984" y="267469"/>
              </a:lnTo>
              <a:lnTo>
                <a:pt x="0" y="267469"/>
              </a:lnTo>
              <a:lnTo>
                <a:pt x="0" y="2283693"/>
              </a:lnTo>
              <a:lnTo>
                <a:pt x="852101" y="2283693"/>
              </a:lnTo>
              <a:lnTo>
                <a:pt x="323771" y="3248012"/>
              </a:lnTo>
              <a:lnTo>
                <a:pt x="621526" y="3248012"/>
              </a:lnTo>
              <a:lnTo>
                <a:pt x="1149856" y="2283693"/>
              </a:lnTo>
              <a:lnTo>
                <a:pt x="2090146" y="2283693"/>
              </a:lnTo>
              <a:lnTo>
                <a:pt x="2618476" y="3248012"/>
              </a:lnTo>
              <a:lnTo>
                <a:pt x="2916231" y="3248012"/>
              </a:lnTo>
              <a:lnTo>
                <a:pt x="2387901" y="2283693"/>
              </a:lnTo>
              <a:lnTo>
                <a:pt x="3240000" y="2283693"/>
              </a:lnTo>
              <a:lnTo>
                <a:pt x="3240000" y="267469"/>
              </a:lnTo>
              <a:lnTo>
                <a:pt x="1764016" y="267469"/>
              </a:lnTo>
              <a:lnTo>
                <a:pt x="1764016" y="144016"/>
              </a:lnTo>
              <a:cubicBezTo>
                <a:pt x="1764016" y="64478"/>
                <a:pt x="1699538" y="0"/>
                <a:pt x="1620000" y="0"/>
              </a:cubicBezTo>
              <a:close/>
            </a:path>
          </a:pathLst>
        </a:cu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17</xdr:col>
      <xdr:colOff>251460</xdr:colOff>
      <xdr:row>3</xdr:row>
      <xdr:rowOff>38100</xdr:rowOff>
    </xdr:from>
    <xdr:to>
      <xdr:col>18</xdr:col>
      <xdr:colOff>151886</xdr:colOff>
      <xdr:row>6</xdr:row>
      <xdr:rowOff>31026</xdr:rowOff>
    </xdr:to>
    <xdr:sp macro="" textlink="">
      <xdr:nvSpPr>
        <xdr:cNvPr id="18" name="Rounded Rectangle 51">
          <a:extLst>
            <a:ext uri="{FF2B5EF4-FFF2-40B4-BE49-F238E27FC236}">
              <a16:creationId xmlns:a16="http://schemas.microsoft.com/office/drawing/2014/main" id="{00000000-0008-0000-0000-000012000000}"/>
            </a:ext>
          </a:extLst>
        </xdr:cNvPr>
        <xdr:cNvSpPr/>
      </xdr:nvSpPr>
      <xdr:spPr>
        <a:xfrm rot="16200000" flipH="1">
          <a:off x="11627590" y="602510"/>
          <a:ext cx="541566" cy="510026"/>
        </a:xfrm>
        <a:custGeom>
          <a:avLst/>
          <a:gdLst/>
          <a:ahLst/>
          <a:cxnLst/>
          <a:rect l="l" t="t" r="r" b="b"/>
          <a:pathLst>
            <a:path w="2928608" h="2758049">
              <a:moveTo>
                <a:pt x="2797052" y="1199936"/>
              </a:moveTo>
              <a:lnTo>
                <a:pt x="2797052" y="1541978"/>
              </a:lnTo>
              <a:cubicBezTo>
                <a:pt x="2797052" y="1578306"/>
                <a:pt x="2826502" y="1607756"/>
                <a:pt x="2862830" y="1607756"/>
              </a:cubicBezTo>
              <a:lnTo>
                <a:pt x="2862830" y="1607755"/>
              </a:lnTo>
              <a:cubicBezTo>
                <a:pt x="2899158" y="1607755"/>
                <a:pt x="2928608" y="1578305"/>
                <a:pt x="2928608" y="1541977"/>
              </a:cubicBezTo>
              <a:lnTo>
                <a:pt x="2928607" y="1199936"/>
              </a:lnTo>
              <a:cubicBezTo>
                <a:pt x="2928607" y="1163608"/>
                <a:pt x="2899158" y="1134159"/>
                <a:pt x="2862830" y="1134158"/>
              </a:cubicBezTo>
              <a:cubicBezTo>
                <a:pt x="2826502" y="1134159"/>
                <a:pt x="2797052" y="1163608"/>
                <a:pt x="2797052" y="1199936"/>
              </a:cubicBezTo>
              <a:close/>
              <a:moveTo>
                <a:pt x="2593193" y="1147315"/>
              </a:moveTo>
              <a:lnTo>
                <a:pt x="2593193" y="1594601"/>
              </a:lnTo>
              <a:cubicBezTo>
                <a:pt x="2593193" y="1630929"/>
                <a:pt x="2622643" y="1660379"/>
                <a:pt x="2658971" y="1660379"/>
              </a:cubicBezTo>
              <a:lnTo>
                <a:pt x="2658971" y="1660378"/>
              </a:lnTo>
              <a:cubicBezTo>
                <a:pt x="2695299" y="1660378"/>
                <a:pt x="2724749" y="1630928"/>
                <a:pt x="2724749" y="1594600"/>
              </a:cubicBezTo>
              <a:lnTo>
                <a:pt x="2724748" y="1147315"/>
              </a:lnTo>
              <a:cubicBezTo>
                <a:pt x="2724748" y="1110987"/>
                <a:pt x="2695299" y="1081538"/>
                <a:pt x="2658971" y="1081537"/>
              </a:cubicBezTo>
              <a:cubicBezTo>
                <a:pt x="2622643" y="1081538"/>
                <a:pt x="2593193" y="1110987"/>
                <a:pt x="2593193" y="1147315"/>
              </a:cubicBezTo>
              <a:close/>
              <a:moveTo>
                <a:pt x="2389334" y="1121004"/>
              </a:moveTo>
              <a:lnTo>
                <a:pt x="2389334" y="1620912"/>
              </a:lnTo>
              <a:cubicBezTo>
                <a:pt x="2389334" y="1657240"/>
                <a:pt x="2418784" y="1686690"/>
                <a:pt x="2455112" y="1686690"/>
              </a:cubicBezTo>
              <a:lnTo>
                <a:pt x="2455112" y="1686689"/>
              </a:lnTo>
              <a:cubicBezTo>
                <a:pt x="2491440" y="1686689"/>
                <a:pt x="2520890" y="1657239"/>
                <a:pt x="2520890" y="1620911"/>
              </a:cubicBezTo>
              <a:lnTo>
                <a:pt x="2520889" y="1121004"/>
              </a:lnTo>
              <a:cubicBezTo>
                <a:pt x="2520889" y="1084676"/>
                <a:pt x="2491440" y="1055227"/>
                <a:pt x="2455112" y="1055226"/>
              </a:cubicBezTo>
              <a:cubicBezTo>
                <a:pt x="2418784" y="1055227"/>
                <a:pt x="2389334" y="1084676"/>
                <a:pt x="2389334" y="1121004"/>
              </a:cubicBezTo>
              <a:close/>
              <a:moveTo>
                <a:pt x="1314382" y="1247024"/>
              </a:moveTo>
              <a:cubicBezTo>
                <a:pt x="1314381" y="1225915"/>
                <a:pt x="1331494" y="1208803"/>
                <a:pt x="1352603" y="1208803"/>
              </a:cubicBezTo>
              <a:lnTo>
                <a:pt x="1410313" y="1208803"/>
              </a:lnTo>
              <a:lnTo>
                <a:pt x="1410313" y="1146778"/>
              </a:lnTo>
              <a:cubicBezTo>
                <a:pt x="1410313" y="1145599"/>
                <a:pt x="1410393" y="1144438"/>
                <a:pt x="1411688" y="1143457"/>
              </a:cubicBezTo>
              <a:lnTo>
                <a:pt x="1408531" y="1133444"/>
              </a:lnTo>
              <a:cubicBezTo>
                <a:pt x="1410371" y="1112415"/>
                <a:pt x="1428909" y="1096860"/>
                <a:pt x="1449938" y="1098699"/>
              </a:cubicBezTo>
              <a:lnTo>
                <a:pt x="2236821" y="1167543"/>
              </a:lnTo>
              <a:cubicBezTo>
                <a:pt x="2257849" y="1169383"/>
                <a:pt x="2273405" y="1187920"/>
                <a:pt x="2271565" y="1208950"/>
              </a:cubicBezTo>
              <a:cubicBezTo>
                <a:pt x="2269725" y="1229978"/>
                <a:pt x="2251187" y="1245533"/>
                <a:pt x="2230159" y="1243693"/>
              </a:cubicBezTo>
              <a:cubicBezTo>
                <a:pt x="1973864" y="1221271"/>
                <a:pt x="1717570" y="1198849"/>
                <a:pt x="1461275" y="1176426"/>
              </a:cubicBezTo>
              <a:lnTo>
                <a:pt x="1461274" y="1208803"/>
              </a:lnTo>
              <a:lnTo>
                <a:pt x="1518985" y="1208803"/>
              </a:lnTo>
              <a:cubicBezTo>
                <a:pt x="1540095" y="1208802"/>
                <a:pt x="1557205" y="1225915"/>
                <a:pt x="1557206" y="1247025"/>
              </a:cubicBezTo>
              <a:lnTo>
                <a:pt x="1557207" y="1247023"/>
              </a:lnTo>
              <a:cubicBezTo>
                <a:pt x="1557207" y="1268132"/>
                <a:pt x="1540095" y="1285244"/>
                <a:pt x="1518986" y="1285244"/>
              </a:cubicBezTo>
              <a:cubicBezTo>
                <a:pt x="1499749" y="1285244"/>
                <a:pt x="1480511" y="1285243"/>
                <a:pt x="1461275" y="1285244"/>
              </a:cubicBezTo>
              <a:lnTo>
                <a:pt x="1461275" y="1337600"/>
              </a:lnTo>
              <a:lnTo>
                <a:pt x="1518985" y="1337600"/>
              </a:lnTo>
              <a:cubicBezTo>
                <a:pt x="1540095" y="1337600"/>
                <a:pt x="1557206" y="1354713"/>
                <a:pt x="1557206" y="1375821"/>
              </a:cubicBezTo>
              <a:lnTo>
                <a:pt x="1557207" y="1375820"/>
              </a:lnTo>
              <a:cubicBezTo>
                <a:pt x="1557206" y="1396928"/>
                <a:pt x="1540095" y="1414041"/>
                <a:pt x="1518986" y="1414041"/>
              </a:cubicBezTo>
              <a:cubicBezTo>
                <a:pt x="1499750" y="1414041"/>
                <a:pt x="1480511" y="1414041"/>
                <a:pt x="1461275" y="1414042"/>
              </a:cubicBezTo>
              <a:lnTo>
                <a:pt x="1461275" y="1466398"/>
              </a:lnTo>
              <a:lnTo>
                <a:pt x="1518985" y="1466398"/>
              </a:lnTo>
              <a:cubicBezTo>
                <a:pt x="1540095" y="1466398"/>
                <a:pt x="1557206" y="1483509"/>
                <a:pt x="1557206" y="1504618"/>
              </a:cubicBezTo>
              <a:lnTo>
                <a:pt x="1557207" y="1504619"/>
              </a:lnTo>
              <a:cubicBezTo>
                <a:pt x="1557207" y="1525727"/>
                <a:pt x="1540094" y="1542838"/>
                <a:pt x="1518986" y="1542839"/>
              </a:cubicBezTo>
              <a:cubicBezTo>
                <a:pt x="1499749" y="1542839"/>
                <a:pt x="1480511" y="1542838"/>
                <a:pt x="1461275" y="1542839"/>
              </a:cubicBezTo>
              <a:lnTo>
                <a:pt x="1461274" y="1575412"/>
              </a:lnTo>
              <a:lnTo>
                <a:pt x="2226550" y="1494978"/>
              </a:lnTo>
              <a:cubicBezTo>
                <a:pt x="2247542" y="1492772"/>
                <a:pt x="2266350" y="1508001"/>
                <a:pt x="2268556" y="1528995"/>
              </a:cubicBezTo>
              <a:cubicBezTo>
                <a:pt x="2270763" y="1549988"/>
                <a:pt x="2255534" y="1568794"/>
                <a:pt x="2234542" y="1571000"/>
              </a:cubicBezTo>
              <a:cubicBezTo>
                <a:pt x="1972686" y="1598522"/>
                <a:pt x="1710833" y="1626046"/>
                <a:pt x="1448978" y="1653567"/>
              </a:cubicBezTo>
              <a:cubicBezTo>
                <a:pt x="1427984" y="1655774"/>
                <a:pt x="1409178" y="1640544"/>
                <a:pt x="1406971" y="1619551"/>
              </a:cubicBezTo>
              <a:cubicBezTo>
                <a:pt x="1406474" y="1614827"/>
                <a:pt x="1406862" y="1610214"/>
                <a:pt x="1410805" y="1606610"/>
              </a:cubicBezTo>
              <a:lnTo>
                <a:pt x="1410312" y="1605422"/>
              </a:lnTo>
              <a:lnTo>
                <a:pt x="1410312" y="1542839"/>
              </a:lnTo>
              <a:lnTo>
                <a:pt x="1352603" y="1542841"/>
              </a:lnTo>
              <a:cubicBezTo>
                <a:pt x="1331494" y="1542841"/>
                <a:pt x="1314382" y="1525729"/>
                <a:pt x="1314382" y="1504619"/>
              </a:cubicBezTo>
              <a:cubicBezTo>
                <a:pt x="1314382" y="1483510"/>
                <a:pt x="1331493" y="1466397"/>
                <a:pt x="1352603" y="1466398"/>
              </a:cubicBezTo>
              <a:lnTo>
                <a:pt x="1410312" y="1466398"/>
              </a:lnTo>
              <a:lnTo>
                <a:pt x="1410313" y="1414042"/>
              </a:lnTo>
              <a:lnTo>
                <a:pt x="1352603" y="1414042"/>
              </a:lnTo>
              <a:cubicBezTo>
                <a:pt x="1331494" y="1414041"/>
                <a:pt x="1314383" y="1396930"/>
                <a:pt x="1314382" y="1375820"/>
              </a:cubicBezTo>
              <a:cubicBezTo>
                <a:pt x="1314383" y="1354713"/>
                <a:pt x="1331494" y="1337600"/>
                <a:pt x="1352603" y="1337601"/>
              </a:cubicBezTo>
              <a:lnTo>
                <a:pt x="1410312" y="1337600"/>
              </a:lnTo>
              <a:lnTo>
                <a:pt x="1410312" y="1285244"/>
              </a:lnTo>
              <a:lnTo>
                <a:pt x="1352603" y="1285244"/>
              </a:lnTo>
              <a:cubicBezTo>
                <a:pt x="1331494" y="1285244"/>
                <a:pt x="1314381" y="1268133"/>
                <a:pt x="1314382" y="1247024"/>
              </a:cubicBezTo>
              <a:close/>
              <a:moveTo>
                <a:pt x="1171967" y="72000"/>
              </a:moveTo>
              <a:lnTo>
                <a:pt x="1171967" y="288000"/>
              </a:lnTo>
              <a:cubicBezTo>
                <a:pt x="1171967" y="327765"/>
                <a:pt x="1204202" y="360000"/>
                <a:pt x="1243967" y="360000"/>
              </a:cubicBezTo>
              <a:cubicBezTo>
                <a:pt x="1283732" y="360000"/>
                <a:pt x="1315967" y="327765"/>
                <a:pt x="1315967" y="288000"/>
              </a:cubicBezTo>
              <a:lnTo>
                <a:pt x="1315967" y="72000"/>
              </a:lnTo>
              <a:cubicBezTo>
                <a:pt x="1315967" y="32235"/>
                <a:pt x="1283732" y="0"/>
                <a:pt x="1243967" y="0"/>
              </a:cubicBezTo>
              <a:cubicBezTo>
                <a:pt x="1204202" y="0"/>
                <a:pt x="1171967" y="32235"/>
                <a:pt x="1171967" y="72000"/>
              </a:cubicBezTo>
              <a:close/>
              <a:moveTo>
                <a:pt x="1171966" y="2470049"/>
              </a:moveTo>
              <a:lnTo>
                <a:pt x="1171966" y="2686049"/>
              </a:lnTo>
              <a:cubicBezTo>
                <a:pt x="1171966" y="2725814"/>
                <a:pt x="1204201" y="2758049"/>
                <a:pt x="1243966" y="2758049"/>
              </a:cubicBezTo>
              <a:cubicBezTo>
                <a:pt x="1283731" y="2758049"/>
                <a:pt x="1315966" y="2725814"/>
                <a:pt x="1315966" y="2686049"/>
              </a:cubicBezTo>
              <a:lnTo>
                <a:pt x="1315966" y="2470049"/>
              </a:lnTo>
              <a:cubicBezTo>
                <a:pt x="1315966" y="2430284"/>
                <a:pt x="1283731" y="2398049"/>
                <a:pt x="1243966" y="2398049"/>
              </a:cubicBezTo>
              <a:cubicBezTo>
                <a:pt x="1204201" y="2398049"/>
                <a:pt x="1171966" y="2430284"/>
                <a:pt x="1171966" y="2470049"/>
              </a:cubicBezTo>
              <a:close/>
              <a:moveTo>
                <a:pt x="515345" y="1370958"/>
              </a:moveTo>
              <a:cubicBezTo>
                <a:pt x="515344" y="1558300"/>
                <a:pt x="586814" y="1745642"/>
                <a:pt x="729750" y="1888579"/>
              </a:cubicBezTo>
              <a:cubicBezTo>
                <a:pt x="1015625" y="2174454"/>
                <a:pt x="1479119" y="2174454"/>
                <a:pt x="1764994" y="1888580"/>
              </a:cubicBezTo>
              <a:lnTo>
                <a:pt x="1940572" y="1713001"/>
              </a:lnTo>
              <a:lnTo>
                <a:pt x="2136413" y="1713002"/>
              </a:lnTo>
              <a:cubicBezTo>
                <a:pt x="2215124" y="1713001"/>
                <a:pt x="2278929" y="1649195"/>
                <a:pt x="2278929" y="1570486"/>
              </a:cubicBezTo>
              <a:lnTo>
                <a:pt x="2278929" y="1374645"/>
              </a:lnTo>
              <a:lnTo>
                <a:pt x="2282614" y="1370959"/>
              </a:lnTo>
              <a:lnTo>
                <a:pt x="2278929" y="1367272"/>
              </a:lnTo>
              <a:lnTo>
                <a:pt x="2278929" y="1171432"/>
              </a:lnTo>
              <a:cubicBezTo>
                <a:pt x="2278929" y="1092722"/>
                <a:pt x="2215123" y="1028916"/>
                <a:pt x="2136413" y="1028916"/>
              </a:cubicBezTo>
              <a:lnTo>
                <a:pt x="1940571" y="1028916"/>
              </a:lnTo>
              <a:cubicBezTo>
                <a:pt x="1882045" y="970390"/>
                <a:pt x="1823519" y="911862"/>
                <a:pt x="1764993" y="853336"/>
              </a:cubicBezTo>
              <a:cubicBezTo>
                <a:pt x="1479118" y="567461"/>
                <a:pt x="1015625" y="567462"/>
                <a:pt x="729750" y="853336"/>
              </a:cubicBezTo>
              <a:cubicBezTo>
                <a:pt x="586813" y="996273"/>
                <a:pt x="515344" y="1183616"/>
                <a:pt x="515345" y="1370958"/>
              </a:cubicBezTo>
              <a:close/>
              <a:moveTo>
                <a:pt x="388776" y="2386770"/>
              </a:moveTo>
              <a:cubicBezTo>
                <a:pt x="388776" y="2405196"/>
                <a:pt x="395805" y="2423622"/>
                <a:pt x="409865" y="2437681"/>
              </a:cubicBezTo>
              <a:cubicBezTo>
                <a:pt x="437983" y="2465800"/>
                <a:pt x="483570" y="2465800"/>
                <a:pt x="511688" y="2437681"/>
              </a:cubicBezTo>
              <a:lnTo>
                <a:pt x="664423" y="2284946"/>
              </a:lnTo>
              <a:cubicBezTo>
                <a:pt x="692541" y="2256828"/>
                <a:pt x="692541" y="2211241"/>
                <a:pt x="664423" y="2183123"/>
              </a:cubicBezTo>
              <a:cubicBezTo>
                <a:pt x="636305" y="2155005"/>
                <a:pt x="590718" y="2155005"/>
                <a:pt x="562599" y="2183123"/>
              </a:cubicBezTo>
              <a:lnTo>
                <a:pt x="409865" y="2335858"/>
              </a:lnTo>
              <a:cubicBezTo>
                <a:pt x="395805" y="2349917"/>
                <a:pt x="388776" y="2368343"/>
                <a:pt x="388776" y="2386770"/>
              </a:cubicBezTo>
              <a:close/>
              <a:moveTo>
                <a:pt x="388776" y="365689"/>
              </a:moveTo>
              <a:cubicBezTo>
                <a:pt x="388776" y="384115"/>
                <a:pt x="395805" y="402541"/>
                <a:pt x="409865" y="416600"/>
              </a:cubicBezTo>
              <a:lnTo>
                <a:pt x="562599" y="569335"/>
              </a:lnTo>
              <a:cubicBezTo>
                <a:pt x="590718" y="597454"/>
                <a:pt x="636305" y="597454"/>
                <a:pt x="664423" y="569335"/>
              </a:cubicBezTo>
              <a:cubicBezTo>
                <a:pt x="692541" y="541217"/>
                <a:pt x="692541" y="495630"/>
                <a:pt x="664423" y="467512"/>
              </a:cubicBezTo>
              <a:lnTo>
                <a:pt x="511688" y="314777"/>
              </a:lnTo>
              <a:cubicBezTo>
                <a:pt x="483570" y="286659"/>
                <a:pt x="437983" y="286659"/>
                <a:pt x="409865" y="314777"/>
              </a:cubicBezTo>
              <a:cubicBezTo>
                <a:pt x="395805" y="328836"/>
                <a:pt x="388776" y="347262"/>
                <a:pt x="388776" y="365689"/>
              </a:cubicBezTo>
              <a:close/>
              <a:moveTo>
                <a:pt x="0" y="1379024"/>
              </a:moveTo>
              <a:cubicBezTo>
                <a:pt x="0" y="1418789"/>
                <a:pt x="32235" y="1451024"/>
                <a:pt x="72000" y="1451024"/>
              </a:cubicBezTo>
              <a:lnTo>
                <a:pt x="288000" y="1451024"/>
              </a:lnTo>
              <a:cubicBezTo>
                <a:pt x="327765" y="1451024"/>
                <a:pt x="360000" y="1418789"/>
                <a:pt x="360000" y="1379024"/>
              </a:cubicBezTo>
              <a:cubicBezTo>
                <a:pt x="360000" y="1339259"/>
                <a:pt x="327765" y="1307024"/>
                <a:pt x="288000" y="1307024"/>
              </a:cubicBezTo>
              <a:lnTo>
                <a:pt x="72000" y="1307024"/>
              </a:lnTo>
              <a:cubicBezTo>
                <a:pt x="32235" y="1307024"/>
                <a:pt x="0" y="1339259"/>
                <a:pt x="0" y="1379024"/>
              </a:cubicBezTo>
              <a:close/>
            </a:path>
          </a:pathLst>
        </a:custGeom>
        <a:solidFill>
          <a:schemeClr val="accent2"/>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oneCellAnchor>
    <xdr:from>
      <xdr:col>0</xdr:col>
      <xdr:colOff>0</xdr:colOff>
      <xdr:row>0</xdr:row>
      <xdr:rowOff>38100</xdr:rowOff>
    </xdr:from>
    <xdr:ext cx="1457324" cy="400050"/>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a:stretch>
          <a:fillRect/>
        </a:stretch>
      </xdr:blipFill>
      <xdr:spPr>
        <a:xfrm>
          <a:off x="0" y="38100"/>
          <a:ext cx="1457324" cy="400050"/>
        </a:xfrm>
        <a:prstGeom prst="rect">
          <a:avLst/>
        </a:prstGeom>
        <a:ln>
          <a:noFill/>
        </a:ln>
        <a:effectLst>
          <a:softEdge rad="112500"/>
        </a:effectLst>
      </xdr:spPr>
    </xdr:pic>
    <xdr:clientData/>
  </xdr:oneCellAnchor>
  <xdr:twoCellAnchor>
    <xdr:from>
      <xdr:col>16</xdr:col>
      <xdr:colOff>134342</xdr:colOff>
      <xdr:row>0</xdr:row>
      <xdr:rowOff>167643</xdr:rowOff>
    </xdr:from>
    <xdr:to>
      <xdr:col>20</xdr:col>
      <xdr:colOff>60544</xdr:colOff>
      <xdr:row>2</xdr:row>
      <xdr:rowOff>31063</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1076662" y="167643"/>
          <a:ext cx="2364602" cy="22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Century Gothic" panose="020B0502020202020204" pitchFamily="34" charset="0"/>
            </a:rPr>
            <a:t>ARS</a:t>
          </a:r>
          <a:r>
            <a:rPr lang="en-US" sz="1050" b="1" baseline="0">
              <a:solidFill>
                <a:schemeClr val="bg1"/>
              </a:solidFill>
              <a:latin typeface="Century Gothic" panose="020B0502020202020204" pitchFamily="34" charset="0"/>
            </a:rPr>
            <a:t> CENTRAL DATA SYSTEM</a:t>
          </a:r>
          <a:endParaRPr lang="en-US" sz="1050" b="1">
            <a:solidFill>
              <a:schemeClr val="bg1"/>
            </a:solidFill>
            <a:latin typeface="Century Gothic" panose="020B0502020202020204" pitchFamily="34" charset="0"/>
          </a:endParaRPr>
        </a:p>
      </xdr:txBody>
    </xdr:sp>
    <xdr:clientData/>
  </xdr:twoCellAnchor>
  <xdr:twoCellAnchor>
    <xdr:from>
      <xdr:col>15</xdr:col>
      <xdr:colOff>388620</xdr:colOff>
      <xdr:row>0</xdr:row>
      <xdr:rowOff>114300</xdr:rowOff>
    </xdr:from>
    <xdr:to>
      <xdr:col>16</xdr:col>
      <xdr:colOff>147677</xdr:colOff>
      <xdr:row>1</xdr:row>
      <xdr:rowOff>170790</xdr:rowOff>
    </xdr:to>
    <xdr:sp macro="" textlink="">
      <xdr:nvSpPr>
        <xdr:cNvPr id="30" name="Rectangle 9">
          <a:extLst>
            <a:ext uri="{FF2B5EF4-FFF2-40B4-BE49-F238E27FC236}">
              <a16:creationId xmlns:a16="http://schemas.microsoft.com/office/drawing/2014/main" id="{00000000-0008-0000-0000-00001E000000}"/>
            </a:ext>
          </a:extLst>
        </xdr:cNvPr>
        <xdr:cNvSpPr/>
      </xdr:nvSpPr>
      <xdr:spPr>
        <a:xfrm>
          <a:off x="10721340" y="114300"/>
          <a:ext cx="368657" cy="239370"/>
        </a:xfrm>
        <a:custGeom>
          <a:avLst/>
          <a:gdLst/>
          <a:ahLst/>
          <a:cxnLst/>
          <a:rect l="l" t="t" r="r" b="b"/>
          <a:pathLst>
            <a:path w="3228210" h="3222968">
              <a:moveTo>
                <a:pt x="1619999" y="642446"/>
              </a:moveTo>
              <a:lnTo>
                <a:pt x="2664115" y="1686562"/>
              </a:lnTo>
              <a:lnTo>
                <a:pt x="2664116" y="1686562"/>
              </a:lnTo>
              <a:lnTo>
                <a:pt x="2664116" y="3222968"/>
              </a:lnTo>
              <a:lnTo>
                <a:pt x="2015013" y="3222968"/>
              </a:lnTo>
              <a:lnTo>
                <a:pt x="2015013" y="2511495"/>
              </a:lnTo>
              <a:cubicBezTo>
                <a:pt x="2015013" y="2399422"/>
                <a:pt x="1924159" y="2308568"/>
                <a:pt x="1812086" y="2308568"/>
              </a:cubicBezTo>
              <a:lnTo>
                <a:pt x="1427912" y="2308568"/>
              </a:lnTo>
              <a:cubicBezTo>
                <a:pt x="1315839" y="2308568"/>
                <a:pt x="1224985" y="2399422"/>
                <a:pt x="1224985" y="2511495"/>
              </a:cubicBezTo>
              <a:lnTo>
                <a:pt x="1224985" y="3222968"/>
              </a:lnTo>
              <a:lnTo>
                <a:pt x="575882" y="3222968"/>
              </a:lnTo>
              <a:lnTo>
                <a:pt x="575882" y="1686562"/>
              </a:lnTo>
              <a:lnTo>
                <a:pt x="575884" y="1686562"/>
              </a:lnTo>
              <a:close/>
              <a:moveTo>
                <a:pt x="509997" y="122689"/>
              </a:moveTo>
              <a:lnTo>
                <a:pt x="942045" y="122689"/>
              </a:lnTo>
              <a:lnTo>
                <a:pt x="942045" y="542556"/>
              </a:lnTo>
              <a:lnTo>
                <a:pt x="509997" y="974604"/>
              </a:lnTo>
              <a:close/>
              <a:moveTo>
                <a:pt x="1620001" y="7099"/>
              </a:moveTo>
              <a:lnTo>
                <a:pt x="3228210" y="1686560"/>
              </a:lnTo>
              <a:lnTo>
                <a:pt x="2900441" y="1686560"/>
              </a:lnTo>
              <a:lnTo>
                <a:pt x="1620001" y="349390"/>
              </a:lnTo>
              <a:close/>
              <a:moveTo>
                <a:pt x="1619999" y="0"/>
              </a:moveTo>
              <a:lnTo>
                <a:pt x="1619999" y="342291"/>
              </a:lnTo>
              <a:lnTo>
                <a:pt x="330172" y="1679462"/>
              </a:lnTo>
              <a:lnTo>
                <a:pt x="0" y="1679462"/>
              </a:lnTo>
              <a:close/>
            </a:path>
          </a:pathLst>
        </a:cu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050">
            <a:latin typeface="+mn-lt"/>
          </a:endParaRPr>
        </a:p>
      </xdr:txBody>
    </xdr:sp>
    <xdr:clientData/>
  </xdr:twoCellAnchor>
  <xdr:twoCellAnchor>
    <xdr:from>
      <xdr:col>13</xdr:col>
      <xdr:colOff>558116</xdr:colOff>
      <xdr:row>3</xdr:row>
      <xdr:rowOff>148761</xdr:rowOff>
    </xdr:from>
    <xdr:to>
      <xdr:col>14</xdr:col>
      <xdr:colOff>217916</xdr:colOff>
      <xdr:row>5</xdr:row>
      <xdr:rowOff>104113</xdr:rowOff>
    </xdr:to>
    <xdr:sp macro="" textlink="">
      <xdr:nvSpPr>
        <xdr:cNvPr id="22" name="Rounded Rectangle 10">
          <a:extLst>
            <a:ext uri="{FF2B5EF4-FFF2-40B4-BE49-F238E27FC236}">
              <a16:creationId xmlns:a16="http://schemas.microsoft.com/office/drawing/2014/main" id="{00000000-0008-0000-0000-000016000000}"/>
            </a:ext>
          </a:extLst>
        </xdr:cNvPr>
        <xdr:cNvSpPr/>
      </xdr:nvSpPr>
      <xdr:spPr>
        <a:xfrm>
          <a:off x="9511616" y="697401"/>
          <a:ext cx="269400" cy="321112"/>
        </a:xfrm>
        <a:custGeom>
          <a:avLst/>
          <a:gdLst/>
          <a:ahLst/>
          <a:cxnLst/>
          <a:rect l="l" t="t" r="r" b="b"/>
          <a:pathLst>
            <a:path w="2448272" h="3240000">
              <a:moveTo>
                <a:pt x="1358676" y="2676152"/>
              </a:moveTo>
              <a:cubicBezTo>
                <a:pt x="1327753" y="2676152"/>
                <a:pt x="1302685" y="2701220"/>
                <a:pt x="1302685" y="2732143"/>
              </a:cubicBezTo>
              <a:lnTo>
                <a:pt x="1302685" y="2956101"/>
              </a:lnTo>
              <a:cubicBezTo>
                <a:pt x="1302685" y="2987024"/>
                <a:pt x="1327753" y="3012092"/>
                <a:pt x="1358676" y="3012092"/>
              </a:cubicBezTo>
              <a:lnTo>
                <a:pt x="1582634" y="3012092"/>
              </a:lnTo>
              <a:cubicBezTo>
                <a:pt x="1613557" y="3012092"/>
                <a:pt x="1638625" y="2987024"/>
                <a:pt x="1638625" y="2956101"/>
              </a:cubicBezTo>
              <a:lnTo>
                <a:pt x="1638625" y="2732143"/>
              </a:lnTo>
              <a:cubicBezTo>
                <a:pt x="1638625" y="2701220"/>
                <a:pt x="1613557" y="2676152"/>
                <a:pt x="1582634" y="2676152"/>
              </a:cubicBezTo>
              <a:close/>
              <a:moveTo>
                <a:pt x="837062" y="2676152"/>
              </a:moveTo>
              <a:cubicBezTo>
                <a:pt x="806139" y="2676152"/>
                <a:pt x="781071" y="2701220"/>
                <a:pt x="781071" y="2732143"/>
              </a:cubicBezTo>
              <a:lnTo>
                <a:pt x="781071" y="2956101"/>
              </a:lnTo>
              <a:cubicBezTo>
                <a:pt x="781071" y="2987024"/>
                <a:pt x="806139" y="3012092"/>
                <a:pt x="837062" y="3012092"/>
              </a:cubicBezTo>
              <a:lnTo>
                <a:pt x="1061020" y="3012092"/>
              </a:lnTo>
              <a:cubicBezTo>
                <a:pt x="1091943" y="3012092"/>
                <a:pt x="1117011" y="2987024"/>
                <a:pt x="1117011" y="2956101"/>
              </a:cubicBezTo>
              <a:lnTo>
                <a:pt x="1117011" y="2732143"/>
              </a:lnTo>
              <a:cubicBezTo>
                <a:pt x="1117011" y="2701220"/>
                <a:pt x="1091943" y="2676152"/>
                <a:pt x="1061020" y="2676152"/>
              </a:cubicBezTo>
              <a:close/>
              <a:moveTo>
                <a:pt x="315448" y="2676152"/>
              </a:moveTo>
              <a:cubicBezTo>
                <a:pt x="284525" y="2676152"/>
                <a:pt x="259457" y="2701220"/>
                <a:pt x="259457" y="2732143"/>
              </a:cubicBezTo>
              <a:lnTo>
                <a:pt x="259457" y="2956101"/>
              </a:lnTo>
              <a:cubicBezTo>
                <a:pt x="259457" y="2987024"/>
                <a:pt x="284525" y="3012092"/>
                <a:pt x="315448" y="3012092"/>
              </a:cubicBezTo>
              <a:lnTo>
                <a:pt x="539406" y="3012092"/>
              </a:lnTo>
              <a:cubicBezTo>
                <a:pt x="570329" y="3012092"/>
                <a:pt x="595397" y="2987024"/>
                <a:pt x="595397" y="2956101"/>
              </a:cubicBezTo>
              <a:lnTo>
                <a:pt x="595397" y="2732143"/>
              </a:lnTo>
              <a:cubicBezTo>
                <a:pt x="595397" y="2701220"/>
                <a:pt x="570329" y="2676152"/>
                <a:pt x="539406" y="2676152"/>
              </a:cubicBezTo>
              <a:close/>
              <a:moveTo>
                <a:pt x="1880291" y="2179832"/>
              </a:moveTo>
              <a:cubicBezTo>
                <a:pt x="1849368" y="2179832"/>
                <a:pt x="1824300" y="2204900"/>
                <a:pt x="1824300" y="2235823"/>
              </a:cubicBezTo>
              <a:lnTo>
                <a:pt x="1824300" y="2956101"/>
              </a:lnTo>
              <a:cubicBezTo>
                <a:pt x="1824300" y="2987024"/>
                <a:pt x="1849368" y="3012092"/>
                <a:pt x="1880291" y="3012092"/>
              </a:cubicBezTo>
              <a:lnTo>
                <a:pt x="2104249" y="3012092"/>
              </a:lnTo>
              <a:cubicBezTo>
                <a:pt x="2135172" y="3012092"/>
                <a:pt x="2160240" y="2987024"/>
                <a:pt x="2160240" y="2956101"/>
              </a:cubicBezTo>
              <a:lnTo>
                <a:pt x="2160240" y="2235823"/>
              </a:lnTo>
              <a:cubicBezTo>
                <a:pt x="2160240" y="2204900"/>
                <a:pt x="2135172" y="2179832"/>
                <a:pt x="2104249" y="2179832"/>
              </a:cubicBezTo>
              <a:close/>
              <a:moveTo>
                <a:pt x="1358676" y="2179832"/>
              </a:moveTo>
              <a:cubicBezTo>
                <a:pt x="1327753" y="2179832"/>
                <a:pt x="1302685" y="2204900"/>
                <a:pt x="1302685" y="2235823"/>
              </a:cubicBezTo>
              <a:lnTo>
                <a:pt x="1302685" y="2459781"/>
              </a:lnTo>
              <a:cubicBezTo>
                <a:pt x="1302685" y="2490704"/>
                <a:pt x="1327753" y="2515772"/>
                <a:pt x="1358676" y="2515772"/>
              </a:cubicBezTo>
              <a:lnTo>
                <a:pt x="1582634" y="2515772"/>
              </a:lnTo>
              <a:cubicBezTo>
                <a:pt x="1613557" y="2515772"/>
                <a:pt x="1638625" y="2490704"/>
                <a:pt x="1638625" y="2459781"/>
              </a:cubicBezTo>
              <a:lnTo>
                <a:pt x="1638625" y="2235823"/>
              </a:lnTo>
              <a:cubicBezTo>
                <a:pt x="1638625" y="2204900"/>
                <a:pt x="1613557" y="2179832"/>
                <a:pt x="1582634" y="2179832"/>
              </a:cubicBezTo>
              <a:close/>
              <a:moveTo>
                <a:pt x="837062" y="2179832"/>
              </a:moveTo>
              <a:cubicBezTo>
                <a:pt x="806139" y="2179832"/>
                <a:pt x="781071" y="2204900"/>
                <a:pt x="781071" y="2235823"/>
              </a:cubicBezTo>
              <a:lnTo>
                <a:pt x="781071" y="2459781"/>
              </a:lnTo>
              <a:cubicBezTo>
                <a:pt x="781071" y="2490704"/>
                <a:pt x="806139" y="2515772"/>
                <a:pt x="837062" y="2515772"/>
              </a:cubicBezTo>
              <a:lnTo>
                <a:pt x="1061020" y="2515772"/>
              </a:lnTo>
              <a:cubicBezTo>
                <a:pt x="1091943" y="2515772"/>
                <a:pt x="1117011" y="2490704"/>
                <a:pt x="1117011" y="2459781"/>
              </a:cubicBezTo>
              <a:lnTo>
                <a:pt x="1117011" y="2235823"/>
              </a:lnTo>
              <a:cubicBezTo>
                <a:pt x="1117011" y="2204900"/>
                <a:pt x="1091943" y="2179832"/>
                <a:pt x="1061020" y="2179832"/>
              </a:cubicBezTo>
              <a:close/>
              <a:moveTo>
                <a:pt x="315448" y="2179832"/>
              </a:moveTo>
              <a:cubicBezTo>
                <a:pt x="284525" y="2179832"/>
                <a:pt x="259457" y="2204900"/>
                <a:pt x="259457" y="2235823"/>
              </a:cubicBezTo>
              <a:lnTo>
                <a:pt x="259457" y="2459781"/>
              </a:lnTo>
              <a:cubicBezTo>
                <a:pt x="259457" y="2490704"/>
                <a:pt x="284525" y="2515772"/>
                <a:pt x="315448" y="2515772"/>
              </a:cubicBezTo>
              <a:lnTo>
                <a:pt x="539406" y="2515772"/>
              </a:lnTo>
              <a:cubicBezTo>
                <a:pt x="570329" y="2515772"/>
                <a:pt x="595397" y="2490704"/>
                <a:pt x="595397" y="2459781"/>
              </a:cubicBezTo>
              <a:lnTo>
                <a:pt x="595397" y="2235823"/>
              </a:lnTo>
              <a:cubicBezTo>
                <a:pt x="595397" y="2204900"/>
                <a:pt x="570329" y="2179832"/>
                <a:pt x="539406" y="2179832"/>
              </a:cubicBezTo>
              <a:close/>
              <a:moveTo>
                <a:pt x="1880291" y="1683512"/>
              </a:moveTo>
              <a:cubicBezTo>
                <a:pt x="1849368" y="1683512"/>
                <a:pt x="1824300" y="1708580"/>
                <a:pt x="1824300" y="1739503"/>
              </a:cubicBezTo>
              <a:lnTo>
                <a:pt x="1824300" y="1963461"/>
              </a:lnTo>
              <a:cubicBezTo>
                <a:pt x="1824300" y="1994384"/>
                <a:pt x="1849368" y="2019452"/>
                <a:pt x="1880291" y="2019452"/>
              </a:cubicBezTo>
              <a:lnTo>
                <a:pt x="2104249" y="2019452"/>
              </a:lnTo>
              <a:cubicBezTo>
                <a:pt x="2135172" y="2019452"/>
                <a:pt x="2160240" y="1994384"/>
                <a:pt x="2160240" y="1963461"/>
              </a:cubicBezTo>
              <a:lnTo>
                <a:pt x="2160240" y="1739503"/>
              </a:lnTo>
              <a:cubicBezTo>
                <a:pt x="2160240" y="1708580"/>
                <a:pt x="2135172" y="1683512"/>
                <a:pt x="2104249" y="1683512"/>
              </a:cubicBezTo>
              <a:close/>
              <a:moveTo>
                <a:pt x="1358676" y="1683512"/>
              </a:moveTo>
              <a:cubicBezTo>
                <a:pt x="1327753" y="1683512"/>
                <a:pt x="1302685" y="1708580"/>
                <a:pt x="1302685" y="1739503"/>
              </a:cubicBezTo>
              <a:lnTo>
                <a:pt x="1302685" y="1963461"/>
              </a:lnTo>
              <a:cubicBezTo>
                <a:pt x="1302685" y="1994384"/>
                <a:pt x="1327753" y="2019452"/>
                <a:pt x="1358676" y="2019452"/>
              </a:cubicBezTo>
              <a:lnTo>
                <a:pt x="1582634" y="2019452"/>
              </a:lnTo>
              <a:cubicBezTo>
                <a:pt x="1613557" y="2019452"/>
                <a:pt x="1638625" y="1994384"/>
                <a:pt x="1638625" y="1963461"/>
              </a:cubicBezTo>
              <a:lnTo>
                <a:pt x="1638625" y="1739503"/>
              </a:lnTo>
              <a:cubicBezTo>
                <a:pt x="1638625" y="1708580"/>
                <a:pt x="1613557" y="1683512"/>
                <a:pt x="1582634" y="1683512"/>
              </a:cubicBezTo>
              <a:close/>
              <a:moveTo>
                <a:pt x="837062" y="1683512"/>
              </a:moveTo>
              <a:cubicBezTo>
                <a:pt x="806139" y="1683512"/>
                <a:pt x="781071" y="1708580"/>
                <a:pt x="781071" y="1739503"/>
              </a:cubicBezTo>
              <a:lnTo>
                <a:pt x="781071" y="1963461"/>
              </a:lnTo>
              <a:cubicBezTo>
                <a:pt x="781071" y="1994384"/>
                <a:pt x="806139" y="2019452"/>
                <a:pt x="837062" y="2019452"/>
              </a:cubicBezTo>
              <a:lnTo>
                <a:pt x="1061020" y="2019452"/>
              </a:lnTo>
              <a:cubicBezTo>
                <a:pt x="1091943" y="2019452"/>
                <a:pt x="1117011" y="1994384"/>
                <a:pt x="1117011" y="1963461"/>
              </a:cubicBezTo>
              <a:lnTo>
                <a:pt x="1117011" y="1739503"/>
              </a:lnTo>
              <a:cubicBezTo>
                <a:pt x="1117011" y="1708580"/>
                <a:pt x="1091943" y="1683512"/>
                <a:pt x="1061020" y="1683512"/>
              </a:cubicBezTo>
              <a:close/>
              <a:moveTo>
                <a:pt x="315448" y="1683512"/>
              </a:moveTo>
              <a:cubicBezTo>
                <a:pt x="284525" y="1683512"/>
                <a:pt x="259457" y="1708580"/>
                <a:pt x="259457" y="1739503"/>
              </a:cubicBezTo>
              <a:lnTo>
                <a:pt x="259457" y="1963461"/>
              </a:lnTo>
              <a:cubicBezTo>
                <a:pt x="259457" y="1994384"/>
                <a:pt x="284525" y="2019452"/>
                <a:pt x="315448" y="2019452"/>
              </a:cubicBezTo>
              <a:lnTo>
                <a:pt x="539406" y="2019452"/>
              </a:lnTo>
              <a:cubicBezTo>
                <a:pt x="570329" y="2019452"/>
                <a:pt x="595397" y="1994384"/>
                <a:pt x="595397" y="1963461"/>
              </a:cubicBezTo>
              <a:lnTo>
                <a:pt x="595397" y="1739503"/>
              </a:lnTo>
              <a:cubicBezTo>
                <a:pt x="595397" y="1708580"/>
                <a:pt x="570329" y="1683512"/>
                <a:pt x="539406" y="1683512"/>
              </a:cubicBezTo>
              <a:close/>
              <a:moveTo>
                <a:pt x="1880291" y="1187192"/>
              </a:moveTo>
              <a:cubicBezTo>
                <a:pt x="1849368" y="1187192"/>
                <a:pt x="1824300" y="1212260"/>
                <a:pt x="1824300" y="1243183"/>
              </a:cubicBezTo>
              <a:lnTo>
                <a:pt x="1824300" y="1467141"/>
              </a:lnTo>
              <a:cubicBezTo>
                <a:pt x="1824300" y="1498064"/>
                <a:pt x="1849368" y="1523132"/>
                <a:pt x="1880291" y="1523132"/>
              </a:cubicBezTo>
              <a:lnTo>
                <a:pt x="2104249" y="1523132"/>
              </a:lnTo>
              <a:cubicBezTo>
                <a:pt x="2135172" y="1523132"/>
                <a:pt x="2160240" y="1498064"/>
                <a:pt x="2160240" y="1467141"/>
              </a:cubicBezTo>
              <a:lnTo>
                <a:pt x="2160240" y="1243183"/>
              </a:lnTo>
              <a:cubicBezTo>
                <a:pt x="2160240" y="1212260"/>
                <a:pt x="2135172" y="1187192"/>
                <a:pt x="2104249" y="1187192"/>
              </a:cubicBezTo>
              <a:close/>
              <a:moveTo>
                <a:pt x="1358676" y="1187192"/>
              </a:moveTo>
              <a:cubicBezTo>
                <a:pt x="1327753" y="1187192"/>
                <a:pt x="1302685" y="1212260"/>
                <a:pt x="1302685" y="1243183"/>
              </a:cubicBezTo>
              <a:lnTo>
                <a:pt x="1302685" y="1467141"/>
              </a:lnTo>
              <a:cubicBezTo>
                <a:pt x="1302685" y="1498064"/>
                <a:pt x="1327753" y="1523132"/>
                <a:pt x="1358676" y="1523132"/>
              </a:cubicBezTo>
              <a:lnTo>
                <a:pt x="1582634" y="1523132"/>
              </a:lnTo>
              <a:cubicBezTo>
                <a:pt x="1613557" y="1523132"/>
                <a:pt x="1638625" y="1498064"/>
                <a:pt x="1638625" y="1467141"/>
              </a:cubicBezTo>
              <a:lnTo>
                <a:pt x="1638625" y="1243183"/>
              </a:lnTo>
              <a:cubicBezTo>
                <a:pt x="1638625" y="1212260"/>
                <a:pt x="1613557" y="1187192"/>
                <a:pt x="1582634" y="1187192"/>
              </a:cubicBezTo>
              <a:close/>
              <a:moveTo>
                <a:pt x="837062" y="1187192"/>
              </a:moveTo>
              <a:cubicBezTo>
                <a:pt x="806139" y="1187192"/>
                <a:pt x="781071" y="1212260"/>
                <a:pt x="781071" y="1243183"/>
              </a:cubicBezTo>
              <a:lnTo>
                <a:pt x="781071" y="1467141"/>
              </a:lnTo>
              <a:cubicBezTo>
                <a:pt x="781071" y="1498064"/>
                <a:pt x="806139" y="1523132"/>
                <a:pt x="837062" y="1523132"/>
              </a:cubicBezTo>
              <a:lnTo>
                <a:pt x="1061020" y="1523132"/>
              </a:lnTo>
              <a:cubicBezTo>
                <a:pt x="1091943" y="1523132"/>
                <a:pt x="1117011" y="1498064"/>
                <a:pt x="1117011" y="1467141"/>
              </a:cubicBezTo>
              <a:lnTo>
                <a:pt x="1117011" y="1243183"/>
              </a:lnTo>
              <a:cubicBezTo>
                <a:pt x="1117011" y="1212260"/>
                <a:pt x="1091943" y="1187192"/>
                <a:pt x="1061020" y="1187192"/>
              </a:cubicBezTo>
              <a:close/>
              <a:moveTo>
                <a:pt x="315448" y="1187192"/>
              </a:moveTo>
              <a:cubicBezTo>
                <a:pt x="284525" y="1187192"/>
                <a:pt x="259457" y="1212260"/>
                <a:pt x="259457" y="1243183"/>
              </a:cubicBezTo>
              <a:lnTo>
                <a:pt x="259457" y="1467141"/>
              </a:lnTo>
              <a:cubicBezTo>
                <a:pt x="259457" y="1498064"/>
                <a:pt x="284525" y="1523132"/>
                <a:pt x="315448" y="1523132"/>
              </a:cubicBezTo>
              <a:lnTo>
                <a:pt x="539406" y="1523132"/>
              </a:lnTo>
              <a:cubicBezTo>
                <a:pt x="570329" y="1523132"/>
                <a:pt x="595397" y="1498064"/>
                <a:pt x="595397" y="1467141"/>
              </a:cubicBezTo>
              <a:lnTo>
                <a:pt x="595397" y="1243183"/>
              </a:lnTo>
              <a:cubicBezTo>
                <a:pt x="595397" y="1212260"/>
                <a:pt x="570329" y="1187192"/>
                <a:pt x="539406" y="1187192"/>
              </a:cubicBezTo>
              <a:close/>
              <a:moveTo>
                <a:pt x="348041" y="163575"/>
              </a:moveTo>
              <a:cubicBezTo>
                <a:pt x="275130" y="163575"/>
                <a:pt x="216024" y="222681"/>
                <a:pt x="216024" y="295592"/>
              </a:cubicBezTo>
              <a:lnTo>
                <a:pt x="216024" y="823646"/>
              </a:lnTo>
              <a:cubicBezTo>
                <a:pt x="216024" y="896557"/>
                <a:pt x="275130" y="955663"/>
                <a:pt x="348041" y="955663"/>
              </a:cubicBezTo>
              <a:lnTo>
                <a:pt x="2100231" y="955663"/>
              </a:lnTo>
              <a:cubicBezTo>
                <a:pt x="2173142" y="955663"/>
                <a:pt x="2232248" y="896557"/>
                <a:pt x="2232248" y="823646"/>
              </a:cubicBezTo>
              <a:lnTo>
                <a:pt x="2232248" y="295592"/>
              </a:lnTo>
              <a:cubicBezTo>
                <a:pt x="2232248" y="222681"/>
                <a:pt x="2173142" y="163575"/>
                <a:pt x="2100231" y="163575"/>
              </a:cubicBezTo>
              <a:close/>
              <a:moveTo>
                <a:pt x="265172" y="0"/>
              </a:moveTo>
              <a:lnTo>
                <a:pt x="2183100" y="0"/>
              </a:lnTo>
              <a:cubicBezTo>
                <a:pt x="2329550" y="0"/>
                <a:pt x="2448272" y="118722"/>
                <a:pt x="2448272" y="265172"/>
              </a:cubicBezTo>
              <a:lnTo>
                <a:pt x="2448272" y="2974828"/>
              </a:lnTo>
              <a:cubicBezTo>
                <a:pt x="2448272" y="3121278"/>
                <a:pt x="2329550" y="3240000"/>
                <a:pt x="2183100" y="3240000"/>
              </a:cubicBezTo>
              <a:lnTo>
                <a:pt x="265172" y="3240000"/>
              </a:lnTo>
              <a:cubicBezTo>
                <a:pt x="118722" y="3240000"/>
                <a:pt x="0" y="3121278"/>
                <a:pt x="0" y="2974828"/>
              </a:cubicBezTo>
              <a:lnTo>
                <a:pt x="0" y="265172"/>
              </a:lnTo>
              <a:cubicBezTo>
                <a:pt x="0" y="118722"/>
                <a:pt x="118722" y="0"/>
                <a:pt x="265172" y="0"/>
              </a:cubicBezTo>
              <a:close/>
            </a:path>
          </a:pathLst>
        </a:cu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050">
            <a:latin typeface="+mn-lt"/>
          </a:endParaRPr>
        </a:p>
      </xdr:txBody>
    </xdr:sp>
    <xdr:clientData/>
  </xdr:twoCellAnchor>
  <xdr:twoCellAnchor>
    <xdr:from>
      <xdr:col>3</xdr:col>
      <xdr:colOff>68580</xdr:colOff>
      <xdr:row>3</xdr:row>
      <xdr:rowOff>147047</xdr:rowOff>
    </xdr:from>
    <xdr:to>
      <xdr:col>3</xdr:col>
      <xdr:colOff>415605</xdr:colOff>
      <xdr:row>5</xdr:row>
      <xdr:rowOff>118863</xdr:rowOff>
    </xdr:to>
    <xdr:sp macro="" textlink="">
      <xdr:nvSpPr>
        <xdr:cNvPr id="23" name="Rounded Rectangle 6">
          <a:extLst>
            <a:ext uri="{FF2B5EF4-FFF2-40B4-BE49-F238E27FC236}">
              <a16:creationId xmlns:a16="http://schemas.microsoft.com/office/drawing/2014/main" id="{00000000-0008-0000-0000-000017000000}"/>
            </a:ext>
          </a:extLst>
        </xdr:cNvPr>
        <xdr:cNvSpPr/>
      </xdr:nvSpPr>
      <xdr:spPr>
        <a:xfrm>
          <a:off x="2926080" y="695687"/>
          <a:ext cx="347025" cy="337576"/>
        </a:xfrm>
        <a:custGeom>
          <a:avLst/>
          <a:gdLst/>
          <a:ahLst/>
          <a:cxnLst/>
          <a:rect l="l" t="t" r="r" b="b"/>
          <a:pathLst>
            <a:path w="3186824" h="3060919">
              <a:moveTo>
                <a:pt x="1045874" y="2696689"/>
              </a:moveTo>
              <a:lnTo>
                <a:pt x="2125874" y="2696689"/>
              </a:lnTo>
              <a:lnTo>
                <a:pt x="2125874" y="2804689"/>
              </a:lnTo>
              <a:lnTo>
                <a:pt x="1045874" y="2804689"/>
              </a:lnTo>
              <a:close/>
              <a:moveTo>
                <a:pt x="1045874" y="2410468"/>
              </a:moveTo>
              <a:lnTo>
                <a:pt x="2125874" y="2410468"/>
              </a:lnTo>
              <a:lnTo>
                <a:pt x="2125874" y="2518468"/>
              </a:lnTo>
              <a:lnTo>
                <a:pt x="1045874" y="2518468"/>
              </a:lnTo>
              <a:close/>
              <a:moveTo>
                <a:pt x="1045874" y="2124247"/>
              </a:moveTo>
              <a:lnTo>
                <a:pt x="2125874" y="2124247"/>
              </a:lnTo>
              <a:lnTo>
                <a:pt x="2125874" y="2232247"/>
              </a:lnTo>
              <a:lnTo>
                <a:pt x="1045874" y="2232247"/>
              </a:lnTo>
              <a:close/>
              <a:moveTo>
                <a:pt x="902547" y="1956791"/>
              </a:moveTo>
              <a:lnTo>
                <a:pt x="902547" y="2109191"/>
              </a:lnTo>
              <a:lnTo>
                <a:pt x="902547" y="2185391"/>
              </a:lnTo>
              <a:lnTo>
                <a:pt x="902547" y="2376263"/>
              </a:lnTo>
              <a:lnTo>
                <a:pt x="902547" y="2973921"/>
              </a:lnTo>
              <a:lnTo>
                <a:pt x="2284277" y="2973921"/>
              </a:lnTo>
              <a:lnTo>
                <a:pt x="2284277" y="2376263"/>
              </a:lnTo>
              <a:lnTo>
                <a:pt x="2284277" y="2185391"/>
              </a:lnTo>
              <a:lnTo>
                <a:pt x="2284277" y="2109191"/>
              </a:lnTo>
              <a:lnTo>
                <a:pt x="2284277" y="1956791"/>
              </a:lnTo>
              <a:close/>
              <a:moveTo>
                <a:pt x="469172" y="1728191"/>
              </a:moveTo>
              <a:lnTo>
                <a:pt x="469172" y="2185391"/>
              </a:lnTo>
              <a:lnTo>
                <a:pt x="767127" y="2185391"/>
              </a:lnTo>
              <a:lnTo>
                <a:pt x="767127" y="2109191"/>
              </a:lnTo>
              <a:lnTo>
                <a:pt x="545372" y="2109191"/>
              </a:lnTo>
              <a:lnTo>
                <a:pt x="545372" y="1804391"/>
              </a:lnTo>
              <a:lnTo>
                <a:pt x="2641452" y="1804391"/>
              </a:lnTo>
              <a:lnTo>
                <a:pt x="2641452" y="2109191"/>
              </a:lnTo>
              <a:lnTo>
                <a:pt x="2419697" y="2109191"/>
              </a:lnTo>
              <a:lnTo>
                <a:pt x="2419697" y="2185391"/>
              </a:lnTo>
              <a:lnTo>
                <a:pt x="2717652" y="2185391"/>
              </a:lnTo>
              <a:lnTo>
                <a:pt x="2717652" y="1728191"/>
              </a:lnTo>
              <a:close/>
              <a:moveTo>
                <a:pt x="2819005" y="1350909"/>
              </a:moveTo>
              <a:cubicBezTo>
                <a:pt x="2769294" y="1350909"/>
                <a:pt x="2728995" y="1391208"/>
                <a:pt x="2728995" y="1440919"/>
              </a:cubicBezTo>
              <a:cubicBezTo>
                <a:pt x="2728995" y="1490630"/>
                <a:pt x="2769294" y="1530929"/>
                <a:pt x="2819005" y="1530929"/>
              </a:cubicBezTo>
              <a:cubicBezTo>
                <a:pt x="2868716" y="1530929"/>
                <a:pt x="2909015" y="1490630"/>
                <a:pt x="2909015" y="1440919"/>
              </a:cubicBezTo>
              <a:cubicBezTo>
                <a:pt x="2909015" y="1391208"/>
                <a:pt x="2868716" y="1350909"/>
                <a:pt x="2819005" y="1350909"/>
              </a:cubicBezTo>
              <a:close/>
              <a:moveTo>
                <a:pt x="2509707" y="1350909"/>
              </a:moveTo>
              <a:cubicBezTo>
                <a:pt x="2459996" y="1350909"/>
                <a:pt x="2419697" y="1391208"/>
                <a:pt x="2419697" y="1440919"/>
              </a:cubicBezTo>
              <a:cubicBezTo>
                <a:pt x="2419697" y="1490630"/>
                <a:pt x="2459996" y="1530929"/>
                <a:pt x="2509707" y="1530929"/>
              </a:cubicBezTo>
              <a:cubicBezTo>
                <a:pt x="2559418" y="1530929"/>
                <a:pt x="2599717" y="1490630"/>
                <a:pt x="2599717" y="1440919"/>
              </a:cubicBezTo>
              <a:cubicBezTo>
                <a:pt x="2599717" y="1391208"/>
                <a:pt x="2559418" y="1350909"/>
                <a:pt x="2509707" y="1350909"/>
              </a:cubicBezTo>
              <a:close/>
              <a:moveTo>
                <a:pt x="195993" y="1200328"/>
              </a:moveTo>
              <a:lnTo>
                <a:pt x="2990831" y="1200328"/>
              </a:lnTo>
              <a:cubicBezTo>
                <a:pt x="3099075" y="1200328"/>
                <a:pt x="3186824" y="1288077"/>
                <a:pt x="3186824" y="1396321"/>
              </a:cubicBezTo>
              <a:lnTo>
                <a:pt x="3186824" y="2180270"/>
              </a:lnTo>
              <a:cubicBezTo>
                <a:pt x="3186824" y="2288514"/>
                <a:pt x="3099075" y="2376263"/>
                <a:pt x="2990831" y="2376263"/>
              </a:cubicBezTo>
              <a:lnTo>
                <a:pt x="2419697" y="2376263"/>
              </a:lnTo>
              <a:lnTo>
                <a:pt x="2419697" y="3060919"/>
              </a:lnTo>
              <a:lnTo>
                <a:pt x="767127" y="3060919"/>
              </a:lnTo>
              <a:lnTo>
                <a:pt x="767127" y="2376263"/>
              </a:lnTo>
              <a:lnTo>
                <a:pt x="195993" y="2376263"/>
              </a:lnTo>
              <a:cubicBezTo>
                <a:pt x="87749" y="2376263"/>
                <a:pt x="0" y="2288514"/>
                <a:pt x="0" y="2180270"/>
              </a:cubicBezTo>
              <a:lnTo>
                <a:pt x="0" y="1396321"/>
              </a:lnTo>
              <a:cubicBezTo>
                <a:pt x="0" y="1288077"/>
                <a:pt x="87749" y="1200328"/>
                <a:pt x="195993" y="1200328"/>
              </a:cubicBezTo>
              <a:close/>
              <a:moveTo>
                <a:pt x="767127" y="0"/>
              </a:moveTo>
              <a:lnTo>
                <a:pt x="2419697" y="0"/>
              </a:lnTo>
              <a:lnTo>
                <a:pt x="2419697" y="190589"/>
              </a:lnTo>
              <a:lnTo>
                <a:pt x="2565249" y="190589"/>
              </a:lnTo>
              <a:cubicBezTo>
                <a:pt x="2649419" y="190589"/>
                <a:pt x="2717652" y="258822"/>
                <a:pt x="2717652" y="342992"/>
              </a:cubicBezTo>
              <a:lnTo>
                <a:pt x="2717652" y="1104989"/>
              </a:lnTo>
              <a:lnTo>
                <a:pt x="2284277" y="1104989"/>
              </a:lnTo>
              <a:lnTo>
                <a:pt x="2284277" y="1104128"/>
              </a:lnTo>
              <a:lnTo>
                <a:pt x="2284277" y="190589"/>
              </a:lnTo>
              <a:lnTo>
                <a:pt x="2284277" y="96523"/>
              </a:lnTo>
              <a:lnTo>
                <a:pt x="902547" y="96523"/>
              </a:lnTo>
              <a:lnTo>
                <a:pt x="902547" y="190589"/>
              </a:lnTo>
              <a:lnTo>
                <a:pt x="902547" y="1104128"/>
              </a:lnTo>
              <a:lnTo>
                <a:pt x="902547" y="1104989"/>
              </a:lnTo>
              <a:lnTo>
                <a:pt x="469172" y="1104989"/>
              </a:lnTo>
              <a:lnTo>
                <a:pt x="469172" y="342992"/>
              </a:lnTo>
              <a:cubicBezTo>
                <a:pt x="469172" y="258822"/>
                <a:pt x="537405" y="190589"/>
                <a:pt x="621575" y="190589"/>
              </a:cubicBezTo>
              <a:lnTo>
                <a:pt x="767127" y="190589"/>
              </a:lnTo>
              <a:close/>
            </a:path>
          </a:pathLst>
        </a:cu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050">
            <a:latin typeface="+mn-lt"/>
          </a:endParaRPr>
        </a:p>
      </xdr:txBody>
    </xdr:sp>
    <xdr:clientData/>
  </xdr:twoCellAnchor>
  <xdr:twoCellAnchor>
    <xdr:from>
      <xdr:col>6</xdr:col>
      <xdr:colOff>504528</xdr:colOff>
      <xdr:row>3</xdr:row>
      <xdr:rowOff>131449</xdr:rowOff>
    </xdr:from>
    <xdr:to>
      <xdr:col>7</xdr:col>
      <xdr:colOff>282068</xdr:colOff>
      <xdr:row>5</xdr:row>
      <xdr:rowOff>124037</xdr:rowOff>
    </xdr:to>
    <xdr:sp macro="" textlink="">
      <xdr:nvSpPr>
        <xdr:cNvPr id="24" name="Rectangle 130">
          <a:extLst>
            <a:ext uri="{FF2B5EF4-FFF2-40B4-BE49-F238E27FC236}">
              <a16:creationId xmlns:a16="http://schemas.microsoft.com/office/drawing/2014/main" id="{00000000-0008-0000-0000-000018000000}"/>
            </a:ext>
          </a:extLst>
        </xdr:cNvPr>
        <xdr:cNvSpPr/>
      </xdr:nvSpPr>
      <xdr:spPr>
        <a:xfrm>
          <a:off x="5190828" y="680089"/>
          <a:ext cx="387140" cy="358348"/>
        </a:xfrm>
        <a:custGeom>
          <a:avLst/>
          <a:gdLst/>
          <a:ahLst/>
          <a:cxnLst/>
          <a:rect l="l" t="t" r="r" b="b"/>
          <a:pathLst>
            <a:path w="371900" h="373588">
              <a:moveTo>
                <a:pt x="297080" y="129105"/>
              </a:moveTo>
              <a:lnTo>
                <a:pt x="284273" y="219737"/>
              </a:lnTo>
              <a:lnTo>
                <a:pt x="305496" y="219737"/>
              </a:lnTo>
              <a:lnTo>
                <a:pt x="333001" y="129105"/>
              </a:lnTo>
              <a:close/>
              <a:moveTo>
                <a:pt x="228265" y="129105"/>
              </a:moveTo>
              <a:lnTo>
                <a:pt x="228265" y="219737"/>
              </a:lnTo>
              <a:lnTo>
                <a:pt x="250807" y="219737"/>
              </a:lnTo>
              <a:lnTo>
                <a:pt x="263614" y="129105"/>
              </a:lnTo>
              <a:close/>
              <a:moveTo>
                <a:pt x="157021" y="129105"/>
              </a:moveTo>
              <a:lnTo>
                <a:pt x="175826" y="219737"/>
              </a:lnTo>
              <a:lnTo>
                <a:pt x="195129" y="219737"/>
              </a:lnTo>
              <a:lnTo>
                <a:pt x="195129" y="129105"/>
              </a:lnTo>
              <a:close/>
              <a:moveTo>
                <a:pt x="93087" y="129105"/>
              </a:moveTo>
              <a:lnTo>
                <a:pt x="117372" y="219737"/>
              </a:lnTo>
              <a:lnTo>
                <a:pt x="141984" y="219737"/>
              </a:lnTo>
              <a:lnTo>
                <a:pt x="123179" y="129105"/>
              </a:lnTo>
              <a:close/>
              <a:moveTo>
                <a:pt x="58494" y="0"/>
              </a:moveTo>
              <a:lnTo>
                <a:pt x="84208" y="95969"/>
              </a:lnTo>
              <a:lnTo>
                <a:pt x="354346" y="95969"/>
              </a:lnTo>
              <a:lnTo>
                <a:pt x="354346" y="97437"/>
              </a:lnTo>
              <a:cubicBezTo>
                <a:pt x="356087" y="96136"/>
                <a:pt x="357928" y="96353"/>
                <a:pt x="359747" y="96905"/>
              </a:cubicBezTo>
              <a:lnTo>
                <a:pt x="360371" y="97095"/>
              </a:lnTo>
              <a:cubicBezTo>
                <a:pt x="368954" y="99700"/>
                <a:pt x="373801" y="108770"/>
                <a:pt x="371196" y="117354"/>
              </a:cubicBezTo>
              <a:lnTo>
                <a:pt x="333339" y="242097"/>
              </a:lnTo>
              <a:cubicBezTo>
                <a:pt x="331591" y="247858"/>
                <a:pt x="326929" y="251935"/>
                <a:pt x="321206" y="252122"/>
              </a:cubicBezTo>
              <a:lnTo>
                <a:pt x="321206" y="252873"/>
              </a:lnTo>
              <a:lnTo>
                <a:pt x="313576" y="252873"/>
              </a:lnTo>
              <a:cubicBezTo>
                <a:pt x="313378" y="253010"/>
                <a:pt x="313229" y="252967"/>
                <a:pt x="313080" y="252922"/>
              </a:cubicBezTo>
              <a:lnTo>
                <a:pt x="312919" y="252873"/>
              </a:lnTo>
              <a:lnTo>
                <a:pt x="126251" y="252873"/>
              </a:lnTo>
              <a:lnTo>
                <a:pt x="133971" y="281687"/>
              </a:lnTo>
              <a:lnTo>
                <a:pt x="321075" y="281687"/>
              </a:lnTo>
              <a:lnTo>
                <a:pt x="321075" y="314823"/>
              </a:lnTo>
              <a:lnTo>
                <a:pt x="318480" y="314823"/>
              </a:lnTo>
              <a:cubicBezTo>
                <a:pt x="329614" y="318311"/>
                <a:pt x="336414" y="328969"/>
                <a:pt x="336414" y="341215"/>
              </a:cubicBezTo>
              <a:cubicBezTo>
                <a:pt x="336414" y="359094"/>
                <a:pt x="321920" y="373588"/>
                <a:pt x="304041" y="373588"/>
              </a:cubicBezTo>
              <a:cubicBezTo>
                <a:pt x="286162" y="373588"/>
                <a:pt x="271668" y="359094"/>
                <a:pt x="271668" y="341215"/>
              </a:cubicBezTo>
              <a:cubicBezTo>
                <a:pt x="271668" y="328969"/>
                <a:pt x="278468" y="318311"/>
                <a:pt x="289602" y="314823"/>
              </a:cubicBezTo>
              <a:lnTo>
                <a:pt x="142850" y="314823"/>
              </a:lnTo>
              <a:lnTo>
                <a:pt x="143397" y="316865"/>
              </a:lnTo>
              <a:cubicBezTo>
                <a:pt x="151629" y="321811"/>
                <a:pt x="156401" y="330956"/>
                <a:pt x="156401" y="341215"/>
              </a:cubicBezTo>
              <a:cubicBezTo>
                <a:pt x="156401" y="359094"/>
                <a:pt x="141907" y="373588"/>
                <a:pt x="124028" y="373588"/>
              </a:cubicBezTo>
              <a:cubicBezTo>
                <a:pt x="106149" y="373588"/>
                <a:pt x="91655" y="359094"/>
                <a:pt x="91655" y="341215"/>
              </a:cubicBezTo>
              <a:cubicBezTo>
                <a:pt x="91655" y="329356"/>
                <a:pt x="98032" y="318986"/>
                <a:pt x="108649" y="315212"/>
              </a:cubicBezTo>
              <a:lnTo>
                <a:pt x="33542" y="34909"/>
              </a:lnTo>
              <a:lnTo>
                <a:pt x="0" y="34909"/>
              </a:lnTo>
              <a:lnTo>
                <a:pt x="0" y="1773"/>
              </a:lnTo>
              <a:lnTo>
                <a:pt x="51879" y="1773"/>
              </a:lnTo>
              <a:close/>
            </a:path>
          </a:pathLst>
        </a:cu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050">
            <a:solidFill>
              <a:schemeClr val="tx1"/>
            </a:solidFill>
            <a:latin typeface="+mn-lt"/>
          </a:endParaRPr>
        </a:p>
      </xdr:txBody>
    </xdr:sp>
    <xdr:clientData/>
  </xdr:twoCellAnchor>
  <xdr:twoCellAnchor editAs="oneCell">
    <xdr:from>
      <xdr:col>2</xdr:col>
      <xdr:colOff>299358</xdr:colOff>
      <xdr:row>6</xdr:row>
      <xdr:rowOff>95250</xdr:rowOff>
    </xdr:from>
    <xdr:to>
      <xdr:col>22</xdr:col>
      <xdr:colOff>0</xdr:colOff>
      <xdr:row>31</xdr:row>
      <xdr:rowOff>84157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2593296" y="1190625"/>
          <a:ext cx="12083142" cy="4552970"/>
        </a:xfrm>
        <a:prstGeom prst="rect">
          <a:avLst/>
        </a:prstGeom>
      </xdr:spPr>
    </xdr:pic>
    <xdr:clientData/>
  </xdr:twoCellAnchor>
  <xdr:twoCellAnchor>
    <xdr:from>
      <xdr:col>2</xdr:col>
      <xdr:colOff>277813</xdr:colOff>
      <xdr:row>6</xdr:row>
      <xdr:rowOff>95247</xdr:rowOff>
    </xdr:from>
    <xdr:to>
      <xdr:col>22</xdr:col>
      <xdr:colOff>1</xdr:colOff>
      <xdr:row>31</xdr:row>
      <xdr:rowOff>119061</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2571751" y="1190622"/>
          <a:ext cx="12104688" cy="4587877"/>
        </a:xfrm>
        <a:prstGeom prst="rect">
          <a:avLst/>
        </a:prstGeom>
        <a:solidFill>
          <a:schemeClr val="accent1">
            <a:lumMod val="20000"/>
            <a:lumOff val="80000"/>
            <a:alpha val="5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99060</xdr:colOff>
      <xdr:row>3</xdr:row>
      <xdr:rowOff>76200</xdr:rowOff>
    </xdr:from>
    <xdr:to>
      <xdr:col>10</xdr:col>
      <xdr:colOff>408519</xdr:colOff>
      <xdr:row>6</xdr:row>
      <xdr:rowOff>72505</xdr:rowOff>
    </xdr:to>
    <xdr:sp macro="" textlink="">
      <xdr:nvSpPr>
        <xdr:cNvPr id="31" name="Oval 27">
          <a:extLst>
            <a:ext uri="{FF2B5EF4-FFF2-40B4-BE49-F238E27FC236}">
              <a16:creationId xmlns:a16="http://schemas.microsoft.com/office/drawing/2014/main" id="{00000000-0008-0000-0000-00001F000000}"/>
            </a:ext>
          </a:extLst>
        </xdr:cNvPr>
        <xdr:cNvSpPr/>
      </xdr:nvSpPr>
      <xdr:spPr>
        <a:xfrm>
          <a:off x="7223760" y="624840"/>
          <a:ext cx="309459" cy="544945"/>
        </a:xfrm>
        <a:custGeom>
          <a:avLst/>
          <a:gdLst/>
          <a:ahLst/>
          <a:cxnLst/>
          <a:rect l="l" t="t" r="r" b="b"/>
          <a:pathLst>
            <a:path w="1703664" h="3240001">
              <a:moveTo>
                <a:pt x="952533" y="2024463"/>
              </a:moveTo>
              <a:lnTo>
                <a:pt x="856710" y="2024464"/>
              </a:lnTo>
              <a:lnTo>
                <a:pt x="649879" y="2143878"/>
              </a:lnTo>
              <a:lnTo>
                <a:pt x="728753" y="2280491"/>
              </a:lnTo>
              <a:lnTo>
                <a:pt x="800462" y="2239090"/>
              </a:lnTo>
              <a:lnTo>
                <a:pt x="800462" y="2476837"/>
              </a:lnTo>
              <a:lnTo>
                <a:pt x="649878" y="2476837"/>
              </a:lnTo>
              <a:lnTo>
                <a:pt x="649878" y="2634602"/>
              </a:lnTo>
              <a:lnTo>
                <a:pt x="1067658" y="2634602"/>
              </a:lnTo>
              <a:lnTo>
                <a:pt x="1067657" y="2476837"/>
              </a:lnTo>
              <a:lnTo>
                <a:pt x="952532" y="2476837"/>
              </a:lnTo>
              <a:lnTo>
                <a:pt x="952532" y="2151292"/>
              </a:lnTo>
              <a:lnTo>
                <a:pt x="952534" y="2151291"/>
              </a:lnTo>
              <a:close/>
              <a:moveTo>
                <a:pt x="851832" y="1776101"/>
              </a:moveTo>
              <a:cubicBezTo>
                <a:pt x="1189868" y="1776101"/>
                <a:pt x="1463900" y="2050133"/>
                <a:pt x="1463900" y="2388169"/>
              </a:cubicBezTo>
              <a:cubicBezTo>
                <a:pt x="1463900" y="2726205"/>
                <a:pt x="1189868" y="3000237"/>
                <a:pt x="851832" y="3000237"/>
              </a:cubicBezTo>
              <a:cubicBezTo>
                <a:pt x="513796" y="3000237"/>
                <a:pt x="239764" y="2726205"/>
                <a:pt x="239764" y="2388169"/>
              </a:cubicBezTo>
              <a:cubicBezTo>
                <a:pt x="239764" y="2050133"/>
                <a:pt x="513796" y="1776101"/>
                <a:pt x="851832" y="1776101"/>
              </a:cubicBezTo>
              <a:close/>
              <a:moveTo>
                <a:pt x="851832" y="1689019"/>
              </a:moveTo>
              <a:cubicBezTo>
                <a:pt x="465702" y="1689019"/>
                <a:pt x="152682" y="2002039"/>
                <a:pt x="152682" y="2388169"/>
              </a:cubicBezTo>
              <a:cubicBezTo>
                <a:pt x="152682" y="2774299"/>
                <a:pt x="465702" y="3087319"/>
                <a:pt x="851832" y="3087319"/>
              </a:cubicBezTo>
              <a:cubicBezTo>
                <a:pt x="1237962" y="3087319"/>
                <a:pt x="1550982" y="2774299"/>
                <a:pt x="1550982" y="2388169"/>
              </a:cubicBezTo>
              <a:cubicBezTo>
                <a:pt x="1550982" y="2002039"/>
                <a:pt x="1237962" y="1689019"/>
                <a:pt x="851832" y="1689019"/>
              </a:cubicBezTo>
              <a:close/>
              <a:moveTo>
                <a:pt x="851832" y="1536337"/>
              </a:moveTo>
              <a:cubicBezTo>
                <a:pt x="1322286" y="1536337"/>
                <a:pt x="1703664" y="1917715"/>
                <a:pt x="1703664" y="2388169"/>
              </a:cubicBezTo>
              <a:cubicBezTo>
                <a:pt x="1703664" y="2858623"/>
                <a:pt x="1322286" y="3240001"/>
                <a:pt x="851832" y="3240001"/>
              </a:cubicBezTo>
              <a:cubicBezTo>
                <a:pt x="381378" y="3240001"/>
                <a:pt x="0" y="2858623"/>
                <a:pt x="0" y="2388169"/>
              </a:cubicBezTo>
              <a:cubicBezTo>
                <a:pt x="0" y="1917715"/>
                <a:pt x="381378" y="1536337"/>
                <a:pt x="851832" y="1536337"/>
              </a:cubicBezTo>
              <a:close/>
              <a:moveTo>
                <a:pt x="1173126" y="1"/>
              </a:moveTo>
              <a:lnTo>
                <a:pt x="1383673" y="1"/>
              </a:lnTo>
              <a:lnTo>
                <a:pt x="1383673" y="954514"/>
              </a:lnTo>
              <a:lnTo>
                <a:pt x="1173126" y="1187717"/>
              </a:lnTo>
              <a:close/>
              <a:moveTo>
                <a:pt x="619488" y="0"/>
              </a:moveTo>
              <a:lnTo>
                <a:pt x="1099698" y="0"/>
              </a:lnTo>
              <a:lnTo>
                <a:pt x="1099698" y="1265464"/>
              </a:lnTo>
              <a:lnTo>
                <a:pt x="859593" y="1532640"/>
              </a:lnTo>
              <a:lnTo>
                <a:pt x="619488" y="1265464"/>
              </a:lnTo>
              <a:close/>
              <a:moveTo>
                <a:pt x="335512" y="0"/>
              </a:moveTo>
              <a:lnTo>
                <a:pt x="546059" y="0"/>
              </a:lnTo>
              <a:lnTo>
                <a:pt x="546059" y="1166181"/>
              </a:lnTo>
              <a:lnTo>
                <a:pt x="335512" y="927455"/>
              </a:lnTo>
              <a:close/>
            </a:path>
          </a:pathLst>
        </a:cu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050">
            <a:solidFill>
              <a:schemeClr val="accent2">
                <a:lumMod val="75000"/>
              </a:schemeClr>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128512</xdr:colOff>
      <xdr:row>3</xdr:row>
      <xdr:rowOff>10885</xdr:rowOff>
    </xdr:from>
    <xdr:to>
      <xdr:col>3</xdr:col>
      <xdr:colOff>4958</xdr:colOff>
      <xdr:row>28</xdr:row>
      <xdr:rowOff>158750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128512" y="859971"/>
          <a:ext cx="3512275" cy="554717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217716</xdr:colOff>
      <xdr:row>3</xdr:row>
      <xdr:rowOff>68581</xdr:rowOff>
    </xdr:from>
    <xdr:to>
      <xdr:col>1</xdr:col>
      <xdr:colOff>2002972</xdr:colOff>
      <xdr:row>6</xdr:row>
      <xdr:rowOff>76200</xdr:rowOff>
    </xdr:to>
    <mc:AlternateContent xmlns:mc="http://schemas.openxmlformats.org/markup-compatibility/2006" xmlns:a14="http://schemas.microsoft.com/office/drawing/2010/main">
      <mc:Choice Requires="a14">
        <xdr:graphicFrame macro="">
          <xdr:nvGraphicFramePr>
            <xdr:cNvPr id="2" name="Territor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217716" y="917667"/>
              <a:ext cx="3026227"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87085</xdr:colOff>
      <xdr:row>10</xdr:row>
      <xdr:rowOff>130630</xdr:rowOff>
    </xdr:from>
    <xdr:to>
      <xdr:col>1</xdr:col>
      <xdr:colOff>2088003</xdr:colOff>
      <xdr:row>16</xdr:row>
      <xdr:rowOff>97973</xdr:rowOff>
    </xdr:to>
    <mc:AlternateContent xmlns:mc="http://schemas.openxmlformats.org/markup-compatibility/2006" xmlns:a14="http://schemas.microsoft.com/office/drawing/2010/main">
      <mc:Choice Requires="a14">
        <xdr:graphicFrame macro="">
          <xdr:nvGraphicFramePr>
            <xdr:cNvPr id="3" name="Product Group">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0" name=""/>
            <xdr:cNvSpPr>
              <a:spLocks noTextEdit="1"/>
            </xdr:cNvSpPr>
          </xdr:nvSpPr>
          <xdr:spPr>
            <a:xfrm>
              <a:off x="87085" y="3048001"/>
              <a:ext cx="3241889" cy="1077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16</xdr:row>
      <xdr:rowOff>130629</xdr:rowOff>
    </xdr:from>
    <xdr:to>
      <xdr:col>1</xdr:col>
      <xdr:colOff>2198914</xdr:colOff>
      <xdr:row>23</xdr:row>
      <xdr:rowOff>272143</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4428" y="4158343"/>
              <a:ext cx="3385457"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337458</xdr:colOff>
      <xdr:row>18</xdr:row>
      <xdr:rowOff>0</xdr:rowOff>
    </xdr:from>
    <xdr:to>
      <xdr:col>27</xdr:col>
      <xdr:colOff>141516</xdr:colOff>
      <xdr:row>34</xdr:row>
      <xdr:rowOff>159180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229613</xdr:colOff>
      <xdr:row>3</xdr:row>
      <xdr:rowOff>213446</xdr:rowOff>
    </xdr:from>
    <xdr:to>
      <xdr:col>27</xdr:col>
      <xdr:colOff>362621</xdr:colOff>
      <xdr:row>16</xdr:row>
      <xdr:rowOff>143121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105834</xdr:colOff>
      <xdr:row>3</xdr:row>
      <xdr:rowOff>122162</xdr:rowOff>
    </xdr:from>
    <xdr:to>
      <xdr:col>17</xdr:col>
      <xdr:colOff>97971</xdr:colOff>
      <xdr:row>36</xdr:row>
      <xdr:rowOff>10887</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185057</xdr:colOff>
      <xdr:row>6</xdr:row>
      <xdr:rowOff>166548</xdr:rowOff>
    </xdr:from>
    <xdr:to>
      <xdr:col>1</xdr:col>
      <xdr:colOff>2035629</xdr:colOff>
      <xdr:row>10</xdr:row>
      <xdr:rowOff>54429</xdr:rowOff>
    </xdr:to>
    <mc:AlternateContent xmlns:mc="http://schemas.openxmlformats.org/markup-compatibility/2006" xmlns:a14="http://schemas.microsoft.com/office/drawing/2010/main">
      <mc:Choice Requires="a14">
        <xdr:graphicFrame macro="">
          <xdr:nvGraphicFramePr>
            <xdr:cNvPr id="8" name="Ranking">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Ranking"/>
            </a:graphicData>
          </a:graphic>
        </xdr:graphicFrame>
      </mc:Choice>
      <mc:Fallback xmlns="">
        <xdr:sp macro="" textlink="">
          <xdr:nvSpPr>
            <xdr:cNvPr id="0" name=""/>
            <xdr:cNvSpPr>
              <a:spLocks noTextEdit="1"/>
            </xdr:cNvSpPr>
          </xdr:nvSpPr>
          <xdr:spPr>
            <a:xfrm>
              <a:off x="185057" y="2234834"/>
              <a:ext cx="3091543" cy="736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96763</xdr:colOff>
      <xdr:row>23</xdr:row>
      <xdr:rowOff>301475</xdr:rowOff>
    </xdr:from>
    <xdr:to>
      <xdr:col>1</xdr:col>
      <xdr:colOff>2190147</xdr:colOff>
      <xdr:row>29</xdr:row>
      <xdr:rowOff>88899</xdr:rowOff>
    </xdr:to>
    <mc:AlternateContent xmlns:mc="http://schemas.openxmlformats.org/markup-compatibility/2006" xmlns:a14="http://schemas.microsoft.com/office/drawing/2010/main">
      <mc:Choice Requires="a14">
        <xdr:graphicFrame macro="">
          <xdr:nvGraphicFramePr>
            <xdr:cNvPr id="9" name="Action">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Action"/>
            </a:graphicData>
          </a:graphic>
        </xdr:graphicFrame>
      </mc:Choice>
      <mc:Fallback xmlns="">
        <xdr:sp macro="" textlink="">
          <xdr:nvSpPr>
            <xdr:cNvPr id="0" name=""/>
            <xdr:cNvSpPr>
              <a:spLocks noTextEdit="1"/>
            </xdr:cNvSpPr>
          </xdr:nvSpPr>
          <xdr:spPr>
            <a:xfrm>
              <a:off x="96763" y="5559275"/>
              <a:ext cx="3334355" cy="105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1714500</xdr:colOff>
      <xdr:row>0</xdr:row>
      <xdr:rowOff>65299</xdr:rowOff>
    </xdr:from>
    <xdr:to>
      <xdr:col>1</xdr:col>
      <xdr:colOff>2459753</xdr:colOff>
      <xdr:row>2</xdr:row>
      <xdr:rowOff>382511</xdr:rowOff>
    </xdr:to>
    <xdr:pic>
      <xdr:nvPicPr>
        <xdr:cNvPr id="10" name="Graphic 9" descr="Bar graph with upward trend">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52750" y="65299"/>
          <a:ext cx="742228" cy="751129"/>
        </a:xfrm>
        <a:prstGeom prst="rect">
          <a:avLst/>
        </a:prstGeom>
      </xdr:spPr>
    </xdr:pic>
    <xdr:clientData/>
  </xdr:twoCellAnchor>
  <xdr:twoCellAnchor editAs="oneCell">
    <xdr:from>
      <xdr:col>12</xdr:col>
      <xdr:colOff>348342</xdr:colOff>
      <xdr:row>0</xdr:row>
      <xdr:rowOff>0</xdr:rowOff>
    </xdr:from>
    <xdr:to>
      <xdr:col>13</xdr:col>
      <xdr:colOff>527940</xdr:colOff>
      <xdr:row>2</xdr:row>
      <xdr:rowOff>295387</xdr:rowOff>
    </xdr:to>
    <xdr:pic>
      <xdr:nvPicPr>
        <xdr:cNvPr id="11" name="Graphic 10" descr="Gauge">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470571" y="0"/>
          <a:ext cx="789198" cy="730816"/>
        </a:xfrm>
        <a:prstGeom prst="rect">
          <a:avLst/>
        </a:prstGeom>
      </xdr:spPr>
    </xdr:pic>
    <xdr:clientData/>
  </xdr:twoCellAnchor>
  <xdr:twoCellAnchor editAs="oneCell">
    <xdr:from>
      <xdr:col>17</xdr:col>
      <xdr:colOff>79224</xdr:colOff>
      <xdr:row>0</xdr:row>
      <xdr:rowOff>119743</xdr:rowOff>
    </xdr:from>
    <xdr:to>
      <xdr:col>17</xdr:col>
      <xdr:colOff>587829</xdr:colOff>
      <xdr:row>2</xdr:row>
      <xdr:rowOff>302600</xdr:rowOff>
    </xdr:to>
    <xdr:pic>
      <xdr:nvPicPr>
        <xdr:cNvPr id="12" name="Graphic 11" descr="Hourglass">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652224" y="119743"/>
          <a:ext cx="508605" cy="618286"/>
        </a:xfrm>
        <a:prstGeom prst="rect">
          <a:avLst/>
        </a:prstGeom>
      </xdr:spPr>
    </xdr:pic>
    <xdr:clientData/>
  </xdr:twoCellAnchor>
  <xdr:twoCellAnchor editAs="oneCell">
    <xdr:from>
      <xdr:col>21</xdr:col>
      <xdr:colOff>576534</xdr:colOff>
      <xdr:row>1</xdr:row>
      <xdr:rowOff>10886</xdr:rowOff>
    </xdr:from>
    <xdr:to>
      <xdr:col>23</xdr:col>
      <xdr:colOff>0</xdr:colOff>
      <xdr:row>3</xdr:row>
      <xdr:rowOff>339</xdr:rowOff>
    </xdr:to>
    <xdr:pic>
      <xdr:nvPicPr>
        <xdr:cNvPr id="13" name="Graphic 12" descr="Coins">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6186951" y="148469"/>
          <a:ext cx="693466" cy="693369"/>
        </a:xfrm>
        <a:prstGeom prst="rect">
          <a:avLst/>
        </a:prstGeom>
      </xdr:spPr>
    </xdr:pic>
    <xdr:clientData/>
  </xdr:twoCellAnchor>
  <xdr:twoCellAnchor editAs="oneCell">
    <xdr:from>
      <xdr:col>7</xdr:col>
      <xdr:colOff>469711</xdr:colOff>
      <xdr:row>0</xdr:row>
      <xdr:rowOff>76200</xdr:rowOff>
    </xdr:from>
    <xdr:to>
      <xdr:col>8</xdr:col>
      <xdr:colOff>587828</xdr:colOff>
      <xdr:row>2</xdr:row>
      <xdr:rowOff>374982</xdr:rowOff>
    </xdr:to>
    <xdr:pic>
      <xdr:nvPicPr>
        <xdr:cNvPr id="14" name="Graphic 13" descr="Monthly calendar">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543940" y="76200"/>
          <a:ext cx="727717" cy="734211"/>
        </a:xfrm>
        <a:prstGeom prst="rect">
          <a:avLst/>
        </a:prstGeom>
      </xdr:spPr>
    </xdr:pic>
    <xdr:clientData/>
  </xdr:twoCellAnchor>
  <xdr:twoCellAnchor>
    <xdr:from>
      <xdr:col>6</xdr:col>
      <xdr:colOff>21771</xdr:colOff>
      <xdr:row>5</xdr:row>
      <xdr:rowOff>195943</xdr:rowOff>
    </xdr:from>
    <xdr:to>
      <xdr:col>30</xdr:col>
      <xdr:colOff>119743</xdr:colOff>
      <xdr:row>5</xdr:row>
      <xdr:rowOff>261257</xdr:rowOff>
    </xdr:to>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flipV="1">
          <a:off x="5334000" y="1872343"/>
          <a:ext cx="16230600" cy="65314"/>
        </a:xfrm>
        <a:prstGeom prst="line">
          <a:avLst/>
        </a:prstGeom>
        <a:ln w="38100">
          <a:no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140707</xdr:rowOff>
    </xdr:from>
    <xdr:to>
      <xdr:col>28</xdr:col>
      <xdr:colOff>342900</xdr:colOff>
      <xdr:row>5</xdr:row>
      <xdr:rowOff>56812</xdr:rowOff>
    </xdr:to>
    <xdr:grpSp>
      <xdr:nvGrpSpPr>
        <xdr:cNvPr id="2" name="Group 1">
          <a:extLst>
            <a:ext uri="{FF2B5EF4-FFF2-40B4-BE49-F238E27FC236}">
              <a16:creationId xmlns:a16="http://schemas.microsoft.com/office/drawing/2014/main" id="{ABD4A0F7-909E-4A4F-B269-5E049C5EAEB0}"/>
            </a:ext>
          </a:extLst>
        </xdr:cNvPr>
        <xdr:cNvGrpSpPr/>
      </xdr:nvGrpSpPr>
      <xdr:grpSpPr>
        <a:xfrm>
          <a:off x="0" y="320505"/>
          <a:ext cx="25120743" cy="635296"/>
          <a:chOff x="-4722840" y="18554"/>
          <a:chExt cx="43715828" cy="397279"/>
        </a:xfrm>
      </xdr:grpSpPr>
      <xdr:sp macro="" textlink="">
        <xdr:nvSpPr>
          <xdr:cNvPr id="3" name="Rectangle: Rounded Corners 2">
            <a:extLst>
              <a:ext uri="{FF2B5EF4-FFF2-40B4-BE49-F238E27FC236}">
                <a16:creationId xmlns:a16="http://schemas.microsoft.com/office/drawing/2014/main" id="{8D61C698-D575-4F8B-81EE-1ED8B587B340}"/>
              </a:ext>
            </a:extLst>
          </xdr:cNvPr>
          <xdr:cNvSpPr/>
        </xdr:nvSpPr>
        <xdr:spPr>
          <a:xfrm>
            <a:off x="-833366" y="25776"/>
            <a:ext cx="3805128" cy="3784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4" name="Rectangle: Rounded Corners 3">
            <a:extLst>
              <a:ext uri="{FF2B5EF4-FFF2-40B4-BE49-F238E27FC236}">
                <a16:creationId xmlns:a16="http://schemas.microsoft.com/office/drawing/2014/main" id="{8ECF28A7-94C5-4A9A-B9FD-B5E37400A7C3}"/>
              </a:ext>
            </a:extLst>
          </xdr:cNvPr>
          <xdr:cNvSpPr/>
        </xdr:nvSpPr>
        <xdr:spPr>
          <a:xfrm>
            <a:off x="-4722840" y="34910"/>
            <a:ext cx="3476287" cy="3693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5" name="Rectangle: Rounded Corners 4">
            <a:extLst>
              <a:ext uri="{FF2B5EF4-FFF2-40B4-BE49-F238E27FC236}">
                <a16:creationId xmlns:a16="http://schemas.microsoft.com/office/drawing/2014/main" id="{156C8A95-35F2-4923-8716-53C794D37C75}"/>
              </a:ext>
            </a:extLst>
          </xdr:cNvPr>
          <xdr:cNvSpPr/>
        </xdr:nvSpPr>
        <xdr:spPr>
          <a:xfrm>
            <a:off x="34637708" y="58211"/>
            <a:ext cx="4355280" cy="3576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6" name="Rectangle: Rounded Corners 5">
            <a:extLst>
              <a:ext uri="{FF2B5EF4-FFF2-40B4-BE49-F238E27FC236}">
                <a16:creationId xmlns:a16="http://schemas.microsoft.com/office/drawing/2014/main" id="{02A357BA-1308-4D58-B333-8A97D095BCFF}"/>
              </a:ext>
            </a:extLst>
          </xdr:cNvPr>
          <xdr:cNvSpPr/>
        </xdr:nvSpPr>
        <xdr:spPr>
          <a:xfrm>
            <a:off x="30129615" y="46710"/>
            <a:ext cx="4200131" cy="364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7" name="Rectangle: Rounded Corners 6">
            <a:extLst>
              <a:ext uri="{FF2B5EF4-FFF2-40B4-BE49-F238E27FC236}">
                <a16:creationId xmlns:a16="http://schemas.microsoft.com/office/drawing/2014/main" id="{8E560880-3F15-412D-BD7D-E01E912CB735}"/>
              </a:ext>
            </a:extLst>
          </xdr:cNvPr>
          <xdr:cNvSpPr/>
        </xdr:nvSpPr>
        <xdr:spPr>
          <a:xfrm>
            <a:off x="3195850" y="27831"/>
            <a:ext cx="3742505"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8" name="Rectangle: Rounded Corners 7">
            <a:extLst>
              <a:ext uri="{FF2B5EF4-FFF2-40B4-BE49-F238E27FC236}">
                <a16:creationId xmlns:a16="http://schemas.microsoft.com/office/drawing/2014/main" id="{7B225EF9-5015-45CA-9091-22C1B36268C0}"/>
              </a:ext>
            </a:extLst>
          </xdr:cNvPr>
          <xdr:cNvSpPr/>
        </xdr:nvSpPr>
        <xdr:spPr>
          <a:xfrm>
            <a:off x="7214742" y="18554"/>
            <a:ext cx="3853217"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9" name="Rectangle: Rounded Corners 8">
            <a:extLst>
              <a:ext uri="{FF2B5EF4-FFF2-40B4-BE49-F238E27FC236}">
                <a16:creationId xmlns:a16="http://schemas.microsoft.com/office/drawing/2014/main" id="{087E0980-5663-4109-AF08-C1FFC1E2D5AF}"/>
              </a:ext>
            </a:extLst>
          </xdr:cNvPr>
          <xdr:cNvSpPr/>
        </xdr:nvSpPr>
        <xdr:spPr>
          <a:xfrm>
            <a:off x="11467674" y="21338"/>
            <a:ext cx="4250433"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0" name="Rectangle: Rounded Corners 9">
            <a:extLst>
              <a:ext uri="{FF2B5EF4-FFF2-40B4-BE49-F238E27FC236}">
                <a16:creationId xmlns:a16="http://schemas.microsoft.com/office/drawing/2014/main" id="{73387602-532D-4975-ADCB-51A622B2A01C}"/>
              </a:ext>
            </a:extLst>
          </xdr:cNvPr>
          <xdr:cNvSpPr/>
        </xdr:nvSpPr>
        <xdr:spPr>
          <a:xfrm>
            <a:off x="16028786" y="36942"/>
            <a:ext cx="4480976" cy="349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1" name="Rectangle: Rounded Corners 10">
            <a:extLst>
              <a:ext uri="{FF2B5EF4-FFF2-40B4-BE49-F238E27FC236}">
                <a16:creationId xmlns:a16="http://schemas.microsoft.com/office/drawing/2014/main" id="{8A2EAAD6-4361-44E9-B98D-0FD1FC803F97}"/>
              </a:ext>
            </a:extLst>
          </xdr:cNvPr>
          <xdr:cNvSpPr/>
        </xdr:nvSpPr>
        <xdr:spPr>
          <a:xfrm>
            <a:off x="20676919" y="39488"/>
            <a:ext cx="4029169"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2" name="Rectangle: Rounded Corners 11">
            <a:extLst>
              <a:ext uri="{FF2B5EF4-FFF2-40B4-BE49-F238E27FC236}">
                <a16:creationId xmlns:a16="http://schemas.microsoft.com/office/drawing/2014/main" id="{4A507238-5B07-4D93-B55D-9533FB444D4E}"/>
              </a:ext>
            </a:extLst>
          </xdr:cNvPr>
          <xdr:cNvSpPr/>
        </xdr:nvSpPr>
        <xdr:spPr>
          <a:xfrm>
            <a:off x="25072534" y="38248"/>
            <a:ext cx="4697007"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grpSp>
    <xdr:clientData/>
  </xdr:twoCellAnchor>
  <xdr:twoCellAnchor>
    <xdr:from>
      <xdr:col>4</xdr:col>
      <xdr:colOff>906803</xdr:colOff>
      <xdr:row>41</xdr:row>
      <xdr:rowOff>161045</xdr:rowOff>
    </xdr:from>
    <xdr:to>
      <xdr:col>4</xdr:col>
      <xdr:colOff>1371296</xdr:colOff>
      <xdr:row>44</xdr:row>
      <xdr:rowOff>86145</xdr:rowOff>
    </xdr:to>
    <xdr:sp macro="" textlink="">
      <xdr:nvSpPr>
        <xdr:cNvPr id="13" name="Parallelogram 15">
          <a:extLst>
            <a:ext uri="{FF2B5EF4-FFF2-40B4-BE49-F238E27FC236}">
              <a16:creationId xmlns:a16="http://schemas.microsoft.com/office/drawing/2014/main" id="{940E599E-F5EF-4CAA-87B3-F9321B5BB29D}"/>
            </a:ext>
          </a:extLst>
        </xdr:cNvPr>
        <xdr:cNvSpPr/>
      </xdr:nvSpPr>
      <xdr:spPr>
        <a:xfrm flipH="1">
          <a:off x="9433583" y="7659125"/>
          <a:ext cx="464493" cy="473740"/>
        </a:xfrm>
        <a:custGeom>
          <a:avLst/>
          <a:gdLst/>
          <a:ahLst/>
          <a:cxnLst/>
          <a:rect l="l" t="t" r="r" b="b"/>
          <a:pathLst>
            <a:path w="3242753" h="3227814">
              <a:moveTo>
                <a:pt x="1621376" y="1043635"/>
              </a:moveTo>
              <a:cubicBezTo>
                <a:pt x="1557188" y="1043635"/>
                <a:pt x="1505154" y="1095669"/>
                <a:pt x="1505154" y="1159857"/>
              </a:cubicBezTo>
              <a:lnTo>
                <a:pt x="1505154" y="1625483"/>
              </a:lnTo>
              <a:lnTo>
                <a:pt x="1033577" y="1625483"/>
              </a:lnTo>
              <a:cubicBezTo>
                <a:pt x="969389" y="1625483"/>
                <a:pt x="917355" y="1677517"/>
                <a:pt x="917355" y="1741705"/>
              </a:cubicBezTo>
              <a:cubicBezTo>
                <a:pt x="917355" y="1805893"/>
                <a:pt x="969389" y="1857927"/>
                <a:pt x="1033577" y="1857927"/>
              </a:cubicBezTo>
              <a:lnTo>
                <a:pt x="1614688" y="1857927"/>
              </a:lnTo>
              <a:lnTo>
                <a:pt x="1619859" y="1856884"/>
              </a:lnTo>
              <a:cubicBezTo>
                <a:pt x="1620361" y="1857187"/>
                <a:pt x="1620868" y="1857190"/>
                <a:pt x="1621376" y="1857190"/>
              </a:cubicBezTo>
              <a:cubicBezTo>
                <a:pt x="1685564" y="1857190"/>
                <a:pt x="1737598" y="1805156"/>
                <a:pt x="1737598" y="1740968"/>
              </a:cubicBezTo>
              <a:lnTo>
                <a:pt x="1737598" y="1159857"/>
              </a:lnTo>
              <a:cubicBezTo>
                <a:pt x="1737598" y="1095669"/>
                <a:pt x="1685564" y="1043635"/>
                <a:pt x="1621376" y="1043635"/>
              </a:cubicBezTo>
              <a:close/>
              <a:moveTo>
                <a:pt x="1621376" y="628818"/>
              </a:moveTo>
              <a:cubicBezTo>
                <a:pt x="2206882" y="628818"/>
                <a:pt x="2681529" y="1103464"/>
                <a:pt x="2681529" y="1688970"/>
              </a:cubicBezTo>
              <a:cubicBezTo>
                <a:pt x="2681529" y="2274476"/>
                <a:pt x="2206882" y="2749122"/>
                <a:pt x="1621376" y="2749122"/>
              </a:cubicBezTo>
              <a:cubicBezTo>
                <a:pt x="1035870" y="2749122"/>
                <a:pt x="561223" y="2274476"/>
                <a:pt x="561223" y="1688970"/>
              </a:cubicBezTo>
              <a:cubicBezTo>
                <a:pt x="561223" y="1103464"/>
                <a:pt x="1035870" y="628818"/>
                <a:pt x="1621376" y="628818"/>
              </a:cubicBezTo>
              <a:close/>
              <a:moveTo>
                <a:pt x="1621376" y="424596"/>
              </a:moveTo>
              <a:cubicBezTo>
                <a:pt x="923081" y="424596"/>
                <a:pt x="357001" y="990676"/>
                <a:pt x="357001" y="1688970"/>
              </a:cubicBezTo>
              <a:cubicBezTo>
                <a:pt x="357001" y="2128645"/>
                <a:pt x="581423" y="2515905"/>
                <a:pt x="922189" y="2742109"/>
              </a:cubicBezTo>
              <a:lnTo>
                <a:pt x="652992" y="3227814"/>
              </a:lnTo>
              <a:lnTo>
                <a:pt x="911997" y="3227814"/>
              </a:lnTo>
              <a:lnTo>
                <a:pt x="1121304" y="2850168"/>
              </a:lnTo>
              <a:cubicBezTo>
                <a:pt x="1274563" y="2916691"/>
                <a:pt x="1443689" y="2953344"/>
                <a:pt x="1621376" y="2953344"/>
              </a:cubicBezTo>
              <a:cubicBezTo>
                <a:pt x="1799063" y="2953344"/>
                <a:pt x="1968189" y="2916691"/>
                <a:pt x="2121449" y="2850168"/>
              </a:cubicBezTo>
              <a:lnTo>
                <a:pt x="2330755" y="3227814"/>
              </a:lnTo>
              <a:lnTo>
                <a:pt x="2589760" y="3227814"/>
              </a:lnTo>
              <a:lnTo>
                <a:pt x="2320563" y="2742109"/>
              </a:lnTo>
              <a:cubicBezTo>
                <a:pt x="2661329" y="2515905"/>
                <a:pt x="2885751" y="2128645"/>
                <a:pt x="2885751" y="1688970"/>
              </a:cubicBezTo>
              <a:cubicBezTo>
                <a:pt x="2885751" y="990676"/>
                <a:pt x="2319671" y="424596"/>
                <a:pt x="1621376" y="424596"/>
              </a:cubicBezTo>
              <a:close/>
              <a:moveTo>
                <a:pt x="2599800" y="123238"/>
              </a:moveTo>
              <a:cubicBezTo>
                <a:pt x="2434609" y="120698"/>
                <a:pt x="2268460" y="180476"/>
                <a:pt x="2139563" y="303161"/>
              </a:cubicBezTo>
              <a:lnTo>
                <a:pt x="3057258" y="1232053"/>
              </a:lnTo>
              <a:cubicBezTo>
                <a:pt x="3305736" y="977255"/>
                <a:pt x="3304415" y="570405"/>
                <a:pt x="3054287" y="317226"/>
              </a:cubicBezTo>
              <a:cubicBezTo>
                <a:pt x="2929224" y="190636"/>
                <a:pt x="2764991" y="125778"/>
                <a:pt x="2599800" y="123238"/>
              </a:cubicBezTo>
              <a:close/>
              <a:moveTo>
                <a:pt x="642953" y="123238"/>
              </a:moveTo>
              <a:cubicBezTo>
                <a:pt x="477762" y="125778"/>
                <a:pt x="313529" y="190636"/>
                <a:pt x="188466" y="317226"/>
              </a:cubicBezTo>
              <a:cubicBezTo>
                <a:pt x="-61662" y="570405"/>
                <a:pt x="-62983" y="977255"/>
                <a:pt x="185495" y="1232053"/>
              </a:cubicBezTo>
              <a:lnTo>
                <a:pt x="1103190" y="303161"/>
              </a:lnTo>
              <a:cubicBezTo>
                <a:pt x="974294" y="180476"/>
                <a:pt x="808144" y="120698"/>
                <a:pt x="642953" y="123238"/>
              </a:cubicBezTo>
              <a:close/>
              <a:moveTo>
                <a:pt x="1722692" y="0"/>
              </a:moveTo>
              <a:lnTo>
                <a:pt x="1520061" y="0"/>
              </a:lnTo>
              <a:cubicBezTo>
                <a:pt x="1440152" y="0"/>
                <a:pt x="1375373" y="64779"/>
                <a:pt x="1375373" y="144688"/>
              </a:cubicBezTo>
              <a:lnTo>
                <a:pt x="1375373" y="289376"/>
              </a:lnTo>
              <a:lnTo>
                <a:pt x="1867380" y="289376"/>
              </a:lnTo>
              <a:lnTo>
                <a:pt x="1867380" y="144688"/>
              </a:lnTo>
              <a:cubicBezTo>
                <a:pt x="1867380" y="64779"/>
                <a:pt x="1802601" y="0"/>
                <a:pt x="1722692" y="0"/>
              </a:cubicBez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13</xdr:col>
      <xdr:colOff>401994</xdr:colOff>
      <xdr:row>36</xdr:row>
      <xdr:rowOff>18691</xdr:rowOff>
    </xdr:from>
    <xdr:to>
      <xdr:col>14</xdr:col>
      <xdr:colOff>258600</xdr:colOff>
      <xdr:row>38</xdr:row>
      <xdr:rowOff>122230</xdr:rowOff>
    </xdr:to>
    <xdr:sp macro="" textlink="">
      <xdr:nvSpPr>
        <xdr:cNvPr id="14" name="Rectangle 30">
          <a:extLst>
            <a:ext uri="{FF2B5EF4-FFF2-40B4-BE49-F238E27FC236}">
              <a16:creationId xmlns:a16="http://schemas.microsoft.com/office/drawing/2014/main" id="{A9673EE4-C9FF-4CE9-BC20-659F2C34EF3D}"/>
            </a:ext>
          </a:extLst>
        </xdr:cNvPr>
        <xdr:cNvSpPr/>
      </xdr:nvSpPr>
      <xdr:spPr>
        <a:xfrm>
          <a:off x="16068714" y="6602371"/>
          <a:ext cx="466206" cy="469299"/>
        </a:xfrm>
        <a:custGeom>
          <a:avLst/>
          <a:gdLst/>
          <a:ahLst/>
          <a:cxnLst/>
          <a:rect l="l" t="t" r="r" b="b"/>
          <a:pathLst>
            <a:path w="3240000" h="3230531">
              <a:moveTo>
                <a:pt x="720000" y="2697973"/>
              </a:moveTo>
              <a:cubicBezTo>
                <a:pt x="680235" y="2697973"/>
                <a:pt x="648000" y="2730208"/>
                <a:pt x="648000" y="2769973"/>
              </a:cubicBezTo>
              <a:cubicBezTo>
                <a:pt x="648000" y="2809738"/>
                <a:pt x="680235" y="2841973"/>
                <a:pt x="720000" y="2841973"/>
              </a:cubicBezTo>
              <a:lnTo>
                <a:pt x="2520000" y="2841973"/>
              </a:lnTo>
              <a:cubicBezTo>
                <a:pt x="2559765" y="2841973"/>
                <a:pt x="2592000" y="2809738"/>
                <a:pt x="2592000" y="2769973"/>
              </a:cubicBezTo>
              <a:cubicBezTo>
                <a:pt x="2592000" y="2730208"/>
                <a:pt x="2559765" y="2697973"/>
                <a:pt x="2520000" y="2697973"/>
              </a:cubicBezTo>
              <a:close/>
              <a:moveTo>
                <a:pt x="720000" y="2366733"/>
              </a:moveTo>
              <a:cubicBezTo>
                <a:pt x="680235" y="2366733"/>
                <a:pt x="648000" y="2398968"/>
                <a:pt x="648000" y="2438733"/>
              </a:cubicBezTo>
              <a:cubicBezTo>
                <a:pt x="648000" y="2478498"/>
                <a:pt x="680235" y="2510733"/>
                <a:pt x="720000" y="2510733"/>
              </a:cubicBezTo>
              <a:lnTo>
                <a:pt x="2520000" y="2510733"/>
              </a:lnTo>
              <a:cubicBezTo>
                <a:pt x="2559765" y="2510733"/>
                <a:pt x="2592000" y="2478498"/>
                <a:pt x="2592000" y="2438733"/>
              </a:cubicBezTo>
              <a:cubicBezTo>
                <a:pt x="2592000" y="2398968"/>
                <a:pt x="2559765" y="2366733"/>
                <a:pt x="2520000" y="2366733"/>
              </a:cubicBezTo>
              <a:close/>
              <a:moveTo>
                <a:pt x="720000" y="2035493"/>
              </a:moveTo>
              <a:cubicBezTo>
                <a:pt x="680235" y="2035493"/>
                <a:pt x="648000" y="2067728"/>
                <a:pt x="648000" y="2107493"/>
              </a:cubicBezTo>
              <a:cubicBezTo>
                <a:pt x="648000" y="2147258"/>
                <a:pt x="680235" y="2179493"/>
                <a:pt x="720000" y="2179493"/>
              </a:cubicBezTo>
              <a:lnTo>
                <a:pt x="2520000" y="2179493"/>
              </a:lnTo>
              <a:cubicBezTo>
                <a:pt x="2559765" y="2179493"/>
                <a:pt x="2592000" y="2147258"/>
                <a:pt x="2592000" y="2107493"/>
              </a:cubicBezTo>
              <a:cubicBezTo>
                <a:pt x="2592000" y="2067728"/>
                <a:pt x="2559765" y="2035493"/>
                <a:pt x="2520000" y="2035493"/>
              </a:cubicBezTo>
              <a:close/>
              <a:moveTo>
                <a:pt x="720000" y="1704253"/>
              </a:moveTo>
              <a:cubicBezTo>
                <a:pt x="680235" y="1704253"/>
                <a:pt x="648000" y="1736488"/>
                <a:pt x="648000" y="1776253"/>
              </a:cubicBezTo>
              <a:cubicBezTo>
                <a:pt x="648000" y="1816018"/>
                <a:pt x="680235" y="1848253"/>
                <a:pt x="720000" y="1848253"/>
              </a:cubicBezTo>
              <a:lnTo>
                <a:pt x="2520000" y="1848253"/>
              </a:lnTo>
              <a:cubicBezTo>
                <a:pt x="2559765" y="1848253"/>
                <a:pt x="2592000" y="1816018"/>
                <a:pt x="2592000" y="1776253"/>
              </a:cubicBezTo>
              <a:cubicBezTo>
                <a:pt x="2592000" y="1736488"/>
                <a:pt x="2559765" y="1704253"/>
                <a:pt x="2520000" y="1704253"/>
              </a:cubicBezTo>
              <a:close/>
              <a:moveTo>
                <a:pt x="720000" y="1373013"/>
              </a:moveTo>
              <a:cubicBezTo>
                <a:pt x="680235" y="1373013"/>
                <a:pt x="648000" y="1405248"/>
                <a:pt x="648000" y="1445013"/>
              </a:cubicBezTo>
              <a:cubicBezTo>
                <a:pt x="648000" y="1484778"/>
                <a:pt x="680235" y="1517013"/>
                <a:pt x="720000" y="1517013"/>
              </a:cubicBezTo>
              <a:lnTo>
                <a:pt x="2520000" y="1517013"/>
              </a:lnTo>
              <a:cubicBezTo>
                <a:pt x="2559765" y="1517013"/>
                <a:pt x="2592000" y="1484778"/>
                <a:pt x="2592000" y="1445013"/>
              </a:cubicBezTo>
              <a:cubicBezTo>
                <a:pt x="2592000" y="1405248"/>
                <a:pt x="2559765" y="1373013"/>
                <a:pt x="2520000" y="1373013"/>
              </a:cubicBezTo>
              <a:close/>
              <a:moveTo>
                <a:pt x="720000" y="1041773"/>
              </a:moveTo>
              <a:cubicBezTo>
                <a:pt x="680235" y="1041773"/>
                <a:pt x="648000" y="1074008"/>
                <a:pt x="648000" y="1113773"/>
              </a:cubicBezTo>
              <a:cubicBezTo>
                <a:pt x="648000" y="1153538"/>
                <a:pt x="680235" y="1185773"/>
                <a:pt x="720000" y="1185773"/>
              </a:cubicBezTo>
              <a:lnTo>
                <a:pt x="2520000" y="1185773"/>
              </a:lnTo>
              <a:cubicBezTo>
                <a:pt x="2559765" y="1185773"/>
                <a:pt x="2592000" y="1153538"/>
                <a:pt x="2592000" y="1113773"/>
              </a:cubicBezTo>
              <a:cubicBezTo>
                <a:pt x="2592000" y="1074008"/>
                <a:pt x="2559765" y="1041773"/>
                <a:pt x="2520000" y="1041773"/>
              </a:cubicBezTo>
              <a:close/>
              <a:moveTo>
                <a:pt x="0" y="305988"/>
              </a:moveTo>
              <a:lnTo>
                <a:pt x="181957" y="305988"/>
              </a:lnTo>
              <a:lnTo>
                <a:pt x="181957" y="470032"/>
              </a:lnTo>
              <a:cubicBezTo>
                <a:pt x="181957" y="599267"/>
                <a:pt x="286722" y="704032"/>
                <a:pt x="415957" y="704032"/>
              </a:cubicBezTo>
              <a:cubicBezTo>
                <a:pt x="545192" y="704032"/>
                <a:pt x="649957" y="599267"/>
                <a:pt x="649957" y="470032"/>
              </a:cubicBezTo>
              <a:lnTo>
                <a:pt x="649957" y="305988"/>
              </a:lnTo>
              <a:lnTo>
                <a:pt x="802357" y="305988"/>
              </a:lnTo>
              <a:lnTo>
                <a:pt x="802357" y="470031"/>
              </a:lnTo>
              <a:cubicBezTo>
                <a:pt x="802357" y="599266"/>
                <a:pt x="907122" y="704031"/>
                <a:pt x="1036357" y="704031"/>
              </a:cubicBezTo>
              <a:cubicBezTo>
                <a:pt x="1165592" y="704031"/>
                <a:pt x="1270357" y="599266"/>
                <a:pt x="1270357" y="470031"/>
              </a:cubicBezTo>
              <a:lnTo>
                <a:pt x="1270357" y="305988"/>
              </a:lnTo>
              <a:lnTo>
                <a:pt x="1422757" y="305988"/>
              </a:lnTo>
              <a:lnTo>
                <a:pt x="1422757" y="470030"/>
              </a:lnTo>
              <a:cubicBezTo>
                <a:pt x="1422757" y="599265"/>
                <a:pt x="1527522" y="704030"/>
                <a:pt x="1656757" y="704030"/>
              </a:cubicBezTo>
              <a:cubicBezTo>
                <a:pt x="1785992" y="704030"/>
                <a:pt x="1890757" y="599265"/>
                <a:pt x="1890757" y="470030"/>
              </a:cubicBezTo>
              <a:lnTo>
                <a:pt x="1890757" y="305988"/>
              </a:lnTo>
              <a:lnTo>
                <a:pt x="2043157" y="305988"/>
              </a:lnTo>
              <a:lnTo>
                <a:pt x="2043157" y="470029"/>
              </a:lnTo>
              <a:cubicBezTo>
                <a:pt x="2043157" y="599264"/>
                <a:pt x="2147922" y="704029"/>
                <a:pt x="2277157" y="704029"/>
              </a:cubicBezTo>
              <a:cubicBezTo>
                <a:pt x="2406392" y="704029"/>
                <a:pt x="2511157" y="599264"/>
                <a:pt x="2511157" y="470029"/>
              </a:cubicBezTo>
              <a:lnTo>
                <a:pt x="2511157" y="305988"/>
              </a:lnTo>
              <a:lnTo>
                <a:pt x="2663557" y="305988"/>
              </a:lnTo>
              <a:lnTo>
                <a:pt x="2663557" y="470028"/>
              </a:lnTo>
              <a:cubicBezTo>
                <a:pt x="2663557" y="599263"/>
                <a:pt x="2768322" y="704028"/>
                <a:pt x="2897557" y="704028"/>
              </a:cubicBezTo>
              <a:cubicBezTo>
                <a:pt x="3026792" y="704028"/>
                <a:pt x="3131557" y="599263"/>
                <a:pt x="3131557" y="470028"/>
              </a:cubicBezTo>
              <a:lnTo>
                <a:pt x="3131557" y="305988"/>
              </a:lnTo>
              <a:lnTo>
                <a:pt x="3240000" y="305988"/>
              </a:lnTo>
              <a:lnTo>
                <a:pt x="3240000" y="3230531"/>
              </a:lnTo>
              <a:lnTo>
                <a:pt x="0" y="3230531"/>
              </a:lnTo>
              <a:close/>
              <a:moveTo>
                <a:pt x="415957" y="4"/>
              </a:moveTo>
              <a:cubicBezTo>
                <a:pt x="485545" y="4"/>
                <a:pt x="541957" y="56416"/>
                <a:pt x="541957" y="126004"/>
              </a:cubicBezTo>
              <a:lnTo>
                <a:pt x="541957" y="485972"/>
              </a:lnTo>
              <a:cubicBezTo>
                <a:pt x="541957" y="555560"/>
                <a:pt x="485545" y="611972"/>
                <a:pt x="415957" y="611972"/>
              </a:cubicBezTo>
              <a:cubicBezTo>
                <a:pt x="346369" y="611972"/>
                <a:pt x="289957" y="555560"/>
                <a:pt x="289957" y="485972"/>
              </a:cubicBezTo>
              <a:lnTo>
                <a:pt x="289957" y="126004"/>
              </a:lnTo>
              <a:cubicBezTo>
                <a:pt x="289957" y="56416"/>
                <a:pt x="346369" y="4"/>
                <a:pt x="415957" y="4"/>
              </a:cubicBezTo>
              <a:close/>
              <a:moveTo>
                <a:pt x="1036357" y="3"/>
              </a:moveTo>
              <a:cubicBezTo>
                <a:pt x="1105945" y="3"/>
                <a:pt x="1162357" y="56415"/>
                <a:pt x="1162357" y="126003"/>
              </a:cubicBezTo>
              <a:lnTo>
                <a:pt x="1162357" y="485971"/>
              </a:lnTo>
              <a:cubicBezTo>
                <a:pt x="1162357" y="555559"/>
                <a:pt x="1105945" y="611971"/>
                <a:pt x="1036357" y="611971"/>
              </a:cubicBezTo>
              <a:cubicBezTo>
                <a:pt x="966769" y="611971"/>
                <a:pt x="910357" y="555559"/>
                <a:pt x="910357" y="485971"/>
              </a:cubicBezTo>
              <a:lnTo>
                <a:pt x="910357" y="126003"/>
              </a:lnTo>
              <a:cubicBezTo>
                <a:pt x="910357" y="56415"/>
                <a:pt x="966769" y="3"/>
                <a:pt x="1036357" y="3"/>
              </a:cubicBezTo>
              <a:close/>
              <a:moveTo>
                <a:pt x="1656757" y="2"/>
              </a:moveTo>
              <a:cubicBezTo>
                <a:pt x="1726345" y="2"/>
                <a:pt x="1782757" y="56414"/>
                <a:pt x="1782757" y="126002"/>
              </a:cubicBezTo>
              <a:lnTo>
                <a:pt x="1782757" y="485970"/>
              </a:lnTo>
              <a:cubicBezTo>
                <a:pt x="1782757" y="555558"/>
                <a:pt x="1726345" y="611970"/>
                <a:pt x="1656757" y="611970"/>
              </a:cubicBezTo>
              <a:cubicBezTo>
                <a:pt x="1587169" y="611970"/>
                <a:pt x="1530757" y="555558"/>
                <a:pt x="1530757" y="485970"/>
              </a:cubicBezTo>
              <a:lnTo>
                <a:pt x="1530757" y="126002"/>
              </a:lnTo>
              <a:cubicBezTo>
                <a:pt x="1530757" y="56414"/>
                <a:pt x="1587169" y="2"/>
                <a:pt x="1656757" y="2"/>
              </a:cubicBezTo>
              <a:close/>
              <a:moveTo>
                <a:pt x="2277157" y="1"/>
              </a:moveTo>
              <a:cubicBezTo>
                <a:pt x="2346745" y="1"/>
                <a:pt x="2403157" y="56413"/>
                <a:pt x="2403157" y="126001"/>
              </a:cubicBezTo>
              <a:lnTo>
                <a:pt x="2403157" y="485969"/>
              </a:lnTo>
              <a:cubicBezTo>
                <a:pt x="2403157" y="555557"/>
                <a:pt x="2346745" y="611969"/>
                <a:pt x="2277157" y="611969"/>
              </a:cubicBezTo>
              <a:cubicBezTo>
                <a:pt x="2207569" y="611969"/>
                <a:pt x="2151157" y="555557"/>
                <a:pt x="2151157" y="485969"/>
              </a:cubicBezTo>
              <a:lnTo>
                <a:pt x="2151157" y="126001"/>
              </a:lnTo>
              <a:cubicBezTo>
                <a:pt x="2151157" y="56413"/>
                <a:pt x="2207569" y="1"/>
                <a:pt x="2277157" y="1"/>
              </a:cubicBezTo>
              <a:close/>
              <a:moveTo>
                <a:pt x="2897557" y="0"/>
              </a:moveTo>
              <a:cubicBezTo>
                <a:pt x="2967145" y="0"/>
                <a:pt x="3023557" y="56412"/>
                <a:pt x="3023557" y="126000"/>
              </a:cubicBezTo>
              <a:lnTo>
                <a:pt x="3023557" y="485968"/>
              </a:lnTo>
              <a:cubicBezTo>
                <a:pt x="3023557" y="555556"/>
                <a:pt x="2967145" y="611968"/>
                <a:pt x="2897557" y="611968"/>
              </a:cubicBezTo>
              <a:cubicBezTo>
                <a:pt x="2827969" y="611968"/>
                <a:pt x="2771557" y="555556"/>
                <a:pt x="2771557" y="485968"/>
              </a:cubicBezTo>
              <a:lnTo>
                <a:pt x="2771557" y="126000"/>
              </a:lnTo>
              <a:cubicBezTo>
                <a:pt x="2771557" y="56412"/>
                <a:pt x="2827969" y="0"/>
                <a:pt x="2897557" y="0"/>
              </a:cubicBezTo>
              <a:close/>
            </a:path>
          </a:pathLst>
        </a:custGeom>
        <a:solidFill>
          <a:schemeClr val="accent3"/>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6</xdr:col>
      <xdr:colOff>403434</xdr:colOff>
      <xdr:row>41</xdr:row>
      <xdr:rowOff>138120</xdr:rowOff>
    </xdr:from>
    <xdr:to>
      <xdr:col>7</xdr:col>
      <xdr:colOff>308729</xdr:colOff>
      <xdr:row>44</xdr:row>
      <xdr:rowOff>109069</xdr:rowOff>
    </xdr:to>
    <xdr:sp macro="" textlink="">
      <xdr:nvSpPr>
        <xdr:cNvPr id="15" name="Pie 24">
          <a:extLst>
            <a:ext uri="{FF2B5EF4-FFF2-40B4-BE49-F238E27FC236}">
              <a16:creationId xmlns:a16="http://schemas.microsoft.com/office/drawing/2014/main" id="{387FB1D2-EC40-4C72-8ECF-A30600B1061C}"/>
            </a:ext>
          </a:extLst>
        </xdr:cNvPr>
        <xdr:cNvSpPr/>
      </xdr:nvSpPr>
      <xdr:spPr>
        <a:xfrm>
          <a:off x="11802954" y="7636200"/>
          <a:ext cx="514895" cy="519589"/>
        </a:xfrm>
        <a:custGeom>
          <a:avLst/>
          <a:gdLst/>
          <a:ahLst/>
          <a:cxnLst/>
          <a:rect l="l" t="t" r="r" b="b"/>
          <a:pathLst>
            <a:path w="3228711" h="3210836">
              <a:moveTo>
                <a:pt x="351626" y="695968"/>
              </a:moveTo>
              <a:lnTo>
                <a:pt x="1548007" y="1678300"/>
              </a:lnTo>
              <a:lnTo>
                <a:pt x="236194" y="2500159"/>
              </a:lnTo>
              <a:cubicBezTo>
                <a:pt x="-116985" y="1936431"/>
                <a:pt x="-70514" y="1210092"/>
                <a:pt x="351626" y="695968"/>
              </a:cubicBezTo>
              <a:close/>
              <a:moveTo>
                <a:pt x="1957429" y="262366"/>
              </a:moveTo>
              <a:cubicBezTo>
                <a:pt x="2634256" y="359480"/>
                <a:pt x="3156733" y="907132"/>
                <a:pt x="3221913" y="1587776"/>
              </a:cubicBezTo>
              <a:cubicBezTo>
                <a:pt x="3287093" y="2268421"/>
                <a:pt x="2878048" y="2905277"/>
                <a:pt x="2231953" y="3129078"/>
              </a:cubicBezTo>
              <a:cubicBezTo>
                <a:pt x="1585858" y="3352879"/>
                <a:pt x="870522" y="3105497"/>
                <a:pt x="500715" y="2530372"/>
              </a:cubicBezTo>
              <a:lnTo>
                <a:pt x="1746987" y="1729019"/>
              </a:lnTo>
              <a:close/>
              <a:moveTo>
                <a:pt x="1604447" y="200"/>
              </a:moveTo>
              <a:cubicBezTo>
                <a:pt x="1665125" y="-778"/>
                <a:pt x="1726175" y="1809"/>
                <a:pt x="1787307" y="8072"/>
              </a:cubicBezTo>
              <a:lnTo>
                <a:pt x="1629532" y="1548011"/>
              </a:lnTo>
              <a:lnTo>
                <a:pt x="483856" y="506987"/>
              </a:lnTo>
              <a:cubicBezTo>
                <a:pt x="773141" y="188622"/>
                <a:pt x="1179697" y="7051"/>
                <a:pt x="1604447" y="200"/>
              </a:cubicBez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10</xdr:col>
      <xdr:colOff>570507</xdr:colOff>
      <xdr:row>24</xdr:row>
      <xdr:rowOff>0</xdr:rowOff>
    </xdr:from>
    <xdr:to>
      <xdr:col>11</xdr:col>
      <xdr:colOff>435921</xdr:colOff>
      <xdr:row>27</xdr:row>
      <xdr:rowOff>121001</xdr:rowOff>
    </xdr:to>
    <xdr:sp macro="" textlink="">
      <xdr:nvSpPr>
        <xdr:cNvPr id="16" name="Block Arc 41">
          <a:extLst>
            <a:ext uri="{FF2B5EF4-FFF2-40B4-BE49-F238E27FC236}">
              <a16:creationId xmlns:a16="http://schemas.microsoft.com/office/drawing/2014/main" id="{2C831769-788E-4A46-8CF9-F168CBB73523}"/>
            </a:ext>
          </a:extLst>
        </xdr:cNvPr>
        <xdr:cNvSpPr/>
      </xdr:nvSpPr>
      <xdr:spPr>
        <a:xfrm>
          <a:off x="14408427" y="4389120"/>
          <a:ext cx="475014" cy="669641"/>
        </a:xfrm>
        <a:custGeom>
          <a:avLst/>
          <a:gdLst/>
          <a:ahLst/>
          <a:cxnLst/>
          <a:rect l="l" t="t" r="r" b="b"/>
          <a:pathLst>
            <a:path w="2512265" h="3505352">
              <a:moveTo>
                <a:pt x="1276582" y="2106401"/>
              </a:moveTo>
              <a:cubicBezTo>
                <a:pt x="1154832" y="2195007"/>
                <a:pt x="1018024" y="2262207"/>
                <a:pt x="871321" y="2302645"/>
              </a:cubicBezTo>
              <a:cubicBezTo>
                <a:pt x="1041049" y="2346709"/>
                <a:pt x="1216984" y="2342691"/>
                <a:pt x="1380867" y="2295542"/>
              </a:cubicBezTo>
              <a:cubicBezTo>
                <a:pt x="1352791" y="2227964"/>
                <a:pt x="1317377" y="2164934"/>
                <a:pt x="1276582" y="2106401"/>
              </a:cubicBezTo>
              <a:close/>
              <a:moveTo>
                <a:pt x="931061" y="1768598"/>
              </a:moveTo>
              <a:lnTo>
                <a:pt x="785084" y="2021438"/>
              </a:lnTo>
              <a:lnTo>
                <a:pt x="684448" y="2196711"/>
              </a:lnTo>
              <a:cubicBezTo>
                <a:pt x="868931" y="2169533"/>
                <a:pt x="1041385" y="2098006"/>
                <a:pt x="1189228" y="1991290"/>
              </a:cubicBezTo>
              <a:cubicBezTo>
                <a:pt x="1113839" y="1904543"/>
                <a:pt x="1026949" y="1829435"/>
                <a:pt x="931061" y="1768598"/>
              </a:cubicBezTo>
              <a:close/>
              <a:moveTo>
                <a:pt x="1626242" y="1739577"/>
              </a:moveTo>
              <a:cubicBezTo>
                <a:pt x="1556851" y="1850020"/>
                <a:pt x="1471526" y="1947792"/>
                <a:pt x="1374302" y="2030973"/>
              </a:cubicBezTo>
              <a:cubicBezTo>
                <a:pt x="1422822" y="2099916"/>
                <a:pt x="1464618" y="2174537"/>
                <a:pt x="1497466" y="2254701"/>
              </a:cubicBezTo>
              <a:cubicBezTo>
                <a:pt x="1664534" y="2184833"/>
                <a:pt x="1813198" y="2068027"/>
                <a:pt x="1922549" y="1910651"/>
              </a:cubicBezTo>
              <a:close/>
              <a:moveTo>
                <a:pt x="531158" y="1601275"/>
              </a:moveTo>
              <a:cubicBezTo>
                <a:pt x="514831" y="1769123"/>
                <a:pt x="535254" y="1939877"/>
                <a:pt x="594029" y="2101141"/>
              </a:cubicBezTo>
              <a:lnTo>
                <a:pt x="822377" y="1705631"/>
              </a:lnTo>
              <a:cubicBezTo>
                <a:pt x="730789" y="1658398"/>
                <a:pt x="632873" y="1623335"/>
                <a:pt x="531158" y="1601275"/>
              </a:cubicBezTo>
              <a:close/>
              <a:moveTo>
                <a:pt x="270885" y="1572115"/>
              </a:moveTo>
              <a:cubicBezTo>
                <a:pt x="231457" y="1572339"/>
                <a:pt x="191799" y="1574812"/>
                <a:pt x="152057" y="1579894"/>
              </a:cubicBezTo>
              <a:cubicBezTo>
                <a:pt x="195418" y="1760005"/>
                <a:pt x="289893" y="1927350"/>
                <a:pt x="428945" y="2058945"/>
              </a:cubicBezTo>
              <a:cubicBezTo>
                <a:pt x="384418" y="1901749"/>
                <a:pt x="371313" y="1738504"/>
                <a:pt x="388331" y="1577832"/>
              </a:cubicBezTo>
              <a:cubicBezTo>
                <a:pt x="349511" y="1573916"/>
                <a:pt x="310313" y="1571891"/>
                <a:pt x="270885" y="1572115"/>
              </a:cubicBezTo>
              <a:close/>
              <a:moveTo>
                <a:pt x="1117422" y="1445810"/>
              </a:moveTo>
              <a:lnTo>
                <a:pt x="992684" y="1661863"/>
              </a:lnTo>
              <a:cubicBezTo>
                <a:pt x="1102065" y="1730612"/>
                <a:pt x="1200940" y="1816138"/>
                <a:pt x="1286200" y="1915345"/>
              </a:cubicBezTo>
              <a:cubicBezTo>
                <a:pt x="1368713" y="1844119"/>
                <a:pt x="1441290" y="1760865"/>
                <a:pt x="1500981" y="1667258"/>
              </a:cubicBezTo>
              <a:close/>
              <a:moveTo>
                <a:pt x="2092402" y="1221082"/>
              </a:moveTo>
              <a:cubicBezTo>
                <a:pt x="2001593" y="1234047"/>
                <a:pt x="1911092" y="1235450"/>
                <a:pt x="1822337" y="1227227"/>
              </a:cubicBezTo>
              <a:cubicBezTo>
                <a:pt x="1800443" y="1366691"/>
                <a:pt x="1756170" y="1503162"/>
                <a:pt x="1688847" y="1630684"/>
              </a:cubicBezTo>
              <a:lnTo>
                <a:pt x="1987299" y="1802996"/>
              </a:lnTo>
              <a:cubicBezTo>
                <a:pt x="2084887" y="1618081"/>
                <a:pt x="2117858" y="1415133"/>
                <a:pt x="2092402" y="1221082"/>
              </a:cubicBezTo>
              <a:close/>
              <a:moveTo>
                <a:pt x="649579" y="1175701"/>
              </a:moveTo>
              <a:cubicBezTo>
                <a:pt x="600911" y="1272240"/>
                <a:pt x="566994" y="1374279"/>
                <a:pt x="548013" y="1478728"/>
              </a:cubicBezTo>
              <a:cubicBezTo>
                <a:pt x="665588" y="1503392"/>
                <a:pt x="778659" y="1543786"/>
                <a:pt x="883938" y="1599004"/>
              </a:cubicBezTo>
              <a:lnTo>
                <a:pt x="1008644" y="1383007"/>
              </a:lnTo>
              <a:close/>
              <a:moveTo>
                <a:pt x="1325201" y="1085928"/>
              </a:moveTo>
              <a:lnTo>
                <a:pt x="1180226" y="1337032"/>
              </a:lnTo>
              <a:lnTo>
                <a:pt x="1563461" y="1558293"/>
              </a:lnTo>
              <a:cubicBezTo>
                <a:pt x="1621429" y="1447029"/>
                <a:pt x="1659763" y="1328223"/>
                <a:pt x="1679185" y="1206861"/>
              </a:cubicBezTo>
              <a:cubicBezTo>
                <a:pt x="1555153" y="1183834"/>
                <a:pt x="1435895" y="1143161"/>
                <a:pt x="1325201" y="1085928"/>
              </a:cubicBezTo>
              <a:close/>
              <a:moveTo>
                <a:pt x="216369" y="925587"/>
              </a:moveTo>
              <a:cubicBezTo>
                <a:pt x="135862" y="1096620"/>
                <a:pt x="108667" y="1281041"/>
                <a:pt x="130011" y="1458436"/>
              </a:cubicBezTo>
              <a:cubicBezTo>
                <a:pt x="222591" y="1446071"/>
                <a:pt x="314795" y="1446181"/>
                <a:pt x="405131" y="1455463"/>
              </a:cubicBezTo>
              <a:cubicBezTo>
                <a:pt x="426945" y="1333935"/>
                <a:pt x="466667" y="1215249"/>
                <a:pt x="524206" y="1103317"/>
              </a:cubicBezTo>
              <a:close/>
              <a:moveTo>
                <a:pt x="943246" y="797103"/>
              </a:moveTo>
              <a:cubicBezTo>
                <a:pt x="853400" y="873630"/>
                <a:pt x="774733" y="963960"/>
                <a:pt x="711316" y="1066306"/>
              </a:cubicBezTo>
              <a:lnTo>
                <a:pt x="1071447" y="1274228"/>
              </a:lnTo>
              <a:lnTo>
                <a:pt x="1215869" y="1024081"/>
              </a:lnTo>
              <a:cubicBezTo>
                <a:pt x="1115458" y="961776"/>
                <a:pt x="1023809" y="885272"/>
                <a:pt x="943246" y="797103"/>
              </a:cubicBezTo>
              <a:close/>
              <a:moveTo>
                <a:pt x="1777831" y="614825"/>
              </a:moveTo>
              <a:cubicBezTo>
                <a:pt x="1828108" y="774217"/>
                <a:pt x="1847177" y="940426"/>
                <a:pt x="1835302" y="1104709"/>
              </a:cubicBezTo>
              <a:cubicBezTo>
                <a:pt x="1912529" y="1111680"/>
                <a:pt x="1991200" y="1110618"/>
                <a:pt x="2070135" y="1099634"/>
              </a:cubicBezTo>
              <a:cubicBezTo>
                <a:pt x="2023430" y="916066"/>
                <a:pt x="1923963" y="746103"/>
                <a:pt x="1777831" y="614825"/>
              </a:cubicBezTo>
              <a:close/>
              <a:moveTo>
                <a:pt x="1613169" y="587153"/>
              </a:moveTo>
              <a:lnTo>
                <a:pt x="1386789" y="979253"/>
              </a:lnTo>
              <a:cubicBezTo>
                <a:pt x="1482593" y="1028182"/>
                <a:pt x="1585369" y="1063521"/>
                <a:pt x="1692132" y="1084514"/>
              </a:cubicBezTo>
              <a:cubicBezTo>
                <a:pt x="1702376" y="916614"/>
                <a:pt x="1676765" y="746730"/>
                <a:pt x="1613169" y="587153"/>
              </a:cubicBezTo>
              <a:close/>
              <a:moveTo>
                <a:pt x="1500307" y="531421"/>
              </a:moveTo>
              <a:cubicBezTo>
                <a:pt x="1333628" y="560682"/>
                <a:pt x="1177718" y="626786"/>
                <a:pt x="1041762" y="721997"/>
              </a:cubicBezTo>
              <a:cubicBezTo>
                <a:pt x="1111912" y="797410"/>
                <a:pt x="1191076" y="863204"/>
                <a:pt x="1277416" y="917480"/>
              </a:cubicBezTo>
              <a:close/>
              <a:moveTo>
                <a:pt x="708730" y="442269"/>
              </a:moveTo>
              <a:cubicBezTo>
                <a:pt x="536145" y="518354"/>
                <a:pt x="384460" y="645249"/>
                <a:pt x="277225" y="815684"/>
              </a:cubicBezTo>
              <a:lnTo>
                <a:pt x="586010" y="993961"/>
              </a:lnTo>
              <a:cubicBezTo>
                <a:pt x="658009" y="876621"/>
                <a:pt x="747803" y="773217"/>
                <a:pt x="850548" y="685844"/>
              </a:cubicBezTo>
              <a:cubicBezTo>
                <a:pt x="795399" y="611028"/>
                <a:pt x="747545" y="529652"/>
                <a:pt x="708730" y="442269"/>
              </a:cubicBezTo>
              <a:close/>
              <a:moveTo>
                <a:pt x="1114411" y="355452"/>
              </a:moveTo>
              <a:cubicBezTo>
                <a:pt x="1016499" y="355167"/>
                <a:pt x="919324" y="369705"/>
                <a:pt x="826255" y="398131"/>
              </a:cubicBezTo>
              <a:cubicBezTo>
                <a:pt x="858722" y="474940"/>
                <a:pt x="900618" y="545829"/>
                <a:pt x="948599" y="611249"/>
              </a:cubicBezTo>
              <a:cubicBezTo>
                <a:pt x="1085375" y="512974"/>
                <a:pt x="1240825" y="441488"/>
                <a:pt x="1406980" y="401715"/>
              </a:cubicBezTo>
              <a:cubicBezTo>
                <a:pt x="1310969" y="370847"/>
                <a:pt x="1212322" y="355738"/>
                <a:pt x="1114411" y="355452"/>
              </a:cubicBezTo>
              <a:close/>
              <a:moveTo>
                <a:pt x="1776283" y="295101"/>
              </a:moveTo>
              <a:lnTo>
                <a:pt x="1710896" y="408983"/>
              </a:lnTo>
              <a:cubicBezTo>
                <a:pt x="2209777" y="726145"/>
                <a:pt x="2373723" y="1383396"/>
                <a:pt x="2075153" y="1900534"/>
              </a:cubicBezTo>
              <a:cubicBezTo>
                <a:pt x="1777480" y="2416119"/>
                <a:pt x="1129323" y="2603192"/>
                <a:pt x="606057" y="2333243"/>
              </a:cubicBezTo>
              <a:lnTo>
                <a:pt x="534769" y="2457402"/>
              </a:lnTo>
              <a:cubicBezTo>
                <a:pt x="1115347" y="2755664"/>
                <a:pt x="1834151" y="2554240"/>
                <a:pt x="2173557" y="1987198"/>
              </a:cubicBezTo>
              <a:cubicBezTo>
                <a:pt x="2520801" y="1407062"/>
                <a:pt x="2343129" y="657734"/>
                <a:pt x="1776283" y="295101"/>
              </a:cubicBezTo>
              <a:close/>
              <a:moveTo>
                <a:pt x="1831804" y="0"/>
              </a:moveTo>
              <a:cubicBezTo>
                <a:pt x="1881515" y="0"/>
                <a:pt x="1921814" y="40299"/>
                <a:pt x="1921814" y="90010"/>
              </a:cubicBezTo>
              <a:cubicBezTo>
                <a:pt x="1921814" y="123853"/>
                <a:pt x="1903137" y="153333"/>
                <a:pt x="1874873" y="167531"/>
              </a:cubicBezTo>
              <a:cubicBezTo>
                <a:pt x="2505724" y="579432"/>
                <a:pt x="2701456" y="1419035"/>
                <a:pt x="2311836" y="2069966"/>
              </a:cubicBezTo>
              <a:cubicBezTo>
                <a:pt x="2067801" y="2477672"/>
                <a:pt x="1650037" y="2717958"/>
                <a:pt x="1209422" y="2750781"/>
              </a:cubicBezTo>
              <a:lnTo>
                <a:pt x="1209422" y="3191198"/>
              </a:lnTo>
              <a:cubicBezTo>
                <a:pt x="1228953" y="3190691"/>
                <a:pt x="1248332" y="3191937"/>
                <a:pt x="1267595" y="3193449"/>
              </a:cubicBezTo>
              <a:cubicBezTo>
                <a:pt x="1660899" y="3224325"/>
                <a:pt x="1926978" y="3358049"/>
                <a:pt x="1884661" y="3503570"/>
              </a:cubicBezTo>
              <a:lnTo>
                <a:pt x="318693" y="3505352"/>
              </a:lnTo>
              <a:cubicBezTo>
                <a:pt x="273700" y="3359367"/>
                <a:pt x="539657" y="3224666"/>
                <a:pt x="934393" y="3193515"/>
              </a:cubicBezTo>
              <a:lnTo>
                <a:pt x="993398" y="3191208"/>
              </a:lnTo>
              <a:lnTo>
                <a:pt x="993398" y="2750894"/>
              </a:lnTo>
              <a:cubicBezTo>
                <a:pt x="812915" y="2737642"/>
                <a:pt x="632784" y="2688481"/>
                <a:pt x="463078" y="2601537"/>
              </a:cubicBezTo>
              <a:cubicBezTo>
                <a:pt x="463677" y="2602537"/>
                <a:pt x="463694" y="2603560"/>
                <a:pt x="463694" y="2604587"/>
              </a:cubicBezTo>
              <a:cubicBezTo>
                <a:pt x="463694" y="2654298"/>
                <a:pt x="423395" y="2694597"/>
                <a:pt x="373684" y="2694597"/>
              </a:cubicBezTo>
              <a:cubicBezTo>
                <a:pt x="323973" y="2694597"/>
                <a:pt x="283674" y="2654298"/>
                <a:pt x="283674" y="2604587"/>
              </a:cubicBezTo>
              <a:cubicBezTo>
                <a:pt x="283674" y="2554876"/>
                <a:pt x="323973" y="2514577"/>
                <a:pt x="373684" y="2514577"/>
              </a:cubicBezTo>
              <a:lnTo>
                <a:pt x="377019" y="2515250"/>
              </a:lnTo>
              <a:lnTo>
                <a:pt x="511820" y="2280472"/>
              </a:lnTo>
              <a:lnTo>
                <a:pt x="495824" y="2271237"/>
              </a:lnTo>
              <a:lnTo>
                <a:pt x="496783" y="2269575"/>
              </a:lnTo>
              <a:cubicBezTo>
                <a:pt x="34226" y="1964050"/>
                <a:pt x="-130424" y="1362029"/>
                <a:pt x="110016" y="864184"/>
              </a:cubicBezTo>
              <a:lnTo>
                <a:pt x="106296" y="862036"/>
              </a:lnTo>
              <a:lnTo>
                <a:pt x="148828" y="788370"/>
              </a:lnTo>
              <a:lnTo>
                <a:pt x="169099" y="753258"/>
              </a:lnTo>
              <a:lnTo>
                <a:pt x="170873" y="754281"/>
              </a:lnTo>
              <a:cubicBezTo>
                <a:pt x="475914" y="264737"/>
                <a:pt x="1106018" y="92008"/>
                <a:pt x="1617242" y="355196"/>
              </a:cubicBezTo>
              <a:lnTo>
                <a:pt x="1748044" y="127384"/>
              </a:lnTo>
              <a:lnTo>
                <a:pt x="1751959" y="129632"/>
              </a:lnTo>
              <a:cubicBezTo>
                <a:pt x="1745165" y="117975"/>
                <a:pt x="1741794" y="104386"/>
                <a:pt x="1741794" y="90010"/>
              </a:cubicBezTo>
              <a:cubicBezTo>
                <a:pt x="1741794" y="40299"/>
                <a:pt x="1782093" y="0"/>
                <a:pt x="1831804" y="0"/>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4</xdr:col>
      <xdr:colOff>58273</xdr:colOff>
      <xdr:row>46</xdr:row>
      <xdr:rowOff>89331</xdr:rowOff>
    </xdr:from>
    <xdr:to>
      <xdr:col>4</xdr:col>
      <xdr:colOff>468005</xdr:colOff>
      <xdr:row>50</xdr:row>
      <xdr:rowOff>149356</xdr:rowOff>
    </xdr:to>
    <xdr:sp macro="" textlink="">
      <xdr:nvSpPr>
        <xdr:cNvPr id="17" name="Oval 27">
          <a:extLst>
            <a:ext uri="{FF2B5EF4-FFF2-40B4-BE49-F238E27FC236}">
              <a16:creationId xmlns:a16="http://schemas.microsoft.com/office/drawing/2014/main" id="{E144DC45-C162-4D53-B5B4-B84190F07944}"/>
            </a:ext>
          </a:extLst>
        </xdr:cNvPr>
        <xdr:cNvSpPr/>
      </xdr:nvSpPr>
      <xdr:spPr>
        <a:xfrm>
          <a:off x="8585053" y="8501811"/>
          <a:ext cx="409732" cy="791545"/>
        </a:xfrm>
        <a:custGeom>
          <a:avLst/>
          <a:gdLst/>
          <a:ahLst/>
          <a:cxnLst/>
          <a:rect l="l" t="t" r="r" b="b"/>
          <a:pathLst>
            <a:path w="1703664" h="3240001">
              <a:moveTo>
                <a:pt x="952533" y="2024463"/>
              </a:moveTo>
              <a:lnTo>
                <a:pt x="856710" y="2024464"/>
              </a:lnTo>
              <a:lnTo>
                <a:pt x="649879" y="2143878"/>
              </a:lnTo>
              <a:lnTo>
                <a:pt x="728753" y="2280491"/>
              </a:lnTo>
              <a:lnTo>
                <a:pt x="800462" y="2239090"/>
              </a:lnTo>
              <a:lnTo>
                <a:pt x="800462" y="2476837"/>
              </a:lnTo>
              <a:lnTo>
                <a:pt x="649878" y="2476837"/>
              </a:lnTo>
              <a:lnTo>
                <a:pt x="649878" y="2634602"/>
              </a:lnTo>
              <a:lnTo>
                <a:pt x="1067658" y="2634602"/>
              </a:lnTo>
              <a:lnTo>
                <a:pt x="1067657" y="2476837"/>
              </a:lnTo>
              <a:lnTo>
                <a:pt x="952532" y="2476837"/>
              </a:lnTo>
              <a:lnTo>
                <a:pt x="952532" y="2151292"/>
              </a:lnTo>
              <a:lnTo>
                <a:pt x="952534" y="2151291"/>
              </a:lnTo>
              <a:close/>
              <a:moveTo>
                <a:pt x="851832" y="1776101"/>
              </a:moveTo>
              <a:cubicBezTo>
                <a:pt x="1189868" y="1776101"/>
                <a:pt x="1463900" y="2050133"/>
                <a:pt x="1463900" y="2388169"/>
              </a:cubicBezTo>
              <a:cubicBezTo>
                <a:pt x="1463900" y="2726205"/>
                <a:pt x="1189868" y="3000237"/>
                <a:pt x="851832" y="3000237"/>
              </a:cubicBezTo>
              <a:cubicBezTo>
                <a:pt x="513796" y="3000237"/>
                <a:pt x="239764" y="2726205"/>
                <a:pt x="239764" y="2388169"/>
              </a:cubicBezTo>
              <a:cubicBezTo>
                <a:pt x="239764" y="2050133"/>
                <a:pt x="513796" y="1776101"/>
                <a:pt x="851832" y="1776101"/>
              </a:cubicBezTo>
              <a:close/>
              <a:moveTo>
                <a:pt x="851832" y="1689019"/>
              </a:moveTo>
              <a:cubicBezTo>
                <a:pt x="465702" y="1689019"/>
                <a:pt x="152682" y="2002039"/>
                <a:pt x="152682" y="2388169"/>
              </a:cubicBezTo>
              <a:cubicBezTo>
                <a:pt x="152682" y="2774299"/>
                <a:pt x="465702" y="3087319"/>
                <a:pt x="851832" y="3087319"/>
              </a:cubicBezTo>
              <a:cubicBezTo>
                <a:pt x="1237962" y="3087319"/>
                <a:pt x="1550982" y="2774299"/>
                <a:pt x="1550982" y="2388169"/>
              </a:cubicBezTo>
              <a:cubicBezTo>
                <a:pt x="1550982" y="2002039"/>
                <a:pt x="1237962" y="1689019"/>
                <a:pt x="851832" y="1689019"/>
              </a:cubicBezTo>
              <a:close/>
              <a:moveTo>
                <a:pt x="851832" y="1536337"/>
              </a:moveTo>
              <a:cubicBezTo>
                <a:pt x="1322286" y="1536337"/>
                <a:pt x="1703664" y="1917715"/>
                <a:pt x="1703664" y="2388169"/>
              </a:cubicBezTo>
              <a:cubicBezTo>
                <a:pt x="1703664" y="2858623"/>
                <a:pt x="1322286" y="3240001"/>
                <a:pt x="851832" y="3240001"/>
              </a:cubicBezTo>
              <a:cubicBezTo>
                <a:pt x="381378" y="3240001"/>
                <a:pt x="0" y="2858623"/>
                <a:pt x="0" y="2388169"/>
              </a:cubicBezTo>
              <a:cubicBezTo>
                <a:pt x="0" y="1917715"/>
                <a:pt x="381378" y="1536337"/>
                <a:pt x="851832" y="1536337"/>
              </a:cubicBezTo>
              <a:close/>
              <a:moveTo>
                <a:pt x="1173126" y="1"/>
              </a:moveTo>
              <a:lnTo>
                <a:pt x="1383673" y="1"/>
              </a:lnTo>
              <a:lnTo>
                <a:pt x="1383673" y="954514"/>
              </a:lnTo>
              <a:lnTo>
                <a:pt x="1173126" y="1187717"/>
              </a:lnTo>
              <a:close/>
              <a:moveTo>
                <a:pt x="619488" y="0"/>
              </a:moveTo>
              <a:lnTo>
                <a:pt x="1099698" y="0"/>
              </a:lnTo>
              <a:lnTo>
                <a:pt x="1099698" y="1265464"/>
              </a:lnTo>
              <a:lnTo>
                <a:pt x="859593" y="1532640"/>
              </a:lnTo>
              <a:lnTo>
                <a:pt x="619488" y="1265464"/>
              </a:lnTo>
              <a:close/>
              <a:moveTo>
                <a:pt x="335512" y="0"/>
              </a:moveTo>
              <a:lnTo>
                <a:pt x="546059" y="0"/>
              </a:lnTo>
              <a:lnTo>
                <a:pt x="546059" y="1166181"/>
              </a:lnTo>
              <a:lnTo>
                <a:pt x="335512" y="927455"/>
              </a:lnTo>
              <a:close/>
            </a:path>
          </a:pathLst>
        </a:custGeom>
        <a:solidFill>
          <a:schemeClr val="accent5"/>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0</xdr:colOff>
      <xdr:row>24</xdr:row>
      <xdr:rowOff>56558</xdr:rowOff>
    </xdr:from>
    <xdr:to>
      <xdr:col>4</xdr:col>
      <xdr:colOff>597487</xdr:colOff>
      <xdr:row>27</xdr:row>
      <xdr:rowOff>64443</xdr:rowOff>
    </xdr:to>
    <xdr:sp macro="" textlink="">
      <xdr:nvSpPr>
        <xdr:cNvPr id="18" name="Freeform 32">
          <a:extLst>
            <a:ext uri="{FF2B5EF4-FFF2-40B4-BE49-F238E27FC236}">
              <a16:creationId xmlns:a16="http://schemas.microsoft.com/office/drawing/2014/main" id="{05AA67F2-0D11-4DFC-8D7B-DD69D6CFE357}"/>
            </a:ext>
          </a:extLst>
        </xdr:cNvPr>
        <xdr:cNvSpPr/>
      </xdr:nvSpPr>
      <xdr:spPr>
        <a:xfrm>
          <a:off x="8526780" y="4445678"/>
          <a:ext cx="597487" cy="556525"/>
        </a:xfrm>
        <a:custGeom>
          <a:avLst/>
          <a:gdLst/>
          <a:ahLst/>
          <a:cxnLst/>
          <a:rect l="l" t="t" r="r" b="b"/>
          <a:pathLst>
            <a:path w="3210745" h="2940925">
              <a:moveTo>
                <a:pt x="340528" y="2526682"/>
              </a:moveTo>
              <a:cubicBezTo>
                <a:pt x="280875" y="2526682"/>
                <a:pt x="232516" y="2575041"/>
                <a:pt x="232516" y="2634694"/>
              </a:cubicBezTo>
              <a:cubicBezTo>
                <a:pt x="232516" y="2694347"/>
                <a:pt x="280875" y="2742706"/>
                <a:pt x="340528" y="2742706"/>
              </a:cubicBezTo>
              <a:cubicBezTo>
                <a:pt x="400181" y="2742706"/>
                <a:pt x="448540" y="2694347"/>
                <a:pt x="448540" y="2634694"/>
              </a:cubicBezTo>
              <a:cubicBezTo>
                <a:pt x="448540" y="2575041"/>
                <a:pt x="400181" y="2526682"/>
                <a:pt x="340528" y="2526682"/>
              </a:cubicBezTo>
              <a:close/>
              <a:moveTo>
                <a:pt x="1821636" y="152"/>
              </a:moveTo>
              <a:cubicBezTo>
                <a:pt x="1920275" y="-4956"/>
                <a:pt x="2051571" y="119306"/>
                <a:pt x="2102482" y="278737"/>
              </a:cubicBezTo>
              <a:cubicBezTo>
                <a:pt x="2192513" y="649582"/>
                <a:pt x="1575154" y="1213351"/>
                <a:pt x="2006019" y="1236931"/>
              </a:cubicBezTo>
              <a:cubicBezTo>
                <a:pt x="2310412" y="1206920"/>
                <a:pt x="2473326" y="1176910"/>
                <a:pt x="2803442" y="1166192"/>
              </a:cubicBezTo>
              <a:cubicBezTo>
                <a:pt x="3103547" y="1170479"/>
                <a:pt x="3152850" y="1361260"/>
                <a:pt x="3002798" y="1564903"/>
              </a:cubicBezTo>
              <a:cubicBezTo>
                <a:pt x="3191435" y="1575621"/>
                <a:pt x="3347919" y="1869296"/>
                <a:pt x="3022090" y="1989338"/>
              </a:cubicBezTo>
              <a:cubicBezTo>
                <a:pt x="3332913" y="2182262"/>
                <a:pt x="3154994" y="2426634"/>
                <a:pt x="2977074" y="2471650"/>
              </a:cubicBezTo>
              <a:cubicBezTo>
                <a:pt x="3127127" y="2606697"/>
                <a:pt x="3109978" y="2709590"/>
                <a:pt x="2957782" y="2793191"/>
              </a:cubicBezTo>
              <a:cubicBezTo>
                <a:pt x="2620164" y="2932526"/>
                <a:pt x="1747715" y="3028988"/>
                <a:pt x="1253613" y="2818914"/>
              </a:cubicBezTo>
              <a:cubicBezTo>
                <a:pt x="1018944" y="2738561"/>
                <a:pt x="869067" y="2654318"/>
                <a:pt x="700568" y="2648441"/>
              </a:cubicBezTo>
              <a:lnTo>
                <a:pt x="700568" y="2796242"/>
              </a:lnTo>
              <a:cubicBezTo>
                <a:pt x="700568" y="2860729"/>
                <a:pt x="648291" y="2913006"/>
                <a:pt x="583804" y="2913006"/>
              </a:cubicBezTo>
              <a:lnTo>
                <a:pt x="0" y="2913006"/>
              </a:lnTo>
              <a:lnTo>
                <a:pt x="0" y="1400838"/>
              </a:lnTo>
              <a:lnTo>
                <a:pt x="583804" y="1400838"/>
              </a:lnTo>
              <a:cubicBezTo>
                <a:pt x="648291" y="1400838"/>
                <a:pt x="700568" y="1453115"/>
                <a:pt x="700568" y="1517602"/>
              </a:cubicBezTo>
              <a:lnTo>
                <a:pt x="700568" y="1571674"/>
              </a:lnTo>
              <a:cubicBezTo>
                <a:pt x="721537" y="1568378"/>
                <a:pt x="746526" y="1559634"/>
                <a:pt x="784162" y="1539180"/>
              </a:cubicBezTo>
              <a:cubicBezTo>
                <a:pt x="831321" y="1421281"/>
                <a:pt x="890271" y="1323747"/>
                <a:pt x="1034964" y="1191915"/>
              </a:cubicBezTo>
              <a:cubicBezTo>
                <a:pt x="1257900" y="851081"/>
                <a:pt x="1628744" y="677449"/>
                <a:pt x="1703770" y="169413"/>
              </a:cubicBezTo>
              <a:cubicBezTo>
                <a:pt x="1715024" y="52855"/>
                <a:pt x="1762452" y="3217"/>
                <a:pt x="1821636" y="152"/>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5</xdr:col>
      <xdr:colOff>121340</xdr:colOff>
      <xdr:row>46</xdr:row>
      <xdr:rowOff>155485</xdr:rowOff>
    </xdr:from>
    <xdr:to>
      <xdr:col>6</xdr:col>
      <xdr:colOff>26091</xdr:colOff>
      <xdr:row>50</xdr:row>
      <xdr:rowOff>83203</xdr:rowOff>
    </xdr:to>
    <xdr:sp macro="" textlink="">
      <xdr:nvSpPr>
        <xdr:cNvPr id="19" name="Chord 14">
          <a:extLst>
            <a:ext uri="{FF2B5EF4-FFF2-40B4-BE49-F238E27FC236}">
              <a16:creationId xmlns:a16="http://schemas.microsoft.com/office/drawing/2014/main" id="{3D507222-3405-45C9-8D30-A467D2BE9408}"/>
            </a:ext>
          </a:extLst>
        </xdr:cNvPr>
        <xdr:cNvSpPr/>
      </xdr:nvSpPr>
      <xdr:spPr>
        <a:xfrm>
          <a:off x="10911260" y="8567965"/>
          <a:ext cx="514351" cy="659238"/>
        </a:xfrm>
        <a:custGeom>
          <a:avLst/>
          <a:gdLst/>
          <a:ahLst/>
          <a:cxnLst/>
          <a:rect l="l" t="t" r="r" b="b"/>
          <a:pathLst>
            <a:path w="2120980" h="2676504">
              <a:moveTo>
                <a:pt x="824057" y="2198115"/>
              </a:moveTo>
              <a:lnTo>
                <a:pt x="824057" y="2229022"/>
              </a:lnTo>
              <a:lnTo>
                <a:pt x="751177" y="2229022"/>
              </a:lnTo>
              <a:lnTo>
                <a:pt x="751177" y="2510330"/>
              </a:lnTo>
              <a:lnTo>
                <a:pt x="824057" y="2510330"/>
              </a:lnTo>
              <a:lnTo>
                <a:pt x="824057" y="2541237"/>
              </a:lnTo>
              <a:lnTo>
                <a:pt x="1298129" y="2541237"/>
              </a:lnTo>
              <a:lnTo>
                <a:pt x="1298129" y="2510330"/>
              </a:lnTo>
              <a:lnTo>
                <a:pt x="1371008" y="2510330"/>
              </a:lnTo>
              <a:lnTo>
                <a:pt x="1371008" y="2229022"/>
              </a:lnTo>
              <a:lnTo>
                <a:pt x="1298129" y="2229022"/>
              </a:lnTo>
              <a:lnTo>
                <a:pt x="1298129" y="2198115"/>
              </a:lnTo>
              <a:close/>
              <a:moveTo>
                <a:pt x="1933495" y="134375"/>
              </a:moveTo>
              <a:cubicBezTo>
                <a:pt x="1872496" y="128267"/>
                <a:pt x="1778964" y="206162"/>
                <a:pt x="1655092" y="316398"/>
              </a:cubicBezTo>
              <a:lnTo>
                <a:pt x="1655092" y="762581"/>
              </a:lnTo>
              <a:lnTo>
                <a:pt x="1651862" y="762581"/>
              </a:lnTo>
              <a:cubicBezTo>
                <a:pt x="1647824" y="843406"/>
                <a:pt x="1633793" y="920606"/>
                <a:pt x="1611266" y="992211"/>
              </a:cubicBezTo>
              <a:cubicBezTo>
                <a:pt x="1739269" y="1047184"/>
                <a:pt x="1828260" y="986425"/>
                <a:pt x="1895778" y="900656"/>
              </a:cubicBezTo>
              <a:cubicBezTo>
                <a:pt x="1964561" y="813279"/>
                <a:pt x="2016746" y="624382"/>
                <a:pt x="2016490" y="465292"/>
              </a:cubicBezTo>
              <a:cubicBezTo>
                <a:pt x="2023696" y="232949"/>
                <a:pt x="1995287" y="140561"/>
                <a:pt x="1933495" y="134375"/>
              </a:cubicBezTo>
              <a:close/>
              <a:moveTo>
                <a:pt x="187485" y="134375"/>
              </a:moveTo>
              <a:cubicBezTo>
                <a:pt x="125693" y="140561"/>
                <a:pt x="97284" y="232949"/>
                <a:pt x="104490" y="465292"/>
              </a:cubicBezTo>
              <a:cubicBezTo>
                <a:pt x="104234" y="624382"/>
                <a:pt x="156419" y="813279"/>
                <a:pt x="225202" y="900656"/>
              </a:cubicBezTo>
              <a:cubicBezTo>
                <a:pt x="292944" y="986710"/>
                <a:pt x="382303" y="1047587"/>
                <a:pt x="511026" y="991745"/>
              </a:cubicBezTo>
              <a:cubicBezTo>
                <a:pt x="488627" y="920189"/>
                <a:pt x="474740" y="843131"/>
                <a:pt x="470841" y="762581"/>
              </a:cubicBezTo>
              <a:lnTo>
                <a:pt x="467092" y="762581"/>
              </a:lnTo>
              <a:lnTo>
                <a:pt x="467092" y="317447"/>
              </a:lnTo>
              <a:cubicBezTo>
                <a:pt x="342616" y="206663"/>
                <a:pt x="248680" y="128248"/>
                <a:pt x="187485" y="134375"/>
              </a:cubicBezTo>
              <a:close/>
              <a:moveTo>
                <a:pt x="171293" y="338"/>
              </a:moveTo>
              <a:cubicBezTo>
                <a:pt x="267101" y="7324"/>
                <a:pt x="383647" y="121035"/>
                <a:pt x="467092" y="183917"/>
              </a:cubicBezTo>
              <a:lnTo>
                <a:pt x="467092" y="127304"/>
              </a:lnTo>
              <a:cubicBezTo>
                <a:pt x="446033" y="120339"/>
                <a:pt x="431092" y="100383"/>
                <a:pt x="431092" y="76938"/>
              </a:cubicBezTo>
              <a:cubicBezTo>
                <a:pt x="431092" y="47115"/>
                <a:pt x="455269" y="22938"/>
                <a:pt x="485092" y="22938"/>
              </a:cubicBezTo>
              <a:lnTo>
                <a:pt x="1637092" y="22938"/>
              </a:lnTo>
              <a:cubicBezTo>
                <a:pt x="1666915" y="22938"/>
                <a:pt x="1691092" y="47115"/>
                <a:pt x="1691092" y="76938"/>
              </a:cubicBezTo>
              <a:cubicBezTo>
                <a:pt x="1691092" y="100383"/>
                <a:pt x="1676151" y="120339"/>
                <a:pt x="1655092" y="127304"/>
              </a:cubicBezTo>
              <a:lnTo>
                <a:pt x="1655092" y="182958"/>
              </a:lnTo>
              <a:cubicBezTo>
                <a:pt x="1738474" y="119924"/>
                <a:pt x="1854348" y="7289"/>
                <a:pt x="1949687" y="338"/>
              </a:cubicBezTo>
              <a:cubicBezTo>
                <a:pt x="2046947" y="-6754"/>
                <a:pt x="2122836" y="96139"/>
                <a:pt x="2120946" y="473736"/>
              </a:cubicBezTo>
              <a:cubicBezTo>
                <a:pt x="2117166" y="673942"/>
                <a:pt x="2058714" y="872497"/>
                <a:pt x="1966316" y="974360"/>
              </a:cubicBezTo>
              <a:cubicBezTo>
                <a:pt x="1875288" y="1074712"/>
                <a:pt x="1740706" y="1159472"/>
                <a:pt x="1574365" y="1087619"/>
              </a:cubicBezTo>
              <a:cubicBezTo>
                <a:pt x="1498402" y="1256706"/>
                <a:pt x="1371540" y="1383225"/>
                <a:pt x="1220432" y="1434843"/>
              </a:cubicBezTo>
              <a:lnTo>
                <a:pt x="1220432" y="1524098"/>
              </a:lnTo>
              <a:cubicBezTo>
                <a:pt x="1242816" y="1529237"/>
                <a:pt x="1259092" y="1549488"/>
                <a:pt x="1259092" y="1573540"/>
              </a:cubicBezTo>
              <a:lnTo>
                <a:pt x="1259092" y="1782216"/>
              </a:lnTo>
              <a:cubicBezTo>
                <a:pt x="1259092" y="1806269"/>
                <a:pt x="1242816" y="1826519"/>
                <a:pt x="1220432" y="1831659"/>
              </a:cubicBezTo>
              <a:lnTo>
                <a:pt x="1220432" y="1899972"/>
              </a:lnTo>
              <a:cubicBezTo>
                <a:pt x="1220432" y="1908643"/>
                <a:pt x="1218317" y="1916820"/>
                <a:pt x="1214011" y="1923722"/>
              </a:cubicBezTo>
              <a:cubicBezTo>
                <a:pt x="1480406" y="1939701"/>
                <a:pt x="1673079" y="1996147"/>
                <a:pt x="1682229" y="2062848"/>
              </a:cubicBezTo>
              <a:lnTo>
                <a:pt x="1925188" y="2062848"/>
              </a:lnTo>
              <a:lnTo>
                <a:pt x="1925188" y="2676504"/>
              </a:lnTo>
              <a:lnTo>
                <a:pt x="196996" y="2676504"/>
              </a:lnTo>
              <a:lnTo>
                <a:pt x="196996" y="2062848"/>
              </a:lnTo>
              <a:lnTo>
                <a:pt x="427501" y="2062848"/>
              </a:lnTo>
              <a:cubicBezTo>
                <a:pt x="436455" y="1995236"/>
                <a:pt x="634470" y="1937990"/>
                <a:pt x="907722" y="1923052"/>
              </a:cubicBezTo>
              <a:cubicBezTo>
                <a:pt x="903729" y="1916275"/>
                <a:pt x="901752" y="1908354"/>
                <a:pt x="901752" y="1899972"/>
              </a:cubicBezTo>
              <a:lnTo>
                <a:pt x="901752" y="1831659"/>
              </a:lnTo>
              <a:cubicBezTo>
                <a:pt x="879369" y="1826519"/>
                <a:pt x="863092" y="1806269"/>
                <a:pt x="863092" y="1782216"/>
              </a:cubicBezTo>
              <a:lnTo>
                <a:pt x="863092" y="1573540"/>
              </a:lnTo>
              <a:cubicBezTo>
                <a:pt x="863092" y="1549488"/>
                <a:pt x="879369" y="1529237"/>
                <a:pt x="901752" y="1524098"/>
              </a:cubicBezTo>
              <a:lnTo>
                <a:pt x="901752" y="1435225"/>
              </a:lnTo>
              <a:cubicBezTo>
                <a:pt x="750211" y="1383280"/>
                <a:pt x="623484" y="1256276"/>
                <a:pt x="547795" y="1087211"/>
              </a:cubicBezTo>
              <a:cubicBezTo>
                <a:pt x="380891" y="1159861"/>
                <a:pt x="245901" y="1074942"/>
                <a:pt x="154664" y="974360"/>
              </a:cubicBezTo>
              <a:cubicBezTo>
                <a:pt x="62266" y="872497"/>
                <a:pt x="3814" y="673942"/>
                <a:pt x="34" y="473736"/>
              </a:cubicBezTo>
              <a:cubicBezTo>
                <a:pt x="-1856" y="96139"/>
                <a:pt x="74033" y="-6754"/>
                <a:pt x="171293" y="338"/>
              </a:cubicBezTo>
              <a:close/>
            </a:path>
          </a:pathLst>
        </a:custGeom>
        <a:solidFill>
          <a:schemeClr val="accent5"/>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51150</xdr:colOff>
      <xdr:row>29</xdr:row>
      <xdr:rowOff>148345</xdr:rowOff>
    </xdr:from>
    <xdr:to>
      <xdr:col>4</xdr:col>
      <xdr:colOff>559303</xdr:colOff>
      <xdr:row>32</xdr:row>
      <xdr:rowOff>125585</xdr:rowOff>
    </xdr:to>
    <xdr:sp macro="" textlink="">
      <xdr:nvSpPr>
        <xdr:cNvPr id="20" name="Rounded Rectangle 6">
          <a:extLst>
            <a:ext uri="{FF2B5EF4-FFF2-40B4-BE49-F238E27FC236}">
              <a16:creationId xmlns:a16="http://schemas.microsoft.com/office/drawing/2014/main" id="{9DA43306-280D-479A-840F-4FC331EEAF3D}"/>
            </a:ext>
          </a:extLst>
        </xdr:cNvPr>
        <xdr:cNvSpPr/>
      </xdr:nvSpPr>
      <xdr:spPr>
        <a:xfrm>
          <a:off x="8577930" y="5451865"/>
          <a:ext cx="508153" cy="525880"/>
        </a:xfrm>
        <a:custGeom>
          <a:avLst/>
          <a:gdLst/>
          <a:ahLst/>
          <a:cxnLst/>
          <a:rect l="l" t="t" r="r" b="b"/>
          <a:pathLst>
            <a:path w="3186824" h="3060919">
              <a:moveTo>
                <a:pt x="1045874" y="2696689"/>
              </a:moveTo>
              <a:lnTo>
                <a:pt x="2125874" y="2696689"/>
              </a:lnTo>
              <a:lnTo>
                <a:pt x="2125874" y="2804689"/>
              </a:lnTo>
              <a:lnTo>
                <a:pt x="1045874" y="2804689"/>
              </a:lnTo>
              <a:close/>
              <a:moveTo>
                <a:pt x="1045874" y="2410468"/>
              </a:moveTo>
              <a:lnTo>
                <a:pt x="2125874" y="2410468"/>
              </a:lnTo>
              <a:lnTo>
                <a:pt x="2125874" y="2518468"/>
              </a:lnTo>
              <a:lnTo>
                <a:pt x="1045874" y="2518468"/>
              </a:lnTo>
              <a:close/>
              <a:moveTo>
                <a:pt x="1045874" y="2124247"/>
              </a:moveTo>
              <a:lnTo>
                <a:pt x="2125874" y="2124247"/>
              </a:lnTo>
              <a:lnTo>
                <a:pt x="2125874" y="2232247"/>
              </a:lnTo>
              <a:lnTo>
                <a:pt x="1045874" y="2232247"/>
              </a:lnTo>
              <a:close/>
              <a:moveTo>
                <a:pt x="902547" y="1956791"/>
              </a:moveTo>
              <a:lnTo>
                <a:pt x="902547" y="2109191"/>
              </a:lnTo>
              <a:lnTo>
                <a:pt x="902547" y="2185391"/>
              </a:lnTo>
              <a:lnTo>
                <a:pt x="902547" y="2376263"/>
              </a:lnTo>
              <a:lnTo>
                <a:pt x="902547" y="2973921"/>
              </a:lnTo>
              <a:lnTo>
                <a:pt x="2284277" y="2973921"/>
              </a:lnTo>
              <a:lnTo>
                <a:pt x="2284277" y="2376263"/>
              </a:lnTo>
              <a:lnTo>
                <a:pt x="2284277" y="2185391"/>
              </a:lnTo>
              <a:lnTo>
                <a:pt x="2284277" y="2109191"/>
              </a:lnTo>
              <a:lnTo>
                <a:pt x="2284277" y="1956791"/>
              </a:lnTo>
              <a:close/>
              <a:moveTo>
                <a:pt x="469172" y="1728191"/>
              </a:moveTo>
              <a:lnTo>
                <a:pt x="469172" y="2185391"/>
              </a:lnTo>
              <a:lnTo>
                <a:pt x="767127" y="2185391"/>
              </a:lnTo>
              <a:lnTo>
                <a:pt x="767127" y="2109191"/>
              </a:lnTo>
              <a:lnTo>
                <a:pt x="545372" y="2109191"/>
              </a:lnTo>
              <a:lnTo>
                <a:pt x="545372" y="1804391"/>
              </a:lnTo>
              <a:lnTo>
                <a:pt x="2641452" y="1804391"/>
              </a:lnTo>
              <a:lnTo>
                <a:pt x="2641452" y="2109191"/>
              </a:lnTo>
              <a:lnTo>
                <a:pt x="2419697" y="2109191"/>
              </a:lnTo>
              <a:lnTo>
                <a:pt x="2419697" y="2185391"/>
              </a:lnTo>
              <a:lnTo>
                <a:pt x="2717652" y="2185391"/>
              </a:lnTo>
              <a:lnTo>
                <a:pt x="2717652" y="1728191"/>
              </a:lnTo>
              <a:close/>
              <a:moveTo>
                <a:pt x="2819005" y="1350909"/>
              </a:moveTo>
              <a:cubicBezTo>
                <a:pt x="2769294" y="1350909"/>
                <a:pt x="2728995" y="1391208"/>
                <a:pt x="2728995" y="1440919"/>
              </a:cubicBezTo>
              <a:cubicBezTo>
                <a:pt x="2728995" y="1490630"/>
                <a:pt x="2769294" y="1530929"/>
                <a:pt x="2819005" y="1530929"/>
              </a:cubicBezTo>
              <a:cubicBezTo>
                <a:pt x="2868716" y="1530929"/>
                <a:pt x="2909015" y="1490630"/>
                <a:pt x="2909015" y="1440919"/>
              </a:cubicBezTo>
              <a:cubicBezTo>
                <a:pt x="2909015" y="1391208"/>
                <a:pt x="2868716" y="1350909"/>
                <a:pt x="2819005" y="1350909"/>
              </a:cubicBezTo>
              <a:close/>
              <a:moveTo>
                <a:pt x="2509707" y="1350909"/>
              </a:moveTo>
              <a:cubicBezTo>
                <a:pt x="2459996" y="1350909"/>
                <a:pt x="2419697" y="1391208"/>
                <a:pt x="2419697" y="1440919"/>
              </a:cubicBezTo>
              <a:cubicBezTo>
                <a:pt x="2419697" y="1490630"/>
                <a:pt x="2459996" y="1530929"/>
                <a:pt x="2509707" y="1530929"/>
              </a:cubicBezTo>
              <a:cubicBezTo>
                <a:pt x="2559418" y="1530929"/>
                <a:pt x="2599717" y="1490630"/>
                <a:pt x="2599717" y="1440919"/>
              </a:cubicBezTo>
              <a:cubicBezTo>
                <a:pt x="2599717" y="1391208"/>
                <a:pt x="2559418" y="1350909"/>
                <a:pt x="2509707" y="1350909"/>
              </a:cubicBezTo>
              <a:close/>
              <a:moveTo>
                <a:pt x="195993" y="1200328"/>
              </a:moveTo>
              <a:lnTo>
                <a:pt x="2990831" y="1200328"/>
              </a:lnTo>
              <a:cubicBezTo>
                <a:pt x="3099075" y="1200328"/>
                <a:pt x="3186824" y="1288077"/>
                <a:pt x="3186824" y="1396321"/>
              </a:cubicBezTo>
              <a:lnTo>
                <a:pt x="3186824" y="2180270"/>
              </a:lnTo>
              <a:cubicBezTo>
                <a:pt x="3186824" y="2288514"/>
                <a:pt x="3099075" y="2376263"/>
                <a:pt x="2990831" y="2376263"/>
              </a:cubicBezTo>
              <a:lnTo>
                <a:pt x="2419697" y="2376263"/>
              </a:lnTo>
              <a:lnTo>
                <a:pt x="2419697" y="3060919"/>
              </a:lnTo>
              <a:lnTo>
                <a:pt x="767127" y="3060919"/>
              </a:lnTo>
              <a:lnTo>
                <a:pt x="767127" y="2376263"/>
              </a:lnTo>
              <a:lnTo>
                <a:pt x="195993" y="2376263"/>
              </a:lnTo>
              <a:cubicBezTo>
                <a:pt x="87749" y="2376263"/>
                <a:pt x="0" y="2288514"/>
                <a:pt x="0" y="2180270"/>
              </a:cubicBezTo>
              <a:lnTo>
                <a:pt x="0" y="1396321"/>
              </a:lnTo>
              <a:cubicBezTo>
                <a:pt x="0" y="1288077"/>
                <a:pt x="87749" y="1200328"/>
                <a:pt x="195993" y="1200328"/>
              </a:cubicBezTo>
              <a:close/>
              <a:moveTo>
                <a:pt x="767127" y="0"/>
              </a:moveTo>
              <a:lnTo>
                <a:pt x="2419697" y="0"/>
              </a:lnTo>
              <a:lnTo>
                <a:pt x="2419697" y="190589"/>
              </a:lnTo>
              <a:lnTo>
                <a:pt x="2565249" y="190589"/>
              </a:lnTo>
              <a:cubicBezTo>
                <a:pt x="2649419" y="190589"/>
                <a:pt x="2717652" y="258822"/>
                <a:pt x="2717652" y="342992"/>
              </a:cubicBezTo>
              <a:lnTo>
                <a:pt x="2717652" y="1104989"/>
              </a:lnTo>
              <a:lnTo>
                <a:pt x="2284277" y="1104989"/>
              </a:lnTo>
              <a:lnTo>
                <a:pt x="2284277" y="1104128"/>
              </a:lnTo>
              <a:lnTo>
                <a:pt x="2284277" y="190589"/>
              </a:lnTo>
              <a:lnTo>
                <a:pt x="2284277" y="96523"/>
              </a:lnTo>
              <a:lnTo>
                <a:pt x="902547" y="96523"/>
              </a:lnTo>
              <a:lnTo>
                <a:pt x="902547" y="190589"/>
              </a:lnTo>
              <a:lnTo>
                <a:pt x="902547" y="1104128"/>
              </a:lnTo>
              <a:lnTo>
                <a:pt x="902547" y="1104989"/>
              </a:lnTo>
              <a:lnTo>
                <a:pt x="469172" y="1104989"/>
              </a:lnTo>
              <a:lnTo>
                <a:pt x="469172" y="342992"/>
              </a:lnTo>
              <a:cubicBezTo>
                <a:pt x="469172" y="258822"/>
                <a:pt x="537405" y="190589"/>
                <a:pt x="621575" y="190589"/>
              </a:cubicBezTo>
              <a:lnTo>
                <a:pt x="767127" y="190589"/>
              </a:lnTo>
              <a:close/>
            </a:path>
          </a:pathLst>
        </a:custGeom>
        <a:solidFill>
          <a:schemeClr val="accent4"/>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16012</xdr:colOff>
      <xdr:row>41</xdr:row>
      <xdr:rowOff>132553</xdr:rowOff>
    </xdr:from>
    <xdr:to>
      <xdr:col>4</xdr:col>
      <xdr:colOff>524165</xdr:colOff>
      <xdr:row>44</xdr:row>
      <xdr:rowOff>101313</xdr:rowOff>
    </xdr:to>
    <xdr:sp macro="" textlink="">
      <xdr:nvSpPr>
        <xdr:cNvPr id="21" name="Frame 17">
          <a:extLst>
            <a:ext uri="{FF2B5EF4-FFF2-40B4-BE49-F238E27FC236}">
              <a16:creationId xmlns:a16="http://schemas.microsoft.com/office/drawing/2014/main" id="{1BDBF316-56F7-4BF8-B00C-553D45C30DE2}"/>
            </a:ext>
          </a:extLst>
        </xdr:cNvPr>
        <xdr:cNvSpPr/>
      </xdr:nvSpPr>
      <xdr:spPr>
        <a:xfrm>
          <a:off x="8542792" y="7630633"/>
          <a:ext cx="508153" cy="517400"/>
        </a:xfrm>
        <a:custGeom>
          <a:avLst/>
          <a:gdLst/>
          <a:ahLst/>
          <a:cxnLst/>
          <a:rect l="l" t="t" r="r" b="b"/>
          <a:pathLst>
            <a:path w="3240000" h="3240000">
              <a:moveTo>
                <a:pt x="415456" y="380544"/>
              </a:moveTo>
              <a:lnTo>
                <a:pt x="415456" y="385333"/>
              </a:lnTo>
              <a:lnTo>
                <a:pt x="385333" y="385333"/>
              </a:lnTo>
              <a:lnTo>
                <a:pt x="385333" y="2854667"/>
              </a:lnTo>
              <a:lnTo>
                <a:pt x="1529120" y="2854667"/>
              </a:lnTo>
              <a:cubicBezTo>
                <a:pt x="1267123" y="2430711"/>
                <a:pt x="997530" y="1721825"/>
                <a:pt x="436017" y="1672600"/>
              </a:cubicBezTo>
              <a:lnTo>
                <a:pt x="600235" y="1185112"/>
              </a:lnTo>
              <a:cubicBezTo>
                <a:pt x="1132790" y="1359573"/>
                <a:pt x="1278822" y="1550851"/>
                <a:pt x="1544730" y="1923929"/>
              </a:cubicBezTo>
              <a:cubicBezTo>
                <a:pt x="1789452" y="1379400"/>
                <a:pt x="1927092" y="1088696"/>
                <a:pt x="2233403" y="596568"/>
              </a:cubicBezTo>
              <a:lnTo>
                <a:pt x="2770666" y="596568"/>
              </a:lnTo>
              <a:cubicBezTo>
                <a:pt x="2331495" y="1220469"/>
                <a:pt x="1907612" y="2113878"/>
                <a:pt x="1578489" y="2854667"/>
              </a:cubicBezTo>
              <a:lnTo>
                <a:pt x="2854667" y="2854667"/>
              </a:lnTo>
              <a:lnTo>
                <a:pt x="2854667" y="596568"/>
              </a:lnTo>
              <a:lnTo>
                <a:pt x="2858395" y="596568"/>
              </a:lnTo>
              <a:lnTo>
                <a:pt x="2858395" y="380544"/>
              </a:lnTo>
              <a:close/>
              <a:moveTo>
                <a:pt x="0" y="0"/>
              </a:moveTo>
              <a:lnTo>
                <a:pt x="3240000" y="0"/>
              </a:lnTo>
              <a:lnTo>
                <a:pt x="3240000" y="3240000"/>
              </a:lnTo>
              <a:lnTo>
                <a:pt x="0" y="3240000"/>
              </a:ln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12</xdr:col>
      <xdr:colOff>75752</xdr:colOff>
      <xdr:row>24</xdr:row>
      <xdr:rowOff>112167</xdr:rowOff>
    </xdr:from>
    <xdr:to>
      <xdr:col>13</xdr:col>
      <xdr:colOff>13950</xdr:colOff>
      <xdr:row>27</xdr:row>
      <xdr:rowOff>124617</xdr:rowOff>
    </xdr:to>
    <xdr:sp macro="" textlink="">
      <xdr:nvSpPr>
        <xdr:cNvPr id="22" name="Teardrop 1">
          <a:extLst>
            <a:ext uri="{FF2B5EF4-FFF2-40B4-BE49-F238E27FC236}">
              <a16:creationId xmlns:a16="http://schemas.microsoft.com/office/drawing/2014/main" id="{E2AE1AC5-CF87-4718-916B-38D181951843}"/>
            </a:ext>
          </a:extLst>
        </xdr:cNvPr>
        <xdr:cNvSpPr/>
      </xdr:nvSpPr>
      <xdr:spPr>
        <a:xfrm rot="18805991">
          <a:off x="15126226" y="4507933"/>
          <a:ext cx="561090" cy="547798"/>
        </a:xfrm>
        <a:custGeom>
          <a:avLst/>
          <a:gdLst/>
          <a:ahLst/>
          <a:cxnLst/>
          <a:rect l="l" t="t" r="r" b="b"/>
          <a:pathLst>
            <a:path w="1807241" h="1788383">
              <a:moveTo>
                <a:pt x="712876" y="1117592"/>
              </a:moveTo>
              <a:cubicBezTo>
                <a:pt x="771173" y="1181828"/>
                <a:pt x="811089" y="1255910"/>
                <a:pt x="847925" y="1348018"/>
              </a:cubicBezTo>
              <a:cubicBezTo>
                <a:pt x="814544" y="1418896"/>
                <a:pt x="753893" y="1474052"/>
                <a:pt x="679064" y="1498332"/>
              </a:cubicBezTo>
              <a:lnTo>
                <a:pt x="308226" y="1106637"/>
              </a:lnTo>
              <a:cubicBezTo>
                <a:pt x="336560" y="1033247"/>
                <a:pt x="394949" y="975701"/>
                <a:pt x="467546" y="946245"/>
              </a:cubicBezTo>
              <a:cubicBezTo>
                <a:pt x="577903" y="998968"/>
                <a:pt x="654580" y="1053357"/>
                <a:pt x="712876" y="1117592"/>
              </a:cubicBezTo>
              <a:close/>
              <a:moveTo>
                <a:pt x="1038527" y="398886"/>
              </a:moveTo>
              <a:lnTo>
                <a:pt x="1405560" y="786562"/>
              </a:lnTo>
              <a:cubicBezTo>
                <a:pt x="1374476" y="799049"/>
                <a:pt x="1340402" y="804299"/>
                <a:pt x="1305054" y="803332"/>
              </a:cubicBezTo>
              <a:lnTo>
                <a:pt x="1008167" y="795212"/>
              </a:lnTo>
              <a:lnTo>
                <a:pt x="1016288" y="498325"/>
              </a:lnTo>
              <a:cubicBezTo>
                <a:pt x="1017255" y="462976"/>
                <a:pt x="1024360" y="429240"/>
                <a:pt x="1038527" y="398886"/>
              </a:cubicBezTo>
              <a:close/>
              <a:moveTo>
                <a:pt x="1097925" y="218888"/>
              </a:moveTo>
              <a:cubicBezTo>
                <a:pt x="992582" y="279303"/>
                <a:pt x="921871" y="392886"/>
                <a:pt x="921053" y="523256"/>
              </a:cubicBezTo>
              <a:lnTo>
                <a:pt x="919136" y="828763"/>
              </a:lnTo>
              <a:lnTo>
                <a:pt x="830924" y="915875"/>
              </a:lnTo>
              <a:lnTo>
                <a:pt x="525417" y="913958"/>
              </a:lnTo>
              <a:cubicBezTo>
                <a:pt x="403891" y="913196"/>
                <a:pt x="296188" y="973343"/>
                <a:pt x="234366" y="1067831"/>
              </a:cubicBezTo>
              <a:lnTo>
                <a:pt x="710285" y="1570519"/>
              </a:lnTo>
              <a:cubicBezTo>
                <a:pt x="811872" y="1510375"/>
                <a:pt x="878808" y="1399439"/>
                <a:pt x="879603" y="1272618"/>
              </a:cubicBezTo>
              <a:lnTo>
                <a:pt x="881520" y="967111"/>
              </a:lnTo>
              <a:lnTo>
                <a:pt x="969732" y="879999"/>
              </a:lnTo>
              <a:lnTo>
                <a:pt x="1275239" y="881916"/>
              </a:lnTo>
              <a:cubicBezTo>
                <a:pt x="1400271" y="882701"/>
                <a:pt x="1510670" y="819011"/>
                <a:pt x="1573529" y="721242"/>
              </a:cubicBezTo>
              <a:close/>
              <a:moveTo>
                <a:pt x="1162945" y="27894"/>
              </a:moveTo>
              <a:lnTo>
                <a:pt x="1782798" y="682611"/>
              </a:lnTo>
              <a:cubicBezTo>
                <a:pt x="1816692" y="718411"/>
                <a:pt x="1815147" y="774907"/>
                <a:pt x="1779347" y="808801"/>
              </a:cubicBezTo>
              <a:cubicBezTo>
                <a:pt x="1743547" y="842694"/>
                <a:pt x="1687050" y="841149"/>
                <a:pt x="1653157" y="805349"/>
              </a:cubicBezTo>
              <a:lnTo>
                <a:pt x="1644015" y="795693"/>
              </a:lnTo>
              <a:cubicBezTo>
                <a:pt x="1561789" y="910282"/>
                <a:pt x="1426630" y="983636"/>
                <a:pt x="1274606" y="982683"/>
              </a:cubicBezTo>
              <a:lnTo>
                <a:pt x="980378" y="980836"/>
              </a:lnTo>
              <a:lnTo>
                <a:pt x="980378" y="1270380"/>
              </a:lnTo>
              <a:cubicBezTo>
                <a:pt x="980378" y="1427425"/>
                <a:pt x="901198" y="1565976"/>
                <a:pt x="779756" y="1647056"/>
              </a:cubicBezTo>
              <a:cubicBezTo>
                <a:pt x="807405" y="1681913"/>
                <a:pt x="803595" y="1732594"/>
                <a:pt x="770486" y="1763941"/>
              </a:cubicBezTo>
              <a:cubicBezTo>
                <a:pt x="734686" y="1797834"/>
                <a:pt x="678189" y="1796289"/>
                <a:pt x="644296" y="1760489"/>
              </a:cubicBezTo>
              <a:lnTo>
                <a:pt x="24442" y="1105772"/>
              </a:lnTo>
              <a:cubicBezTo>
                <a:pt x="-9451" y="1069973"/>
                <a:pt x="-7906" y="1013476"/>
                <a:pt x="27894" y="979583"/>
              </a:cubicBezTo>
              <a:cubicBezTo>
                <a:pt x="63694" y="945689"/>
                <a:pt x="120190" y="947235"/>
                <a:pt x="154084" y="983034"/>
              </a:cubicBezTo>
              <a:lnTo>
                <a:pt x="163237" y="992702"/>
              </a:lnTo>
              <a:cubicBezTo>
                <a:pt x="244774" y="882877"/>
                <a:pt x="375836" y="813180"/>
                <a:pt x="523178" y="813180"/>
              </a:cubicBezTo>
              <a:lnTo>
                <a:pt x="818460" y="813180"/>
              </a:lnTo>
              <a:lnTo>
                <a:pt x="820284" y="522622"/>
              </a:lnTo>
              <a:cubicBezTo>
                <a:pt x="821285" y="363119"/>
                <a:pt x="903845" y="223207"/>
                <a:pt x="1028952" y="143673"/>
              </a:cubicBezTo>
              <a:cubicBezTo>
                <a:pt x="999689" y="108599"/>
                <a:pt x="1002953" y="56445"/>
                <a:pt x="1036755" y="24443"/>
              </a:cubicBezTo>
              <a:cubicBezTo>
                <a:pt x="1072555" y="-9451"/>
                <a:pt x="1129052" y="-7906"/>
                <a:pt x="1162945" y="27894"/>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13</xdr:col>
      <xdr:colOff>271113</xdr:colOff>
      <xdr:row>24</xdr:row>
      <xdr:rowOff>115112</xdr:rowOff>
    </xdr:from>
    <xdr:to>
      <xdr:col>14</xdr:col>
      <xdr:colOff>207803</xdr:colOff>
      <xdr:row>27</xdr:row>
      <xdr:rowOff>122768</xdr:rowOff>
    </xdr:to>
    <xdr:sp macro="" textlink="">
      <xdr:nvSpPr>
        <xdr:cNvPr id="23" name="Rectangle 130">
          <a:extLst>
            <a:ext uri="{FF2B5EF4-FFF2-40B4-BE49-F238E27FC236}">
              <a16:creationId xmlns:a16="http://schemas.microsoft.com/office/drawing/2014/main" id="{E900FF1E-83F9-42A1-A2FC-3AF19177886E}"/>
            </a:ext>
          </a:extLst>
        </xdr:cNvPr>
        <xdr:cNvSpPr/>
      </xdr:nvSpPr>
      <xdr:spPr>
        <a:xfrm>
          <a:off x="15937833" y="4504232"/>
          <a:ext cx="546290" cy="556296"/>
        </a:xfrm>
        <a:custGeom>
          <a:avLst/>
          <a:gdLst/>
          <a:ahLst/>
          <a:cxnLst/>
          <a:rect l="l" t="t" r="r" b="b"/>
          <a:pathLst>
            <a:path w="371900" h="373588">
              <a:moveTo>
                <a:pt x="297080" y="129105"/>
              </a:moveTo>
              <a:lnTo>
                <a:pt x="284273" y="219737"/>
              </a:lnTo>
              <a:lnTo>
                <a:pt x="305496" y="219737"/>
              </a:lnTo>
              <a:lnTo>
                <a:pt x="333001" y="129105"/>
              </a:lnTo>
              <a:close/>
              <a:moveTo>
                <a:pt x="228265" y="129105"/>
              </a:moveTo>
              <a:lnTo>
                <a:pt x="228265" y="219737"/>
              </a:lnTo>
              <a:lnTo>
                <a:pt x="250807" y="219737"/>
              </a:lnTo>
              <a:lnTo>
                <a:pt x="263614" y="129105"/>
              </a:lnTo>
              <a:close/>
              <a:moveTo>
                <a:pt x="157021" y="129105"/>
              </a:moveTo>
              <a:lnTo>
                <a:pt x="175826" y="219737"/>
              </a:lnTo>
              <a:lnTo>
                <a:pt x="195129" y="219737"/>
              </a:lnTo>
              <a:lnTo>
                <a:pt x="195129" y="129105"/>
              </a:lnTo>
              <a:close/>
              <a:moveTo>
                <a:pt x="93087" y="129105"/>
              </a:moveTo>
              <a:lnTo>
                <a:pt x="117372" y="219737"/>
              </a:lnTo>
              <a:lnTo>
                <a:pt x="141984" y="219737"/>
              </a:lnTo>
              <a:lnTo>
                <a:pt x="123179" y="129105"/>
              </a:lnTo>
              <a:close/>
              <a:moveTo>
                <a:pt x="58494" y="0"/>
              </a:moveTo>
              <a:lnTo>
                <a:pt x="84208" y="95969"/>
              </a:lnTo>
              <a:lnTo>
                <a:pt x="354346" y="95969"/>
              </a:lnTo>
              <a:lnTo>
                <a:pt x="354346" y="97437"/>
              </a:lnTo>
              <a:cubicBezTo>
                <a:pt x="356087" y="96136"/>
                <a:pt x="357928" y="96353"/>
                <a:pt x="359747" y="96905"/>
              </a:cubicBezTo>
              <a:lnTo>
                <a:pt x="360371" y="97095"/>
              </a:lnTo>
              <a:cubicBezTo>
                <a:pt x="368954" y="99700"/>
                <a:pt x="373801" y="108770"/>
                <a:pt x="371196" y="117354"/>
              </a:cubicBezTo>
              <a:lnTo>
                <a:pt x="333339" y="242097"/>
              </a:lnTo>
              <a:cubicBezTo>
                <a:pt x="331591" y="247858"/>
                <a:pt x="326929" y="251935"/>
                <a:pt x="321206" y="252122"/>
              </a:cubicBezTo>
              <a:lnTo>
                <a:pt x="321206" y="252873"/>
              </a:lnTo>
              <a:lnTo>
                <a:pt x="313576" y="252873"/>
              </a:lnTo>
              <a:cubicBezTo>
                <a:pt x="313378" y="253010"/>
                <a:pt x="313229" y="252967"/>
                <a:pt x="313080" y="252922"/>
              </a:cubicBezTo>
              <a:lnTo>
                <a:pt x="312919" y="252873"/>
              </a:lnTo>
              <a:lnTo>
                <a:pt x="126251" y="252873"/>
              </a:lnTo>
              <a:lnTo>
                <a:pt x="133971" y="281687"/>
              </a:lnTo>
              <a:lnTo>
                <a:pt x="321075" y="281687"/>
              </a:lnTo>
              <a:lnTo>
                <a:pt x="321075" y="314823"/>
              </a:lnTo>
              <a:lnTo>
                <a:pt x="318480" y="314823"/>
              </a:lnTo>
              <a:cubicBezTo>
                <a:pt x="329614" y="318311"/>
                <a:pt x="336414" y="328969"/>
                <a:pt x="336414" y="341215"/>
              </a:cubicBezTo>
              <a:cubicBezTo>
                <a:pt x="336414" y="359094"/>
                <a:pt x="321920" y="373588"/>
                <a:pt x="304041" y="373588"/>
              </a:cubicBezTo>
              <a:cubicBezTo>
                <a:pt x="286162" y="373588"/>
                <a:pt x="271668" y="359094"/>
                <a:pt x="271668" y="341215"/>
              </a:cubicBezTo>
              <a:cubicBezTo>
                <a:pt x="271668" y="328969"/>
                <a:pt x="278468" y="318311"/>
                <a:pt x="289602" y="314823"/>
              </a:cubicBezTo>
              <a:lnTo>
                <a:pt x="142850" y="314823"/>
              </a:lnTo>
              <a:lnTo>
                <a:pt x="143397" y="316865"/>
              </a:lnTo>
              <a:cubicBezTo>
                <a:pt x="151629" y="321811"/>
                <a:pt x="156401" y="330956"/>
                <a:pt x="156401" y="341215"/>
              </a:cubicBezTo>
              <a:cubicBezTo>
                <a:pt x="156401" y="359094"/>
                <a:pt x="141907" y="373588"/>
                <a:pt x="124028" y="373588"/>
              </a:cubicBezTo>
              <a:cubicBezTo>
                <a:pt x="106149" y="373588"/>
                <a:pt x="91655" y="359094"/>
                <a:pt x="91655" y="341215"/>
              </a:cubicBezTo>
              <a:cubicBezTo>
                <a:pt x="91655" y="329356"/>
                <a:pt x="98032" y="318986"/>
                <a:pt x="108649" y="315212"/>
              </a:cubicBezTo>
              <a:lnTo>
                <a:pt x="33542" y="34909"/>
              </a:lnTo>
              <a:lnTo>
                <a:pt x="0" y="34909"/>
              </a:lnTo>
              <a:lnTo>
                <a:pt x="0" y="1773"/>
              </a:lnTo>
              <a:lnTo>
                <a:pt x="51879" y="1773"/>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6</xdr:col>
      <xdr:colOff>544331</xdr:colOff>
      <xdr:row>24</xdr:row>
      <xdr:rowOff>94415</xdr:rowOff>
    </xdr:from>
    <xdr:to>
      <xdr:col>7</xdr:col>
      <xdr:colOff>408010</xdr:colOff>
      <xdr:row>27</xdr:row>
      <xdr:rowOff>26589</xdr:rowOff>
    </xdr:to>
    <xdr:sp macro="" textlink="">
      <xdr:nvSpPr>
        <xdr:cNvPr id="24" name="Rectangle 7">
          <a:extLst>
            <a:ext uri="{FF2B5EF4-FFF2-40B4-BE49-F238E27FC236}">
              <a16:creationId xmlns:a16="http://schemas.microsoft.com/office/drawing/2014/main" id="{ACB7FD58-BCF6-4C96-BA8F-6BFAA6432E07}"/>
            </a:ext>
          </a:extLst>
        </xdr:cNvPr>
        <xdr:cNvSpPr/>
      </xdr:nvSpPr>
      <xdr:spPr>
        <a:xfrm>
          <a:off x="11943851" y="4483535"/>
          <a:ext cx="473279" cy="480814"/>
        </a:xfrm>
        <a:custGeom>
          <a:avLst/>
          <a:gdLst/>
          <a:ahLst/>
          <a:cxnLst/>
          <a:rect l="l" t="t" r="r" b="b"/>
          <a:pathLst>
            <a:path w="3240000" h="3240000">
              <a:moveTo>
                <a:pt x="401869" y="2055482"/>
              </a:moveTo>
              <a:lnTo>
                <a:pt x="869869" y="2055482"/>
              </a:lnTo>
              <a:lnTo>
                <a:pt x="869869" y="2919482"/>
              </a:lnTo>
              <a:lnTo>
                <a:pt x="401869" y="2919482"/>
              </a:lnTo>
              <a:close/>
              <a:moveTo>
                <a:pt x="1121949" y="1695482"/>
              </a:moveTo>
              <a:lnTo>
                <a:pt x="1589949" y="1695482"/>
              </a:lnTo>
              <a:lnTo>
                <a:pt x="1589949" y="2919482"/>
              </a:lnTo>
              <a:lnTo>
                <a:pt x="1121949" y="2919482"/>
              </a:lnTo>
              <a:close/>
              <a:moveTo>
                <a:pt x="1842029" y="1335482"/>
              </a:moveTo>
              <a:lnTo>
                <a:pt x="2310029" y="1335482"/>
              </a:lnTo>
              <a:lnTo>
                <a:pt x="2310029" y="2919482"/>
              </a:lnTo>
              <a:lnTo>
                <a:pt x="1842029" y="2919482"/>
              </a:lnTo>
              <a:close/>
              <a:moveTo>
                <a:pt x="2562109" y="975482"/>
              </a:moveTo>
              <a:lnTo>
                <a:pt x="3030109" y="975482"/>
              </a:lnTo>
              <a:lnTo>
                <a:pt x="3030109" y="2919482"/>
              </a:lnTo>
              <a:lnTo>
                <a:pt x="2562109" y="2919482"/>
              </a:lnTo>
              <a:close/>
              <a:moveTo>
                <a:pt x="2321888" y="224805"/>
              </a:moveTo>
              <a:lnTo>
                <a:pt x="2880631" y="247420"/>
              </a:lnTo>
              <a:lnTo>
                <a:pt x="2620844" y="742612"/>
              </a:lnTo>
              <a:lnTo>
                <a:pt x="2546105" y="613161"/>
              </a:lnTo>
              <a:lnTo>
                <a:pt x="541555" y="1770488"/>
              </a:lnTo>
              <a:lnTo>
                <a:pt x="392077" y="1511585"/>
              </a:lnTo>
              <a:lnTo>
                <a:pt x="2396627" y="354257"/>
              </a:lnTo>
              <a:close/>
              <a:moveTo>
                <a:pt x="0" y="0"/>
              </a:moveTo>
              <a:lnTo>
                <a:pt x="180000" y="0"/>
              </a:lnTo>
              <a:lnTo>
                <a:pt x="180000" y="3059999"/>
              </a:lnTo>
              <a:lnTo>
                <a:pt x="3240000" y="3059999"/>
              </a:lnTo>
              <a:lnTo>
                <a:pt x="3240000" y="3239999"/>
              </a:lnTo>
              <a:lnTo>
                <a:pt x="180000" y="3239999"/>
              </a:lnTo>
              <a:lnTo>
                <a:pt x="180000" y="3240000"/>
              </a:lnTo>
              <a:lnTo>
                <a:pt x="0" y="3240000"/>
              </a:lnTo>
              <a:lnTo>
                <a:pt x="0" y="3239999"/>
              </a:lnTo>
              <a:lnTo>
                <a:pt x="0" y="3059999"/>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8</xdr:col>
      <xdr:colOff>115730</xdr:colOff>
      <xdr:row>24</xdr:row>
      <xdr:rowOff>94100</xdr:rowOff>
    </xdr:from>
    <xdr:to>
      <xdr:col>8</xdr:col>
      <xdr:colOff>587298</xdr:colOff>
      <xdr:row>27</xdr:row>
      <xdr:rowOff>26902</xdr:rowOff>
    </xdr:to>
    <xdr:sp macro="" textlink="">
      <xdr:nvSpPr>
        <xdr:cNvPr id="25" name="Rectangle 15">
          <a:extLst>
            <a:ext uri="{FF2B5EF4-FFF2-40B4-BE49-F238E27FC236}">
              <a16:creationId xmlns:a16="http://schemas.microsoft.com/office/drawing/2014/main" id="{FF66A2F6-C933-466E-AD5B-F90A58F25714}"/>
            </a:ext>
          </a:extLst>
        </xdr:cNvPr>
        <xdr:cNvSpPr/>
      </xdr:nvSpPr>
      <xdr:spPr>
        <a:xfrm rot="5400000">
          <a:off x="12729513" y="4488157"/>
          <a:ext cx="481442" cy="471568"/>
        </a:xfrm>
        <a:custGeom>
          <a:avLst/>
          <a:gdLst/>
          <a:ahLst/>
          <a:cxnLst/>
          <a:rect l="l" t="t" r="r" b="b"/>
          <a:pathLst>
            <a:path w="3244313" h="3240000">
              <a:moveTo>
                <a:pt x="2055482" y="677891"/>
              </a:moveTo>
              <a:lnTo>
                <a:pt x="2055482" y="209891"/>
              </a:lnTo>
              <a:lnTo>
                <a:pt x="2919482" y="209891"/>
              </a:lnTo>
              <a:lnTo>
                <a:pt x="2919482" y="677891"/>
              </a:lnTo>
              <a:close/>
              <a:moveTo>
                <a:pt x="1695482" y="1397971"/>
              </a:moveTo>
              <a:lnTo>
                <a:pt x="1695482" y="929971"/>
              </a:lnTo>
              <a:lnTo>
                <a:pt x="2919482" y="929971"/>
              </a:lnTo>
              <a:lnTo>
                <a:pt x="2919482" y="1397971"/>
              </a:lnTo>
              <a:close/>
              <a:moveTo>
                <a:pt x="1335482" y="2118051"/>
              </a:moveTo>
              <a:lnTo>
                <a:pt x="1335482" y="1650051"/>
              </a:lnTo>
              <a:lnTo>
                <a:pt x="2919482" y="1650051"/>
              </a:lnTo>
              <a:lnTo>
                <a:pt x="2919482" y="2118051"/>
              </a:lnTo>
              <a:close/>
              <a:moveTo>
                <a:pt x="975482" y="2838131"/>
              </a:moveTo>
              <a:lnTo>
                <a:pt x="975482" y="2370131"/>
              </a:lnTo>
              <a:lnTo>
                <a:pt x="2919482" y="2370131"/>
              </a:lnTo>
              <a:lnTo>
                <a:pt x="2919482" y="2838131"/>
              </a:lnTo>
              <a:close/>
              <a:moveTo>
                <a:pt x="10788" y="2651034"/>
              </a:moveTo>
              <a:lnTo>
                <a:pt x="1168116" y="646484"/>
              </a:lnTo>
              <a:lnTo>
                <a:pt x="1038664" y="571745"/>
              </a:lnTo>
              <a:lnTo>
                <a:pt x="1533856" y="311959"/>
              </a:lnTo>
              <a:lnTo>
                <a:pt x="1556471" y="870701"/>
              </a:lnTo>
              <a:lnTo>
                <a:pt x="1427019" y="795962"/>
              </a:lnTo>
              <a:lnTo>
                <a:pt x="269691" y="2800512"/>
              </a:lnTo>
              <a:close/>
              <a:moveTo>
                <a:pt x="0" y="3240000"/>
              </a:moveTo>
              <a:lnTo>
                <a:pt x="0" y="3060000"/>
              </a:lnTo>
              <a:lnTo>
                <a:pt x="3064313" y="3060000"/>
              </a:lnTo>
              <a:lnTo>
                <a:pt x="3064313" y="0"/>
              </a:lnTo>
              <a:lnTo>
                <a:pt x="3244313" y="0"/>
              </a:lnTo>
              <a:lnTo>
                <a:pt x="3244313" y="3240000"/>
              </a:lnTo>
              <a:lnTo>
                <a:pt x="3240000" y="3240000"/>
              </a:lnTo>
              <a:lnTo>
                <a:pt x="3064313" y="3240000"/>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40951</xdr:colOff>
      <xdr:row>35</xdr:row>
      <xdr:rowOff>143171</xdr:rowOff>
    </xdr:from>
    <xdr:to>
      <xdr:col>4</xdr:col>
      <xdr:colOff>568286</xdr:colOff>
      <xdr:row>38</xdr:row>
      <xdr:rowOff>97410</xdr:rowOff>
    </xdr:to>
    <xdr:sp macro="" textlink="">
      <xdr:nvSpPr>
        <xdr:cNvPr id="26" name="Rectangle 9">
          <a:extLst>
            <a:ext uri="{FF2B5EF4-FFF2-40B4-BE49-F238E27FC236}">
              <a16:creationId xmlns:a16="http://schemas.microsoft.com/office/drawing/2014/main" id="{7F9B4E2E-074F-409A-A048-DFE76788AD25}"/>
            </a:ext>
          </a:extLst>
        </xdr:cNvPr>
        <xdr:cNvSpPr/>
      </xdr:nvSpPr>
      <xdr:spPr>
        <a:xfrm>
          <a:off x="8567731" y="6543971"/>
          <a:ext cx="527335" cy="502879"/>
        </a:xfrm>
        <a:custGeom>
          <a:avLst/>
          <a:gdLst>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29618 w 3239999"/>
            <a:gd name="connsiteY32" fmla="*/ 2690698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2991331 w 3239999"/>
            <a:gd name="connsiteY3" fmla="*/ 2709748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29618 w 3239999"/>
            <a:gd name="connsiteY32" fmla="*/ 2690698 h 3032924"/>
            <a:gd name="connsiteX33" fmla="*/ 1576606 w 3239999"/>
            <a:gd name="connsiteY33" fmla="*/ 2776423 h 30329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3239999" h="3032924">
              <a:moveTo>
                <a:pt x="1576606" y="2778202"/>
              </a:moveTo>
              <a:cubicBezTo>
                <a:pt x="1576606" y="2778795"/>
                <a:pt x="1663394" y="2792670"/>
                <a:pt x="1663394" y="2778202"/>
              </a:cubicBezTo>
              <a:lnTo>
                <a:pt x="1663394" y="2776423"/>
              </a:lnTo>
              <a:cubicBezTo>
                <a:pt x="2185083" y="2605634"/>
                <a:pt x="2444552" y="2500589"/>
                <a:pt x="2991331" y="2709748"/>
              </a:cubicBezTo>
              <a:lnTo>
                <a:pt x="3000856" y="526981"/>
              </a:lnTo>
              <a:lnTo>
                <a:pt x="2855082" y="526981"/>
              </a:lnTo>
              <a:cubicBezTo>
                <a:pt x="2857178" y="1175360"/>
                <a:pt x="2859273" y="1823738"/>
                <a:pt x="2861369" y="2472117"/>
              </a:cubicBezTo>
              <a:cubicBezTo>
                <a:pt x="2483869" y="2318121"/>
                <a:pt x="2052449" y="2439541"/>
                <a:pt x="1663394" y="2765302"/>
              </a:cubicBezTo>
              <a:lnTo>
                <a:pt x="1663394" y="526981"/>
              </a:lnTo>
              <a:lnTo>
                <a:pt x="1663394" y="430441"/>
              </a:lnTo>
              <a:lnTo>
                <a:pt x="1663394" y="402054"/>
              </a:lnTo>
              <a:cubicBezTo>
                <a:pt x="1896442" y="149589"/>
                <a:pt x="2115835" y="2106"/>
                <a:pt x="2406065" y="22"/>
              </a:cubicBezTo>
              <a:cubicBezTo>
                <a:pt x="2537987" y="-925"/>
                <a:pt x="2684544" y="28169"/>
                <a:pt x="2853673" y="91100"/>
              </a:cubicBezTo>
              <a:cubicBezTo>
                <a:pt x="2854039" y="204214"/>
                <a:pt x="2854404" y="317327"/>
                <a:pt x="2854770" y="430441"/>
              </a:cubicBezTo>
              <a:lnTo>
                <a:pt x="3120669" y="428517"/>
              </a:lnTo>
              <a:lnTo>
                <a:pt x="3120669" y="738345"/>
              </a:lnTo>
              <a:lnTo>
                <a:pt x="3239999" y="738345"/>
              </a:lnTo>
              <a:lnTo>
                <a:pt x="3239999" y="3032924"/>
              </a:lnTo>
              <a:lnTo>
                <a:pt x="0" y="3032924"/>
              </a:lnTo>
              <a:lnTo>
                <a:pt x="0" y="738345"/>
              </a:lnTo>
              <a:lnTo>
                <a:pt x="102477" y="738345"/>
              </a:lnTo>
              <a:lnTo>
                <a:pt x="102477" y="428517"/>
              </a:lnTo>
              <a:lnTo>
                <a:pt x="385229" y="430441"/>
              </a:lnTo>
              <a:cubicBezTo>
                <a:pt x="385595" y="317327"/>
                <a:pt x="385960" y="204214"/>
                <a:pt x="386326" y="91100"/>
              </a:cubicBezTo>
              <a:cubicBezTo>
                <a:pt x="555455" y="28169"/>
                <a:pt x="702013" y="-925"/>
                <a:pt x="833935" y="22"/>
              </a:cubicBezTo>
              <a:cubicBezTo>
                <a:pt x="1124164" y="2106"/>
                <a:pt x="1343558" y="149589"/>
                <a:pt x="1576606" y="402054"/>
              </a:cubicBezTo>
              <a:lnTo>
                <a:pt x="1576606" y="430441"/>
              </a:lnTo>
              <a:lnTo>
                <a:pt x="1576606" y="526981"/>
              </a:lnTo>
              <a:lnTo>
                <a:pt x="1576606" y="2765302"/>
              </a:lnTo>
              <a:cubicBezTo>
                <a:pt x="1187550" y="2439541"/>
                <a:pt x="756130" y="2318121"/>
                <a:pt x="378630" y="2472117"/>
              </a:cubicBezTo>
              <a:lnTo>
                <a:pt x="384918" y="526981"/>
              </a:lnTo>
              <a:lnTo>
                <a:pt x="239143" y="526981"/>
              </a:lnTo>
              <a:lnTo>
                <a:pt x="229618" y="2690698"/>
              </a:lnTo>
              <a:cubicBezTo>
                <a:pt x="773243" y="2466244"/>
                <a:pt x="1081748" y="2626096"/>
                <a:pt x="1576606" y="2776423"/>
              </a:cubicBezTo>
            </a:path>
          </a:pathLst>
        </a:custGeom>
        <a:solidFill>
          <a:schemeClr val="accent3"/>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2</xdr:col>
      <xdr:colOff>881865</xdr:colOff>
      <xdr:row>25</xdr:row>
      <xdr:rowOff>119865</xdr:rowOff>
    </xdr:from>
    <xdr:to>
      <xdr:col>3</xdr:col>
      <xdr:colOff>136988</xdr:colOff>
      <xdr:row>30</xdr:row>
      <xdr:rowOff>42809</xdr:rowOff>
    </xdr:to>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8DE3670B-47F9-40CB-A04B-6B6B59D7CA23}"/>
            </a:ext>
          </a:extLst>
        </xdr:cNvPr>
        <xdr:cNvSpPr/>
      </xdr:nvSpPr>
      <xdr:spPr>
        <a:xfrm>
          <a:off x="5339565" y="4691865"/>
          <a:ext cx="1495403" cy="8373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p>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140707</xdr:rowOff>
    </xdr:from>
    <xdr:to>
      <xdr:col>28</xdr:col>
      <xdr:colOff>342900</xdr:colOff>
      <xdr:row>5</xdr:row>
      <xdr:rowOff>56812</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320505"/>
          <a:ext cx="25120743" cy="635296"/>
          <a:chOff x="-4722840" y="18554"/>
          <a:chExt cx="43715828" cy="397279"/>
        </a:xfrm>
      </xdr:grpSpPr>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833366" y="25776"/>
            <a:ext cx="3805128" cy="3784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4722840" y="34910"/>
            <a:ext cx="3476287" cy="3693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34637708" y="58211"/>
            <a:ext cx="4355280" cy="3576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30129615" y="46710"/>
            <a:ext cx="4200131" cy="364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3195850" y="27831"/>
            <a:ext cx="3742505"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7214742" y="18554"/>
            <a:ext cx="3853217"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11467674" y="21338"/>
            <a:ext cx="4250433"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16028786" y="36942"/>
            <a:ext cx="4480976" cy="349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20676919" y="39488"/>
            <a:ext cx="4029169"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25072534" y="38248"/>
            <a:ext cx="4697007"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grpSp>
    <xdr:clientData/>
  </xdr:twoCellAnchor>
  <xdr:twoCellAnchor>
    <xdr:from>
      <xdr:col>4</xdr:col>
      <xdr:colOff>906803</xdr:colOff>
      <xdr:row>41</xdr:row>
      <xdr:rowOff>161045</xdr:rowOff>
    </xdr:from>
    <xdr:to>
      <xdr:col>4</xdr:col>
      <xdr:colOff>1371296</xdr:colOff>
      <xdr:row>44</xdr:row>
      <xdr:rowOff>86145</xdr:rowOff>
    </xdr:to>
    <xdr:sp macro="" textlink="">
      <xdr:nvSpPr>
        <xdr:cNvPr id="13" name="Parallelogram 15">
          <a:extLst>
            <a:ext uri="{FF2B5EF4-FFF2-40B4-BE49-F238E27FC236}">
              <a16:creationId xmlns:a16="http://schemas.microsoft.com/office/drawing/2014/main" id="{00000000-0008-0000-0300-00000D000000}"/>
            </a:ext>
          </a:extLst>
        </xdr:cNvPr>
        <xdr:cNvSpPr/>
      </xdr:nvSpPr>
      <xdr:spPr>
        <a:xfrm flipH="1">
          <a:off x="3048023" y="7659125"/>
          <a:ext cx="0" cy="473740"/>
        </a:xfrm>
        <a:custGeom>
          <a:avLst/>
          <a:gdLst/>
          <a:ahLst/>
          <a:cxnLst/>
          <a:rect l="l" t="t" r="r" b="b"/>
          <a:pathLst>
            <a:path w="3242753" h="3227814">
              <a:moveTo>
                <a:pt x="1621376" y="1043635"/>
              </a:moveTo>
              <a:cubicBezTo>
                <a:pt x="1557188" y="1043635"/>
                <a:pt x="1505154" y="1095669"/>
                <a:pt x="1505154" y="1159857"/>
              </a:cubicBezTo>
              <a:lnTo>
                <a:pt x="1505154" y="1625483"/>
              </a:lnTo>
              <a:lnTo>
                <a:pt x="1033577" y="1625483"/>
              </a:lnTo>
              <a:cubicBezTo>
                <a:pt x="969389" y="1625483"/>
                <a:pt x="917355" y="1677517"/>
                <a:pt x="917355" y="1741705"/>
              </a:cubicBezTo>
              <a:cubicBezTo>
                <a:pt x="917355" y="1805893"/>
                <a:pt x="969389" y="1857927"/>
                <a:pt x="1033577" y="1857927"/>
              </a:cubicBezTo>
              <a:lnTo>
                <a:pt x="1614688" y="1857927"/>
              </a:lnTo>
              <a:lnTo>
                <a:pt x="1619859" y="1856884"/>
              </a:lnTo>
              <a:cubicBezTo>
                <a:pt x="1620361" y="1857187"/>
                <a:pt x="1620868" y="1857190"/>
                <a:pt x="1621376" y="1857190"/>
              </a:cubicBezTo>
              <a:cubicBezTo>
                <a:pt x="1685564" y="1857190"/>
                <a:pt x="1737598" y="1805156"/>
                <a:pt x="1737598" y="1740968"/>
              </a:cubicBezTo>
              <a:lnTo>
                <a:pt x="1737598" y="1159857"/>
              </a:lnTo>
              <a:cubicBezTo>
                <a:pt x="1737598" y="1095669"/>
                <a:pt x="1685564" y="1043635"/>
                <a:pt x="1621376" y="1043635"/>
              </a:cubicBezTo>
              <a:close/>
              <a:moveTo>
                <a:pt x="1621376" y="628818"/>
              </a:moveTo>
              <a:cubicBezTo>
                <a:pt x="2206882" y="628818"/>
                <a:pt x="2681529" y="1103464"/>
                <a:pt x="2681529" y="1688970"/>
              </a:cubicBezTo>
              <a:cubicBezTo>
                <a:pt x="2681529" y="2274476"/>
                <a:pt x="2206882" y="2749122"/>
                <a:pt x="1621376" y="2749122"/>
              </a:cubicBezTo>
              <a:cubicBezTo>
                <a:pt x="1035870" y="2749122"/>
                <a:pt x="561223" y="2274476"/>
                <a:pt x="561223" y="1688970"/>
              </a:cubicBezTo>
              <a:cubicBezTo>
                <a:pt x="561223" y="1103464"/>
                <a:pt x="1035870" y="628818"/>
                <a:pt x="1621376" y="628818"/>
              </a:cubicBezTo>
              <a:close/>
              <a:moveTo>
                <a:pt x="1621376" y="424596"/>
              </a:moveTo>
              <a:cubicBezTo>
                <a:pt x="923081" y="424596"/>
                <a:pt x="357001" y="990676"/>
                <a:pt x="357001" y="1688970"/>
              </a:cubicBezTo>
              <a:cubicBezTo>
                <a:pt x="357001" y="2128645"/>
                <a:pt x="581423" y="2515905"/>
                <a:pt x="922189" y="2742109"/>
              </a:cubicBezTo>
              <a:lnTo>
                <a:pt x="652992" y="3227814"/>
              </a:lnTo>
              <a:lnTo>
                <a:pt x="911997" y="3227814"/>
              </a:lnTo>
              <a:lnTo>
                <a:pt x="1121304" y="2850168"/>
              </a:lnTo>
              <a:cubicBezTo>
                <a:pt x="1274563" y="2916691"/>
                <a:pt x="1443689" y="2953344"/>
                <a:pt x="1621376" y="2953344"/>
              </a:cubicBezTo>
              <a:cubicBezTo>
                <a:pt x="1799063" y="2953344"/>
                <a:pt x="1968189" y="2916691"/>
                <a:pt x="2121449" y="2850168"/>
              </a:cubicBezTo>
              <a:lnTo>
                <a:pt x="2330755" y="3227814"/>
              </a:lnTo>
              <a:lnTo>
                <a:pt x="2589760" y="3227814"/>
              </a:lnTo>
              <a:lnTo>
                <a:pt x="2320563" y="2742109"/>
              </a:lnTo>
              <a:cubicBezTo>
                <a:pt x="2661329" y="2515905"/>
                <a:pt x="2885751" y="2128645"/>
                <a:pt x="2885751" y="1688970"/>
              </a:cubicBezTo>
              <a:cubicBezTo>
                <a:pt x="2885751" y="990676"/>
                <a:pt x="2319671" y="424596"/>
                <a:pt x="1621376" y="424596"/>
              </a:cubicBezTo>
              <a:close/>
              <a:moveTo>
                <a:pt x="2599800" y="123238"/>
              </a:moveTo>
              <a:cubicBezTo>
                <a:pt x="2434609" y="120698"/>
                <a:pt x="2268460" y="180476"/>
                <a:pt x="2139563" y="303161"/>
              </a:cubicBezTo>
              <a:lnTo>
                <a:pt x="3057258" y="1232053"/>
              </a:lnTo>
              <a:cubicBezTo>
                <a:pt x="3305736" y="977255"/>
                <a:pt x="3304415" y="570405"/>
                <a:pt x="3054287" y="317226"/>
              </a:cubicBezTo>
              <a:cubicBezTo>
                <a:pt x="2929224" y="190636"/>
                <a:pt x="2764991" y="125778"/>
                <a:pt x="2599800" y="123238"/>
              </a:cubicBezTo>
              <a:close/>
              <a:moveTo>
                <a:pt x="642953" y="123238"/>
              </a:moveTo>
              <a:cubicBezTo>
                <a:pt x="477762" y="125778"/>
                <a:pt x="313529" y="190636"/>
                <a:pt x="188466" y="317226"/>
              </a:cubicBezTo>
              <a:cubicBezTo>
                <a:pt x="-61662" y="570405"/>
                <a:pt x="-62983" y="977255"/>
                <a:pt x="185495" y="1232053"/>
              </a:cubicBezTo>
              <a:lnTo>
                <a:pt x="1103190" y="303161"/>
              </a:lnTo>
              <a:cubicBezTo>
                <a:pt x="974294" y="180476"/>
                <a:pt x="808144" y="120698"/>
                <a:pt x="642953" y="123238"/>
              </a:cubicBezTo>
              <a:close/>
              <a:moveTo>
                <a:pt x="1722692" y="0"/>
              </a:moveTo>
              <a:lnTo>
                <a:pt x="1520061" y="0"/>
              </a:lnTo>
              <a:cubicBezTo>
                <a:pt x="1440152" y="0"/>
                <a:pt x="1375373" y="64779"/>
                <a:pt x="1375373" y="144688"/>
              </a:cubicBezTo>
              <a:lnTo>
                <a:pt x="1375373" y="289376"/>
              </a:lnTo>
              <a:lnTo>
                <a:pt x="1867380" y="289376"/>
              </a:lnTo>
              <a:lnTo>
                <a:pt x="1867380" y="144688"/>
              </a:lnTo>
              <a:cubicBezTo>
                <a:pt x="1867380" y="64779"/>
                <a:pt x="1802601" y="0"/>
                <a:pt x="1722692" y="0"/>
              </a:cubicBez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13</xdr:col>
      <xdr:colOff>401994</xdr:colOff>
      <xdr:row>36</xdr:row>
      <xdr:rowOff>18691</xdr:rowOff>
    </xdr:from>
    <xdr:to>
      <xdr:col>14</xdr:col>
      <xdr:colOff>258600</xdr:colOff>
      <xdr:row>38</xdr:row>
      <xdr:rowOff>122230</xdr:rowOff>
    </xdr:to>
    <xdr:sp macro="" textlink="">
      <xdr:nvSpPr>
        <xdr:cNvPr id="14" name="Rectangle 30">
          <a:extLst>
            <a:ext uri="{FF2B5EF4-FFF2-40B4-BE49-F238E27FC236}">
              <a16:creationId xmlns:a16="http://schemas.microsoft.com/office/drawing/2014/main" id="{00000000-0008-0000-0300-00000E000000}"/>
            </a:ext>
          </a:extLst>
        </xdr:cNvPr>
        <xdr:cNvSpPr/>
      </xdr:nvSpPr>
      <xdr:spPr>
        <a:xfrm>
          <a:off x="8326794" y="6602371"/>
          <a:ext cx="466206" cy="469299"/>
        </a:xfrm>
        <a:custGeom>
          <a:avLst/>
          <a:gdLst/>
          <a:ahLst/>
          <a:cxnLst/>
          <a:rect l="l" t="t" r="r" b="b"/>
          <a:pathLst>
            <a:path w="3240000" h="3230531">
              <a:moveTo>
                <a:pt x="720000" y="2697973"/>
              </a:moveTo>
              <a:cubicBezTo>
                <a:pt x="680235" y="2697973"/>
                <a:pt x="648000" y="2730208"/>
                <a:pt x="648000" y="2769973"/>
              </a:cubicBezTo>
              <a:cubicBezTo>
                <a:pt x="648000" y="2809738"/>
                <a:pt x="680235" y="2841973"/>
                <a:pt x="720000" y="2841973"/>
              </a:cubicBezTo>
              <a:lnTo>
                <a:pt x="2520000" y="2841973"/>
              </a:lnTo>
              <a:cubicBezTo>
                <a:pt x="2559765" y="2841973"/>
                <a:pt x="2592000" y="2809738"/>
                <a:pt x="2592000" y="2769973"/>
              </a:cubicBezTo>
              <a:cubicBezTo>
                <a:pt x="2592000" y="2730208"/>
                <a:pt x="2559765" y="2697973"/>
                <a:pt x="2520000" y="2697973"/>
              </a:cubicBezTo>
              <a:close/>
              <a:moveTo>
                <a:pt x="720000" y="2366733"/>
              </a:moveTo>
              <a:cubicBezTo>
                <a:pt x="680235" y="2366733"/>
                <a:pt x="648000" y="2398968"/>
                <a:pt x="648000" y="2438733"/>
              </a:cubicBezTo>
              <a:cubicBezTo>
                <a:pt x="648000" y="2478498"/>
                <a:pt x="680235" y="2510733"/>
                <a:pt x="720000" y="2510733"/>
              </a:cubicBezTo>
              <a:lnTo>
                <a:pt x="2520000" y="2510733"/>
              </a:lnTo>
              <a:cubicBezTo>
                <a:pt x="2559765" y="2510733"/>
                <a:pt x="2592000" y="2478498"/>
                <a:pt x="2592000" y="2438733"/>
              </a:cubicBezTo>
              <a:cubicBezTo>
                <a:pt x="2592000" y="2398968"/>
                <a:pt x="2559765" y="2366733"/>
                <a:pt x="2520000" y="2366733"/>
              </a:cubicBezTo>
              <a:close/>
              <a:moveTo>
                <a:pt x="720000" y="2035493"/>
              </a:moveTo>
              <a:cubicBezTo>
                <a:pt x="680235" y="2035493"/>
                <a:pt x="648000" y="2067728"/>
                <a:pt x="648000" y="2107493"/>
              </a:cubicBezTo>
              <a:cubicBezTo>
                <a:pt x="648000" y="2147258"/>
                <a:pt x="680235" y="2179493"/>
                <a:pt x="720000" y="2179493"/>
              </a:cubicBezTo>
              <a:lnTo>
                <a:pt x="2520000" y="2179493"/>
              </a:lnTo>
              <a:cubicBezTo>
                <a:pt x="2559765" y="2179493"/>
                <a:pt x="2592000" y="2147258"/>
                <a:pt x="2592000" y="2107493"/>
              </a:cubicBezTo>
              <a:cubicBezTo>
                <a:pt x="2592000" y="2067728"/>
                <a:pt x="2559765" y="2035493"/>
                <a:pt x="2520000" y="2035493"/>
              </a:cubicBezTo>
              <a:close/>
              <a:moveTo>
                <a:pt x="720000" y="1704253"/>
              </a:moveTo>
              <a:cubicBezTo>
                <a:pt x="680235" y="1704253"/>
                <a:pt x="648000" y="1736488"/>
                <a:pt x="648000" y="1776253"/>
              </a:cubicBezTo>
              <a:cubicBezTo>
                <a:pt x="648000" y="1816018"/>
                <a:pt x="680235" y="1848253"/>
                <a:pt x="720000" y="1848253"/>
              </a:cubicBezTo>
              <a:lnTo>
                <a:pt x="2520000" y="1848253"/>
              </a:lnTo>
              <a:cubicBezTo>
                <a:pt x="2559765" y="1848253"/>
                <a:pt x="2592000" y="1816018"/>
                <a:pt x="2592000" y="1776253"/>
              </a:cubicBezTo>
              <a:cubicBezTo>
                <a:pt x="2592000" y="1736488"/>
                <a:pt x="2559765" y="1704253"/>
                <a:pt x="2520000" y="1704253"/>
              </a:cubicBezTo>
              <a:close/>
              <a:moveTo>
                <a:pt x="720000" y="1373013"/>
              </a:moveTo>
              <a:cubicBezTo>
                <a:pt x="680235" y="1373013"/>
                <a:pt x="648000" y="1405248"/>
                <a:pt x="648000" y="1445013"/>
              </a:cubicBezTo>
              <a:cubicBezTo>
                <a:pt x="648000" y="1484778"/>
                <a:pt x="680235" y="1517013"/>
                <a:pt x="720000" y="1517013"/>
              </a:cubicBezTo>
              <a:lnTo>
                <a:pt x="2520000" y="1517013"/>
              </a:lnTo>
              <a:cubicBezTo>
                <a:pt x="2559765" y="1517013"/>
                <a:pt x="2592000" y="1484778"/>
                <a:pt x="2592000" y="1445013"/>
              </a:cubicBezTo>
              <a:cubicBezTo>
                <a:pt x="2592000" y="1405248"/>
                <a:pt x="2559765" y="1373013"/>
                <a:pt x="2520000" y="1373013"/>
              </a:cubicBezTo>
              <a:close/>
              <a:moveTo>
                <a:pt x="720000" y="1041773"/>
              </a:moveTo>
              <a:cubicBezTo>
                <a:pt x="680235" y="1041773"/>
                <a:pt x="648000" y="1074008"/>
                <a:pt x="648000" y="1113773"/>
              </a:cubicBezTo>
              <a:cubicBezTo>
                <a:pt x="648000" y="1153538"/>
                <a:pt x="680235" y="1185773"/>
                <a:pt x="720000" y="1185773"/>
              </a:cubicBezTo>
              <a:lnTo>
                <a:pt x="2520000" y="1185773"/>
              </a:lnTo>
              <a:cubicBezTo>
                <a:pt x="2559765" y="1185773"/>
                <a:pt x="2592000" y="1153538"/>
                <a:pt x="2592000" y="1113773"/>
              </a:cubicBezTo>
              <a:cubicBezTo>
                <a:pt x="2592000" y="1074008"/>
                <a:pt x="2559765" y="1041773"/>
                <a:pt x="2520000" y="1041773"/>
              </a:cubicBezTo>
              <a:close/>
              <a:moveTo>
                <a:pt x="0" y="305988"/>
              </a:moveTo>
              <a:lnTo>
                <a:pt x="181957" y="305988"/>
              </a:lnTo>
              <a:lnTo>
                <a:pt x="181957" y="470032"/>
              </a:lnTo>
              <a:cubicBezTo>
                <a:pt x="181957" y="599267"/>
                <a:pt x="286722" y="704032"/>
                <a:pt x="415957" y="704032"/>
              </a:cubicBezTo>
              <a:cubicBezTo>
                <a:pt x="545192" y="704032"/>
                <a:pt x="649957" y="599267"/>
                <a:pt x="649957" y="470032"/>
              </a:cubicBezTo>
              <a:lnTo>
                <a:pt x="649957" y="305988"/>
              </a:lnTo>
              <a:lnTo>
                <a:pt x="802357" y="305988"/>
              </a:lnTo>
              <a:lnTo>
                <a:pt x="802357" y="470031"/>
              </a:lnTo>
              <a:cubicBezTo>
                <a:pt x="802357" y="599266"/>
                <a:pt x="907122" y="704031"/>
                <a:pt x="1036357" y="704031"/>
              </a:cubicBezTo>
              <a:cubicBezTo>
                <a:pt x="1165592" y="704031"/>
                <a:pt x="1270357" y="599266"/>
                <a:pt x="1270357" y="470031"/>
              </a:cubicBezTo>
              <a:lnTo>
                <a:pt x="1270357" y="305988"/>
              </a:lnTo>
              <a:lnTo>
                <a:pt x="1422757" y="305988"/>
              </a:lnTo>
              <a:lnTo>
                <a:pt x="1422757" y="470030"/>
              </a:lnTo>
              <a:cubicBezTo>
                <a:pt x="1422757" y="599265"/>
                <a:pt x="1527522" y="704030"/>
                <a:pt x="1656757" y="704030"/>
              </a:cubicBezTo>
              <a:cubicBezTo>
                <a:pt x="1785992" y="704030"/>
                <a:pt x="1890757" y="599265"/>
                <a:pt x="1890757" y="470030"/>
              </a:cubicBezTo>
              <a:lnTo>
                <a:pt x="1890757" y="305988"/>
              </a:lnTo>
              <a:lnTo>
                <a:pt x="2043157" y="305988"/>
              </a:lnTo>
              <a:lnTo>
                <a:pt x="2043157" y="470029"/>
              </a:lnTo>
              <a:cubicBezTo>
                <a:pt x="2043157" y="599264"/>
                <a:pt x="2147922" y="704029"/>
                <a:pt x="2277157" y="704029"/>
              </a:cubicBezTo>
              <a:cubicBezTo>
                <a:pt x="2406392" y="704029"/>
                <a:pt x="2511157" y="599264"/>
                <a:pt x="2511157" y="470029"/>
              </a:cubicBezTo>
              <a:lnTo>
                <a:pt x="2511157" y="305988"/>
              </a:lnTo>
              <a:lnTo>
                <a:pt x="2663557" y="305988"/>
              </a:lnTo>
              <a:lnTo>
                <a:pt x="2663557" y="470028"/>
              </a:lnTo>
              <a:cubicBezTo>
                <a:pt x="2663557" y="599263"/>
                <a:pt x="2768322" y="704028"/>
                <a:pt x="2897557" y="704028"/>
              </a:cubicBezTo>
              <a:cubicBezTo>
                <a:pt x="3026792" y="704028"/>
                <a:pt x="3131557" y="599263"/>
                <a:pt x="3131557" y="470028"/>
              </a:cubicBezTo>
              <a:lnTo>
                <a:pt x="3131557" y="305988"/>
              </a:lnTo>
              <a:lnTo>
                <a:pt x="3240000" y="305988"/>
              </a:lnTo>
              <a:lnTo>
                <a:pt x="3240000" y="3230531"/>
              </a:lnTo>
              <a:lnTo>
                <a:pt x="0" y="3230531"/>
              </a:lnTo>
              <a:close/>
              <a:moveTo>
                <a:pt x="415957" y="4"/>
              </a:moveTo>
              <a:cubicBezTo>
                <a:pt x="485545" y="4"/>
                <a:pt x="541957" y="56416"/>
                <a:pt x="541957" y="126004"/>
              </a:cubicBezTo>
              <a:lnTo>
                <a:pt x="541957" y="485972"/>
              </a:lnTo>
              <a:cubicBezTo>
                <a:pt x="541957" y="555560"/>
                <a:pt x="485545" y="611972"/>
                <a:pt x="415957" y="611972"/>
              </a:cubicBezTo>
              <a:cubicBezTo>
                <a:pt x="346369" y="611972"/>
                <a:pt x="289957" y="555560"/>
                <a:pt x="289957" y="485972"/>
              </a:cubicBezTo>
              <a:lnTo>
                <a:pt x="289957" y="126004"/>
              </a:lnTo>
              <a:cubicBezTo>
                <a:pt x="289957" y="56416"/>
                <a:pt x="346369" y="4"/>
                <a:pt x="415957" y="4"/>
              </a:cubicBezTo>
              <a:close/>
              <a:moveTo>
                <a:pt x="1036357" y="3"/>
              </a:moveTo>
              <a:cubicBezTo>
                <a:pt x="1105945" y="3"/>
                <a:pt x="1162357" y="56415"/>
                <a:pt x="1162357" y="126003"/>
              </a:cubicBezTo>
              <a:lnTo>
                <a:pt x="1162357" y="485971"/>
              </a:lnTo>
              <a:cubicBezTo>
                <a:pt x="1162357" y="555559"/>
                <a:pt x="1105945" y="611971"/>
                <a:pt x="1036357" y="611971"/>
              </a:cubicBezTo>
              <a:cubicBezTo>
                <a:pt x="966769" y="611971"/>
                <a:pt x="910357" y="555559"/>
                <a:pt x="910357" y="485971"/>
              </a:cubicBezTo>
              <a:lnTo>
                <a:pt x="910357" y="126003"/>
              </a:lnTo>
              <a:cubicBezTo>
                <a:pt x="910357" y="56415"/>
                <a:pt x="966769" y="3"/>
                <a:pt x="1036357" y="3"/>
              </a:cubicBezTo>
              <a:close/>
              <a:moveTo>
                <a:pt x="1656757" y="2"/>
              </a:moveTo>
              <a:cubicBezTo>
                <a:pt x="1726345" y="2"/>
                <a:pt x="1782757" y="56414"/>
                <a:pt x="1782757" y="126002"/>
              </a:cubicBezTo>
              <a:lnTo>
                <a:pt x="1782757" y="485970"/>
              </a:lnTo>
              <a:cubicBezTo>
                <a:pt x="1782757" y="555558"/>
                <a:pt x="1726345" y="611970"/>
                <a:pt x="1656757" y="611970"/>
              </a:cubicBezTo>
              <a:cubicBezTo>
                <a:pt x="1587169" y="611970"/>
                <a:pt x="1530757" y="555558"/>
                <a:pt x="1530757" y="485970"/>
              </a:cubicBezTo>
              <a:lnTo>
                <a:pt x="1530757" y="126002"/>
              </a:lnTo>
              <a:cubicBezTo>
                <a:pt x="1530757" y="56414"/>
                <a:pt x="1587169" y="2"/>
                <a:pt x="1656757" y="2"/>
              </a:cubicBezTo>
              <a:close/>
              <a:moveTo>
                <a:pt x="2277157" y="1"/>
              </a:moveTo>
              <a:cubicBezTo>
                <a:pt x="2346745" y="1"/>
                <a:pt x="2403157" y="56413"/>
                <a:pt x="2403157" y="126001"/>
              </a:cubicBezTo>
              <a:lnTo>
                <a:pt x="2403157" y="485969"/>
              </a:lnTo>
              <a:cubicBezTo>
                <a:pt x="2403157" y="555557"/>
                <a:pt x="2346745" y="611969"/>
                <a:pt x="2277157" y="611969"/>
              </a:cubicBezTo>
              <a:cubicBezTo>
                <a:pt x="2207569" y="611969"/>
                <a:pt x="2151157" y="555557"/>
                <a:pt x="2151157" y="485969"/>
              </a:cubicBezTo>
              <a:lnTo>
                <a:pt x="2151157" y="126001"/>
              </a:lnTo>
              <a:cubicBezTo>
                <a:pt x="2151157" y="56413"/>
                <a:pt x="2207569" y="1"/>
                <a:pt x="2277157" y="1"/>
              </a:cubicBezTo>
              <a:close/>
              <a:moveTo>
                <a:pt x="2897557" y="0"/>
              </a:moveTo>
              <a:cubicBezTo>
                <a:pt x="2967145" y="0"/>
                <a:pt x="3023557" y="56412"/>
                <a:pt x="3023557" y="126000"/>
              </a:cubicBezTo>
              <a:lnTo>
                <a:pt x="3023557" y="485968"/>
              </a:lnTo>
              <a:cubicBezTo>
                <a:pt x="3023557" y="555556"/>
                <a:pt x="2967145" y="611968"/>
                <a:pt x="2897557" y="611968"/>
              </a:cubicBezTo>
              <a:cubicBezTo>
                <a:pt x="2827969" y="611968"/>
                <a:pt x="2771557" y="555556"/>
                <a:pt x="2771557" y="485968"/>
              </a:cubicBezTo>
              <a:lnTo>
                <a:pt x="2771557" y="126000"/>
              </a:lnTo>
              <a:cubicBezTo>
                <a:pt x="2771557" y="56412"/>
                <a:pt x="2827969" y="0"/>
                <a:pt x="2897557" y="0"/>
              </a:cubicBezTo>
              <a:close/>
            </a:path>
          </a:pathLst>
        </a:custGeom>
        <a:solidFill>
          <a:schemeClr val="accent3"/>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6</xdr:col>
      <xdr:colOff>403434</xdr:colOff>
      <xdr:row>41</xdr:row>
      <xdr:rowOff>138120</xdr:rowOff>
    </xdr:from>
    <xdr:to>
      <xdr:col>7</xdr:col>
      <xdr:colOff>308729</xdr:colOff>
      <xdr:row>44</xdr:row>
      <xdr:rowOff>109069</xdr:rowOff>
    </xdr:to>
    <xdr:sp macro="" textlink="">
      <xdr:nvSpPr>
        <xdr:cNvPr id="15" name="Pie 24">
          <a:extLst>
            <a:ext uri="{FF2B5EF4-FFF2-40B4-BE49-F238E27FC236}">
              <a16:creationId xmlns:a16="http://schemas.microsoft.com/office/drawing/2014/main" id="{00000000-0008-0000-0300-00000F000000}"/>
            </a:ext>
          </a:extLst>
        </xdr:cNvPr>
        <xdr:cNvSpPr/>
      </xdr:nvSpPr>
      <xdr:spPr>
        <a:xfrm>
          <a:off x="4061034" y="7636200"/>
          <a:ext cx="514895" cy="519589"/>
        </a:xfrm>
        <a:custGeom>
          <a:avLst/>
          <a:gdLst/>
          <a:ahLst/>
          <a:cxnLst/>
          <a:rect l="l" t="t" r="r" b="b"/>
          <a:pathLst>
            <a:path w="3228711" h="3210836">
              <a:moveTo>
                <a:pt x="351626" y="695968"/>
              </a:moveTo>
              <a:lnTo>
                <a:pt x="1548007" y="1678300"/>
              </a:lnTo>
              <a:lnTo>
                <a:pt x="236194" y="2500159"/>
              </a:lnTo>
              <a:cubicBezTo>
                <a:pt x="-116985" y="1936431"/>
                <a:pt x="-70514" y="1210092"/>
                <a:pt x="351626" y="695968"/>
              </a:cubicBezTo>
              <a:close/>
              <a:moveTo>
                <a:pt x="1957429" y="262366"/>
              </a:moveTo>
              <a:cubicBezTo>
                <a:pt x="2634256" y="359480"/>
                <a:pt x="3156733" y="907132"/>
                <a:pt x="3221913" y="1587776"/>
              </a:cubicBezTo>
              <a:cubicBezTo>
                <a:pt x="3287093" y="2268421"/>
                <a:pt x="2878048" y="2905277"/>
                <a:pt x="2231953" y="3129078"/>
              </a:cubicBezTo>
              <a:cubicBezTo>
                <a:pt x="1585858" y="3352879"/>
                <a:pt x="870522" y="3105497"/>
                <a:pt x="500715" y="2530372"/>
              </a:cubicBezTo>
              <a:lnTo>
                <a:pt x="1746987" y="1729019"/>
              </a:lnTo>
              <a:close/>
              <a:moveTo>
                <a:pt x="1604447" y="200"/>
              </a:moveTo>
              <a:cubicBezTo>
                <a:pt x="1665125" y="-778"/>
                <a:pt x="1726175" y="1809"/>
                <a:pt x="1787307" y="8072"/>
              </a:cubicBezTo>
              <a:lnTo>
                <a:pt x="1629532" y="1548011"/>
              </a:lnTo>
              <a:lnTo>
                <a:pt x="483856" y="506987"/>
              </a:lnTo>
              <a:cubicBezTo>
                <a:pt x="773141" y="188622"/>
                <a:pt x="1179697" y="7051"/>
                <a:pt x="1604447" y="200"/>
              </a:cubicBez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10</xdr:col>
      <xdr:colOff>570507</xdr:colOff>
      <xdr:row>24</xdr:row>
      <xdr:rowOff>0</xdr:rowOff>
    </xdr:from>
    <xdr:to>
      <xdr:col>11</xdr:col>
      <xdr:colOff>435921</xdr:colOff>
      <xdr:row>27</xdr:row>
      <xdr:rowOff>121001</xdr:rowOff>
    </xdr:to>
    <xdr:sp macro="" textlink="">
      <xdr:nvSpPr>
        <xdr:cNvPr id="16" name="Block Arc 41">
          <a:extLst>
            <a:ext uri="{FF2B5EF4-FFF2-40B4-BE49-F238E27FC236}">
              <a16:creationId xmlns:a16="http://schemas.microsoft.com/office/drawing/2014/main" id="{00000000-0008-0000-0300-000010000000}"/>
            </a:ext>
          </a:extLst>
        </xdr:cNvPr>
        <xdr:cNvSpPr/>
      </xdr:nvSpPr>
      <xdr:spPr>
        <a:xfrm>
          <a:off x="6666507" y="4389120"/>
          <a:ext cx="475014" cy="669641"/>
        </a:xfrm>
        <a:custGeom>
          <a:avLst/>
          <a:gdLst/>
          <a:ahLst/>
          <a:cxnLst/>
          <a:rect l="l" t="t" r="r" b="b"/>
          <a:pathLst>
            <a:path w="2512265" h="3505352">
              <a:moveTo>
                <a:pt x="1276582" y="2106401"/>
              </a:moveTo>
              <a:cubicBezTo>
                <a:pt x="1154832" y="2195007"/>
                <a:pt x="1018024" y="2262207"/>
                <a:pt x="871321" y="2302645"/>
              </a:cubicBezTo>
              <a:cubicBezTo>
                <a:pt x="1041049" y="2346709"/>
                <a:pt x="1216984" y="2342691"/>
                <a:pt x="1380867" y="2295542"/>
              </a:cubicBezTo>
              <a:cubicBezTo>
                <a:pt x="1352791" y="2227964"/>
                <a:pt x="1317377" y="2164934"/>
                <a:pt x="1276582" y="2106401"/>
              </a:cubicBezTo>
              <a:close/>
              <a:moveTo>
                <a:pt x="931061" y="1768598"/>
              </a:moveTo>
              <a:lnTo>
                <a:pt x="785084" y="2021438"/>
              </a:lnTo>
              <a:lnTo>
                <a:pt x="684448" y="2196711"/>
              </a:lnTo>
              <a:cubicBezTo>
                <a:pt x="868931" y="2169533"/>
                <a:pt x="1041385" y="2098006"/>
                <a:pt x="1189228" y="1991290"/>
              </a:cubicBezTo>
              <a:cubicBezTo>
                <a:pt x="1113839" y="1904543"/>
                <a:pt x="1026949" y="1829435"/>
                <a:pt x="931061" y="1768598"/>
              </a:cubicBezTo>
              <a:close/>
              <a:moveTo>
                <a:pt x="1626242" y="1739577"/>
              </a:moveTo>
              <a:cubicBezTo>
                <a:pt x="1556851" y="1850020"/>
                <a:pt x="1471526" y="1947792"/>
                <a:pt x="1374302" y="2030973"/>
              </a:cubicBezTo>
              <a:cubicBezTo>
                <a:pt x="1422822" y="2099916"/>
                <a:pt x="1464618" y="2174537"/>
                <a:pt x="1497466" y="2254701"/>
              </a:cubicBezTo>
              <a:cubicBezTo>
                <a:pt x="1664534" y="2184833"/>
                <a:pt x="1813198" y="2068027"/>
                <a:pt x="1922549" y="1910651"/>
              </a:cubicBezTo>
              <a:close/>
              <a:moveTo>
                <a:pt x="531158" y="1601275"/>
              </a:moveTo>
              <a:cubicBezTo>
                <a:pt x="514831" y="1769123"/>
                <a:pt x="535254" y="1939877"/>
                <a:pt x="594029" y="2101141"/>
              </a:cubicBezTo>
              <a:lnTo>
                <a:pt x="822377" y="1705631"/>
              </a:lnTo>
              <a:cubicBezTo>
                <a:pt x="730789" y="1658398"/>
                <a:pt x="632873" y="1623335"/>
                <a:pt x="531158" y="1601275"/>
              </a:cubicBezTo>
              <a:close/>
              <a:moveTo>
                <a:pt x="270885" y="1572115"/>
              </a:moveTo>
              <a:cubicBezTo>
                <a:pt x="231457" y="1572339"/>
                <a:pt x="191799" y="1574812"/>
                <a:pt x="152057" y="1579894"/>
              </a:cubicBezTo>
              <a:cubicBezTo>
                <a:pt x="195418" y="1760005"/>
                <a:pt x="289893" y="1927350"/>
                <a:pt x="428945" y="2058945"/>
              </a:cubicBezTo>
              <a:cubicBezTo>
                <a:pt x="384418" y="1901749"/>
                <a:pt x="371313" y="1738504"/>
                <a:pt x="388331" y="1577832"/>
              </a:cubicBezTo>
              <a:cubicBezTo>
                <a:pt x="349511" y="1573916"/>
                <a:pt x="310313" y="1571891"/>
                <a:pt x="270885" y="1572115"/>
              </a:cubicBezTo>
              <a:close/>
              <a:moveTo>
                <a:pt x="1117422" y="1445810"/>
              </a:moveTo>
              <a:lnTo>
                <a:pt x="992684" y="1661863"/>
              </a:lnTo>
              <a:cubicBezTo>
                <a:pt x="1102065" y="1730612"/>
                <a:pt x="1200940" y="1816138"/>
                <a:pt x="1286200" y="1915345"/>
              </a:cubicBezTo>
              <a:cubicBezTo>
                <a:pt x="1368713" y="1844119"/>
                <a:pt x="1441290" y="1760865"/>
                <a:pt x="1500981" y="1667258"/>
              </a:cubicBezTo>
              <a:close/>
              <a:moveTo>
                <a:pt x="2092402" y="1221082"/>
              </a:moveTo>
              <a:cubicBezTo>
                <a:pt x="2001593" y="1234047"/>
                <a:pt x="1911092" y="1235450"/>
                <a:pt x="1822337" y="1227227"/>
              </a:cubicBezTo>
              <a:cubicBezTo>
                <a:pt x="1800443" y="1366691"/>
                <a:pt x="1756170" y="1503162"/>
                <a:pt x="1688847" y="1630684"/>
              </a:cubicBezTo>
              <a:lnTo>
                <a:pt x="1987299" y="1802996"/>
              </a:lnTo>
              <a:cubicBezTo>
                <a:pt x="2084887" y="1618081"/>
                <a:pt x="2117858" y="1415133"/>
                <a:pt x="2092402" y="1221082"/>
              </a:cubicBezTo>
              <a:close/>
              <a:moveTo>
                <a:pt x="649579" y="1175701"/>
              </a:moveTo>
              <a:cubicBezTo>
                <a:pt x="600911" y="1272240"/>
                <a:pt x="566994" y="1374279"/>
                <a:pt x="548013" y="1478728"/>
              </a:cubicBezTo>
              <a:cubicBezTo>
                <a:pt x="665588" y="1503392"/>
                <a:pt x="778659" y="1543786"/>
                <a:pt x="883938" y="1599004"/>
              </a:cubicBezTo>
              <a:lnTo>
                <a:pt x="1008644" y="1383007"/>
              </a:lnTo>
              <a:close/>
              <a:moveTo>
                <a:pt x="1325201" y="1085928"/>
              </a:moveTo>
              <a:lnTo>
                <a:pt x="1180226" y="1337032"/>
              </a:lnTo>
              <a:lnTo>
                <a:pt x="1563461" y="1558293"/>
              </a:lnTo>
              <a:cubicBezTo>
                <a:pt x="1621429" y="1447029"/>
                <a:pt x="1659763" y="1328223"/>
                <a:pt x="1679185" y="1206861"/>
              </a:cubicBezTo>
              <a:cubicBezTo>
                <a:pt x="1555153" y="1183834"/>
                <a:pt x="1435895" y="1143161"/>
                <a:pt x="1325201" y="1085928"/>
              </a:cubicBezTo>
              <a:close/>
              <a:moveTo>
                <a:pt x="216369" y="925587"/>
              </a:moveTo>
              <a:cubicBezTo>
                <a:pt x="135862" y="1096620"/>
                <a:pt x="108667" y="1281041"/>
                <a:pt x="130011" y="1458436"/>
              </a:cubicBezTo>
              <a:cubicBezTo>
                <a:pt x="222591" y="1446071"/>
                <a:pt x="314795" y="1446181"/>
                <a:pt x="405131" y="1455463"/>
              </a:cubicBezTo>
              <a:cubicBezTo>
                <a:pt x="426945" y="1333935"/>
                <a:pt x="466667" y="1215249"/>
                <a:pt x="524206" y="1103317"/>
              </a:cubicBezTo>
              <a:close/>
              <a:moveTo>
                <a:pt x="943246" y="797103"/>
              </a:moveTo>
              <a:cubicBezTo>
                <a:pt x="853400" y="873630"/>
                <a:pt x="774733" y="963960"/>
                <a:pt x="711316" y="1066306"/>
              </a:cubicBezTo>
              <a:lnTo>
                <a:pt x="1071447" y="1274228"/>
              </a:lnTo>
              <a:lnTo>
                <a:pt x="1215869" y="1024081"/>
              </a:lnTo>
              <a:cubicBezTo>
                <a:pt x="1115458" y="961776"/>
                <a:pt x="1023809" y="885272"/>
                <a:pt x="943246" y="797103"/>
              </a:cubicBezTo>
              <a:close/>
              <a:moveTo>
                <a:pt x="1777831" y="614825"/>
              </a:moveTo>
              <a:cubicBezTo>
                <a:pt x="1828108" y="774217"/>
                <a:pt x="1847177" y="940426"/>
                <a:pt x="1835302" y="1104709"/>
              </a:cubicBezTo>
              <a:cubicBezTo>
                <a:pt x="1912529" y="1111680"/>
                <a:pt x="1991200" y="1110618"/>
                <a:pt x="2070135" y="1099634"/>
              </a:cubicBezTo>
              <a:cubicBezTo>
                <a:pt x="2023430" y="916066"/>
                <a:pt x="1923963" y="746103"/>
                <a:pt x="1777831" y="614825"/>
              </a:cubicBezTo>
              <a:close/>
              <a:moveTo>
                <a:pt x="1613169" y="587153"/>
              </a:moveTo>
              <a:lnTo>
                <a:pt x="1386789" y="979253"/>
              </a:lnTo>
              <a:cubicBezTo>
                <a:pt x="1482593" y="1028182"/>
                <a:pt x="1585369" y="1063521"/>
                <a:pt x="1692132" y="1084514"/>
              </a:cubicBezTo>
              <a:cubicBezTo>
                <a:pt x="1702376" y="916614"/>
                <a:pt x="1676765" y="746730"/>
                <a:pt x="1613169" y="587153"/>
              </a:cubicBezTo>
              <a:close/>
              <a:moveTo>
                <a:pt x="1500307" y="531421"/>
              </a:moveTo>
              <a:cubicBezTo>
                <a:pt x="1333628" y="560682"/>
                <a:pt x="1177718" y="626786"/>
                <a:pt x="1041762" y="721997"/>
              </a:cubicBezTo>
              <a:cubicBezTo>
                <a:pt x="1111912" y="797410"/>
                <a:pt x="1191076" y="863204"/>
                <a:pt x="1277416" y="917480"/>
              </a:cubicBezTo>
              <a:close/>
              <a:moveTo>
                <a:pt x="708730" y="442269"/>
              </a:moveTo>
              <a:cubicBezTo>
                <a:pt x="536145" y="518354"/>
                <a:pt x="384460" y="645249"/>
                <a:pt x="277225" y="815684"/>
              </a:cubicBezTo>
              <a:lnTo>
                <a:pt x="586010" y="993961"/>
              </a:lnTo>
              <a:cubicBezTo>
                <a:pt x="658009" y="876621"/>
                <a:pt x="747803" y="773217"/>
                <a:pt x="850548" y="685844"/>
              </a:cubicBezTo>
              <a:cubicBezTo>
                <a:pt x="795399" y="611028"/>
                <a:pt x="747545" y="529652"/>
                <a:pt x="708730" y="442269"/>
              </a:cubicBezTo>
              <a:close/>
              <a:moveTo>
                <a:pt x="1114411" y="355452"/>
              </a:moveTo>
              <a:cubicBezTo>
                <a:pt x="1016499" y="355167"/>
                <a:pt x="919324" y="369705"/>
                <a:pt x="826255" y="398131"/>
              </a:cubicBezTo>
              <a:cubicBezTo>
                <a:pt x="858722" y="474940"/>
                <a:pt x="900618" y="545829"/>
                <a:pt x="948599" y="611249"/>
              </a:cubicBezTo>
              <a:cubicBezTo>
                <a:pt x="1085375" y="512974"/>
                <a:pt x="1240825" y="441488"/>
                <a:pt x="1406980" y="401715"/>
              </a:cubicBezTo>
              <a:cubicBezTo>
                <a:pt x="1310969" y="370847"/>
                <a:pt x="1212322" y="355738"/>
                <a:pt x="1114411" y="355452"/>
              </a:cubicBezTo>
              <a:close/>
              <a:moveTo>
                <a:pt x="1776283" y="295101"/>
              </a:moveTo>
              <a:lnTo>
                <a:pt x="1710896" y="408983"/>
              </a:lnTo>
              <a:cubicBezTo>
                <a:pt x="2209777" y="726145"/>
                <a:pt x="2373723" y="1383396"/>
                <a:pt x="2075153" y="1900534"/>
              </a:cubicBezTo>
              <a:cubicBezTo>
                <a:pt x="1777480" y="2416119"/>
                <a:pt x="1129323" y="2603192"/>
                <a:pt x="606057" y="2333243"/>
              </a:cubicBezTo>
              <a:lnTo>
                <a:pt x="534769" y="2457402"/>
              </a:lnTo>
              <a:cubicBezTo>
                <a:pt x="1115347" y="2755664"/>
                <a:pt x="1834151" y="2554240"/>
                <a:pt x="2173557" y="1987198"/>
              </a:cubicBezTo>
              <a:cubicBezTo>
                <a:pt x="2520801" y="1407062"/>
                <a:pt x="2343129" y="657734"/>
                <a:pt x="1776283" y="295101"/>
              </a:cubicBezTo>
              <a:close/>
              <a:moveTo>
                <a:pt x="1831804" y="0"/>
              </a:moveTo>
              <a:cubicBezTo>
                <a:pt x="1881515" y="0"/>
                <a:pt x="1921814" y="40299"/>
                <a:pt x="1921814" y="90010"/>
              </a:cubicBezTo>
              <a:cubicBezTo>
                <a:pt x="1921814" y="123853"/>
                <a:pt x="1903137" y="153333"/>
                <a:pt x="1874873" y="167531"/>
              </a:cubicBezTo>
              <a:cubicBezTo>
                <a:pt x="2505724" y="579432"/>
                <a:pt x="2701456" y="1419035"/>
                <a:pt x="2311836" y="2069966"/>
              </a:cubicBezTo>
              <a:cubicBezTo>
                <a:pt x="2067801" y="2477672"/>
                <a:pt x="1650037" y="2717958"/>
                <a:pt x="1209422" y="2750781"/>
              </a:cubicBezTo>
              <a:lnTo>
                <a:pt x="1209422" y="3191198"/>
              </a:lnTo>
              <a:cubicBezTo>
                <a:pt x="1228953" y="3190691"/>
                <a:pt x="1248332" y="3191937"/>
                <a:pt x="1267595" y="3193449"/>
              </a:cubicBezTo>
              <a:cubicBezTo>
                <a:pt x="1660899" y="3224325"/>
                <a:pt x="1926978" y="3358049"/>
                <a:pt x="1884661" y="3503570"/>
              </a:cubicBezTo>
              <a:lnTo>
                <a:pt x="318693" y="3505352"/>
              </a:lnTo>
              <a:cubicBezTo>
                <a:pt x="273700" y="3359367"/>
                <a:pt x="539657" y="3224666"/>
                <a:pt x="934393" y="3193515"/>
              </a:cubicBezTo>
              <a:lnTo>
                <a:pt x="993398" y="3191208"/>
              </a:lnTo>
              <a:lnTo>
                <a:pt x="993398" y="2750894"/>
              </a:lnTo>
              <a:cubicBezTo>
                <a:pt x="812915" y="2737642"/>
                <a:pt x="632784" y="2688481"/>
                <a:pt x="463078" y="2601537"/>
              </a:cubicBezTo>
              <a:cubicBezTo>
                <a:pt x="463677" y="2602537"/>
                <a:pt x="463694" y="2603560"/>
                <a:pt x="463694" y="2604587"/>
              </a:cubicBezTo>
              <a:cubicBezTo>
                <a:pt x="463694" y="2654298"/>
                <a:pt x="423395" y="2694597"/>
                <a:pt x="373684" y="2694597"/>
              </a:cubicBezTo>
              <a:cubicBezTo>
                <a:pt x="323973" y="2694597"/>
                <a:pt x="283674" y="2654298"/>
                <a:pt x="283674" y="2604587"/>
              </a:cubicBezTo>
              <a:cubicBezTo>
                <a:pt x="283674" y="2554876"/>
                <a:pt x="323973" y="2514577"/>
                <a:pt x="373684" y="2514577"/>
              </a:cubicBezTo>
              <a:lnTo>
                <a:pt x="377019" y="2515250"/>
              </a:lnTo>
              <a:lnTo>
                <a:pt x="511820" y="2280472"/>
              </a:lnTo>
              <a:lnTo>
                <a:pt x="495824" y="2271237"/>
              </a:lnTo>
              <a:lnTo>
                <a:pt x="496783" y="2269575"/>
              </a:lnTo>
              <a:cubicBezTo>
                <a:pt x="34226" y="1964050"/>
                <a:pt x="-130424" y="1362029"/>
                <a:pt x="110016" y="864184"/>
              </a:cubicBezTo>
              <a:lnTo>
                <a:pt x="106296" y="862036"/>
              </a:lnTo>
              <a:lnTo>
                <a:pt x="148828" y="788370"/>
              </a:lnTo>
              <a:lnTo>
                <a:pt x="169099" y="753258"/>
              </a:lnTo>
              <a:lnTo>
                <a:pt x="170873" y="754281"/>
              </a:lnTo>
              <a:cubicBezTo>
                <a:pt x="475914" y="264737"/>
                <a:pt x="1106018" y="92008"/>
                <a:pt x="1617242" y="355196"/>
              </a:cubicBezTo>
              <a:lnTo>
                <a:pt x="1748044" y="127384"/>
              </a:lnTo>
              <a:lnTo>
                <a:pt x="1751959" y="129632"/>
              </a:lnTo>
              <a:cubicBezTo>
                <a:pt x="1745165" y="117975"/>
                <a:pt x="1741794" y="104386"/>
                <a:pt x="1741794" y="90010"/>
              </a:cubicBezTo>
              <a:cubicBezTo>
                <a:pt x="1741794" y="40299"/>
                <a:pt x="1782093" y="0"/>
                <a:pt x="1831804" y="0"/>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4</xdr:col>
      <xdr:colOff>58273</xdr:colOff>
      <xdr:row>46</xdr:row>
      <xdr:rowOff>89331</xdr:rowOff>
    </xdr:from>
    <xdr:to>
      <xdr:col>4</xdr:col>
      <xdr:colOff>468005</xdr:colOff>
      <xdr:row>50</xdr:row>
      <xdr:rowOff>149356</xdr:rowOff>
    </xdr:to>
    <xdr:sp macro="" textlink="">
      <xdr:nvSpPr>
        <xdr:cNvPr id="17" name="Oval 27">
          <a:extLst>
            <a:ext uri="{FF2B5EF4-FFF2-40B4-BE49-F238E27FC236}">
              <a16:creationId xmlns:a16="http://schemas.microsoft.com/office/drawing/2014/main" id="{00000000-0008-0000-0300-000011000000}"/>
            </a:ext>
          </a:extLst>
        </xdr:cNvPr>
        <xdr:cNvSpPr/>
      </xdr:nvSpPr>
      <xdr:spPr>
        <a:xfrm>
          <a:off x="2496673" y="8501811"/>
          <a:ext cx="409732" cy="791545"/>
        </a:xfrm>
        <a:custGeom>
          <a:avLst/>
          <a:gdLst/>
          <a:ahLst/>
          <a:cxnLst/>
          <a:rect l="l" t="t" r="r" b="b"/>
          <a:pathLst>
            <a:path w="1703664" h="3240001">
              <a:moveTo>
                <a:pt x="952533" y="2024463"/>
              </a:moveTo>
              <a:lnTo>
                <a:pt x="856710" y="2024464"/>
              </a:lnTo>
              <a:lnTo>
                <a:pt x="649879" y="2143878"/>
              </a:lnTo>
              <a:lnTo>
                <a:pt x="728753" y="2280491"/>
              </a:lnTo>
              <a:lnTo>
                <a:pt x="800462" y="2239090"/>
              </a:lnTo>
              <a:lnTo>
                <a:pt x="800462" y="2476837"/>
              </a:lnTo>
              <a:lnTo>
                <a:pt x="649878" y="2476837"/>
              </a:lnTo>
              <a:lnTo>
                <a:pt x="649878" y="2634602"/>
              </a:lnTo>
              <a:lnTo>
                <a:pt x="1067658" y="2634602"/>
              </a:lnTo>
              <a:lnTo>
                <a:pt x="1067657" y="2476837"/>
              </a:lnTo>
              <a:lnTo>
                <a:pt x="952532" y="2476837"/>
              </a:lnTo>
              <a:lnTo>
                <a:pt x="952532" y="2151292"/>
              </a:lnTo>
              <a:lnTo>
                <a:pt x="952534" y="2151291"/>
              </a:lnTo>
              <a:close/>
              <a:moveTo>
                <a:pt x="851832" y="1776101"/>
              </a:moveTo>
              <a:cubicBezTo>
                <a:pt x="1189868" y="1776101"/>
                <a:pt x="1463900" y="2050133"/>
                <a:pt x="1463900" y="2388169"/>
              </a:cubicBezTo>
              <a:cubicBezTo>
                <a:pt x="1463900" y="2726205"/>
                <a:pt x="1189868" y="3000237"/>
                <a:pt x="851832" y="3000237"/>
              </a:cubicBezTo>
              <a:cubicBezTo>
                <a:pt x="513796" y="3000237"/>
                <a:pt x="239764" y="2726205"/>
                <a:pt x="239764" y="2388169"/>
              </a:cubicBezTo>
              <a:cubicBezTo>
                <a:pt x="239764" y="2050133"/>
                <a:pt x="513796" y="1776101"/>
                <a:pt x="851832" y="1776101"/>
              </a:cubicBezTo>
              <a:close/>
              <a:moveTo>
                <a:pt x="851832" y="1689019"/>
              </a:moveTo>
              <a:cubicBezTo>
                <a:pt x="465702" y="1689019"/>
                <a:pt x="152682" y="2002039"/>
                <a:pt x="152682" y="2388169"/>
              </a:cubicBezTo>
              <a:cubicBezTo>
                <a:pt x="152682" y="2774299"/>
                <a:pt x="465702" y="3087319"/>
                <a:pt x="851832" y="3087319"/>
              </a:cubicBezTo>
              <a:cubicBezTo>
                <a:pt x="1237962" y="3087319"/>
                <a:pt x="1550982" y="2774299"/>
                <a:pt x="1550982" y="2388169"/>
              </a:cubicBezTo>
              <a:cubicBezTo>
                <a:pt x="1550982" y="2002039"/>
                <a:pt x="1237962" y="1689019"/>
                <a:pt x="851832" y="1689019"/>
              </a:cubicBezTo>
              <a:close/>
              <a:moveTo>
                <a:pt x="851832" y="1536337"/>
              </a:moveTo>
              <a:cubicBezTo>
                <a:pt x="1322286" y="1536337"/>
                <a:pt x="1703664" y="1917715"/>
                <a:pt x="1703664" y="2388169"/>
              </a:cubicBezTo>
              <a:cubicBezTo>
                <a:pt x="1703664" y="2858623"/>
                <a:pt x="1322286" y="3240001"/>
                <a:pt x="851832" y="3240001"/>
              </a:cubicBezTo>
              <a:cubicBezTo>
                <a:pt x="381378" y="3240001"/>
                <a:pt x="0" y="2858623"/>
                <a:pt x="0" y="2388169"/>
              </a:cubicBezTo>
              <a:cubicBezTo>
                <a:pt x="0" y="1917715"/>
                <a:pt x="381378" y="1536337"/>
                <a:pt x="851832" y="1536337"/>
              </a:cubicBezTo>
              <a:close/>
              <a:moveTo>
                <a:pt x="1173126" y="1"/>
              </a:moveTo>
              <a:lnTo>
                <a:pt x="1383673" y="1"/>
              </a:lnTo>
              <a:lnTo>
                <a:pt x="1383673" y="954514"/>
              </a:lnTo>
              <a:lnTo>
                <a:pt x="1173126" y="1187717"/>
              </a:lnTo>
              <a:close/>
              <a:moveTo>
                <a:pt x="619488" y="0"/>
              </a:moveTo>
              <a:lnTo>
                <a:pt x="1099698" y="0"/>
              </a:lnTo>
              <a:lnTo>
                <a:pt x="1099698" y="1265464"/>
              </a:lnTo>
              <a:lnTo>
                <a:pt x="859593" y="1532640"/>
              </a:lnTo>
              <a:lnTo>
                <a:pt x="619488" y="1265464"/>
              </a:lnTo>
              <a:close/>
              <a:moveTo>
                <a:pt x="335512" y="0"/>
              </a:moveTo>
              <a:lnTo>
                <a:pt x="546059" y="0"/>
              </a:lnTo>
              <a:lnTo>
                <a:pt x="546059" y="1166181"/>
              </a:lnTo>
              <a:lnTo>
                <a:pt x="335512" y="927455"/>
              </a:lnTo>
              <a:close/>
            </a:path>
          </a:pathLst>
        </a:custGeom>
        <a:solidFill>
          <a:schemeClr val="accent5"/>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0</xdr:colOff>
      <xdr:row>24</xdr:row>
      <xdr:rowOff>56558</xdr:rowOff>
    </xdr:from>
    <xdr:to>
      <xdr:col>4</xdr:col>
      <xdr:colOff>597487</xdr:colOff>
      <xdr:row>27</xdr:row>
      <xdr:rowOff>64443</xdr:rowOff>
    </xdr:to>
    <xdr:sp macro="" textlink="">
      <xdr:nvSpPr>
        <xdr:cNvPr id="18" name="Freeform 32">
          <a:extLst>
            <a:ext uri="{FF2B5EF4-FFF2-40B4-BE49-F238E27FC236}">
              <a16:creationId xmlns:a16="http://schemas.microsoft.com/office/drawing/2014/main" id="{00000000-0008-0000-0300-000012000000}"/>
            </a:ext>
          </a:extLst>
        </xdr:cNvPr>
        <xdr:cNvSpPr/>
      </xdr:nvSpPr>
      <xdr:spPr>
        <a:xfrm>
          <a:off x="2438400" y="4445678"/>
          <a:ext cx="597487" cy="556525"/>
        </a:xfrm>
        <a:custGeom>
          <a:avLst/>
          <a:gdLst/>
          <a:ahLst/>
          <a:cxnLst/>
          <a:rect l="l" t="t" r="r" b="b"/>
          <a:pathLst>
            <a:path w="3210745" h="2940925">
              <a:moveTo>
                <a:pt x="340528" y="2526682"/>
              </a:moveTo>
              <a:cubicBezTo>
                <a:pt x="280875" y="2526682"/>
                <a:pt x="232516" y="2575041"/>
                <a:pt x="232516" y="2634694"/>
              </a:cubicBezTo>
              <a:cubicBezTo>
                <a:pt x="232516" y="2694347"/>
                <a:pt x="280875" y="2742706"/>
                <a:pt x="340528" y="2742706"/>
              </a:cubicBezTo>
              <a:cubicBezTo>
                <a:pt x="400181" y="2742706"/>
                <a:pt x="448540" y="2694347"/>
                <a:pt x="448540" y="2634694"/>
              </a:cubicBezTo>
              <a:cubicBezTo>
                <a:pt x="448540" y="2575041"/>
                <a:pt x="400181" y="2526682"/>
                <a:pt x="340528" y="2526682"/>
              </a:cubicBezTo>
              <a:close/>
              <a:moveTo>
                <a:pt x="1821636" y="152"/>
              </a:moveTo>
              <a:cubicBezTo>
                <a:pt x="1920275" y="-4956"/>
                <a:pt x="2051571" y="119306"/>
                <a:pt x="2102482" y="278737"/>
              </a:cubicBezTo>
              <a:cubicBezTo>
                <a:pt x="2192513" y="649582"/>
                <a:pt x="1575154" y="1213351"/>
                <a:pt x="2006019" y="1236931"/>
              </a:cubicBezTo>
              <a:cubicBezTo>
                <a:pt x="2310412" y="1206920"/>
                <a:pt x="2473326" y="1176910"/>
                <a:pt x="2803442" y="1166192"/>
              </a:cubicBezTo>
              <a:cubicBezTo>
                <a:pt x="3103547" y="1170479"/>
                <a:pt x="3152850" y="1361260"/>
                <a:pt x="3002798" y="1564903"/>
              </a:cubicBezTo>
              <a:cubicBezTo>
                <a:pt x="3191435" y="1575621"/>
                <a:pt x="3347919" y="1869296"/>
                <a:pt x="3022090" y="1989338"/>
              </a:cubicBezTo>
              <a:cubicBezTo>
                <a:pt x="3332913" y="2182262"/>
                <a:pt x="3154994" y="2426634"/>
                <a:pt x="2977074" y="2471650"/>
              </a:cubicBezTo>
              <a:cubicBezTo>
                <a:pt x="3127127" y="2606697"/>
                <a:pt x="3109978" y="2709590"/>
                <a:pt x="2957782" y="2793191"/>
              </a:cubicBezTo>
              <a:cubicBezTo>
                <a:pt x="2620164" y="2932526"/>
                <a:pt x="1747715" y="3028988"/>
                <a:pt x="1253613" y="2818914"/>
              </a:cubicBezTo>
              <a:cubicBezTo>
                <a:pt x="1018944" y="2738561"/>
                <a:pt x="869067" y="2654318"/>
                <a:pt x="700568" y="2648441"/>
              </a:cubicBezTo>
              <a:lnTo>
                <a:pt x="700568" y="2796242"/>
              </a:lnTo>
              <a:cubicBezTo>
                <a:pt x="700568" y="2860729"/>
                <a:pt x="648291" y="2913006"/>
                <a:pt x="583804" y="2913006"/>
              </a:cubicBezTo>
              <a:lnTo>
                <a:pt x="0" y="2913006"/>
              </a:lnTo>
              <a:lnTo>
                <a:pt x="0" y="1400838"/>
              </a:lnTo>
              <a:lnTo>
                <a:pt x="583804" y="1400838"/>
              </a:lnTo>
              <a:cubicBezTo>
                <a:pt x="648291" y="1400838"/>
                <a:pt x="700568" y="1453115"/>
                <a:pt x="700568" y="1517602"/>
              </a:cubicBezTo>
              <a:lnTo>
                <a:pt x="700568" y="1571674"/>
              </a:lnTo>
              <a:cubicBezTo>
                <a:pt x="721537" y="1568378"/>
                <a:pt x="746526" y="1559634"/>
                <a:pt x="784162" y="1539180"/>
              </a:cubicBezTo>
              <a:cubicBezTo>
                <a:pt x="831321" y="1421281"/>
                <a:pt x="890271" y="1323747"/>
                <a:pt x="1034964" y="1191915"/>
              </a:cubicBezTo>
              <a:cubicBezTo>
                <a:pt x="1257900" y="851081"/>
                <a:pt x="1628744" y="677449"/>
                <a:pt x="1703770" y="169413"/>
              </a:cubicBezTo>
              <a:cubicBezTo>
                <a:pt x="1715024" y="52855"/>
                <a:pt x="1762452" y="3217"/>
                <a:pt x="1821636" y="152"/>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5</xdr:col>
      <xdr:colOff>121340</xdr:colOff>
      <xdr:row>46</xdr:row>
      <xdr:rowOff>155485</xdr:rowOff>
    </xdr:from>
    <xdr:to>
      <xdr:col>6</xdr:col>
      <xdr:colOff>26091</xdr:colOff>
      <xdr:row>50</xdr:row>
      <xdr:rowOff>83203</xdr:rowOff>
    </xdr:to>
    <xdr:sp macro="" textlink="">
      <xdr:nvSpPr>
        <xdr:cNvPr id="19" name="Chord 14">
          <a:extLst>
            <a:ext uri="{FF2B5EF4-FFF2-40B4-BE49-F238E27FC236}">
              <a16:creationId xmlns:a16="http://schemas.microsoft.com/office/drawing/2014/main" id="{00000000-0008-0000-0300-000013000000}"/>
            </a:ext>
          </a:extLst>
        </xdr:cNvPr>
        <xdr:cNvSpPr/>
      </xdr:nvSpPr>
      <xdr:spPr>
        <a:xfrm>
          <a:off x="3169340" y="8567965"/>
          <a:ext cx="514351" cy="659238"/>
        </a:xfrm>
        <a:custGeom>
          <a:avLst/>
          <a:gdLst/>
          <a:ahLst/>
          <a:cxnLst/>
          <a:rect l="l" t="t" r="r" b="b"/>
          <a:pathLst>
            <a:path w="2120980" h="2676504">
              <a:moveTo>
                <a:pt x="824057" y="2198115"/>
              </a:moveTo>
              <a:lnTo>
                <a:pt x="824057" y="2229022"/>
              </a:lnTo>
              <a:lnTo>
                <a:pt x="751177" y="2229022"/>
              </a:lnTo>
              <a:lnTo>
                <a:pt x="751177" y="2510330"/>
              </a:lnTo>
              <a:lnTo>
                <a:pt x="824057" y="2510330"/>
              </a:lnTo>
              <a:lnTo>
                <a:pt x="824057" y="2541237"/>
              </a:lnTo>
              <a:lnTo>
                <a:pt x="1298129" y="2541237"/>
              </a:lnTo>
              <a:lnTo>
                <a:pt x="1298129" y="2510330"/>
              </a:lnTo>
              <a:lnTo>
                <a:pt x="1371008" y="2510330"/>
              </a:lnTo>
              <a:lnTo>
                <a:pt x="1371008" y="2229022"/>
              </a:lnTo>
              <a:lnTo>
                <a:pt x="1298129" y="2229022"/>
              </a:lnTo>
              <a:lnTo>
                <a:pt x="1298129" y="2198115"/>
              </a:lnTo>
              <a:close/>
              <a:moveTo>
                <a:pt x="1933495" y="134375"/>
              </a:moveTo>
              <a:cubicBezTo>
                <a:pt x="1872496" y="128267"/>
                <a:pt x="1778964" y="206162"/>
                <a:pt x="1655092" y="316398"/>
              </a:cubicBezTo>
              <a:lnTo>
                <a:pt x="1655092" y="762581"/>
              </a:lnTo>
              <a:lnTo>
                <a:pt x="1651862" y="762581"/>
              </a:lnTo>
              <a:cubicBezTo>
                <a:pt x="1647824" y="843406"/>
                <a:pt x="1633793" y="920606"/>
                <a:pt x="1611266" y="992211"/>
              </a:cubicBezTo>
              <a:cubicBezTo>
                <a:pt x="1739269" y="1047184"/>
                <a:pt x="1828260" y="986425"/>
                <a:pt x="1895778" y="900656"/>
              </a:cubicBezTo>
              <a:cubicBezTo>
                <a:pt x="1964561" y="813279"/>
                <a:pt x="2016746" y="624382"/>
                <a:pt x="2016490" y="465292"/>
              </a:cubicBezTo>
              <a:cubicBezTo>
                <a:pt x="2023696" y="232949"/>
                <a:pt x="1995287" y="140561"/>
                <a:pt x="1933495" y="134375"/>
              </a:cubicBezTo>
              <a:close/>
              <a:moveTo>
                <a:pt x="187485" y="134375"/>
              </a:moveTo>
              <a:cubicBezTo>
                <a:pt x="125693" y="140561"/>
                <a:pt x="97284" y="232949"/>
                <a:pt x="104490" y="465292"/>
              </a:cubicBezTo>
              <a:cubicBezTo>
                <a:pt x="104234" y="624382"/>
                <a:pt x="156419" y="813279"/>
                <a:pt x="225202" y="900656"/>
              </a:cubicBezTo>
              <a:cubicBezTo>
                <a:pt x="292944" y="986710"/>
                <a:pt x="382303" y="1047587"/>
                <a:pt x="511026" y="991745"/>
              </a:cubicBezTo>
              <a:cubicBezTo>
                <a:pt x="488627" y="920189"/>
                <a:pt x="474740" y="843131"/>
                <a:pt x="470841" y="762581"/>
              </a:cubicBezTo>
              <a:lnTo>
                <a:pt x="467092" y="762581"/>
              </a:lnTo>
              <a:lnTo>
                <a:pt x="467092" y="317447"/>
              </a:lnTo>
              <a:cubicBezTo>
                <a:pt x="342616" y="206663"/>
                <a:pt x="248680" y="128248"/>
                <a:pt x="187485" y="134375"/>
              </a:cubicBezTo>
              <a:close/>
              <a:moveTo>
                <a:pt x="171293" y="338"/>
              </a:moveTo>
              <a:cubicBezTo>
                <a:pt x="267101" y="7324"/>
                <a:pt x="383647" y="121035"/>
                <a:pt x="467092" y="183917"/>
              </a:cubicBezTo>
              <a:lnTo>
                <a:pt x="467092" y="127304"/>
              </a:lnTo>
              <a:cubicBezTo>
                <a:pt x="446033" y="120339"/>
                <a:pt x="431092" y="100383"/>
                <a:pt x="431092" y="76938"/>
              </a:cubicBezTo>
              <a:cubicBezTo>
                <a:pt x="431092" y="47115"/>
                <a:pt x="455269" y="22938"/>
                <a:pt x="485092" y="22938"/>
              </a:cubicBezTo>
              <a:lnTo>
                <a:pt x="1637092" y="22938"/>
              </a:lnTo>
              <a:cubicBezTo>
                <a:pt x="1666915" y="22938"/>
                <a:pt x="1691092" y="47115"/>
                <a:pt x="1691092" y="76938"/>
              </a:cubicBezTo>
              <a:cubicBezTo>
                <a:pt x="1691092" y="100383"/>
                <a:pt x="1676151" y="120339"/>
                <a:pt x="1655092" y="127304"/>
              </a:cubicBezTo>
              <a:lnTo>
                <a:pt x="1655092" y="182958"/>
              </a:lnTo>
              <a:cubicBezTo>
                <a:pt x="1738474" y="119924"/>
                <a:pt x="1854348" y="7289"/>
                <a:pt x="1949687" y="338"/>
              </a:cubicBezTo>
              <a:cubicBezTo>
                <a:pt x="2046947" y="-6754"/>
                <a:pt x="2122836" y="96139"/>
                <a:pt x="2120946" y="473736"/>
              </a:cubicBezTo>
              <a:cubicBezTo>
                <a:pt x="2117166" y="673942"/>
                <a:pt x="2058714" y="872497"/>
                <a:pt x="1966316" y="974360"/>
              </a:cubicBezTo>
              <a:cubicBezTo>
                <a:pt x="1875288" y="1074712"/>
                <a:pt x="1740706" y="1159472"/>
                <a:pt x="1574365" y="1087619"/>
              </a:cubicBezTo>
              <a:cubicBezTo>
                <a:pt x="1498402" y="1256706"/>
                <a:pt x="1371540" y="1383225"/>
                <a:pt x="1220432" y="1434843"/>
              </a:cubicBezTo>
              <a:lnTo>
                <a:pt x="1220432" y="1524098"/>
              </a:lnTo>
              <a:cubicBezTo>
                <a:pt x="1242816" y="1529237"/>
                <a:pt x="1259092" y="1549488"/>
                <a:pt x="1259092" y="1573540"/>
              </a:cubicBezTo>
              <a:lnTo>
                <a:pt x="1259092" y="1782216"/>
              </a:lnTo>
              <a:cubicBezTo>
                <a:pt x="1259092" y="1806269"/>
                <a:pt x="1242816" y="1826519"/>
                <a:pt x="1220432" y="1831659"/>
              </a:cubicBezTo>
              <a:lnTo>
                <a:pt x="1220432" y="1899972"/>
              </a:lnTo>
              <a:cubicBezTo>
                <a:pt x="1220432" y="1908643"/>
                <a:pt x="1218317" y="1916820"/>
                <a:pt x="1214011" y="1923722"/>
              </a:cubicBezTo>
              <a:cubicBezTo>
                <a:pt x="1480406" y="1939701"/>
                <a:pt x="1673079" y="1996147"/>
                <a:pt x="1682229" y="2062848"/>
              </a:cubicBezTo>
              <a:lnTo>
                <a:pt x="1925188" y="2062848"/>
              </a:lnTo>
              <a:lnTo>
                <a:pt x="1925188" y="2676504"/>
              </a:lnTo>
              <a:lnTo>
                <a:pt x="196996" y="2676504"/>
              </a:lnTo>
              <a:lnTo>
                <a:pt x="196996" y="2062848"/>
              </a:lnTo>
              <a:lnTo>
                <a:pt x="427501" y="2062848"/>
              </a:lnTo>
              <a:cubicBezTo>
                <a:pt x="436455" y="1995236"/>
                <a:pt x="634470" y="1937990"/>
                <a:pt x="907722" y="1923052"/>
              </a:cubicBezTo>
              <a:cubicBezTo>
                <a:pt x="903729" y="1916275"/>
                <a:pt x="901752" y="1908354"/>
                <a:pt x="901752" y="1899972"/>
              </a:cubicBezTo>
              <a:lnTo>
                <a:pt x="901752" y="1831659"/>
              </a:lnTo>
              <a:cubicBezTo>
                <a:pt x="879369" y="1826519"/>
                <a:pt x="863092" y="1806269"/>
                <a:pt x="863092" y="1782216"/>
              </a:cubicBezTo>
              <a:lnTo>
                <a:pt x="863092" y="1573540"/>
              </a:lnTo>
              <a:cubicBezTo>
                <a:pt x="863092" y="1549488"/>
                <a:pt x="879369" y="1529237"/>
                <a:pt x="901752" y="1524098"/>
              </a:cubicBezTo>
              <a:lnTo>
                <a:pt x="901752" y="1435225"/>
              </a:lnTo>
              <a:cubicBezTo>
                <a:pt x="750211" y="1383280"/>
                <a:pt x="623484" y="1256276"/>
                <a:pt x="547795" y="1087211"/>
              </a:cubicBezTo>
              <a:cubicBezTo>
                <a:pt x="380891" y="1159861"/>
                <a:pt x="245901" y="1074942"/>
                <a:pt x="154664" y="974360"/>
              </a:cubicBezTo>
              <a:cubicBezTo>
                <a:pt x="62266" y="872497"/>
                <a:pt x="3814" y="673942"/>
                <a:pt x="34" y="473736"/>
              </a:cubicBezTo>
              <a:cubicBezTo>
                <a:pt x="-1856" y="96139"/>
                <a:pt x="74033" y="-6754"/>
                <a:pt x="171293" y="338"/>
              </a:cubicBezTo>
              <a:close/>
            </a:path>
          </a:pathLst>
        </a:custGeom>
        <a:solidFill>
          <a:schemeClr val="accent5"/>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51150</xdr:colOff>
      <xdr:row>29</xdr:row>
      <xdr:rowOff>148345</xdr:rowOff>
    </xdr:from>
    <xdr:to>
      <xdr:col>4</xdr:col>
      <xdr:colOff>559303</xdr:colOff>
      <xdr:row>32</xdr:row>
      <xdr:rowOff>125585</xdr:rowOff>
    </xdr:to>
    <xdr:sp macro="" textlink="">
      <xdr:nvSpPr>
        <xdr:cNvPr id="20" name="Rounded Rectangle 6">
          <a:extLst>
            <a:ext uri="{FF2B5EF4-FFF2-40B4-BE49-F238E27FC236}">
              <a16:creationId xmlns:a16="http://schemas.microsoft.com/office/drawing/2014/main" id="{00000000-0008-0000-0300-000014000000}"/>
            </a:ext>
          </a:extLst>
        </xdr:cNvPr>
        <xdr:cNvSpPr/>
      </xdr:nvSpPr>
      <xdr:spPr>
        <a:xfrm>
          <a:off x="2489550" y="5451865"/>
          <a:ext cx="508153" cy="525880"/>
        </a:xfrm>
        <a:custGeom>
          <a:avLst/>
          <a:gdLst/>
          <a:ahLst/>
          <a:cxnLst/>
          <a:rect l="l" t="t" r="r" b="b"/>
          <a:pathLst>
            <a:path w="3186824" h="3060919">
              <a:moveTo>
                <a:pt x="1045874" y="2696689"/>
              </a:moveTo>
              <a:lnTo>
                <a:pt x="2125874" y="2696689"/>
              </a:lnTo>
              <a:lnTo>
                <a:pt x="2125874" y="2804689"/>
              </a:lnTo>
              <a:lnTo>
                <a:pt x="1045874" y="2804689"/>
              </a:lnTo>
              <a:close/>
              <a:moveTo>
                <a:pt x="1045874" y="2410468"/>
              </a:moveTo>
              <a:lnTo>
                <a:pt x="2125874" y="2410468"/>
              </a:lnTo>
              <a:lnTo>
                <a:pt x="2125874" y="2518468"/>
              </a:lnTo>
              <a:lnTo>
                <a:pt x="1045874" y="2518468"/>
              </a:lnTo>
              <a:close/>
              <a:moveTo>
                <a:pt x="1045874" y="2124247"/>
              </a:moveTo>
              <a:lnTo>
                <a:pt x="2125874" y="2124247"/>
              </a:lnTo>
              <a:lnTo>
                <a:pt x="2125874" y="2232247"/>
              </a:lnTo>
              <a:lnTo>
                <a:pt x="1045874" y="2232247"/>
              </a:lnTo>
              <a:close/>
              <a:moveTo>
                <a:pt x="902547" y="1956791"/>
              </a:moveTo>
              <a:lnTo>
                <a:pt x="902547" y="2109191"/>
              </a:lnTo>
              <a:lnTo>
                <a:pt x="902547" y="2185391"/>
              </a:lnTo>
              <a:lnTo>
                <a:pt x="902547" y="2376263"/>
              </a:lnTo>
              <a:lnTo>
                <a:pt x="902547" y="2973921"/>
              </a:lnTo>
              <a:lnTo>
                <a:pt x="2284277" y="2973921"/>
              </a:lnTo>
              <a:lnTo>
                <a:pt x="2284277" y="2376263"/>
              </a:lnTo>
              <a:lnTo>
                <a:pt x="2284277" y="2185391"/>
              </a:lnTo>
              <a:lnTo>
                <a:pt x="2284277" y="2109191"/>
              </a:lnTo>
              <a:lnTo>
                <a:pt x="2284277" y="1956791"/>
              </a:lnTo>
              <a:close/>
              <a:moveTo>
                <a:pt x="469172" y="1728191"/>
              </a:moveTo>
              <a:lnTo>
                <a:pt x="469172" y="2185391"/>
              </a:lnTo>
              <a:lnTo>
                <a:pt x="767127" y="2185391"/>
              </a:lnTo>
              <a:lnTo>
                <a:pt x="767127" y="2109191"/>
              </a:lnTo>
              <a:lnTo>
                <a:pt x="545372" y="2109191"/>
              </a:lnTo>
              <a:lnTo>
                <a:pt x="545372" y="1804391"/>
              </a:lnTo>
              <a:lnTo>
                <a:pt x="2641452" y="1804391"/>
              </a:lnTo>
              <a:lnTo>
                <a:pt x="2641452" y="2109191"/>
              </a:lnTo>
              <a:lnTo>
                <a:pt x="2419697" y="2109191"/>
              </a:lnTo>
              <a:lnTo>
                <a:pt x="2419697" y="2185391"/>
              </a:lnTo>
              <a:lnTo>
                <a:pt x="2717652" y="2185391"/>
              </a:lnTo>
              <a:lnTo>
                <a:pt x="2717652" y="1728191"/>
              </a:lnTo>
              <a:close/>
              <a:moveTo>
                <a:pt x="2819005" y="1350909"/>
              </a:moveTo>
              <a:cubicBezTo>
                <a:pt x="2769294" y="1350909"/>
                <a:pt x="2728995" y="1391208"/>
                <a:pt x="2728995" y="1440919"/>
              </a:cubicBezTo>
              <a:cubicBezTo>
                <a:pt x="2728995" y="1490630"/>
                <a:pt x="2769294" y="1530929"/>
                <a:pt x="2819005" y="1530929"/>
              </a:cubicBezTo>
              <a:cubicBezTo>
                <a:pt x="2868716" y="1530929"/>
                <a:pt x="2909015" y="1490630"/>
                <a:pt x="2909015" y="1440919"/>
              </a:cubicBezTo>
              <a:cubicBezTo>
                <a:pt x="2909015" y="1391208"/>
                <a:pt x="2868716" y="1350909"/>
                <a:pt x="2819005" y="1350909"/>
              </a:cubicBezTo>
              <a:close/>
              <a:moveTo>
                <a:pt x="2509707" y="1350909"/>
              </a:moveTo>
              <a:cubicBezTo>
                <a:pt x="2459996" y="1350909"/>
                <a:pt x="2419697" y="1391208"/>
                <a:pt x="2419697" y="1440919"/>
              </a:cubicBezTo>
              <a:cubicBezTo>
                <a:pt x="2419697" y="1490630"/>
                <a:pt x="2459996" y="1530929"/>
                <a:pt x="2509707" y="1530929"/>
              </a:cubicBezTo>
              <a:cubicBezTo>
                <a:pt x="2559418" y="1530929"/>
                <a:pt x="2599717" y="1490630"/>
                <a:pt x="2599717" y="1440919"/>
              </a:cubicBezTo>
              <a:cubicBezTo>
                <a:pt x="2599717" y="1391208"/>
                <a:pt x="2559418" y="1350909"/>
                <a:pt x="2509707" y="1350909"/>
              </a:cubicBezTo>
              <a:close/>
              <a:moveTo>
                <a:pt x="195993" y="1200328"/>
              </a:moveTo>
              <a:lnTo>
                <a:pt x="2990831" y="1200328"/>
              </a:lnTo>
              <a:cubicBezTo>
                <a:pt x="3099075" y="1200328"/>
                <a:pt x="3186824" y="1288077"/>
                <a:pt x="3186824" y="1396321"/>
              </a:cubicBezTo>
              <a:lnTo>
                <a:pt x="3186824" y="2180270"/>
              </a:lnTo>
              <a:cubicBezTo>
                <a:pt x="3186824" y="2288514"/>
                <a:pt x="3099075" y="2376263"/>
                <a:pt x="2990831" y="2376263"/>
              </a:cubicBezTo>
              <a:lnTo>
                <a:pt x="2419697" y="2376263"/>
              </a:lnTo>
              <a:lnTo>
                <a:pt x="2419697" y="3060919"/>
              </a:lnTo>
              <a:lnTo>
                <a:pt x="767127" y="3060919"/>
              </a:lnTo>
              <a:lnTo>
                <a:pt x="767127" y="2376263"/>
              </a:lnTo>
              <a:lnTo>
                <a:pt x="195993" y="2376263"/>
              </a:lnTo>
              <a:cubicBezTo>
                <a:pt x="87749" y="2376263"/>
                <a:pt x="0" y="2288514"/>
                <a:pt x="0" y="2180270"/>
              </a:cubicBezTo>
              <a:lnTo>
                <a:pt x="0" y="1396321"/>
              </a:lnTo>
              <a:cubicBezTo>
                <a:pt x="0" y="1288077"/>
                <a:pt x="87749" y="1200328"/>
                <a:pt x="195993" y="1200328"/>
              </a:cubicBezTo>
              <a:close/>
              <a:moveTo>
                <a:pt x="767127" y="0"/>
              </a:moveTo>
              <a:lnTo>
                <a:pt x="2419697" y="0"/>
              </a:lnTo>
              <a:lnTo>
                <a:pt x="2419697" y="190589"/>
              </a:lnTo>
              <a:lnTo>
                <a:pt x="2565249" y="190589"/>
              </a:lnTo>
              <a:cubicBezTo>
                <a:pt x="2649419" y="190589"/>
                <a:pt x="2717652" y="258822"/>
                <a:pt x="2717652" y="342992"/>
              </a:cubicBezTo>
              <a:lnTo>
                <a:pt x="2717652" y="1104989"/>
              </a:lnTo>
              <a:lnTo>
                <a:pt x="2284277" y="1104989"/>
              </a:lnTo>
              <a:lnTo>
                <a:pt x="2284277" y="1104128"/>
              </a:lnTo>
              <a:lnTo>
                <a:pt x="2284277" y="190589"/>
              </a:lnTo>
              <a:lnTo>
                <a:pt x="2284277" y="96523"/>
              </a:lnTo>
              <a:lnTo>
                <a:pt x="902547" y="96523"/>
              </a:lnTo>
              <a:lnTo>
                <a:pt x="902547" y="190589"/>
              </a:lnTo>
              <a:lnTo>
                <a:pt x="902547" y="1104128"/>
              </a:lnTo>
              <a:lnTo>
                <a:pt x="902547" y="1104989"/>
              </a:lnTo>
              <a:lnTo>
                <a:pt x="469172" y="1104989"/>
              </a:lnTo>
              <a:lnTo>
                <a:pt x="469172" y="342992"/>
              </a:lnTo>
              <a:cubicBezTo>
                <a:pt x="469172" y="258822"/>
                <a:pt x="537405" y="190589"/>
                <a:pt x="621575" y="190589"/>
              </a:cubicBezTo>
              <a:lnTo>
                <a:pt x="767127" y="190589"/>
              </a:lnTo>
              <a:close/>
            </a:path>
          </a:pathLst>
        </a:custGeom>
        <a:solidFill>
          <a:schemeClr val="accent4"/>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16012</xdr:colOff>
      <xdr:row>41</xdr:row>
      <xdr:rowOff>132553</xdr:rowOff>
    </xdr:from>
    <xdr:to>
      <xdr:col>4</xdr:col>
      <xdr:colOff>524165</xdr:colOff>
      <xdr:row>44</xdr:row>
      <xdr:rowOff>101313</xdr:rowOff>
    </xdr:to>
    <xdr:sp macro="" textlink="">
      <xdr:nvSpPr>
        <xdr:cNvPr id="21" name="Frame 17">
          <a:extLst>
            <a:ext uri="{FF2B5EF4-FFF2-40B4-BE49-F238E27FC236}">
              <a16:creationId xmlns:a16="http://schemas.microsoft.com/office/drawing/2014/main" id="{00000000-0008-0000-0300-000015000000}"/>
            </a:ext>
          </a:extLst>
        </xdr:cNvPr>
        <xdr:cNvSpPr/>
      </xdr:nvSpPr>
      <xdr:spPr>
        <a:xfrm>
          <a:off x="2454412" y="7630633"/>
          <a:ext cx="508153" cy="517400"/>
        </a:xfrm>
        <a:custGeom>
          <a:avLst/>
          <a:gdLst/>
          <a:ahLst/>
          <a:cxnLst/>
          <a:rect l="l" t="t" r="r" b="b"/>
          <a:pathLst>
            <a:path w="3240000" h="3240000">
              <a:moveTo>
                <a:pt x="415456" y="380544"/>
              </a:moveTo>
              <a:lnTo>
                <a:pt x="415456" y="385333"/>
              </a:lnTo>
              <a:lnTo>
                <a:pt x="385333" y="385333"/>
              </a:lnTo>
              <a:lnTo>
                <a:pt x="385333" y="2854667"/>
              </a:lnTo>
              <a:lnTo>
                <a:pt x="1529120" y="2854667"/>
              </a:lnTo>
              <a:cubicBezTo>
                <a:pt x="1267123" y="2430711"/>
                <a:pt x="997530" y="1721825"/>
                <a:pt x="436017" y="1672600"/>
              </a:cubicBezTo>
              <a:lnTo>
                <a:pt x="600235" y="1185112"/>
              </a:lnTo>
              <a:cubicBezTo>
                <a:pt x="1132790" y="1359573"/>
                <a:pt x="1278822" y="1550851"/>
                <a:pt x="1544730" y="1923929"/>
              </a:cubicBezTo>
              <a:cubicBezTo>
                <a:pt x="1789452" y="1379400"/>
                <a:pt x="1927092" y="1088696"/>
                <a:pt x="2233403" y="596568"/>
              </a:cubicBezTo>
              <a:lnTo>
                <a:pt x="2770666" y="596568"/>
              </a:lnTo>
              <a:cubicBezTo>
                <a:pt x="2331495" y="1220469"/>
                <a:pt x="1907612" y="2113878"/>
                <a:pt x="1578489" y="2854667"/>
              </a:cubicBezTo>
              <a:lnTo>
                <a:pt x="2854667" y="2854667"/>
              </a:lnTo>
              <a:lnTo>
                <a:pt x="2854667" y="596568"/>
              </a:lnTo>
              <a:lnTo>
                <a:pt x="2858395" y="596568"/>
              </a:lnTo>
              <a:lnTo>
                <a:pt x="2858395" y="380544"/>
              </a:lnTo>
              <a:close/>
              <a:moveTo>
                <a:pt x="0" y="0"/>
              </a:moveTo>
              <a:lnTo>
                <a:pt x="3240000" y="0"/>
              </a:lnTo>
              <a:lnTo>
                <a:pt x="3240000" y="3240000"/>
              </a:lnTo>
              <a:lnTo>
                <a:pt x="0" y="3240000"/>
              </a:lnTo>
              <a:close/>
            </a:path>
          </a:pathLst>
        </a:custGeom>
        <a:solidFill>
          <a:schemeClr val="accent2"/>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12</xdr:col>
      <xdr:colOff>75752</xdr:colOff>
      <xdr:row>24</xdr:row>
      <xdr:rowOff>112167</xdr:rowOff>
    </xdr:from>
    <xdr:to>
      <xdr:col>13</xdr:col>
      <xdr:colOff>13950</xdr:colOff>
      <xdr:row>27</xdr:row>
      <xdr:rowOff>124617</xdr:rowOff>
    </xdr:to>
    <xdr:sp macro="" textlink="">
      <xdr:nvSpPr>
        <xdr:cNvPr id="22" name="Teardrop 1">
          <a:extLst>
            <a:ext uri="{FF2B5EF4-FFF2-40B4-BE49-F238E27FC236}">
              <a16:creationId xmlns:a16="http://schemas.microsoft.com/office/drawing/2014/main" id="{00000000-0008-0000-0300-000016000000}"/>
            </a:ext>
          </a:extLst>
        </xdr:cNvPr>
        <xdr:cNvSpPr/>
      </xdr:nvSpPr>
      <xdr:spPr>
        <a:xfrm rot="18805991">
          <a:off x="7384306" y="4507933"/>
          <a:ext cx="561090" cy="547798"/>
        </a:xfrm>
        <a:custGeom>
          <a:avLst/>
          <a:gdLst/>
          <a:ahLst/>
          <a:cxnLst/>
          <a:rect l="l" t="t" r="r" b="b"/>
          <a:pathLst>
            <a:path w="1807241" h="1788383">
              <a:moveTo>
                <a:pt x="712876" y="1117592"/>
              </a:moveTo>
              <a:cubicBezTo>
                <a:pt x="771173" y="1181828"/>
                <a:pt x="811089" y="1255910"/>
                <a:pt x="847925" y="1348018"/>
              </a:cubicBezTo>
              <a:cubicBezTo>
                <a:pt x="814544" y="1418896"/>
                <a:pt x="753893" y="1474052"/>
                <a:pt x="679064" y="1498332"/>
              </a:cubicBezTo>
              <a:lnTo>
                <a:pt x="308226" y="1106637"/>
              </a:lnTo>
              <a:cubicBezTo>
                <a:pt x="336560" y="1033247"/>
                <a:pt x="394949" y="975701"/>
                <a:pt x="467546" y="946245"/>
              </a:cubicBezTo>
              <a:cubicBezTo>
                <a:pt x="577903" y="998968"/>
                <a:pt x="654580" y="1053357"/>
                <a:pt x="712876" y="1117592"/>
              </a:cubicBezTo>
              <a:close/>
              <a:moveTo>
                <a:pt x="1038527" y="398886"/>
              </a:moveTo>
              <a:lnTo>
                <a:pt x="1405560" y="786562"/>
              </a:lnTo>
              <a:cubicBezTo>
                <a:pt x="1374476" y="799049"/>
                <a:pt x="1340402" y="804299"/>
                <a:pt x="1305054" y="803332"/>
              </a:cubicBezTo>
              <a:lnTo>
                <a:pt x="1008167" y="795212"/>
              </a:lnTo>
              <a:lnTo>
                <a:pt x="1016288" y="498325"/>
              </a:lnTo>
              <a:cubicBezTo>
                <a:pt x="1017255" y="462976"/>
                <a:pt x="1024360" y="429240"/>
                <a:pt x="1038527" y="398886"/>
              </a:cubicBezTo>
              <a:close/>
              <a:moveTo>
                <a:pt x="1097925" y="218888"/>
              </a:moveTo>
              <a:cubicBezTo>
                <a:pt x="992582" y="279303"/>
                <a:pt x="921871" y="392886"/>
                <a:pt x="921053" y="523256"/>
              </a:cubicBezTo>
              <a:lnTo>
                <a:pt x="919136" y="828763"/>
              </a:lnTo>
              <a:lnTo>
                <a:pt x="830924" y="915875"/>
              </a:lnTo>
              <a:lnTo>
                <a:pt x="525417" y="913958"/>
              </a:lnTo>
              <a:cubicBezTo>
                <a:pt x="403891" y="913196"/>
                <a:pt x="296188" y="973343"/>
                <a:pt x="234366" y="1067831"/>
              </a:cubicBezTo>
              <a:lnTo>
                <a:pt x="710285" y="1570519"/>
              </a:lnTo>
              <a:cubicBezTo>
                <a:pt x="811872" y="1510375"/>
                <a:pt x="878808" y="1399439"/>
                <a:pt x="879603" y="1272618"/>
              </a:cubicBezTo>
              <a:lnTo>
                <a:pt x="881520" y="967111"/>
              </a:lnTo>
              <a:lnTo>
                <a:pt x="969732" y="879999"/>
              </a:lnTo>
              <a:lnTo>
                <a:pt x="1275239" y="881916"/>
              </a:lnTo>
              <a:cubicBezTo>
                <a:pt x="1400271" y="882701"/>
                <a:pt x="1510670" y="819011"/>
                <a:pt x="1573529" y="721242"/>
              </a:cubicBezTo>
              <a:close/>
              <a:moveTo>
                <a:pt x="1162945" y="27894"/>
              </a:moveTo>
              <a:lnTo>
                <a:pt x="1782798" y="682611"/>
              </a:lnTo>
              <a:cubicBezTo>
                <a:pt x="1816692" y="718411"/>
                <a:pt x="1815147" y="774907"/>
                <a:pt x="1779347" y="808801"/>
              </a:cubicBezTo>
              <a:cubicBezTo>
                <a:pt x="1743547" y="842694"/>
                <a:pt x="1687050" y="841149"/>
                <a:pt x="1653157" y="805349"/>
              </a:cubicBezTo>
              <a:lnTo>
                <a:pt x="1644015" y="795693"/>
              </a:lnTo>
              <a:cubicBezTo>
                <a:pt x="1561789" y="910282"/>
                <a:pt x="1426630" y="983636"/>
                <a:pt x="1274606" y="982683"/>
              </a:cubicBezTo>
              <a:lnTo>
                <a:pt x="980378" y="980836"/>
              </a:lnTo>
              <a:lnTo>
                <a:pt x="980378" y="1270380"/>
              </a:lnTo>
              <a:cubicBezTo>
                <a:pt x="980378" y="1427425"/>
                <a:pt x="901198" y="1565976"/>
                <a:pt x="779756" y="1647056"/>
              </a:cubicBezTo>
              <a:cubicBezTo>
                <a:pt x="807405" y="1681913"/>
                <a:pt x="803595" y="1732594"/>
                <a:pt x="770486" y="1763941"/>
              </a:cubicBezTo>
              <a:cubicBezTo>
                <a:pt x="734686" y="1797834"/>
                <a:pt x="678189" y="1796289"/>
                <a:pt x="644296" y="1760489"/>
              </a:cubicBezTo>
              <a:lnTo>
                <a:pt x="24442" y="1105772"/>
              </a:lnTo>
              <a:cubicBezTo>
                <a:pt x="-9451" y="1069973"/>
                <a:pt x="-7906" y="1013476"/>
                <a:pt x="27894" y="979583"/>
              </a:cubicBezTo>
              <a:cubicBezTo>
                <a:pt x="63694" y="945689"/>
                <a:pt x="120190" y="947235"/>
                <a:pt x="154084" y="983034"/>
              </a:cubicBezTo>
              <a:lnTo>
                <a:pt x="163237" y="992702"/>
              </a:lnTo>
              <a:cubicBezTo>
                <a:pt x="244774" y="882877"/>
                <a:pt x="375836" y="813180"/>
                <a:pt x="523178" y="813180"/>
              </a:cubicBezTo>
              <a:lnTo>
                <a:pt x="818460" y="813180"/>
              </a:lnTo>
              <a:lnTo>
                <a:pt x="820284" y="522622"/>
              </a:lnTo>
              <a:cubicBezTo>
                <a:pt x="821285" y="363119"/>
                <a:pt x="903845" y="223207"/>
                <a:pt x="1028952" y="143673"/>
              </a:cubicBezTo>
              <a:cubicBezTo>
                <a:pt x="999689" y="108599"/>
                <a:pt x="1002953" y="56445"/>
                <a:pt x="1036755" y="24443"/>
              </a:cubicBezTo>
              <a:cubicBezTo>
                <a:pt x="1072555" y="-9451"/>
                <a:pt x="1129052" y="-7906"/>
                <a:pt x="1162945" y="27894"/>
              </a:cubicBez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13</xdr:col>
      <xdr:colOff>271113</xdr:colOff>
      <xdr:row>24</xdr:row>
      <xdr:rowOff>115112</xdr:rowOff>
    </xdr:from>
    <xdr:to>
      <xdr:col>14</xdr:col>
      <xdr:colOff>207803</xdr:colOff>
      <xdr:row>27</xdr:row>
      <xdr:rowOff>122768</xdr:rowOff>
    </xdr:to>
    <xdr:sp macro="" textlink="">
      <xdr:nvSpPr>
        <xdr:cNvPr id="23" name="Rectangle 130">
          <a:extLst>
            <a:ext uri="{FF2B5EF4-FFF2-40B4-BE49-F238E27FC236}">
              <a16:creationId xmlns:a16="http://schemas.microsoft.com/office/drawing/2014/main" id="{00000000-0008-0000-0300-000017000000}"/>
            </a:ext>
          </a:extLst>
        </xdr:cNvPr>
        <xdr:cNvSpPr/>
      </xdr:nvSpPr>
      <xdr:spPr>
        <a:xfrm>
          <a:off x="8195913" y="4504232"/>
          <a:ext cx="546290" cy="556296"/>
        </a:xfrm>
        <a:custGeom>
          <a:avLst/>
          <a:gdLst/>
          <a:ahLst/>
          <a:cxnLst/>
          <a:rect l="l" t="t" r="r" b="b"/>
          <a:pathLst>
            <a:path w="371900" h="373588">
              <a:moveTo>
                <a:pt x="297080" y="129105"/>
              </a:moveTo>
              <a:lnTo>
                <a:pt x="284273" y="219737"/>
              </a:lnTo>
              <a:lnTo>
                <a:pt x="305496" y="219737"/>
              </a:lnTo>
              <a:lnTo>
                <a:pt x="333001" y="129105"/>
              </a:lnTo>
              <a:close/>
              <a:moveTo>
                <a:pt x="228265" y="129105"/>
              </a:moveTo>
              <a:lnTo>
                <a:pt x="228265" y="219737"/>
              </a:lnTo>
              <a:lnTo>
                <a:pt x="250807" y="219737"/>
              </a:lnTo>
              <a:lnTo>
                <a:pt x="263614" y="129105"/>
              </a:lnTo>
              <a:close/>
              <a:moveTo>
                <a:pt x="157021" y="129105"/>
              </a:moveTo>
              <a:lnTo>
                <a:pt x="175826" y="219737"/>
              </a:lnTo>
              <a:lnTo>
                <a:pt x="195129" y="219737"/>
              </a:lnTo>
              <a:lnTo>
                <a:pt x="195129" y="129105"/>
              </a:lnTo>
              <a:close/>
              <a:moveTo>
                <a:pt x="93087" y="129105"/>
              </a:moveTo>
              <a:lnTo>
                <a:pt x="117372" y="219737"/>
              </a:lnTo>
              <a:lnTo>
                <a:pt x="141984" y="219737"/>
              </a:lnTo>
              <a:lnTo>
                <a:pt x="123179" y="129105"/>
              </a:lnTo>
              <a:close/>
              <a:moveTo>
                <a:pt x="58494" y="0"/>
              </a:moveTo>
              <a:lnTo>
                <a:pt x="84208" y="95969"/>
              </a:lnTo>
              <a:lnTo>
                <a:pt x="354346" y="95969"/>
              </a:lnTo>
              <a:lnTo>
                <a:pt x="354346" y="97437"/>
              </a:lnTo>
              <a:cubicBezTo>
                <a:pt x="356087" y="96136"/>
                <a:pt x="357928" y="96353"/>
                <a:pt x="359747" y="96905"/>
              </a:cubicBezTo>
              <a:lnTo>
                <a:pt x="360371" y="97095"/>
              </a:lnTo>
              <a:cubicBezTo>
                <a:pt x="368954" y="99700"/>
                <a:pt x="373801" y="108770"/>
                <a:pt x="371196" y="117354"/>
              </a:cubicBezTo>
              <a:lnTo>
                <a:pt x="333339" y="242097"/>
              </a:lnTo>
              <a:cubicBezTo>
                <a:pt x="331591" y="247858"/>
                <a:pt x="326929" y="251935"/>
                <a:pt x="321206" y="252122"/>
              </a:cubicBezTo>
              <a:lnTo>
                <a:pt x="321206" y="252873"/>
              </a:lnTo>
              <a:lnTo>
                <a:pt x="313576" y="252873"/>
              </a:lnTo>
              <a:cubicBezTo>
                <a:pt x="313378" y="253010"/>
                <a:pt x="313229" y="252967"/>
                <a:pt x="313080" y="252922"/>
              </a:cubicBezTo>
              <a:lnTo>
                <a:pt x="312919" y="252873"/>
              </a:lnTo>
              <a:lnTo>
                <a:pt x="126251" y="252873"/>
              </a:lnTo>
              <a:lnTo>
                <a:pt x="133971" y="281687"/>
              </a:lnTo>
              <a:lnTo>
                <a:pt x="321075" y="281687"/>
              </a:lnTo>
              <a:lnTo>
                <a:pt x="321075" y="314823"/>
              </a:lnTo>
              <a:lnTo>
                <a:pt x="318480" y="314823"/>
              </a:lnTo>
              <a:cubicBezTo>
                <a:pt x="329614" y="318311"/>
                <a:pt x="336414" y="328969"/>
                <a:pt x="336414" y="341215"/>
              </a:cubicBezTo>
              <a:cubicBezTo>
                <a:pt x="336414" y="359094"/>
                <a:pt x="321920" y="373588"/>
                <a:pt x="304041" y="373588"/>
              </a:cubicBezTo>
              <a:cubicBezTo>
                <a:pt x="286162" y="373588"/>
                <a:pt x="271668" y="359094"/>
                <a:pt x="271668" y="341215"/>
              </a:cubicBezTo>
              <a:cubicBezTo>
                <a:pt x="271668" y="328969"/>
                <a:pt x="278468" y="318311"/>
                <a:pt x="289602" y="314823"/>
              </a:cubicBezTo>
              <a:lnTo>
                <a:pt x="142850" y="314823"/>
              </a:lnTo>
              <a:lnTo>
                <a:pt x="143397" y="316865"/>
              </a:lnTo>
              <a:cubicBezTo>
                <a:pt x="151629" y="321811"/>
                <a:pt x="156401" y="330956"/>
                <a:pt x="156401" y="341215"/>
              </a:cubicBezTo>
              <a:cubicBezTo>
                <a:pt x="156401" y="359094"/>
                <a:pt x="141907" y="373588"/>
                <a:pt x="124028" y="373588"/>
              </a:cubicBezTo>
              <a:cubicBezTo>
                <a:pt x="106149" y="373588"/>
                <a:pt x="91655" y="359094"/>
                <a:pt x="91655" y="341215"/>
              </a:cubicBezTo>
              <a:cubicBezTo>
                <a:pt x="91655" y="329356"/>
                <a:pt x="98032" y="318986"/>
                <a:pt x="108649" y="315212"/>
              </a:cubicBezTo>
              <a:lnTo>
                <a:pt x="33542" y="34909"/>
              </a:lnTo>
              <a:lnTo>
                <a:pt x="0" y="34909"/>
              </a:lnTo>
              <a:lnTo>
                <a:pt x="0" y="1773"/>
              </a:lnTo>
              <a:lnTo>
                <a:pt x="51879" y="1773"/>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clientData/>
  </xdr:twoCellAnchor>
  <xdr:twoCellAnchor>
    <xdr:from>
      <xdr:col>6</xdr:col>
      <xdr:colOff>544331</xdr:colOff>
      <xdr:row>24</xdr:row>
      <xdr:rowOff>94415</xdr:rowOff>
    </xdr:from>
    <xdr:to>
      <xdr:col>7</xdr:col>
      <xdr:colOff>408010</xdr:colOff>
      <xdr:row>27</xdr:row>
      <xdr:rowOff>26589</xdr:rowOff>
    </xdr:to>
    <xdr:sp macro="" textlink="">
      <xdr:nvSpPr>
        <xdr:cNvPr id="24" name="Rectangle 7">
          <a:extLst>
            <a:ext uri="{FF2B5EF4-FFF2-40B4-BE49-F238E27FC236}">
              <a16:creationId xmlns:a16="http://schemas.microsoft.com/office/drawing/2014/main" id="{00000000-0008-0000-0300-000018000000}"/>
            </a:ext>
          </a:extLst>
        </xdr:cNvPr>
        <xdr:cNvSpPr/>
      </xdr:nvSpPr>
      <xdr:spPr>
        <a:xfrm>
          <a:off x="4201931" y="4483535"/>
          <a:ext cx="473279" cy="480814"/>
        </a:xfrm>
        <a:custGeom>
          <a:avLst/>
          <a:gdLst/>
          <a:ahLst/>
          <a:cxnLst/>
          <a:rect l="l" t="t" r="r" b="b"/>
          <a:pathLst>
            <a:path w="3240000" h="3240000">
              <a:moveTo>
                <a:pt x="401869" y="2055482"/>
              </a:moveTo>
              <a:lnTo>
                <a:pt x="869869" y="2055482"/>
              </a:lnTo>
              <a:lnTo>
                <a:pt x="869869" y="2919482"/>
              </a:lnTo>
              <a:lnTo>
                <a:pt x="401869" y="2919482"/>
              </a:lnTo>
              <a:close/>
              <a:moveTo>
                <a:pt x="1121949" y="1695482"/>
              </a:moveTo>
              <a:lnTo>
                <a:pt x="1589949" y="1695482"/>
              </a:lnTo>
              <a:lnTo>
                <a:pt x="1589949" y="2919482"/>
              </a:lnTo>
              <a:lnTo>
                <a:pt x="1121949" y="2919482"/>
              </a:lnTo>
              <a:close/>
              <a:moveTo>
                <a:pt x="1842029" y="1335482"/>
              </a:moveTo>
              <a:lnTo>
                <a:pt x="2310029" y="1335482"/>
              </a:lnTo>
              <a:lnTo>
                <a:pt x="2310029" y="2919482"/>
              </a:lnTo>
              <a:lnTo>
                <a:pt x="1842029" y="2919482"/>
              </a:lnTo>
              <a:close/>
              <a:moveTo>
                <a:pt x="2562109" y="975482"/>
              </a:moveTo>
              <a:lnTo>
                <a:pt x="3030109" y="975482"/>
              </a:lnTo>
              <a:lnTo>
                <a:pt x="3030109" y="2919482"/>
              </a:lnTo>
              <a:lnTo>
                <a:pt x="2562109" y="2919482"/>
              </a:lnTo>
              <a:close/>
              <a:moveTo>
                <a:pt x="2321888" y="224805"/>
              </a:moveTo>
              <a:lnTo>
                <a:pt x="2880631" y="247420"/>
              </a:lnTo>
              <a:lnTo>
                <a:pt x="2620844" y="742612"/>
              </a:lnTo>
              <a:lnTo>
                <a:pt x="2546105" y="613161"/>
              </a:lnTo>
              <a:lnTo>
                <a:pt x="541555" y="1770488"/>
              </a:lnTo>
              <a:lnTo>
                <a:pt x="392077" y="1511585"/>
              </a:lnTo>
              <a:lnTo>
                <a:pt x="2396627" y="354257"/>
              </a:lnTo>
              <a:close/>
              <a:moveTo>
                <a:pt x="0" y="0"/>
              </a:moveTo>
              <a:lnTo>
                <a:pt x="180000" y="0"/>
              </a:lnTo>
              <a:lnTo>
                <a:pt x="180000" y="3059999"/>
              </a:lnTo>
              <a:lnTo>
                <a:pt x="3240000" y="3059999"/>
              </a:lnTo>
              <a:lnTo>
                <a:pt x="3240000" y="3239999"/>
              </a:lnTo>
              <a:lnTo>
                <a:pt x="180000" y="3239999"/>
              </a:lnTo>
              <a:lnTo>
                <a:pt x="180000" y="3240000"/>
              </a:lnTo>
              <a:lnTo>
                <a:pt x="0" y="3240000"/>
              </a:lnTo>
              <a:lnTo>
                <a:pt x="0" y="3239999"/>
              </a:lnTo>
              <a:lnTo>
                <a:pt x="0" y="3059999"/>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8</xdr:col>
      <xdr:colOff>115730</xdr:colOff>
      <xdr:row>24</xdr:row>
      <xdr:rowOff>94100</xdr:rowOff>
    </xdr:from>
    <xdr:to>
      <xdr:col>8</xdr:col>
      <xdr:colOff>587298</xdr:colOff>
      <xdr:row>27</xdr:row>
      <xdr:rowOff>26902</xdr:rowOff>
    </xdr:to>
    <xdr:sp macro="" textlink="">
      <xdr:nvSpPr>
        <xdr:cNvPr id="25" name="Rectangle 15">
          <a:extLst>
            <a:ext uri="{FF2B5EF4-FFF2-40B4-BE49-F238E27FC236}">
              <a16:creationId xmlns:a16="http://schemas.microsoft.com/office/drawing/2014/main" id="{00000000-0008-0000-0300-000019000000}"/>
            </a:ext>
          </a:extLst>
        </xdr:cNvPr>
        <xdr:cNvSpPr/>
      </xdr:nvSpPr>
      <xdr:spPr>
        <a:xfrm rot="5400000">
          <a:off x="4987593" y="4488157"/>
          <a:ext cx="481442" cy="471568"/>
        </a:xfrm>
        <a:custGeom>
          <a:avLst/>
          <a:gdLst/>
          <a:ahLst/>
          <a:cxnLst/>
          <a:rect l="l" t="t" r="r" b="b"/>
          <a:pathLst>
            <a:path w="3244313" h="3240000">
              <a:moveTo>
                <a:pt x="2055482" y="677891"/>
              </a:moveTo>
              <a:lnTo>
                <a:pt x="2055482" y="209891"/>
              </a:lnTo>
              <a:lnTo>
                <a:pt x="2919482" y="209891"/>
              </a:lnTo>
              <a:lnTo>
                <a:pt x="2919482" y="677891"/>
              </a:lnTo>
              <a:close/>
              <a:moveTo>
                <a:pt x="1695482" y="1397971"/>
              </a:moveTo>
              <a:lnTo>
                <a:pt x="1695482" y="929971"/>
              </a:lnTo>
              <a:lnTo>
                <a:pt x="2919482" y="929971"/>
              </a:lnTo>
              <a:lnTo>
                <a:pt x="2919482" y="1397971"/>
              </a:lnTo>
              <a:close/>
              <a:moveTo>
                <a:pt x="1335482" y="2118051"/>
              </a:moveTo>
              <a:lnTo>
                <a:pt x="1335482" y="1650051"/>
              </a:lnTo>
              <a:lnTo>
                <a:pt x="2919482" y="1650051"/>
              </a:lnTo>
              <a:lnTo>
                <a:pt x="2919482" y="2118051"/>
              </a:lnTo>
              <a:close/>
              <a:moveTo>
                <a:pt x="975482" y="2838131"/>
              </a:moveTo>
              <a:lnTo>
                <a:pt x="975482" y="2370131"/>
              </a:lnTo>
              <a:lnTo>
                <a:pt x="2919482" y="2370131"/>
              </a:lnTo>
              <a:lnTo>
                <a:pt x="2919482" y="2838131"/>
              </a:lnTo>
              <a:close/>
              <a:moveTo>
                <a:pt x="10788" y="2651034"/>
              </a:moveTo>
              <a:lnTo>
                <a:pt x="1168116" y="646484"/>
              </a:lnTo>
              <a:lnTo>
                <a:pt x="1038664" y="571745"/>
              </a:lnTo>
              <a:lnTo>
                <a:pt x="1533856" y="311959"/>
              </a:lnTo>
              <a:lnTo>
                <a:pt x="1556471" y="870701"/>
              </a:lnTo>
              <a:lnTo>
                <a:pt x="1427019" y="795962"/>
              </a:lnTo>
              <a:lnTo>
                <a:pt x="269691" y="2800512"/>
              </a:lnTo>
              <a:close/>
              <a:moveTo>
                <a:pt x="0" y="3240000"/>
              </a:moveTo>
              <a:lnTo>
                <a:pt x="0" y="3060000"/>
              </a:lnTo>
              <a:lnTo>
                <a:pt x="3064313" y="3060000"/>
              </a:lnTo>
              <a:lnTo>
                <a:pt x="3064313" y="0"/>
              </a:lnTo>
              <a:lnTo>
                <a:pt x="3244313" y="0"/>
              </a:lnTo>
              <a:lnTo>
                <a:pt x="3244313" y="3240000"/>
              </a:lnTo>
              <a:lnTo>
                <a:pt x="3240000" y="3240000"/>
              </a:lnTo>
              <a:lnTo>
                <a:pt x="3064313" y="3240000"/>
              </a:lnTo>
              <a:close/>
            </a:path>
          </a:pathLst>
        </a:custGeom>
        <a:solidFill>
          <a:schemeClr val="accent1"/>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4</xdr:col>
      <xdr:colOff>40951</xdr:colOff>
      <xdr:row>35</xdr:row>
      <xdr:rowOff>143171</xdr:rowOff>
    </xdr:from>
    <xdr:to>
      <xdr:col>4</xdr:col>
      <xdr:colOff>568286</xdr:colOff>
      <xdr:row>38</xdr:row>
      <xdr:rowOff>97410</xdr:rowOff>
    </xdr:to>
    <xdr:sp macro="" textlink="">
      <xdr:nvSpPr>
        <xdr:cNvPr id="26" name="Rectangle 9">
          <a:extLst>
            <a:ext uri="{FF2B5EF4-FFF2-40B4-BE49-F238E27FC236}">
              <a16:creationId xmlns:a16="http://schemas.microsoft.com/office/drawing/2014/main" id="{00000000-0008-0000-0300-00001A000000}"/>
            </a:ext>
          </a:extLst>
        </xdr:cNvPr>
        <xdr:cNvSpPr/>
      </xdr:nvSpPr>
      <xdr:spPr>
        <a:xfrm>
          <a:off x="2479351" y="6543971"/>
          <a:ext cx="527335" cy="502879"/>
        </a:xfrm>
        <a:custGeom>
          <a:avLst/>
          <a:gdLst>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833935 w 3239999"/>
            <a:gd name="connsiteY0" fmla="*/ 22 h 3032924"/>
            <a:gd name="connsiteX1" fmla="*/ 1576606 w 3239999"/>
            <a:gd name="connsiteY1" fmla="*/ 402054 h 3032924"/>
            <a:gd name="connsiteX2" fmla="*/ 1576606 w 3239999"/>
            <a:gd name="connsiteY2" fmla="*/ 430441 h 3032924"/>
            <a:gd name="connsiteX3" fmla="*/ 1576606 w 3239999"/>
            <a:gd name="connsiteY3" fmla="*/ 526981 h 3032924"/>
            <a:gd name="connsiteX4" fmla="*/ 1576606 w 3239999"/>
            <a:gd name="connsiteY4" fmla="*/ 2765302 h 3032924"/>
            <a:gd name="connsiteX5" fmla="*/ 378630 w 3239999"/>
            <a:gd name="connsiteY5" fmla="*/ 2472117 h 3032924"/>
            <a:gd name="connsiteX6" fmla="*/ 384918 w 3239999"/>
            <a:gd name="connsiteY6" fmla="*/ 526981 h 3032924"/>
            <a:gd name="connsiteX7" fmla="*/ 239143 w 3239999"/>
            <a:gd name="connsiteY7" fmla="*/ 526981 h 3032924"/>
            <a:gd name="connsiteX8" fmla="*/ 239143 w 3239999"/>
            <a:gd name="connsiteY8" fmla="*/ 2776423 h 3032924"/>
            <a:gd name="connsiteX9" fmla="*/ 1576606 w 3239999"/>
            <a:gd name="connsiteY9" fmla="*/ 2776423 h 3032924"/>
            <a:gd name="connsiteX10" fmla="*/ 1576606 w 3239999"/>
            <a:gd name="connsiteY10" fmla="*/ 2778202 h 3032924"/>
            <a:gd name="connsiteX11" fmla="*/ 1663394 w 3239999"/>
            <a:gd name="connsiteY11" fmla="*/ 2778202 h 3032924"/>
            <a:gd name="connsiteX12" fmla="*/ 1663394 w 3239999"/>
            <a:gd name="connsiteY12" fmla="*/ 2776423 h 3032924"/>
            <a:gd name="connsiteX13" fmla="*/ 3000856 w 3239999"/>
            <a:gd name="connsiteY13" fmla="*/ 2776423 h 3032924"/>
            <a:gd name="connsiteX14" fmla="*/ 3000856 w 3239999"/>
            <a:gd name="connsiteY14" fmla="*/ 526981 h 3032924"/>
            <a:gd name="connsiteX15" fmla="*/ 2855082 w 3239999"/>
            <a:gd name="connsiteY15" fmla="*/ 526981 h 3032924"/>
            <a:gd name="connsiteX16" fmla="*/ 2861369 w 3239999"/>
            <a:gd name="connsiteY16" fmla="*/ 2472117 h 3032924"/>
            <a:gd name="connsiteX17" fmla="*/ 1663394 w 3239999"/>
            <a:gd name="connsiteY17" fmla="*/ 2765302 h 3032924"/>
            <a:gd name="connsiteX18" fmla="*/ 1663394 w 3239999"/>
            <a:gd name="connsiteY18" fmla="*/ 526981 h 3032924"/>
            <a:gd name="connsiteX19" fmla="*/ 1663394 w 3239999"/>
            <a:gd name="connsiteY19" fmla="*/ 430441 h 3032924"/>
            <a:gd name="connsiteX20" fmla="*/ 1663394 w 3239999"/>
            <a:gd name="connsiteY20" fmla="*/ 402054 h 3032924"/>
            <a:gd name="connsiteX21" fmla="*/ 2406065 w 3239999"/>
            <a:gd name="connsiteY21" fmla="*/ 22 h 3032924"/>
            <a:gd name="connsiteX22" fmla="*/ 2853673 w 3239999"/>
            <a:gd name="connsiteY22" fmla="*/ 91100 h 3032924"/>
            <a:gd name="connsiteX23" fmla="*/ 2854770 w 3239999"/>
            <a:gd name="connsiteY23" fmla="*/ 430441 h 3032924"/>
            <a:gd name="connsiteX24" fmla="*/ 3120669 w 3239999"/>
            <a:gd name="connsiteY24" fmla="*/ 428517 h 3032924"/>
            <a:gd name="connsiteX25" fmla="*/ 3120669 w 3239999"/>
            <a:gd name="connsiteY25" fmla="*/ 738345 h 3032924"/>
            <a:gd name="connsiteX26" fmla="*/ 3239999 w 3239999"/>
            <a:gd name="connsiteY26" fmla="*/ 738345 h 3032924"/>
            <a:gd name="connsiteX27" fmla="*/ 3239999 w 3239999"/>
            <a:gd name="connsiteY27" fmla="*/ 3032924 h 3032924"/>
            <a:gd name="connsiteX28" fmla="*/ 0 w 3239999"/>
            <a:gd name="connsiteY28" fmla="*/ 3032924 h 3032924"/>
            <a:gd name="connsiteX29" fmla="*/ 0 w 3239999"/>
            <a:gd name="connsiteY29" fmla="*/ 738345 h 3032924"/>
            <a:gd name="connsiteX30" fmla="*/ 102477 w 3239999"/>
            <a:gd name="connsiteY30" fmla="*/ 738345 h 3032924"/>
            <a:gd name="connsiteX31" fmla="*/ 102477 w 3239999"/>
            <a:gd name="connsiteY31" fmla="*/ 428517 h 3032924"/>
            <a:gd name="connsiteX32" fmla="*/ 385229 w 3239999"/>
            <a:gd name="connsiteY32" fmla="*/ 430441 h 3032924"/>
            <a:gd name="connsiteX33" fmla="*/ 386326 w 3239999"/>
            <a:gd name="connsiteY33" fmla="*/ 91100 h 3032924"/>
            <a:gd name="connsiteX34" fmla="*/ 833935 w 3239999"/>
            <a:gd name="connsiteY34" fmla="*/ 2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34" fmla="*/ 1668046 w 3239999"/>
            <a:gd name="connsiteY34" fmla="*/ 2869642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39143 w 3239999"/>
            <a:gd name="connsiteY32" fmla="*/ 2776423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3000856 w 3239999"/>
            <a:gd name="connsiteY3" fmla="*/ 2776423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29618 w 3239999"/>
            <a:gd name="connsiteY32" fmla="*/ 2690698 h 3032924"/>
            <a:gd name="connsiteX33" fmla="*/ 1576606 w 3239999"/>
            <a:gd name="connsiteY33" fmla="*/ 2776423 h 3032924"/>
            <a:gd name="connsiteX0" fmla="*/ 1576606 w 3239999"/>
            <a:gd name="connsiteY0" fmla="*/ 2778202 h 3032924"/>
            <a:gd name="connsiteX1" fmla="*/ 1663394 w 3239999"/>
            <a:gd name="connsiteY1" fmla="*/ 2778202 h 3032924"/>
            <a:gd name="connsiteX2" fmla="*/ 1663394 w 3239999"/>
            <a:gd name="connsiteY2" fmla="*/ 2776423 h 3032924"/>
            <a:gd name="connsiteX3" fmla="*/ 2991331 w 3239999"/>
            <a:gd name="connsiteY3" fmla="*/ 2709748 h 3032924"/>
            <a:gd name="connsiteX4" fmla="*/ 3000856 w 3239999"/>
            <a:gd name="connsiteY4" fmla="*/ 526981 h 3032924"/>
            <a:gd name="connsiteX5" fmla="*/ 2855082 w 3239999"/>
            <a:gd name="connsiteY5" fmla="*/ 526981 h 3032924"/>
            <a:gd name="connsiteX6" fmla="*/ 2861369 w 3239999"/>
            <a:gd name="connsiteY6" fmla="*/ 2472117 h 3032924"/>
            <a:gd name="connsiteX7" fmla="*/ 1663394 w 3239999"/>
            <a:gd name="connsiteY7" fmla="*/ 2765302 h 3032924"/>
            <a:gd name="connsiteX8" fmla="*/ 1663394 w 3239999"/>
            <a:gd name="connsiteY8" fmla="*/ 526981 h 3032924"/>
            <a:gd name="connsiteX9" fmla="*/ 1663394 w 3239999"/>
            <a:gd name="connsiteY9" fmla="*/ 430441 h 3032924"/>
            <a:gd name="connsiteX10" fmla="*/ 1663394 w 3239999"/>
            <a:gd name="connsiteY10" fmla="*/ 402054 h 3032924"/>
            <a:gd name="connsiteX11" fmla="*/ 2406065 w 3239999"/>
            <a:gd name="connsiteY11" fmla="*/ 22 h 3032924"/>
            <a:gd name="connsiteX12" fmla="*/ 2853673 w 3239999"/>
            <a:gd name="connsiteY12" fmla="*/ 91100 h 3032924"/>
            <a:gd name="connsiteX13" fmla="*/ 2854770 w 3239999"/>
            <a:gd name="connsiteY13" fmla="*/ 430441 h 3032924"/>
            <a:gd name="connsiteX14" fmla="*/ 3120669 w 3239999"/>
            <a:gd name="connsiteY14" fmla="*/ 428517 h 3032924"/>
            <a:gd name="connsiteX15" fmla="*/ 3120669 w 3239999"/>
            <a:gd name="connsiteY15" fmla="*/ 738345 h 3032924"/>
            <a:gd name="connsiteX16" fmla="*/ 3239999 w 3239999"/>
            <a:gd name="connsiteY16" fmla="*/ 738345 h 3032924"/>
            <a:gd name="connsiteX17" fmla="*/ 3239999 w 3239999"/>
            <a:gd name="connsiteY17" fmla="*/ 3032924 h 3032924"/>
            <a:gd name="connsiteX18" fmla="*/ 0 w 3239999"/>
            <a:gd name="connsiteY18" fmla="*/ 3032924 h 3032924"/>
            <a:gd name="connsiteX19" fmla="*/ 0 w 3239999"/>
            <a:gd name="connsiteY19" fmla="*/ 738345 h 3032924"/>
            <a:gd name="connsiteX20" fmla="*/ 102477 w 3239999"/>
            <a:gd name="connsiteY20" fmla="*/ 738345 h 3032924"/>
            <a:gd name="connsiteX21" fmla="*/ 102477 w 3239999"/>
            <a:gd name="connsiteY21" fmla="*/ 428517 h 3032924"/>
            <a:gd name="connsiteX22" fmla="*/ 385229 w 3239999"/>
            <a:gd name="connsiteY22" fmla="*/ 430441 h 3032924"/>
            <a:gd name="connsiteX23" fmla="*/ 386326 w 3239999"/>
            <a:gd name="connsiteY23" fmla="*/ 91100 h 3032924"/>
            <a:gd name="connsiteX24" fmla="*/ 833935 w 3239999"/>
            <a:gd name="connsiteY24" fmla="*/ 22 h 3032924"/>
            <a:gd name="connsiteX25" fmla="*/ 1576606 w 3239999"/>
            <a:gd name="connsiteY25" fmla="*/ 402054 h 3032924"/>
            <a:gd name="connsiteX26" fmla="*/ 1576606 w 3239999"/>
            <a:gd name="connsiteY26" fmla="*/ 430441 h 3032924"/>
            <a:gd name="connsiteX27" fmla="*/ 1576606 w 3239999"/>
            <a:gd name="connsiteY27" fmla="*/ 526981 h 3032924"/>
            <a:gd name="connsiteX28" fmla="*/ 1576606 w 3239999"/>
            <a:gd name="connsiteY28" fmla="*/ 2765302 h 3032924"/>
            <a:gd name="connsiteX29" fmla="*/ 378630 w 3239999"/>
            <a:gd name="connsiteY29" fmla="*/ 2472117 h 3032924"/>
            <a:gd name="connsiteX30" fmla="*/ 384918 w 3239999"/>
            <a:gd name="connsiteY30" fmla="*/ 526981 h 3032924"/>
            <a:gd name="connsiteX31" fmla="*/ 239143 w 3239999"/>
            <a:gd name="connsiteY31" fmla="*/ 526981 h 3032924"/>
            <a:gd name="connsiteX32" fmla="*/ 229618 w 3239999"/>
            <a:gd name="connsiteY32" fmla="*/ 2690698 h 3032924"/>
            <a:gd name="connsiteX33" fmla="*/ 1576606 w 3239999"/>
            <a:gd name="connsiteY33" fmla="*/ 2776423 h 30329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3239999" h="3032924">
              <a:moveTo>
                <a:pt x="1576606" y="2778202"/>
              </a:moveTo>
              <a:cubicBezTo>
                <a:pt x="1576606" y="2778795"/>
                <a:pt x="1663394" y="2792670"/>
                <a:pt x="1663394" y="2778202"/>
              </a:cubicBezTo>
              <a:lnTo>
                <a:pt x="1663394" y="2776423"/>
              </a:lnTo>
              <a:cubicBezTo>
                <a:pt x="2185083" y="2605634"/>
                <a:pt x="2444552" y="2500589"/>
                <a:pt x="2991331" y="2709748"/>
              </a:cubicBezTo>
              <a:lnTo>
                <a:pt x="3000856" y="526981"/>
              </a:lnTo>
              <a:lnTo>
                <a:pt x="2855082" y="526981"/>
              </a:lnTo>
              <a:cubicBezTo>
                <a:pt x="2857178" y="1175360"/>
                <a:pt x="2859273" y="1823738"/>
                <a:pt x="2861369" y="2472117"/>
              </a:cubicBezTo>
              <a:cubicBezTo>
                <a:pt x="2483869" y="2318121"/>
                <a:pt x="2052449" y="2439541"/>
                <a:pt x="1663394" y="2765302"/>
              </a:cubicBezTo>
              <a:lnTo>
                <a:pt x="1663394" y="526981"/>
              </a:lnTo>
              <a:lnTo>
                <a:pt x="1663394" y="430441"/>
              </a:lnTo>
              <a:lnTo>
                <a:pt x="1663394" y="402054"/>
              </a:lnTo>
              <a:cubicBezTo>
                <a:pt x="1896442" y="149589"/>
                <a:pt x="2115835" y="2106"/>
                <a:pt x="2406065" y="22"/>
              </a:cubicBezTo>
              <a:cubicBezTo>
                <a:pt x="2537987" y="-925"/>
                <a:pt x="2684544" y="28169"/>
                <a:pt x="2853673" y="91100"/>
              </a:cubicBezTo>
              <a:cubicBezTo>
                <a:pt x="2854039" y="204214"/>
                <a:pt x="2854404" y="317327"/>
                <a:pt x="2854770" y="430441"/>
              </a:cubicBezTo>
              <a:lnTo>
                <a:pt x="3120669" y="428517"/>
              </a:lnTo>
              <a:lnTo>
                <a:pt x="3120669" y="738345"/>
              </a:lnTo>
              <a:lnTo>
                <a:pt x="3239999" y="738345"/>
              </a:lnTo>
              <a:lnTo>
                <a:pt x="3239999" y="3032924"/>
              </a:lnTo>
              <a:lnTo>
                <a:pt x="0" y="3032924"/>
              </a:lnTo>
              <a:lnTo>
                <a:pt x="0" y="738345"/>
              </a:lnTo>
              <a:lnTo>
                <a:pt x="102477" y="738345"/>
              </a:lnTo>
              <a:lnTo>
                <a:pt x="102477" y="428517"/>
              </a:lnTo>
              <a:lnTo>
                <a:pt x="385229" y="430441"/>
              </a:lnTo>
              <a:cubicBezTo>
                <a:pt x="385595" y="317327"/>
                <a:pt x="385960" y="204214"/>
                <a:pt x="386326" y="91100"/>
              </a:cubicBezTo>
              <a:cubicBezTo>
                <a:pt x="555455" y="28169"/>
                <a:pt x="702013" y="-925"/>
                <a:pt x="833935" y="22"/>
              </a:cubicBezTo>
              <a:cubicBezTo>
                <a:pt x="1124164" y="2106"/>
                <a:pt x="1343558" y="149589"/>
                <a:pt x="1576606" y="402054"/>
              </a:cubicBezTo>
              <a:lnTo>
                <a:pt x="1576606" y="430441"/>
              </a:lnTo>
              <a:lnTo>
                <a:pt x="1576606" y="526981"/>
              </a:lnTo>
              <a:lnTo>
                <a:pt x="1576606" y="2765302"/>
              </a:lnTo>
              <a:cubicBezTo>
                <a:pt x="1187550" y="2439541"/>
                <a:pt x="756130" y="2318121"/>
                <a:pt x="378630" y="2472117"/>
              </a:cubicBezTo>
              <a:lnTo>
                <a:pt x="384918" y="526981"/>
              </a:lnTo>
              <a:lnTo>
                <a:pt x="239143" y="526981"/>
              </a:lnTo>
              <a:lnTo>
                <a:pt x="229618" y="2690698"/>
              </a:lnTo>
              <a:cubicBezTo>
                <a:pt x="773243" y="2466244"/>
                <a:pt x="1081748" y="2626096"/>
                <a:pt x="1576606" y="2776423"/>
              </a:cubicBezTo>
            </a:path>
          </a:pathLst>
        </a:custGeom>
        <a:solidFill>
          <a:schemeClr val="accent3"/>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2</xdr:col>
      <xdr:colOff>881865</xdr:colOff>
      <xdr:row>25</xdr:row>
      <xdr:rowOff>119865</xdr:rowOff>
    </xdr:from>
    <xdr:to>
      <xdr:col>3</xdr:col>
      <xdr:colOff>136988</xdr:colOff>
      <xdr:row>30</xdr:row>
      <xdr:rowOff>42809</xdr:rowOff>
    </xdr:to>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00000000-0008-0000-0300-00001B000000}"/>
            </a:ext>
          </a:extLst>
        </xdr:cNvPr>
        <xdr:cNvSpPr/>
      </xdr:nvSpPr>
      <xdr:spPr>
        <a:xfrm>
          <a:off x="5342562" y="4614809"/>
          <a:ext cx="1498314" cy="8219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p>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hakekph\AppData\Local\Microsoft\Windows\INetCache\Content.Outlook\YAUO9PFN\ARS%20Data%20System%20Central%20Poi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heet3"/>
      <sheetName val="DashBoard"/>
      <sheetName val="Sheet1 (2)"/>
      <sheetName val="Sheet1"/>
      <sheetName val="JOKOPAP DISTRIBUTION"/>
      <sheetName val="SONTURK INVT LTD - KASOA"/>
      <sheetName val="DISTRIBUTION &amp; CO LTD"/>
      <sheetName val="Fio Distribution"/>
      <sheetName val="M. OSEI AKOTO ENTERPRISE"/>
      <sheetName val="DE-2KAY'S VENTURES"/>
      <sheetName val="DEJOL LIMITED"/>
      <sheetName val="ERNIEVERO ENT LTD"/>
      <sheetName val="GIANT TRADERS COMPANY LIMITED"/>
      <sheetName val="NAN ENTERPRISE LIMITED"/>
      <sheetName val="MICHEAL ADJEI - TECHIMAN"/>
      <sheetName val="MICHEAL ADJEI - SUNYANI"/>
      <sheetName val="MICHEAL ADJEI - GOASO"/>
      <sheetName val="KOFI GYIMAH ENT. LTD."/>
      <sheetName val="DANSAM LINK COMPANY"/>
      <sheetName val="WOFA KUMAH - HOHOE"/>
      <sheetName val="WOFA KUMAH - HO"/>
      <sheetName val="KYEI BEKIND - SUHUM"/>
      <sheetName val="KYEI BEKIND - KOFORIDUA"/>
      <sheetName val="KYEI BEKIND - NKAWKAW"/>
      <sheetName val="KYEI BEKIND - ASAMANKESE"/>
      <sheetName val="KYEI BEKIND - AKIM ODA"/>
      <sheetName val="KHAWAJA BROTHERS CO. LTD."/>
      <sheetName val="I-AGE PLUS PREMIUM"/>
      <sheetName val="QUEEN LATIFA - BOLGA"/>
      <sheetName val="ZENABOG ENT"/>
      <sheetName val="TIMUGNA VENTURES"/>
      <sheetName val="MAALTIMA ENT - WA"/>
      <sheetName val="MAALTIMA ENT - TAMALE"/>
      <sheetName val="ABA KING ENTERPRISE"/>
      <sheetName val="SONTURK INVT LTD - TAKORADI"/>
      <sheetName val="SONTURK INVT LTD - CAPE COAST"/>
      <sheetName val="KYEI BEKIND - TARKWA"/>
      <sheetName val="KYEI BEKIND - TAKORADI"/>
      <sheetName val="KYEI BEKIND - SWEDRU"/>
      <sheetName val="KYEI BEKIND - CAPE COA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Akekudaga" refreshedDate="44811.531305208337" createdVersion="6" refreshedVersion="6" minRefreshableVersion="3" recordCount="1894" xr:uid="{29C7D035-26AA-44A3-A448-8C81C9E96ED8}">
  <cacheSource type="worksheet">
    <worksheetSource ref="A1:AD1895" sheet="Sheet1 (2)"/>
  </cacheSource>
  <cacheFields count="30">
    <cacheField name="Distributor Name" numFmtId="0">
      <sharedItems count="36">
        <s v="JOKOPAP DISTRIBUTION"/>
        <s v="SONTURK INVT LTD - KASOA"/>
        <s v="Distribution &amp; Co. Ltd"/>
        <s v="Fio Distribution"/>
        <s v="M. OSEI AKOTO ENTERPRISE"/>
        <s v="DE-2KAY'S VENTURES"/>
        <s v="DEJOL LIMITED"/>
        <s v="ERNIEVERO ENT LTD"/>
        <s v="GIANT TRADERS COMPANY LIMITED"/>
        <s v="NAN ENTERPRISE LIMITED"/>
        <s v="MICHEAL ADJEI - TECHIMAN"/>
        <s v="MICHEAL ADJEI - SUNYANI"/>
        <s v="MICHEAL ADJEI - GOASO"/>
        <s v="KOFI GYIMAH ENT. LTD."/>
        <s v="DANSAM LINK COMPANY"/>
        <s v="WOFA KUMAH - HOHOE"/>
        <s v="WOFA KUMAH - HO"/>
        <s v="KYEI BEKIND - SUHUM"/>
        <s v="KYEI BEKIND - KOFORIDUA"/>
        <s v="KYEI BEKIND - NKAWKAW"/>
        <s v="KYEI BEKIND - ASAMANKESE"/>
        <s v="KYEI BEKIND - AKIM ODA"/>
        <s v="KHAWAJA BROTHERS CO. LTD."/>
        <s v="I-AGE PLUS PREMIUM"/>
        <s v="QUEEN LATIFA - BOLGA"/>
        <s v="ZENABOG ENT"/>
        <s v="TIMUGNA VENTURES"/>
        <s v="MAALTIMA ENT - WA"/>
        <s v="MAALTIMA ENT - TAMALE"/>
        <s v="ABA KING ENTERPRISE"/>
        <s v="SONTURK INVT LTD - CAPE COAST"/>
        <s v="KYEI BEKIND - TARKWA"/>
        <s v="KYEI BEKIND - TAKORADI"/>
        <s v="KYEI BEKIND - SWEDRU"/>
        <s v="KYEI BEKIND - CAPE COAST"/>
        <s v="SONTURK INVT LTD - TAKORADI"/>
      </sharedItems>
    </cacheField>
    <cacheField name="Territory" numFmtId="0">
      <sharedItems count="5">
        <s v="Accra"/>
        <s v="AshBa"/>
        <s v="EastVolta"/>
        <s v="Northern"/>
        <s v="WesternCentral"/>
      </sharedItems>
    </cacheField>
    <cacheField name="Product Code" numFmtId="0">
      <sharedItems count="169">
        <s v="W042"/>
        <s v="W019"/>
        <s v="W151"/>
        <s v="W003"/>
        <s v="W112"/>
        <s v="W150"/>
        <s v="W177"/>
        <s v="W043"/>
        <s v="W020"/>
        <s v="W138"/>
        <s v="W159"/>
        <s v="W156"/>
        <s v="W176"/>
        <s v="W086"/>
        <s v="W026"/>
        <s v="W168"/>
        <s v="W027"/>
        <s v="W178"/>
        <s v="W170"/>
        <s v="W024"/>
        <s v="W021"/>
        <s v="W152"/>
        <s v="W111"/>
        <s v="W165"/>
        <s v="W160"/>
        <s v="W090"/>
        <s v="W181"/>
        <s v="W180"/>
        <s v="W009"/>
        <s v="W097"/>
        <s v="W136"/>
        <s v="W012"/>
        <s v="W188"/>
        <s v="W186"/>
        <s v="W179"/>
        <s v="W084"/>
        <s v="W162"/>
        <s v="W069"/>
        <s v="W167"/>
        <s v="W099"/>
        <s v="W158"/>
        <s v="W098"/>
        <s v="W101"/>
        <s v="W183"/>
        <s v="W060"/>
        <s v="W148"/>
        <s v="W145"/>
        <s v="W067"/>
        <s v="W037"/>
        <s v="W022"/>
        <s v="W193"/>
        <s v="W147"/>
        <s v="W149"/>
        <s v="W040"/>
        <s v="W010"/>
        <s v="W074"/>
        <s v="W146"/>
        <s v="W077"/>
        <s v="W142"/>
        <s v="W030"/>
        <s v="W032"/>
        <s v="W141"/>
        <s v="W135"/>
        <s v="W080"/>
        <s v="W144"/>
        <s v="W071"/>
        <s v="W031"/>
        <s v="W015"/>
        <s v="W008"/>
        <s v="W023"/>
        <s v="W206"/>
        <s v="W185"/>
        <s v="W211"/>
        <s v="W192"/>
        <s v="W189"/>
        <s v="W169"/>
        <s v="W140"/>
        <s v="W207"/>
        <s v="W068"/>
        <s v="W200"/>
        <s v="W204"/>
        <s v="W197"/>
        <s v="W006"/>
        <s v="W053"/>
        <s v="W203"/>
        <s v="W196"/>
        <s v="W205"/>
        <s v="W184"/>
        <s v="W194"/>
        <s v="W198"/>
        <s v="W049"/>
        <s v="W208"/>
        <s v="W100"/>
        <s v="W089"/>
        <s v="W005"/>
        <s v="W201"/>
        <s v="W191"/>
        <s v="W157"/>
        <s v="W164"/>
        <s v="W137"/>
        <s v="W096"/>
        <s v="W033"/>
        <s v="W004"/>
        <s v="W059"/>
        <s v="W017"/>
        <s v="W134"/>
        <s v="W217"/>
        <s v="W190"/>
        <s v="W163"/>
        <s v="W102"/>
        <s v="W093"/>
        <s v="W088"/>
        <s v="W155"/>
        <s v="W202"/>
        <s v="W073"/>
        <s v="W018"/>
        <s v="W212"/>
        <s v="W025"/>
        <s v="W182"/>
        <s v="W115"/>
        <s v="W109"/>
        <s v="W052"/>
        <s v="W038"/>
        <s v="W143"/>
        <s v="W125"/>
        <s v="W131"/>
        <s v="W195"/>
        <s v="W106"/>
        <s v="W153"/>
        <s v="W087"/>
        <s v="W172"/>
        <s v="W161"/>
        <s v="W079"/>
        <s v="W154"/>
        <s v="W051"/>
        <s v="W127"/>
        <s v="W072"/>
        <s v="W048"/>
        <s v="W039"/>
        <s v="W075"/>
        <s v="W078"/>
        <s v="W081"/>
        <s v="W085"/>
        <s v="W029"/>
        <s v="W062"/>
        <s v="W091"/>
        <s v="W105"/>
        <s v="W092"/>
        <s v="W066"/>
        <s v="W095"/>
        <s v="W013"/>
        <s v="W044"/>
        <s v="W007"/>
        <s v="W034"/>
        <s v="W011"/>
        <s v="W001"/>
        <s v="W216"/>
        <s v="W215"/>
        <s v="W002"/>
        <s v="W209"/>
        <s v="W210"/>
        <s v="W103"/>
        <s v="W166"/>
        <s v="W175"/>
        <s v="W110"/>
        <s v="W061"/>
        <s v="W036"/>
        <s v="W064"/>
        <s v="W065"/>
      </sharedItems>
    </cacheField>
    <cacheField name="Product Name" numFmtId="0">
      <sharedItems count="333">
        <s v="FORTUNE VIET 5KG"/>
        <s v="FRYTOL YELLOW @25L "/>
        <s v="FRYTOL 4.5 LT"/>
        <s v="VIKING OIL 25L"/>
        <s v="FORTUNE DELIGHT 4.5KG"/>
        <s v="FRYTOL 0.9L X 12 BTL"/>
        <s v="JAMAA CLASSIC 48X100G"/>
        <s v="FORTUNE VIET 25KG"/>
        <s v="FRYTOL ROL 25L JRG"/>
        <s v="VIKING ROL 20L"/>
        <s v="SFO 900ML SCH"/>
        <s v="JAMAA 24X220G"/>
        <s v="FORTUNE VIET 50KG"/>
        <s v="JAMAA CLASSI 24 X 300G"/>
        <s v="FORTUNE MARGARINE @15KG"/>
        <s v="JAMAA 24 X 200G"/>
        <s v="FORTUNE MARGARINE 250G X 60 "/>
        <s v="FRYTOL 450 ML SCH"/>
        <s v="FRYTOL 900ML SCH"/>
        <s v="FRYTOL 200ML X 24SCH"/>
        <s v="FRYTOL OIL 10L"/>
        <s v="FRYTOL SFO 0.9L"/>
        <s v="FORTUNE DELIGHT 900GM"/>
        <s v="FORTUNE 4.5"/>
        <s v="SFO 450ML SCH"/>
        <s v="ALIFE 225G LEMON"/>
        <s v="ALIFE COCONUT 80G"/>
        <s v="ALIFE ROSE 80G"/>
        <s v="FRYTOL 1L X 12BTL"/>
        <s v="ALIFE 225G ROSE"/>
        <s v="FORTUNE EMO PA 4.5KG"/>
        <s v="FRYTOL OIL 2L X 6BTL"/>
        <s v="FRYTOL 1.8LT"/>
        <s v="JAMAA WHITE 275G"/>
        <s v="FRYTOL SFO 2L"/>
        <s v="JAMAA CLASS 16 X 800G"/>
        <s v="DETERGENT 5KG"/>
        <s v="FORTUNE DELICIOUS 22.5KG"/>
        <s v="EAZZY 32 X 220"/>
        <s v="ALIFE 225G COCONUT"/>
        <s v="DETERGENT 3KG"/>
        <s v="ALIFE 125G COCONUT"/>
        <s v="ALIFE 225G MEDICATED"/>
        <s v="ALIFE LEMON 40 X 80G"/>
        <s v="FORTUNE DELIGHT 25KG"/>
        <s v="JAMAA DETERGENT 900G"/>
        <s v="JAMAA DETERGENT 100G"/>
        <s v="FORTUNE DELICIOUS 4.5KG"/>
        <s v="FRYTOL 50ML X 72SCH"/>
        <s v="JAMAA WHITE 24X300G"/>
        <s v="JAMAA DETERGENT 250G"/>
        <s v="JAMAA DETERGENT 500G"/>
        <s v="FORTUNE VIET 1KG X 20BAG"/>
        <s v="FRYTOL 1000ML"/>
        <s v="ALIFE ROSE 40 X 100G"/>
        <s v="JAMAA DETERGENT 180G"/>
        <s v="ALIFE COCONUT 40 X 100G"/>
        <s v="JAMAA CLASSIC 120G"/>
        <s v="WINTER SFO 2L X 6BTL"/>
        <s v="WINTER SFO 5L X 4BTL"/>
        <s v="EAZZY 32X300G"/>
        <s v="EAZZY 16x1KG"/>
        <s v="ALIFE MEDICATED 40 X 100G"/>
        <s v="JAMAA DETERGENT 30G"/>
        <s v="ALIFE LEMON 40 X 100G"/>
        <s v="FRYTOL SFO 1L X 12"/>
        <s v="FRYTOL YLW 5L *4JRG"/>
        <s v="FRYTOL 500ML*2OSCH"/>
        <s v="FRYTOL 100ML X 36SCH"/>
        <s v="PROMISE 4.5KG"/>
        <s v="FORTUNE DELIGHT 22.5KG"/>
        <s v="850 ML BTL"/>
        <s v="VIKING 4 X 5LT"/>
        <s v="SFO 850ML BTL"/>
        <s v="FRYTOL SFO 6BTLX1.8L"/>
        <s v="JAMAA CLASSIC 130G"/>
        <s v="DETERGENT 100X75G"/>
        <s v="FORTUNE DELICIOUS 900G X 20"/>
        <s v="JAMAA CLASSIC 250G"/>
        <s v="ALIFE COCONUT 18X200G"/>
        <s v="JAMAA DETERGENT 10PCH X 850G"/>
        <s v="FRYTOL 24BTL*500ML"/>
        <s v="VIKING RICE @ 22.5KG"/>
        <s v="ALIFE LEMON 18X200G"/>
        <s v="JAMAA DETERGENT 40PCH X 160G "/>
        <s v="ALIFE ROSE 18X200G"/>
        <s v="JAMAA WHITE 200GM"/>
        <s v="ALIFE MEDICATED 18X200G"/>
        <s v="JAMAA DETERGENT 12PCH X 450G"/>
        <s v="VIKING  RICE 4.5KG*5"/>
        <s v="ALIFE ROSE 40X100G"/>
        <s v="ALIFE 125G MEDICATED"/>
        <s v="ALIFE 125G LEMON"/>
        <s v="FRYTOL OIL 250ML"/>
        <s v="JAMAA CLASSIC 170G"/>
        <s v="DETERGENT 2KG X 4PCH"/>
        <s v="VIKING 45KG"/>
        <s v="EAZZY 800G"/>
        <s v="VIKING EMO PA 4.5KG"/>
        <s v="ALIFE 125G ROSE"/>
        <s v="SHRIMP 720X10G TAB"/>
        <s v="FORTUNE DELIGHT 5KG *5 "/>
        <s v="FRYTOL ROL @20L "/>
        <s v="VIKING 50KG"/>
        <s v="PROMISE 22.5KG"/>
        <s v="FRYTOL 900ML SHRINK"/>
        <s v="EAZZY 900G"/>
        <s v="JAMAA CLASSIC 200GM"/>
        <s v="JAMAA WHITE 170GM"/>
        <s v="JAMAA CLASSI 48 X 140G"/>
        <s v="EAZZY 32X220G"/>
        <s v="EAZZY LAUNDRY 32 X 180G"/>
        <s v="ALIFE ROSE 60 X 100G"/>
        <s v="CO-FRYTOL  @25L "/>
        <s v="FRYTOL 100ML SCH"/>
        <s v="FRYTOL 200ML X 26SCH"/>
        <s v="EAZZY 110G"/>
        <s v="FORTUNE THAI 4.5KG"/>
        <s v="EXCELLA THAI 5KG"/>
        <s v="VIKING RICE 22.5KG"/>
        <s v="FORTUNE VN JASMINE 50KG"/>
        <s v="JAMAA CLASSIC 240G"/>
        <s v="JAMAA BLUE 170GM"/>
        <s v="JAMAA YELLOW 150GM"/>
        <s v="JAMAA DETERGENT  90G X 100PCH "/>
        <s v="FRYTOL 0.9L X 15 BTL"/>
        <s v="JAMAA CLASSIC 48X110G"/>
        <s v="JAMAA CLASSI 16 X 900G"/>
        <s v="FORTUNE THAI 5X5KG"/>
        <s v="JAMAA WHITE 48X100G"/>
        <s v="ALIFE MEDICATED 60 X 100G"/>
        <s v="EAZZY 48X120G"/>
        <s v="VIKING 20 x 900G"/>
        <s v="JAMAA CLASSIC 1KG"/>
        <s v="ALIFE LEMON 18 X 250G"/>
        <s v="VIKING RICE 4.5KG"/>
        <s v="FORTUNE VIET 1KG X 20CAR"/>
        <s v="ALIFE ROSE 18 X 250G"/>
        <s v="ALIFE CCT 18 * 250G"/>
        <s v="ALIFE MDT 18*250G"/>
        <s v="JAMAA CLASS 48 X 150G"/>
        <s v="WINTER SFO 1L X 20BTL "/>
        <s v="FORTUNE DELIGHT 1KG"/>
        <s v="JAMAA WHITE 220GM"/>
        <s v="JAMAA CLASSIC 275GM"/>
        <s v="JAMAA 280GM"/>
        <s v="FORTUNE CLASSIC 3KG"/>
        <s v="JAMAA BLUE 165GM"/>
        <s v="FRYTOL OIL 3L X 6JRG"/>
        <s v="FORTUNE VIET 500G"/>
        <s v=" ROL IV 60-61"/>
        <s v="CHICKEN 720X10G TAB"/>
        <s v="FRYTOL 1.5Lx12BTL"/>
        <s v="THAI 25KG"/>
        <s v="JAMAA CLASSIC 18X270G"/>
        <s v="ALFFI OIL 25L"/>
        <s v="EAZZY 250G"/>
        <s v="EAZZY 200G"/>
        <s v="EAZZY 170GM"/>
        <s v="DETERGENT 10KG"/>
        <s v="VIKING EMOPA 900G"/>
        <s v="EXCELLA THAI 25KG"/>
        <s v="FORTUNE DELIGHT 1KG*20PPACK"/>
        <s v="SPICES 720x10G TAB"/>
        <s v="VIET NCP KDM 5KG"/>
        <s v="VIET NCP KDM 1KG"/>
        <s v="WINTERIZED SFO 2L X 6BTL" u="1"/>
        <s v="FRYTOL ROL IV60-61 500ML X 20BOT" u="1"/>
        <s v="FRYTOL ROL CP 5 IV 60 850ML X 12BTL" u="1"/>
        <s v="VIKING RBDOL CP10 IN YELLOW JRG@25L" u="1"/>
        <s v="JAMAA CLASSIC SOAP LAMINATED 48 X 100G" u="1"/>
        <s v="FORTUNE THAI HOMMALIGRADE B 5KG X 5PEPACK" u="1"/>
        <s v="FORTUNE DELIGHT VT KDM RICE PEBAG @22.5KG" u="1"/>
        <s v="ALIFE LEMON SOAP 18X200G IN CARTON" u="1"/>
        <s v="ALIFE ROSE SOAP 40 X 80G IN CARTON" u="1"/>
        <s v="JAMAA DETERGENT POWDER 450G X 12PCH" u="1"/>
        <s v="JAMAA POWDER DETERGENT 100PCH X 100G" u="1"/>
        <s v="JAMAA CLASSIC SOAP LAMINATED 48 X 140G" u="1"/>
        <s v="FRYTOL ROL CP5 IN YELLOW JERRYCAN@20L" u="1"/>
        <s v="FRYTOL ROL IV 60 0.9L X 9BTL SHRINKWRAP" u="1"/>
        <s v="VIKING LONG WHITE RICE 5%B PP BAG @50KG" u="1"/>
        <s v="FORTUNE VIETNAM JASMINE RICE 5% 1KGX20PEPACK" u="1"/>
        <s v="ALIFE MEDICATED SOAP LAMINATED 18X225G" u="1"/>
        <s v="VIKING EMO PA LONGGRAINRICE 4.5KG*5PEBAG" u="1"/>
        <s v="JAMAA CLASSIC SOAP LAMINATED 24 X 220G" u="1"/>
        <s v="FORTUNE DELICIOUS VIETNAM RICE 900G X 20" u="1"/>
        <s v="RBD PALM OLEIN HUILE 1.5 LT X 12 BOTTLES" u="1"/>
        <s v="JAMAA DETERGENT POWDER 160G X 40PCH" u="1"/>
        <s v="CO-FRYTOL @ 0.9L X 15 BTL" u="1"/>
        <s v="FORTUNE DELIGHT VIEKDM RICE 1KG*20PPACK" u="1"/>
        <s v="JAMAA CLASSIC SOAP LAMINATED 48X110" u="1"/>
        <s v="JAMAA CLASSIC SOAP LAMINATED 16 X 900G" u="1"/>
        <s v="ALIFE ROSE SOAP LAMINATED 40 X 100G" u="1"/>
        <s v="ALFFI ROL CP5 IN YELLOW JRG@25L" u="1"/>
        <s v="ALIFE COCONUT SOAP LAMINATED 18X225G" u="1"/>
        <s v="ALIFE MEDICATED SOAP LAMINATED 60 X 100G" u="1"/>
        <s v="FORTUNE VIETNAM JASMINE RICE 5%1KGX20PEPACK" u="1"/>
        <s v="PROMISE RICE 4.5KG X 5PEBAG" u="1"/>
        <s v="JAMAA DETERGENT POWDER 90G X 100PCH" u="1"/>
        <s v="JAMAA CLASSIC SOAP LAMINATED 18 X 270G" u="1"/>
        <s v="JAMAA POWDER DETERGENT 30G X 150PCH" u="1"/>
        <s v="ALIFE LEMON SOAP LAMINATED 18X250G" u="1"/>
        <s v="JAMAA WHITE SOAP LAMINATED 24 X 220G" u="1"/>
        <s v="EAZZY LAUNDRY SOAP 32X300G" u="1"/>
        <s v="FORTUNE-BLUE VN LONG JASMINE 5%B 5KGX5PP" u="1"/>
        <s v="EXCELLA CLASSIC THAI JASMINE 5KGX5 PEBAG" u="1"/>
        <s v="CO-FRYTOL IN JERRYCAN @ 25L" u="1"/>
        <s v="JAMAA DETERGENT POWDER 850G X 10PCH" u="1"/>
        <s v="ALIFE MEDICATED SOAP LAMINATED 18X250G" u="1"/>
        <s v="ALIFE MEDICATED SOAP LAMINATED 36X125G" u="1"/>
        <s v="PROMISE RICE IN PE BAG @22.5KG" u="1"/>
        <s v="FRYTOL WINTERIZED SFO 5L(4.55KG)*4BTL" u="1"/>
        <s v="ALIFE  COCONUT SOAP LAMINATED 36X125G" u="1"/>
        <s v="EAZZY CLASSIC SOAP 16 X 200G IN CARTON" u="1"/>
        <s v="EAZZY CLASSIC SOAP 16 X 900G IN CARTON" u="1"/>
        <s v="EAZZY LAUNDRY SOAP 16 X 800G IN CARTON" u="1"/>
        <s v="EAZZY LAUNDRY SOAP 32 X 180G IN CARTON" u="1"/>
        <s v="EAZZY LAUNDRY SOAP 32 X 220G IN CARTON" u="1"/>
        <s v="EAZZY LAUNDRY SOAP 32 X 240G IN CARTON" u="1"/>
        <s v="EAZZY LAUNDRY SOAP 48 X 110G IN CARTON" u="1"/>
        <s v="EAZZY LAUNDRY SOAP 48 X 120G IN CARTON" u="1"/>
        <s v="FORTUNE VN JASMINE FRAG 5%BRO PPBAG@50KG" u="1"/>
        <s v="VIET NCP KDM VN BLEND 1KG*20PPPACK" u="1"/>
        <s v="VIKING JASMINE 45KG" u="1"/>
        <s v="FRYTOL ROL IV60-61 250ML X 24BOT" u="1"/>
        <s v="FRYTOL ROL IV58MIN 12 POUCH X 900 ML" u="1"/>
        <s v="JAMAA WHITE SOAP LAMINATED 48 X 100G" u="1"/>
        <s v="FORTUNE THAI 100% BROKEN RICE PEBAG@25KG" u="1"/>
        <s v="FRYTOL ROL IV 58MIN 20 POUCH X 450ML" u="1"/>
        <s v="FORTUNE MARGARINE 46-49 250G X 60SACHET" u="1"/>
        <s v="FRYTOL ROL CP8 50ML X 72SCH" u="1"/>
        <s v="FRYTOL IV60 MIN 6 BTL X 1.8L" u="1"/>
        <s v="JAMAA CLASSIC SOAP LAMINATED 24 X 250G" u="1"/>
        <s v="FORTUNE CLASSIC JASMINE RICE 5% BOPP BAG@50KG" u="1"/>
        <s v="FRYTOL ROL CP8 IN JERRYCAN @10L" u="1"/>
        <s v="VIKING EMO PA LONGGRAINRICE 900G*20PEBAG" u="1"/>
        <s v="ALIFE COCONUT SOAP 18X200G IN CARTON" u="1"/>
        <s v="FRYTOL CHICKEN 720 TABLETS 10G" u="1"/>
        <s v="JAMAA WHITE SOAP LAMINATED 24 X 275G" u="1"/>
        <s v="ALIFE MEDICATED SOAP LAMINATED 40 X 100G" u="1"/>
        <s v="FRYTOL ROL CP5 12BTL X 1L" u="1"/>
        <s v="FRYTOL SHRIMP 720 TABLETS 10G" u="1"/>
        <s v="FRYTOL SPICES 720 TABLETS 10G" u="1"/>
        <s v="ALIFE LEMON SOAP 40 X 80G IN CARTON" u="1"/>
        <s v="ALIFE ROSE SOAP 18 X 200G IN CARTON" u="1"/>
        <s v="FRYTOL SFO IV 120MIN 12 POUCH X 900ML" u="1"/>
        <s v="MARK P RBD WINTERIZED SFO 850ML X 12BTL" u="1"/>
        <s v="FORTUNE EMO PA LONGGRAINRICE 4.5KG*5PEBG" u="1"/>
        <s v="FRYTOL ROL CP8 500ML X 20SCH" u="1"/>
        <s v="JAMAA POWDER DETERGENT 10PCH X 900G" u="1"/>
        <s v="ALIFE COCONUT SOAP LAMINATED 40 X 100G" u="1"/>
        <s v="FRYTOL ROL CP5 6BTL X 2L" u="1"/>
        <s v="FORTUNE DELIGHT KDM VIETNM KDM RICE@25KG" u="1"/>
        <s v="FRYTOL ROL 4.5L X 4JRG" u="1"/>
        <s v="FORTUNE ROL IV 58 4.5L * 3JRG" u="1"/>
        <s v="FORTUNE DELIGHT VT KDM RICE 5KG*5PEPACK" u="1"/>
        <s v="FORTUNE DELIGHT VIE KDM RICE 1KG*20PPACK" u="1"/>
        <s v="VIKING VN JASMINE RICE@22.5KG" u="1"/>
        <s v="ALIFE LEMON SOAP LAMINATED 36X125G" u="1"/>
        <s v="JAMAA BLUE SOAP LAMINATED 32 X 165G" u="1"/>
        <s v="JAMAA WHITE SOAP LAMINATED 32X 170G" u="1"/>
        <s v="VIKING VN JASMINE RICE FRAG 5%BRO@4.5KG*5" u="1"/>
        <s v="VIET NCP KDM VN BLEND 5KG*5PPBAG" u="1"/>
        <s v="JAMAA CLASSIC SOAP LAMINATED 16X1000G" u="1"/>
        <s v="JAMAA CLASSIC SOAP LAMINATED 24 X 200G" u="1"/>
        <s v="FRYTOL ROL CP8 100ML X 36SCH" u="1"/>
        <s v="JAMAA CLASSIC SOAP LAMINATED 48X130" u="1"/>
        <s v="ALIFE MEDICATED SOAP 18 X 200G IN CARTON" u="1"/>
        <s v="FORTUNE DELIGHT VT KDM RICE PE BAG @900G" u="1"/>
        <s v="JAMAA BLUE SOAP LAMINATED 32 X 170G" u="1"/>
        <s v="JAMAA WHITE SOAP LAMINATED 24 X 280G" u="1"/>
        <s v="FORTUNE-BLUE VN LONG JASMINE 5%B PPBAG@25KG" u="1"/>
        <s v="WINTERIZED SFO 1L X 20BTL" u="1"/>
        <s v="FRYTOL NCP ROL CP5 IV60 1L X 12BOT" u="1"/>
        <s v="JAMAA DETERGENT POWDER 2KG X 4PCH" u="1"/>
        <s v="VIKING ROL CP5 IN YELLOW JRG@20L" u="1"/>
        <s v="VIKING VN JASMINE RICE FRAG 5%BRO@22.5KG" u="1"/>
        <s v="FRYTOL ROL CP8 200ML X 24SCH" u="1"/>
        <s v="VIKING ROL CP5 IN YELLOW JRG@25L" u="1"/>
        <s v="JAMAA POWDER DETERGENT 40PCH X 250G" u="1"/>
        <s v="EAZZY LAUNDRY SOAP 36 X 250G" u="1"/>
        <s v="JAMAA CLASSIC SOAP LAMINATED 24 X 170G" u="1"/>
        <s v="FRYTOL RBD SUNFLOWER IVI 20MIN 0.9LTS X 12BTL" u="1"/>
        <s v="FRYTOL ROL CP5 6 YELLOW JRG X 3L" u="1"/>
        <s v="VIKING ROL CP5 5L X 4 YELLOW JRG" u="1"/>
        <s v="FRYTOL SFO IV 120MIN 20 POUCH X 450ML" u="1"/>
        <s v="FORTUNE DELIGHT VT KDM RICE PE BAG@4.5KG" u="1"/>
        <s v="FRYTOL ROL CP8 200ML X 26SCH" u="1"/>
        <s v="ALIFE ROSE TOILET SOAP LAMINATED 18X250G" u="1"/>
        <s v="JAMAA DETERGENT POWDER 75G*100PCH IN BAG" u="1"/>
        <s v="FRYTOL ROL CP8 1L X 12SCH" u="1"/>
        <s v="EXCELLA CLASSIC THAI JASMINE BOPP @25KG" u="1"/>
        <s v="ALIFE ROSE SOAP LAMINATED 60 X 100G" u="1"/>
        <s v="FRYTOL ROL IV 60 900ML X 12BTL" u="1"/>
        <s v="FORTUNE CLASSIC VN JASMINE 3KGX5" u="1"/>
        <s v="FORTUNE DELICIOUS VN RICE PEBAG@22.5KG" u="1"/>
        <s v="JAMAA CLASSIC SOAP LAMINATED 24 X 300G" u="1"/>
        <s v="FORTUNE-BLUE VN LONG JASMINE 500GX20BAG" u="1"/>
        <s v="JAMAA POWDER DETERGENT 40PCH X 180G" u="1"/>
        <s v="JAMAA WHITE SOAP LAMINATED 24 X 200G" u="1"/>
        <s v="ALIFE COCONUT SOAP LAMINATED 18X250G" u="1"/>
        <s v="JAMAA CLASSIC SOAP LAMINATED 48 X 150G" u="1"/>
        <s v="FRYTOL RBD SFO 2L X 6BTL" u="1"/>
        <s v="JAMAA YELLOW SOAP LAMINATED 36 X 150G" u="1"/>
        <s v="FRYTOL ROL CP5 24BTL X 500ML" u="1"/>
        <s v="JAMAA POWDER DETERGENT PILLOW PACK @5KG" u="1"/>
        <s v="ALIFE ROSE SOAP LAMINATED 18X225G" u="1"/>
        <s v="FRYTOL ROL CP5 IN YELLOW JERRYCAN@25L" u="1"/>
        <s v="VIKING VN JASMINE RICE@900G*20" u="1"/>
        <s v="JAMAA CLASSIC SOAP LAMINATED 36 X 200G" u="1"/>
        <s v="EAZZY LAUNDRY SOAP 16 X 1KG" u="1"/>
        <s v="FRYTOL ROL CP5 4 YELLOW JRG X 5L" u="1"/>
        <s v="EAZZY CLASSIC SOAP 48X170G" u="1"/>
        <s v="JAMAA POWDER DETERGENT IN BUCKET @3KG" u="1"/>
        <s v="FRYTOL ROL CP8 YELLOW JRG@25L" u="1"/>
        <s v="JAMAA CLASSIC SOAP LAMINATED 16 X 800G" u="1"/>
        <s v="FORTUNE DELICIOUS VIETNAM RICE 4.5KG X 5" u="1"/>
        <s v="FRYTOL SFO IV 120 MIN 6BTLX1.8L" u="1"/>
        <s v="ALIFE LEMON SOAP LAMINATED 18X225G" u="1"/>
        <s v="JAMAA CLASSIC SOAP LAMINATED 24X240G" u="1"/>
        <s v="FRYTOL RBD SFO 1L X 12BTL" u="1"/>
        <s v="FORTUNE THAI RICE IN PE BAG @4.5KG" u="1"/>
        <s v="FORTUNE MARGARINE  46-48 PEBAG@15KG" u="1"/>
        <s v="JAMAA POWDER DETERGENT 12PCH X 500G" u="1"/>
        <s v="JAMAA WHITE SOAP LAMINATED 24 X 300G" u="1"/>
        <s v="ALIFE COCONUT SOAP 40 X 80G IN CARTON" u="1"/>
        <s v="JAMAA CLASSIC SOAP LAMINATED 24 X 275G" u="1"/>
        <s v="FORTUNE VIETNAM JASMINE RICE 5% BOPPBAG@50KG" u="1"/>
        <s v="ALIFE ROSE SOAP LAMINATED 36X125G" u="1"/>
        <s v="JAMAA CLASSIC SOAP LAMINATED 48X120G" u="1"/>
        <s v="VIKING VN JASMINE RICE@4.5KG X 5" u="1"/>
        <s v="ALIFE LEMON SOAP LAMINATED 40 X 100G" u="1"/>
        <s v="JAMAA POWDER DETERGENT IN PP BAG @10KG" u="1"/>
      </sharedItems>
    </cacheField>
    <cacheField name="Product Group" numFmtId="0">
      <sharedItems count="7">
        <s v="RICE"/>
        <s v="COOKING OIL"/>
        <s v="SOAP"/>
        <s v="SUNFLOWER OIL"/>
        <s v="SPECIALTY FATS"/>
        <s v="DETERGENT"/>
        <s v="SEASONING"/>
      </sharedItems>
    </cacheField>
    <cacheField name="Brand" numFmtId="0">
      <sharedItems count="13">
        <s v="FORTUNE"/>
        <s v="FRYTOL"/>
        <s v="VIKING"/>
        <s v="FORTUNE DELIGHT"/>
        <s v="JAMAA"/>
        <s v="ALIFE"/>
        <s v="FORTUNE DELICIOUS"/>
        <s v="EAZZY"/>
        <s v="PROMISE"/>
        <s v="EXCELLA"/>
        <s v="FORTUNE CLASSIC"/>
        <s v="ALFFI"/>
        <s v="VIET NCP"/>
      </sharedItems>
    </cacheField>
    <cacheField name="Ave Sales Monthly(MT)" numFmtId="0">
      <sharedItems containsSemiMixedTypes="0" containsString="0" containsNumber="1" minValue="3.3333333333333335E-5" maxValue="112.5090000000008"/>
    </cacheField>
    <cacheField name="Ave.Mthly Sales(Cases)" numFmtId="0">
      <sharedItems containsSemiMixedTypes="0" containsString="0" containsNumber="1" minValue="8.3333333333333332E-3" maxValue="8518"/>
    </cacheField>
    <cacheField name="Ave Mthly Sales Cash Value" numFmtId="0">
      <sharedItems containsSemiMixedTypes="0" containsString="0" containsNumber="1" minValue="0" maxValue="1693997.5833333621"/>
    </cacheField>
    <cacheField name="Stock Sell in/Sell out" numFmtId="0">
      <sharedItems containsSemiMixedTypes="0" containsString="0" containsNumber="1" minValue="-9" maxValue="13582"/>
    </cacheField>
    <cacheField name="Closing Stock" numFmtId="0">
      <sharedItems containsSemiMixedTypes="0" containsString="0" containsNumber="1" minValue="-9" maxValue="13582"/>
    </cacheField>
    <cacheField name="Closing Stock MT" numFmtId="0">
      <sharedItems containsMixedTypes="1" containsNumber="1" minValue="-8.9639999999999928E-2" maxValue="395"/>
    </cacheField>
    <cacheField name="Closing Stock in Value" numFmtId="0">
      <sharedItems containsSemiMixedTypes="0" containsString="0" containsNumber="1" minValue="-2253.5323566878992" maxValue="1623850"/>
    </cacheField>
    <cacheField name="Unit Price" numFmtId="0">
      <sharedItems containsSemiMixedTypes="0" containsString="0" containsNumber="1" minValue="0" maxValue="491.15999999999997"/>
    </cacheField>
    <cacheField name="Conversion Rate" numFmtId="0">
      <sharedItems containsSemiMixedTypes="0" containsString="0" containsNumber="1" containsInteger="1" minValue="1" maxValue="100"/>
    </cacheField>
    <cacheField name="Percentage Contribution" numFmtId="0">
      <sharedItems containsSemiMixedTypes="0" containsString="0" containsNumber="1" minValue="1.3910571896230885E-7" maxValue="0.57529386985651954"/>
    </cacheField>
    <cacheField name="Running Total" numFmtId="0">
      <sharedItems containsSemiMixedTypes="0" containsString="0" containsNumber="1" minValue="0.10438875529587459" maxValue="1.0000000000000007"/>
    </cacheField>
    <cacheField name="Rank" numFmtId="0">
      <sharedItems count="3">
        <s v="A"/>
        <s v="B"/>
        <s v="C"/>
      </sharedItems>
    </cacheField>
    <cacheField name="Av Daily Sales Qty" numFmtId="0">
      <sharedItems containsSemiMixedTypes="0" containsString="0" containsNumber="1" minValue="3.7878787878787879E-4" maxValue="387.18181818181819"/>
    </cacheField>
    <cacheField name="Av. Daily Sales MT" numFmtId="0">
      <sharedItems containsSemiMixedTypes="0" containsString="0" containsNumber="1" minValue="0" maxValue="98.23863636363636"/>
    </cacheField>
    <cacheField name="Av Daily Sales in Cash Value" numFmtId="0">
      <sharedItems containsSemiMixedTypes="0" containsString="0" containsNumber="1" minValue="0" maxValue="76999.890151516462"/>
    </cacheField>
    <cacheField name="Stock Norm" numFmtId="0">
      <sharedItems containsSemiMixedTypes="0" containsString="0" containsNumber="1" containsInteger="1" minValue="7" maxValue="30"/>
    </cacheField>
    <cacheField name="Stock In Transit Time(days) " numFmtId="0">
      <sharedItems containsSemiMixedTypes="0" containsString="0" containsNumber="1" containsInteger="1" minValue="1" maxValue="4"/>
    </cacheField>
    <cacheField name="Stock Norm +Transit Time" numFmtId="0">
      <sharedItems containsSemiMixedTypes="0" containsString="0" containsNumber="1" containsInteger="1" minValue="8" maxValue="34"/>
    </cacheField>
    <cacheField name="Stock Norm QTY" numFmtId="0">
      <sharedItems containsSemiMixedTypes="0" containsString="0" containsNumber="1" minValue="1.2878787878787878E-2" maxValue="3871.818181818182"/>
    </cacheField>
    <cacheField name="Order Qty" numFmtId="0">
      <sharedItems containsSemiMixedTypes="0" containsString="0" containsNumber="1" minValue="0" maxValue="1891.1319444444446"/>
    </cacheField>
    <cacheField name="Order QTY(MT)" numFmtId="0">
      <sharedItems containsMixedTypes="1" containsNumber="1" minValue="0" maxValue="32.316136363636915"/>
    </cacheField>
    <cacheField name="Stock Norn Available" numFmtId="0">
      <sharedItems containsSemiMixedTypes="0" containsString="0" containsNumber="1" minValue="-0.11464968152866239" maxValue="34258"/>
    </cacheField>
    <cacheField name="Action" numFmtId="0">
      <sharedItems count="4">
        <s v="VERY LOW-ORDER URGENTLY"/>
        <s v="VERY HIGH-DON’T ORDER"/>
        <s v="HIGH-DON’T ORDER"/>
        <s v="LOW MAY- ORDER"/>
      </sharedItems>
    </cacheField>
    <cacheField name="Order in Value" numFmtId="0">
      <sharedItems containsSemiMixedTypes="0" containsString="0" containsNumber="1" minValue="0" maxValue="592013.40909090906"/>
    </cacheField>
  </cacheFields>
  <extLst>
    <ext xmlns:x14="http://schemas.microsoft.com/office/spreadsheetml/2009/9/main" uri="{725AE2AE-9491-48be-B2B4-4EB974FC3084}">
      <x14:pivotCacheDefinition pivotCacheId="1277407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4">
  <r>
    <x v="0"/>
    <x v="0"/>
    <x v="0"/>
    <x v="0"/>
    <x v="0"/>
    <x v="0"/>
    <n v="16.759999999999732"/>
    <n v="656.33333333333337"/>
    <n v="127201.86666666613"/>
    <n v="0"/>
    <n v="0"/>
    <n v="0"/>
    <n v="0"/>
    <n v="193.80680548501695"/>
    <n v="5"/>
    <n v="0.12113380664818145"/>
    <n v="0.12113380664818145"/>
    <x v="0"/>
    <n v="29.833333333333336"/>
    <n v="0.76181818181816963"/>
    <n v="5781.9030303030058"/>
    <n v="7"/>
    <n v="1"/>
    <n v="8"/>
    <n v="238.66666666666669"/>
    <n v="238.66666666666669"/>
    <n v="6.094545454545357"/>
    <n v="0"/>
    <x v="0"/>
    <n v="46255.224242424047"/>
  </r>
  <r>
    <x v="0"/>
    <x v="0"/>
    <x v="1"/>
    <x v="1"/>
    <x v="1"/>
    <x v="1"/>
    <n v="12.840000000000146"/>
    <n v="570.66666666666663"/>
    <n v="180570"/>
    <n v="9"/>
    <n v="9"/>
    <n v="0.20250000000000232"/>
    <n v="2847.7745327102803"/>
    <n v="316.41939252336448"/>
    <n v="1"/>
    <n v="9.2801794592046086E-2"/>
    <n v="0.21393560124022754"/>
    <x v="0"/>
    <n v="25.939393939393938"/>
    <n v="0.58363636363637028"/>
    <n v="8207.7272727272721"/>
    <n v="7"/>
    <n v="1"/>
    <n v="8"/>
    <n v="207.5151515151515"/>
    <n v="198.5151515151515"/>
    <n v="4.4665909090909599"/>
    <n v="4.3370327102803738E-2"/>
    <x v="0"/>
    <n v="62814.043649107894"/>
  </r>
  <r>
    <x v="0"/>
    <x v="0"/>
    <x v="2"/>
    <x v="2"/>
    <x v="1"/>
    <x v="1"/>
    <n v="11.773350000000107"/>
    <n v="718.33333333333337"/>
    <n v="194023.08333333334"/>
    <n v="0"/>
    <n v="0"/>
    <n v="0"/>
    <n v="0"/>
    <n v="270.10174013921113"/>
    <n v="4"/>
    <n v="8.5092524015596832E-2"/>
    <n v="0.29902812525582434"/>
    <x v="0"/>
    <n v="32.651515151515156"/>
    <n v="0.53515227272727761"/>
    <n v="8819.2310606060619"/>
    <n v="7"/>
    <n v="1"/>
    <n v="8"/>
    <n v="261.21212121212125"/>
    <n v="261.21212121212125"/>
    <n v="4.2812181818182209"/>
    <n v="0"/>
    <x v="0"/>
    <n v="70553.848484848495"/>
  </r>
  <r>
    <x v="0"/>
    <x v="0"/>
    <x v="3"/>
    <x v="3"/>
    <x v="1"/>
    <x v="2"/>
    <n v="9.472500000000057"/>
    <n v="421"/>
    <n v="132269"/>
    <n v="0"/>
    <n v="0"/>
    <n v="0"/>
    <n v="0"/>
    <n v="314.17814726840857"/>
    <n v="1"/>
    <n v="6.8463006173921481E-2"/>
    <n v="0.36749113142974582"/>
    <x v="0"/>
    <n v="19.136363636363637"/>
    <n v="0.4305681818181844"/>
    <n v="6012.227272727273"/>
    <n v="7"/>
    <n v="1"/>
    <n v="8"/>
    <n v="153.09090909090909"/>
    <n v="153.09090909090909"/>
    <n v="3.4445454545454752"/>
    <n v="0"/>
    <x v="0"/>
    <n v="48097.818181818184"/>
  </r>
  <r>
    <x v="0"/>
    <x v="0"/>
    <x v="4"/>
    <x v="4"/>
    <x v="0"/>
    <x v="3"/>
    <n v="7.6620000000001331"/>
    <n v="333"/>
    <n v="65275.73333333325"/>
    <n v="0"/>
    <n v="0"/>
    <n v="0"/>
    <n v="0"/>
    <n v="196.02322322322297"/>
    <n v="5"/>
    <n v="5.5377519483197926E-2"/>
    <n v="0.42286865091294373"/>
    <x v="0"/>
    <n v="15.136363636363637"/>
    <n v="0.34827272727273334"/>
    <n v="2967.0787878787842"/>
    <n v="7"/>
    <n v="1"/>
    <n v="8"/>
    <n v="121.09090909090909"/>
    <n v="121.09090909090909"/>
    <n v="2.7861818181818667"/>
    <n v="0"/>
    <x v="0"/>
    <n v="23736.630303030273"/>
  </r>
  <r>
    <x v="0"/>
    <x v="0"/>
    <x v="5"/>
    <x v="5"/>
    <x v="1"/>
    <x v="1"/>
    <n v="7.356756666666775"/>
    <n v="702.33333333333337"/>
    <n v="113381.1200000001"/>
    <n v="0"/>
    <n v="0"/>
    <n v="0"/>
    <n v="0"/>
    <n v="161.43491219743726"/>
    <n v="12"/>
    <n v="5.3171356779101862E-2"/>
    <n v="0.47604000769204557"/>
    <x v="0"/>
    <n v="31.924242424242426"/>
    <n v="0.33439803030303522"/>
    <n v="5153.6872727272776"/>
    <n v="7"/>
    <n v="1"/>
    <n v="8"/>
    <n v="255.39393939393941"/>
    <n v="255.39393939393941"/>
    <n v="2.6751842424242818"/>
    <n v="0"/>
    <x v="0"/>
    <n v="41229.49818181822"/>
  </r>
  <r>
    <x v="0"/>
    <x v="0"/>
    <x v="6"/>
    <x v="6"/>
    <x v="2"/>
    <x v="4"/>
    <n v="6.4169999999998923"/>
    <n v="1324.3333333333333"/>
    <n v="49318.166666665296"/>
    <n v="0"/>
    <n v="0"/>
    <n v="0"/>
    <n v="0"/>
    <n v="37.239994966019609"/>
    <n v="48"/>
    <n v="4.637921463373388E-2"/>
    <n v="0.52241922232577942"/>
    <x v="1"/>
    <n v="60.196969696969695"/>
    <n v="0.29168181818181327"/>
    <n v="2241.7348484847862"/>
    <n v="14"/>
    <n v="1"/>
    <n v="15"/>
    <n v="902.95454545454538"/>
    <n v="902.95454545454538"/>
    <n v="4.3752272727271988"/>
    <n v="0"/>
    <x v="0"/>
    <n v="33626.022727271797"/>
  </r>
  <r>
    <x v="0"/>
    <x v="0"/>
    <x v="7"/>
    <x v="7"/>
    <x v="0"/>
    <x v="0"/>
    <n v="5.4666666666666996"/>
    <n v="218.66666666666666"/>
    <n v="40384"/>
    <n v="0"/>
    <n v="0"/>
    <n v="0"/>
    <n v="0"/>
    <n v="184.6829268292683"/>
    <n v="1"/>
    <n v="3.9510629057880262E-2"/>
    <n v="0.5619298513836597"/>
    <x v="1"/>
    <n v="9.9393939393939394"/>
    <n v="0.24848484848484997"/>
    <n v="1835.6363636363637"/>
    <n v="14"/>
    <n v="1"/>
    <n v="15"/>
    <n v="149.09090909090909"/>
    <n v="149.09090909090909"/>
    <n v="3.7272727272727497"/>
    <n v="0"/>
    <x v="0"/>
    <n v="27534.545454545456"/>
  </r>
  <r>
    <x v="0"/>
    <x v="0"/>
    <x v="8"/>
    <x v="8"/>
    <x v="1"/>
    <x v="1"/>
    <n v="5.3175000000000763"/>
    <n v="236.33333333333334"/>
    <n v="66483.506666666464"/>
    <n v="0"/>
    <n v="0"/>
    <n v="0"/>
    <n v="0"/>
    <n v="281.31244005641662"/>
    <n v="1"/>
    <n v="3.843251890523415E-2"/>
    <n v="0.60036237028889383"/>
    <x v="1"/>
    <n v="10.742424242424242"/>
    <n v="0.24170454545454892"/>
    <n v="3021.9775757575667"/>
    <n v="14"/>
    <n v="1"/>
    <n v="15"/>
    <n v="161.13636363636363"/>
    <n v="161.13636363636363"/>
    <n v="3.6255681818182333"/>
    <n v="0"/>
    <x v="0"/>
    <n v="45329.66363636349"/>
  </r>
  <r>
    <x v="0"/>
    <x v="0"/>
    <x v="9"/>
    <x v="9"/>
    <x v="1"/>
    <x v="2"/>
    <n v="5.2020000000000515"/>
    <n v="289"/>
    <n v="81798.333333333328"/>
    <n v="0"/>
    <n v="0"/>
    <n v="0"/>
    <n v="0"/>
    <n v="283.03921568627447"/>
    <n v="1"/>
    <n v="3.7597736407151326E-2"/>
    <n v="0.63796010669604519"/>
    <x v="1"/>
    <n v="13.136363636363637"/>
    <n v="0.2364545454545478"/>
    <n v="3718.1060606060605"/>
    <n v="14"/>
    <n v="1"/>
    <n v="15"/>
    <n v="197.04545454545456"/>
    <n v="197.04545454545456"/>
    <n v="3.5468181818182174"/>
    <n v="0"/>
    <x v="0"/>
    <n v="55771.590909090904"/>
  </r>
  <r>
    <x v="0"/>
    <x v="0"/>
    <x v="10"/>
    <x v="10"/>
    <x v="3"/>
    <x v="1"/>
    <n v="4.2994800000000017"/>
    <n v="440"/>
    <n v="72618.333333333328"/>
    <n v="0"/>
    <n v="0"/>
    <n v="0"/>
    <n v="0"/>
    <n v="165.04166666666666"/>
    <n v="12"/>
    <n v="3.1074724284470868E-2"/>
    <n v="0.66903483098051608"/>
    <x v="1"/>
    <n v="20"/>
    <n v="0.19543090909090918"/>
    <n v="3300.833333333333"/>
    <n v="14"/>
    <n v="1"/>
    <n v="15"/>
    <n v="300"/>
    <n v="300"/>
    <n v="2.9314636363636377"/>
    <n v="0"/>
    <x v="0"/>
    <n v="49512.5"/>
  </r>
  <r>
    <x v="0"/>
    <x v="0"/>
    <x v="11"/>
    <x v="11"/>
    <x v="2"/>
    <x v="4"/>
    <n v="4.1272000000000206"/>
    <n v="776.33333333333337"/>
    <n v="32830"/>
    <n v="0"/>
    <n v="0"/>
    <n v="0"/>
    <n v="0"/>
    <n v="42.288535852297123"/>
    <n v="24"/>
    <n v="2.9829561264820108E-2"/>
    <n v="0.69886439224533614"/>
    <x v="1"/>
    <n v="35.287878787878789"/>
    <n v="0.18760000000000093"/>
    <n v="1492.2727272727273"/>
    <n v="14"/>
    <n v="1"/>
    <n v="15"/>
    <n v="529.31818181818187"/>
    <n v="529.31818181818187"/>
    <n v="2.8140000000000143"/>
    <n v="0"/>
    <x v="0"/>
    <n v="22384.090909090912"/>
  </r>
  <r>
    <x v="0"/>
    <x v="0"/>
    <x v="12"/>
    <x v="12"/>
    <x v="0"/>
    <x v="0"/>
    <n v="4.0166666666666666"/>
    <n v="80.333333333333329"/>
    <n v="26216"/>
    <n v="0"/>
    <n v="0"/>
    <n v="0"/>
    <n v="0"/>
    <n v="326.34024896265561"/>
    <n v="1"/>
    <n v="2.9030675618747212E-2"/>
    <n v="0.72789506786408331"/>
    <x v="1"/>
    <n v="3.6515151515151514"/>
    <n v="0.18257575757575759"/>
    <n v="1191.6363636363637"/>
    <n v="14"/>
    <n v="1"/>
    <n v="15"/>
    <n v="54.772727272727273"/>
    <n v="54.772727272727273"/>
    <n v="2.7386363636363638"/>
    <n v="0"/>
    <x v="0"/>
    <n v="17874.545454545456"/>
  </r>
  <r>
    <x v="0"/>
    <x v="0"/>
    <x v="13"/>
    <x v="13"/>
    <x v="2"/>
    <x v="4"/>
    <n v="3.1104000000000092"/>
    <n v="428"/>
    <n v="18575.746666666681"/>
    <n v="0"/>
    <n v="0"/>
    <n v="0"/>
    <n v="0"/>
    <n v="43.401277258567013"/>
    <n v="24"/>
    <n v="2.2480584260054341E-2"/>
    <n v="0.7503756521241377"/>
    <x v="1"/>
    <n v="19.454545454545453"/>
    <n v="0.14138181818181861"/>
    <n v="844.3521212121218"/>
    <n v="14"/>
    <n v="1"/>
    <n v="15"/>
    <n v="291.81818181818181"/>
    <n v="291.81818181818181"/>
    <n v="2.1207272727272786"/>
    <n v="0"/>
    <x v="0"/>
    <n v="12665.281818181827"/>
  </r>
  <r>
    <x v="0"/>
    <x v="0"/>
    <x v="14"/>
    <x v="14"/>
    <x v="4"/>
    <x v="0"/>
    <n v="2.9399999999999942"/>
    <n v="196"/>
    <n v="31010"/>
    <n v="0"/>
    <n v="0"/>
    <n v="0"/>
    <n v="0"/>
    <n v="158.21428571428572"/>
    <n v="1"/>
    <n v="2.1249009042103726E-2"/>
    <n v="0.7716246611662414"/>
    <x v="1"/>
    <n v="8.9090909090909083"/>
    <n v="0.13363636363636336"/>
    <n v="1409.5454545454545"/>
    <n v="14"/>
    <n v="1"/>
    <n v="15"/>
    <n v="133.63636363636363"/>
    <n v="133.63636363636363"/>
    <n v="2.0045454545454504"/>
    <n v="0"/>
    <x v="0"/>
    <n v="21143.181818181816"/>
  </r>
  <r>
    <x v="0"/>
    <x v="0"/>
    <x v="15"/>
    <x v="15"/>
    <x v="2"/>
    <x v="4"/>
    <n v="2.8759333333333625"/>
    <n v="572.66666666666663"/>
    <n v="21603.859999999808"/>
    <n v="0"/>
    <n v="0"/>
    <n v="0"/>
    <n v="0"/>
    <n v="37.725017462164978"/>
    <n v="24"/>
    <n v="2.0785963743023217E-2"/>
    <n v="0.79241062490926462"/>
    <x v="1"/>
    <n v="26.030303030303028"/>
    <n v="0.13072424242424374"/>
    <n v="981.99363636362762"/>
    <n v="14"/>
    <n v="1"/>
    <n v="15"/>
    <n v="390.45454545454544"/>
    <n v="390.45454545454544"/>
    <n v="1.9608636363636565"/>
    <n v="0"/>
    <x v="0"/>
    <n v="14729.904545454416"/>
  </r>
  <r>
    <x v="0"/>
    <x v="0"/>
    <x v="16"/>
    <x v="16"/>
    <x v="4"/>
    <x v="0"/>
    <n v="2.4399999999999844"/>
    <n v="160"/>
    <n v="29212.110000000073"/>
    <n v="0"/>
    <n v="0"/>
    <n v="0"/>
    <n v="0"/>
    <n v="182.57568750000047"/>
    <n v="60"/>
    <n v="1.7635231994126824E-2"/>
    <n v="0.81004585690339148"/>
    <x v="2"/>
    <n v="7.2727272727272725"/>
    <n v="0.11090909090909019"/>
    <n v="1327.823181818185"/>
    <n v="30"/>
    <n v="1"/>
    <n v="31"/>
    <n v="225.45454545454544"/>
    <n v="225.45454545454544"/>
    <n v="3.4381818181817958"/>
    <n v="0"/>
    <x v="0"/>
    <n v="41162.51863636374"/>
  </r>
  <r>
    <x v="0"/>
    <x v="0"/>
    <x v="17"/>
    <x v="17"/>
    <x v="1"/>
    <x v="1"/>
    <n v="2.4003000000000045"/>
    <n v="296.33333333333331"/>
    <n v="37904.333333333336"/>
    <n v="0"/>
    <n v="0"/>
    <n v="0"/>
    <n v="0"/>
    <n v="127.91113610798652"/>
    <n v="20"/>
    <n v="1.7348298096517611E-2"/>
    <n v="0.82739415499990909"/>
    <x v="2"/>
    <n v="13.469696969696969"/>
    <n v="0.10910454545454566"/>
    <n v="1722.9242424242425"/>
    <n v="30"/>
    <n v="1"/>
    <n v="31"/>
    <n v="417.56060606060601"/>
    <n v="417.56060606060601"/>
    <n v="3.3822409090909153"/>
    <n v="0"/>
    <x v="0"/>
    <n v="53410.65151515152"/>
  </r>
  <r>
    <x v="0"/>
    <x v="0"/>
    <x v="18"/>
    <x v="18"/>
    <x v="1"/>
    <x v="1"/>
    <n v="2.3970599999999997"/>
    <n v="241.33333333333334"/>
    <n v="43549.833333333321"/>
    <n v="0"/>
    <n v="0"/>
    <n v="0"/>
    <n v="0"/>
    <n v="180.45511049723751"/>
    <n v="12"/>
    <n v="1.7324880821246686E-2"/>
    <n v="0.84471903582115582"/>
    <x v="2"/>
    <n v="10.969696969696971"/>
    <n v="0.10895727272727272"/>
    <n v="1979.5378787878783"/>
    <n v="30"/>
    <n v="1"/>
    <n v="31"/>
    <n v="340.06060606060606"/>
    <n v="340.06060606060606"/>
    <n v="3.3776754545454541"/>
    <n v="0"/>
    <x v="0"/>
    <n v="61365.674242424226"/>
  </r>
  <r>
    <x v="0"/>
    <x v="0"/>
    <x v="19"/>
    <x v="19"/>
    <x v="1"/>
    <x v="1"/>
    <n v="1.6041599999999887"/>
    <n v="364.33333333333331"/>
    <n v="26990.573333333334"/>
    <n v="0"/>
    <n v="0"/>
    <n v="0"/>
    <n v="0"/>
    <n v="74.082086001829836"/>
    <n v="24"/>
    <n v="1.1594153178564947E-2"/>
    <n v="0.85631318899972075"/>
    <x v="2"/>
    <n v="16.560606060606059"/>
    <n v="7.2916363636363127E-2"/>
    <n v="1226.8442424242423"/>
    <n v="30"/>
    <n v="1"/>
    <n v="31"/>
    <n v="513.37878787878788"/>
    <n v="513.37878787878788"/>
    <n v="2.2604072727272566"/>
    <n v="0"/>
    <x v="0"/>
    <n v="38032.171515151524"/>
  </r>
  <r>
    <x v="0"/>
    <x v="0"/>
    <x v="20"/>
    <x v="20"/>
    <x v="1"/>
    <x v="1"/>
    <n v="1.4009999999999969"/>
    <n v="155.66666666666666"/>
    <n v="25189.666666666668"/>
    <n v="0"/>
    <n v="0"/>
    <n v="0"/>
    <n v="0"/>
    <n v="161.81798715203428"/>
    <n v="1"/>
    <n v="1.0125803288431059E-2"/>
    <n v="0.8664389922881518"/>
    <x v="2"/>
    <n v="7.0757575757575752"/>
    <n v="6.3681818181818048E-2"/>
    <n v="1144.9848484848485"/>
    <n v="30"/>
    <n v="1"/>
    <n v="31"/>
    <n v="219.34848484848484"/>
    <n v="219.34848484848484"/>
    <n v="1.9741363636363594"/>
    <n v="0"/>
    <x v="0"/>
    <n v="35494.530303030304"/>
  </r>
  <r>
    <x v="0"/>
    <x v="0"/>
    <x v="21"/>
    <x v="21"/>
    <x v="3"/>
    <x v="1"/>
    <n v="1.3210833333333321"/>
    <n v="130.66666666666666"/>
    <n v="24258.319999999996"/>
    <n v="0"/>
    <n v="0"/>
    <n v="0"/>
    <n v="0"/>
    <n v="185.6504081632653"/>
    <n v="12"/>
    <n v="9.5482012569294422E-3"/>
    <n v="0.87598719354508126"/>
    <x v="2"/>
    <n v="5.9393939393939386"/>
    <n v="6.0049242424242366E-2"/>
    <n v="1102.650909090909"/>
    <n v="30"/>
    <n v="1"/>
    <n v="31"/>
    <n v="184.1212121212121"/>
    <n v="184.1212121212121"/>
    <n v="1.8615265151515132"/>
    <n v="0"/>
    <x v="0"/>
    <n v="34182.178181818177"/>
  </r>
  <r>
    <x v="0"/>
    <x v="0"/>
    <x v="22"/>
    <x v="22"/>
    <x v="0"/>
    <x v="3"/>
    <n v="1.3013999999999999"/>
    <n v="72"/>
    <n v="11925"/>
    <n v="0"/>
    <n v="0"/>
    <n v="0"/>
    <n v="0"/>
    <n v="165.625"/>
    <n v="20"/>
    <n v="9.4059389004740954E-3"/>
    <n v="0.8853931324455554"/>
    <x v="2"/>
    <n v="3.2727272727272729"/>
    <n v="5.9154545454545453E-2"/>
    <n v="542.0454545454545"/>
    <n v="30"/>
    <n v="1"/>
    <n v="31"/>
    <n v="101.45454545454547"/>
    <n v="101.45454545454547"/>
    <n v="1.8337909090909092"/>
    <n v="0"/>
    <x v="0"/>
    <n v="16803.409090909092"/>
  </r>
  <r>
    <x v="0"/>
    <x v="0"/>
    <x v="23"/>
    <x v="23"/>
    <x v="1"/>
    <x v="0"/>
    <n v="1.2767299999999995"/>
    <n v="99.666666666666671"/>
    <n v="19006.666666666668"/>
    <n v="0"/>
    <n v="0"/>
    <n v="0"/>
    <n v="0"/>
    <n v="190.70234113712374"/>
    <n v="3"/>
    <n v="9.2276351409269156E-3"/>
    <n v="0.89462076758648235"/>
    <x v="2"/>
    <n v="4.5303030303030303"/>
    <n v="5.8033181818181796E-2"/>
    <n v="863.93939393939399"/>
    <n v="30"/>
    <n v="1"/>
    <n v="31"/>
    <n v="140.43939393939394"/>
    <n v="140.43939393939394"/>
    <n v="1.7990286363636354"/>
    <n v="0"/>
    <x v="0"/>
    <n v="26782.121212121212"/>
  </r>
  <r>
    <x v="0"/>
    <x v="0"/>
    <x v="24"/>
    <x v="24"/>
    <x v="3"/>
    <x v="1"/>
    <n v="0.98051333333333313"/>
    <n v="114.33333333333333"/>
    <n v="16138.5"/>
    <n v="0"/>
    <n v="0"/>
    <n v="0"/>
    <n v="0"/>
    <n v="141.15306122448979"/>
    <n v="20"/>
    <n v="7.0867131584705107E-3"/>
    <n v="0.90170748074495288"/>
    <x v="2"/>
    <n v="5.1969696969696964"/>
    <n v="4.4568787878787867E-2"/>
    <n v="733.56818181818187"/>
    <n v="30"/>
    <n v="1"/>
    <n v="31"/>
    <n v="161.10606060606059"/>
    <n v="161.10606060606059"/>
    <n v="1.3816324242424241"/>
    <n v="0"/>
    <x v="0"/>
    <n v="22740.613636363632"/>
  </r>
  <r>
    <x v="0"/>
    <x v="0"/>
    <x v="25"/>
    <x v="25"/>
    <x v="2"/>
    <x v="5"/>
    <n v="0.91507500000000208"/>
    <n v="216.66666666666666"/>
    <n v="11522.61000000001"/>
    <n v="0"/>
    <n v="0"/>
    <n v="0"/>
    <n v="0"/>
    <n v="53.181276923076972"/>
    <n v="18"/>
    <n v="6.6137540643548135E-3"/>
    <n v="0.90832123480930771"/>
    <x v="2"/>
    <n v="9.8484848484848477"/>
    <n v="4.1594318181818274E-2"/>
    <n v="523.75500000000045"/>
    <n v="30"/>
    <n v="1"/>
    <n v="31"/>
    <n v="305.30303030303025"/>
    <n v="305.30303030303025"/>
    <n v="1.2894238636363664"/>
    <n v="0"/>
    <x v="0"/>
    <n v="16236.405000000012"/>
  </r>
  <r>
    <x v="0"/>
    <x v="0"/>
    <x v="26"/>
    <x v="26"/>
    <x v="2"/>
    <x v="5"/>
    <n v="0.91413333333333624"/>
    <n v="282.33333333333331"/>
    <n v="9572.7900000000245"/>
    <n v="0"/>
    <n v="0"/>
    <n v="0"/>
    <n v="0"/>
    <n v="33.905985832349558"/>
    <n v="40"/>
    <n v="6.6069481175811294E-3"/>
    <n v="0.91492818292688882"/>
    <x v="2"/>
    <n v="12.833333333333332"/>
    <n v="4.1551515151515284E-2"/>
    <n v="435.12681818181932"/>
    <n v="30"/>
    <n v="1"/>
    <n v="31"/>
    <n v="397.83333333333331"/>
    <n v="397.83333333333331"/>
    <n v="1.2880969696969737"/>
    <n v="0"/>
    <x v="0"/>
    <n v="13488.931363636399"/>
  </r>
  <r>
    <x v="0"/>
    <x v="0"/>
    <x v="27"/>
    <x v="27"/>
    <x v="2"/>
    <x v="5"/>
    <n v="0.86826666666666863"/>
    <n v="264.66666666666669"/>
    <n v="8989.8800000000065"/>
    <n v="0"/>
    <n v="0"/>
    <n v="0"/>
    <n v="0"/>
    <n v="33.966801007556697"/>
    <n v="40"/>
    <n v="6.2754443030467143E-3"/>
    <n v="0.92120362722993554"/>
    <x v="2"/>
    <n v="12.030303030303031"/>
    <n v="3.9466666666666754E-2"/>
    <n v="408.63090909090937"/>
    <n v="30"/>
    <n v="1"/>
    <n v="31"/>
    <n v="372.93939393939399"/>
    <n v="372.93939393939399"/>
    <n v="1.2234666666666696"/>
    <n v="0"/>
    <x v="0"/>
    <n v="12667.558181818193"/>
  </r>
  <r>
    <x v="0"/>
    <x v="0"/>
    <x v="28"/>
    <x v="28"/>
    <x v="1"/>
    <x v="1"/>
    <n v="0.85320000000000018"/>
    <n v="79"/>
    <n v="13114"/>
    <n v="0"/>
    <n v="0"/>
    <n v="0"/>
    <n v="0"/>
    <n v="166"/>
    <n v="12"/>
    <n v="6.1665491546676662E-3"/>
    <n v="0.92737017638460317"/>
    <x v="2"/>
    <n v="3.5909090909090908"/>
    <n v="3.8781818181818188E-2"/>
    <n v="596.09090909090912"/>
    <n v="30"/>
    <n v="1"/>
    <n v="31"/>
    <n v="111.31818181818181"/>
    <n v="111.31818181818181"/>
    <n v="1.202236363636364"/>
    <n v="0"/>
    <x v="0"/>
    <n v="18478.81818181818"/>
  </r>
  <r>
    <x v="0"/>
    <x v="0"/>
    <x v="29"/>
    <x v="29"/>
    <x v="2"/>
    <x v="5"/>
    <n v="0.80235000000000245"/>
    <n v="185.66666666666666"/>
    <n v="10102.860000000021"/>
    <n v="0"/>
    <n v="0"/>
    <n v="0"/>
    <n v="0"/>
    <n v="54.413967684021657"/>
    <n v="18"/>
    <n v="5.7990280288884389E-3"/>
    <n v="0.9331692044134916"/>
    <x v="2"/>
    <n v="8.4393939393939394"/>
    <n v="3.647045454545466E-2"/>
    <n v="459.22090909091003"/>
    <n v="30"/>
    <n v="1"/>
    <n v="31"/>
    <n v="261.62121212121212"/>
    <n v="261.62121212121212"/>
    <n v="1.1305840909090945"/>
    <n v="0"/>
    <x v="0"/>
    <n v="14235.848181818212"/>
  </r>
  <r>
    <x v="0"/>
    <x v="0"/>
    <x v="30"/>
    <x v="30"/>
    <x v="0"/>
    <x v="0"/>
    <n v="0.74999999999999922"/>
    <n v="30"/>
    <n v="5433.3333333333367"/>
    <n v="0"/>
    <n v="0"/>
    <n v="0"/>
    <n v="0"/>
    <n v="181.11111111111123"/>
    <n v="5"/>
    <n v="5.4206655719652415E-3"/>
    <n v="0.93858986998545679"/>
    <x v="2"/>
    <n v="1.3636363636363635"/>
    <n v="3.4090909090909054E-2"/>
    <n v="246.96969696969711"/>
    <n v="30"/>
    <n v="1"/>
    <n v="31"/>
    <n v="42.272727272727266"/>
    <n v="42.272727272727266"/>
    <n v="1.0568181818181805"/>
    <n v="0"/>
    <x v="0"/>
    <n v="7656.0606060606096"/>
  </r>
  <r>
    <x v="0"/>
    <x v="0"/>
    <x v="31"/>
    <x v="31"/>
    <x v="1"/>
    <x v="1"/>
    <n v="0.71279999999999955"/>
    <n v="65.666666666666671"/>
    <n v="10944"/>
    <n v="0"/>
    <n v="0"/>
    <n v="0"/>
    <n v="0"/>
    <n v="166.65989847715736"/>
    <n v="6"/>
    <n v="5.1518005595957679E-3"/>
    <n v="0.94374167054505254"/>
    <x v="2"/>
    <n v="2.9848484848484849"/>
    <n v="3.2399999999999977E-2"/>
    <n v="497.45454545454544"/>
    <n v="30"/>
    <n v="1"/>
    <n v="31"/>
    <n v="92.530303030303031"/>
    <n v="92.530303030303031"/>
    <n v="1.0043999999999993"/>
    <n v="0"/>
    <x v="0"/>
    <n v="15421.090909090908"/>
  </r>
  <r>
    <x v="0"/>
    <x v="0"/>
    <x v="32"/>
    <x v="32"/>
    <x v="1"/>
    <x v="1"/>
    <n v="0.64799999999999958"/>
    <n v="65.666666666666671"/>
    <n v="7147.786666666666"/>
    <n v="0"/>
    <n v="0"/>
    <n v="0"/>
    <n v="0"/>
    <n v="108.84954314720811"/>
    <n v="6"/>
    <n v="4.6834550541779707E-3"/>
    <n v="0.94842512559923053"/>
    <x v="2"/>
    <n v="2.9848484848484849"/>
    <n v="2.9454545454545435E-2"/>
    <n v="324.89939393939392"/>
    <n v="30"/>
    <n v="1"/>
    <n v="31"/>
    <n v="92.530303030303031"/>
    <n v="92.530303030303031"/>
    <n v="0.9130909090909084"/>
    <n v="0"/>
    <x v="0"/>
    <n v="10071.88121212121"/>
  </r>
  <r>
    <x v="0"/>
    <x v="0"/>
    <x v="33"/>
    <x v="33"/>
    <x v="2"/>
    <x v="4"/>
    <n v="0.63068000000000068"/>
    <n v="83"/>
    <n v="6011.6300000000119"/>
    <n v="0"/>
    <n v="0"/>
    <n v="0"/>
    <n v="0"/>
    <n v="72.42927710843388"/>
    <n v="24"/>
    <n v="4.5582738172360608E-3"/>
    <n v="0.95298339941646659"/>
    <x v="2"/>
    <n v="3.7727272727272729"/>
    <n v="2.866727272727276E-2"/>
    <n v="273.25590909090965"/>
    <n v="30"/>
    <n v="1"/>
    <n v="31"/>
    <n v="116.95454545454547"/>
    <n v="116.95454545454547"/>
    <n v="0.88868545454545567"/>
    <n v="0"/>
    <x v="0"/>
    <n v="8470.9331818182"/>
  </r>
  <r>
    <x v="0"/>
    <x v="0"/>
    <x v="34"/>
    <x v="34"/>
    <x v="3"/>
    <x v="1"/>
    <n v="0.58239999999999992"/>
    <n v="53.333333333333336"/>
    <n v="11595"/>
    <n v="0"/>
    <n v="0"/>
    <n v="0"/>
    <n v="0"/>
    <n v="217.40625"/>
    <n v="6"/>
    <n v="4.2093275054834126E-3"/>
    <n v="0.95719272692195001"/>
    <x v="2"/>
    <n v="2.4242424242424243"/>
    <n v="2.6472727272727269E-2"/>
    <n v="527.0454545454545"/>
    <n v="30"/>
    <n v="1"/>
    <n v="31"/>
    <n v="75.151515151515156"/>
    <n v="75.151515151515156"/>
    <n v="0.82065454545454541"/>
    <n v="0"/>
    <x v="0"/>
    <n v="16338.409090909092"/>
  </r>
  <r>
    <x v="0"/>
    <x v="0"/>
    <x v="35"/>
    <x v="35"/>
    <x v="2"/>
    <x v="4"/>
    <n v="0.51199999999999979"/>
    <n v="37.666666666666664"/>
    <n v="4359.9066666666686"/>
    <n v="0"/>
    <n v="0"/>
    <n v="0"/>
    <n v="0"/>
    <n v="115.74973451327439"/>
    <n v="16"/>
    <n v="3.700507697128274E-3"/>
    <n v="0.96089323461907827"/>
    <x v="2"/>
    <n v="1.7121212121212119"/>
    <n v="2.3272727272727264E-2"/>
    <n v="198.17757575757585"/>
    <n v="30"/>
    <n v="1"/>
    <n v="31"/>
    <n v="53.075757575757571"/>
    <n v="53.075757575757571"/>
    <n v="0.72145454545454513"/>
    <n v="0"/>
    <x v="0"/>
    <n v="6143.5048484848512"/>
  </r>
  <r>
    <x v="0"/>
    <x v="0"/>
    <x v="36"/>
    <x v="36"/>
    <x v="5"/>
    <x v="4"/>
    <n v="0.50833333333333175"/>
    <n v="101.66666666666667"/>
    <n v="3658.9833333333222"/>
    <n v="0"/>
    <n v="0"/>
    <n v="0"/>
    <n v="0"/>
    <n v="35.989999999999888"/>
    <n v="1"/>
    <n v="3.6740066654431004E-3"/>
    <n v="0.96456724128452143"/>
    <x v="2"/>
    <n v="4.6212121212121211"/>
    <n v="2.3106060606060533E-2"/>
    <n v="166.31742424242373"/>
    <n v="30"/>
    <n v="1"/>
    <n v="31"/>
    <n v="143.25757575757575"/>
    <n v="143.25757575757575"/>
    <n v="0.71628787878787648"/>
    <n v="0"/>
    <x v="0"/>
    <n v="5155.8401515151354"/>
  </r>
  <r>
    <x v="0"/>
    <x v="0"/>
    <x v="37"/>
    <x v="37"/>
    <x v="0"/>
    <x v="6"/>
    <n v="0.47249999999999986"/>
    <n v="21"/>
    <n v="3503"/>
    <n v="0"/>
    <n v="0"/>
    <n v="0"/>
    <n v="0"/>
    <n v="166.8095238095238"/>
    <n v="1"/>
    <n v="3.4150193103381046E-3"/>
    <n v="0.96798226059485948"/>
    <x v="2"/>
    <n v="0.95454545454545459"/>
    <n v="2.147727272727272E-2"/>
    <n v="159.22727272727272"/>
    <n v="30"/>
    <n v="1"/>
    <n v="31"/>
    <n v="29.590909090909093"/>
    <n v="29.590909090909093"/>
    <n v="0.66579545454545441"/>
    <n v="0"/>
    <x v="0"/>
    <n v="4936.045454545455"/>
  </r>
  <r>
    <x v="0"/>
    <x v="0"/>
    <x v="38"/>
    <x v="38"/>
    <x v="2"/>
    <x v="7"/>
    <n v="0.46933333333333377"/>
    <n v="66"/>
    <n v="2962.6933333333304"/>
    <n v="0"/>
    <n v="0"/>
    <n v="0"/>
    <n v="0"/>
    <n v="44.889292929292886"/>
    <n v="32"/>
    <n v="3.3921320557009221E-3"/>
    <n v="0.97137439265056036"/>
    <x v="2"/>
    <n v="3"/>
    <n v="2.1333333333333353E-2"/>
    <n v="134.66787878787866"/>
    <n v="30"/>
    <n v="1"/>
    <n v="31"/>
    <n v="93"/>
    <n v="93"/>
    <n v="0.66133333333333399"/>
    <n v="0"/>
    <x v="0"/>
    <n v="4174.7042424242381"/>
  </r>
  <r>
    <x v="0"/>
    <x v="0"/>
    <x v="39"/>
    <x v="39"/>
    <x v="2"/>
    <x v="5"/>
    <n v="0.37905000000000072"/>
    <n v="91.333333333333329"/>
    <n v="4773.0666666666648"/>
    <n v="0"/>
    <n v="0"/>
    <n v="0"/>
    <n v="0"/>
    <n v="52.259854014598524"/>
    <n v="18"/>
    <n v="2.7396043800712411E-3"/>
    <n v="0.97411399703063162"/>
    <x v="2"/>
    <n v="4.1515151515151514"/>
    <n v="1.7229545454545487E-2"/>
    <n v="216.95757575757568"/>
    <n v="30"/>
    <n v="1"/>
    <n v="31"/>
    <n v="128.69696969696969"/>
    <n v="128.69696969696969"/>
    <n v="0.53411590909091011"/>
    <n v="0"/>
    <x v="0"/>
    <n v="6725.684848484846"/>
  </r>
  <r>
    <x v="0"/>
    <x v="0"/>
    <x v="40"/>
    <x v="40"/>
    <x v="5"/>
    <x v="4"/>
    <n v="0.32100000000000023"/>
    <n v="107"/>
    <n v="3638"/>
    <n v="0"/>
    <n v="0"/>
    <n v="0"/>
    <n v="0"/>
    <n v="34"/>
    <n v="1"/>
    <n v="2.3200448648011272E-3"/>
    <n v="0.9764340418954327"/>
    <x v="2"/>
    <n v="4.8636363636363633"/>
    <n v="1.4590909090909101E-2"/>
    <n v="165.36363636363637"/>
    <n v="30"/>
    <n v="1"/>
    <n v="31"/>
    <n v="150.77272727272725"/>
    <n v="150.77272727272725"/>
    <n v="0.45231818181818206"/>
    <n v="0"/>
    <x v="0"/>
    <n v="5126.2727272727261"/>
  </r>
  <r>
    <x v="0"/>
    <x v="0"/>
    <x v="41"/>
    <x v="41"/>
    <x v="2"/>
    <x v="5"/>
    <n v="0.29999999999999988"/>
    <n v="64"/>
    <n v="2733.4399999999991"/>
    <n v="0"/>
    <n v="0"/>
    <n v="0"/>
    <n v="0"/>
    <n v="42.709999999999987"/>
    <n v="36"/>
    <n v="2.168266228786098E-3"/>
    <n v="0.97860230812421878"/>
    <x v="2"/>
    <n v="2.9090909090909092"/>
    <n v="1.363636363636363E-2"/>
    <n v="124.24727272727269"/>
    <n v="30"/>
    <n v="1"/>
    <n v="31"/>
    <n v="90.181818181818187"/>
    <n v="90.181818181818187"/>
    <n v="0.42272727272727256"/>
    <n v="0"/>
    <x v="0"/>
    <n v="3851.6654545454535"/>
  </r>
  <r>
    <x v="0"/>
    <x v="0"/>
    <x v="42"/>
    <x v="42"/>
    <x v="2"/>
    <x v="5"/>
    <n v="0.25222499999999998"/>
    <n v="62"/>
    <n v="3549.85"/>
    <n v="0"/>
    <n v="0"/>
    <n v="0"/>
    <n v="0"/>
    <n v="57.255645161290325"/>
    <n v="18"/>
    <n v="1.8229698318519125E-3"/>
    <n v="0.98042527795607071"/>
    <x v="2"/>
    <n v="2.8181818181818183"/>
    <n v="1.1464772727272726E-2"/>
    <n v="161.35681818181817"/>
    <n v="30"/>
    <n v="1"/>
    <n v="31"/>
    <n v="87.363636363636374"/>
    <n v="87.363636363636374"/>
    <n v="0.35540795454545454"/>
    <n v="0"/>
    <x v="0"/>
    <n v="5002.0613636363641"/>
  </r>
  <r>
    <x v="0"/>
    <x v="0"/>
    <x v="43"/>
    <x v="43"/>
    <x v="2"/>
    <x v="5"/>
    <n v="0.23866666666666583"/>
    <n v="52.666666666666664"/>
    <n v="1973.0666666666627"/>
    <n v="0"/>
    <n v="0"/>
    <n v="0"/>
    <n v="0"/>
    <n v="37.463291139240432"/>
    <n v="40"/>
    <n v="1.7249762442342683E-3"/>
    <n v="0.982150254200305"/>
    <x v="2"/>
    <n v="2.393939393939394"/>
    <n v="1.084848484848481E-2"/>
    <n v="89.684848484848303"/>
    <n v="30"/>
    <n v="1"/>
    <n v="31"/>
    <n v="74.212121212121218"/>
    <n v="74.212121212121218"/>
    <n v="0.33630303030302916"/>
    <n v="0"/>
    <x v="0"/>
    <n v="2780.2303030302978"/>
  </r>
  <r>
    <x v="0"/>
    <x v="0"/>
    <x v="44"/>
    <x v="44"/>
    <x v="0"/>
    <x v="3"/>
    <n v="0.23333333333333336"/>
    <n v="9.3333333333333339"/>
    <n v="1586.6666666666667"/>
    <n v="0"/>
    <n v="0"/>
    <n v="0"/>
    <n v="0"/>
    <n v="170"/>
    <n v="1"/>
    <n v="1.6864292890558549E-3"/>
    <n v="0.98383668348936082"/>
    <x v="2"/>
    <n v="0.42424242424242425"/>
    <n v="1.0606060606060607E-2"/>
    <n v="72.121212121212125"/>
    <n v="30"/>
    <n v="1"/>
    <n v="31"/>
    <n v="13.151515151515152"/>
    <n v="13.151515151515152"/>
    <n v="0.3287878787878788"/>
    <n v="0"/>
    <x v="0"/>
    <n v="2235.757575757576"/>
  </r>
  <r>
    <x v="0"/>
    <x v="0"/>
    <x v="45"/>
    <x v="45"/>
    <x v="5"/>
    <x v="4"/>
    <n v="0.19499999999999998"/>
    <n v="21.666666666666668"/>
    <n v="1451.6666666666667"/>
    <n v="0"/>
    <n v="0"/>
    <n v="0"/>
    <n v="0"/>
    <n v="67"/>
    <n v="10"/>
    <n v="1.4093730487109641E-3"/>
    <n v="0.98524605653807173"/>
    <x v="2"/>
    <n v="0.98484848484848486"/>
    <n v="8.8636363636363635E-3"/>
    <n v="65.984848484848484"/>
    <n v="30"/>
    <n v="1"/>
    <n v="31"/>
    <n v="30.530303030303031"/>
    <n v="30.530303030303031"/>
    <n v="0.27477272727272722"/>
    <n v="0"/>
    <x v="0"/>
    <n v="2045.530303030303"/>
  </r>
  <r>
    <x v="0"/>
    <x v="0"/>
    <x v="46"/>
    <x v="46"/>
    <x v="5"/>
    <x v="4"/>
    <n v="0.19333333333333344"/>
    <n v="19.333333333333332"/>
    <n v="1488.6666666666667"/>
    <n v="0"/>
    <n v="0"/>
    <n v="0"/>
    <n v="0"/>
    <n v="77.000000000000014"/>
    <n v="100"/>
    <n v="1.3973271252177089E-3"/>
    <n v="0.98664338366328941"/>
    <x v="2"/>
    <n v="0.87878787878787878"/>
    <n v="8.7878787878787924E-3"/>
    <n v="67.666666666666671"/>
    <n v="30"/>
    <n v="1"/>
    <n v="31"/>
    <n v="27.242424242424242"/>
    <n v="27.242424242424242"/>
    <n v="0.27242424242424257"/>
    <n v="0"/>
    <x v="0"/>
    <n v="2097.666666666667"/>
  </r>
  <r>
    <x v="0"/>
    <x v="0"/>
    <x v="47"/>
    <x v="47"/>
    <x v="0"/>
    <x v="6"/>
    <n v="0.1875"/>
    <n v="8.3333333333333339"/>
    <n v="1398.3333333333333"/>
    <n v="0"/>
    <n v="0"/>
    <n v="0"/>
    <n v="0"/>
    <n v="167.79999999999998"/>
    <n v="5"/>
    <n v="1.3551663929913119E-3"/>
    <n v="0.98799855005628068"/>
    <x v="2"/>
    <n v="0.37878787878787884"/>
    <n v="8.5227272727272721E-3"/>
    <n v="63.560606060606055"/>
    <n v="30"/>
    <n v="1"/>
    <n v="31"/>
    <n v="11.742424242424244"/>
    <n v="11.742424242424244"/>
    <n v="0.26420454545454547"/>
    <n v="0"/>
    <x v="0"/>
    <n v="1970.378787878788"/>
  </r>
  <r>
    <x v="0"/>
    <x v="0"/>
    <x v="48"/>
    <x v="12"/>
    <x v="0"/>
    <x v="0"/>
    <n v="0.18333333333333332"/>
    <n v="3.6666666666666665"/>
    <n v="1248"/>
    <n v="0"/>
    <n v="0"/>
    <n v="0"/>
    <n v="0"/>
    <n v="340.36363636363637"/>
    <n v="1"/>
    <n v="1.3250515842581714E-3"/>
    <n v="0.9893236016405389"/>
    <x v="2"/>
    <n v="0.16666666666666666"/>
    <n v="8.3333333333333332E-3"/>
    <n v="56.727272727272727"/>
    <n v="30"/>
    <n v="1"/>
    <n v="31"/>
    <n v="5.1666666666666661"/>
    <n v="5.1666666666666661"/>
    <n v="0.2583333333333333"/>
    <n v="0"/>
    <x v="0"/>
    <n v="1758.5454545454545"/>
  </r>
  <r>
    <x v="0"/>
    <x v="0"/>
    <x v="49"/>
    <x v="48"/>
    <x v="1"/>
    <x v="1"/>
    <n v="0.17280000000000004"/>
    <n v="53.333333333333336"/>
    <n v="3120"/>
    <n v="0"/>
    <n v="0"/>
    <n v="0"/>
    <n v="0"/>
    <n v="58.5"/>
    <n v="72"/>
    <n v="1.2489213477807932E-3"/>
    <n v="0.99057252298831966"/>
    <x v="2"/>
    <n v="2.4242424242424243"/>
    <n v="7.8545454545454561E-3"/>
    <n v="141.81818181818181"/>
    <n v="30"/>
    <n v="1"/>
    <n v="31"/>
    <n v="75.151515151515156"/>
    <n v="75.151515151515156"/>
    <n v="0.24349090909090915"/>
    <n v="0"/>
    <x v="0"/>
    <n v="4396.3636363636369"/>
  </r>
  <r>
    <x v="0"/>
    <x v="0"/>
    <x v="50"/>
    <x v="49"/>
    <x v="2"/>
    <x v="4"/>
    <n v="0.17250000000000029"/>
    <n v="10.333333333333334"/>
    <n v="10.773333333333332"/>
    <n v="0"/>
    <n v="0"/>
    <n v="0"/>
    <n v="0"/>
    <n v="1.04258064516129"/>
    <n v="24"/>
    <n v="1.246753081552009E-3"/>
    <n v="0.99181927606987164"/>
    <x v="2"/>
    <n v="0.46969696969696972"/>
    <n v="7.840909090909105E-3"/>
    <n v="0.48969696969696963"/>
    <n v="30"/>
    <n v="1"/>
    <n v="31"/>
    <n v="14.560606060606062"/>
    <n v="14.560606060606062"/>
    <n v="0.24306818181818224"/>
    <n v="0"/>
    <x v="0"/>
    <n v="15.180606060606058"/>
  </r>
  <r>
    <x v="0"/>
    <x v="0"/>
    <x v="51"/>
    <x v="50"/>
    <x v="5"/>
    <x v="4"/>
    <n v="0.14666666666666667"/>
    <n v="14.666666666666666"/>
    <n v="1202.6666666666667"/>
    <n v="0"/>
    <n v="0"/>
    <n v="0"/>
    <n v="0"/>
    <n v="82.000000000000014"/>
    <n v="40"/>
    <n v="1.0600412674065373E-3"/>
    <n v="0.99287931733727819"/>
    <x v="2"/>
    <n v="0.66666666666666663"/>
    <n v="6.6666666666666671E-3"/>
    <n v="54.666666666666671"/>
    <n v="30"/>
    <n v="1"/>
    <n v="31"/>
    <n v="20.666666666666664"/>
    <n v="20.666666666666664"/>
    <n v="0.20666666666666664"/>
    <n v="0"/>
    <x v="0"/>
    <n v="1694.6666666666667"/>
  </r>
  <r>
    <x v="0"/>
    <x v="0"/>
    <x v="52"/>
    <x v="51"/>
    <x v="5"/>
    <x v="4"/>
    <n v="0.12000000000000001"/>
    <n v="20"/>
    <n v="920"/>
    <n v="0"/>
    <n v="0"/>
    <n v="0"/>
    <n v="0"/>
    <n v="46"/>
    <n v="12"/>
    <n v="8.6730649151443959E-4"/>
    <n v="0.99374662382879264"/>
    <x v="2"/>
    <n v="0.90909090909090906"/>
    <n v="5.454545454545455E-3"/>
    <n v="41.81818181818182"/>
    <n v="30"/>
    <n v="1"/>
    <n v="31"/>
    <n v="28.18181818181818"/>
    <n v="28.18181818181818"/>
    <n v="0.1690909090909091"/>
    <n v="0"/>
    <x v="0"/>
    <n v="1296.3636363636363"/>
  </r>
  <r>
    <x v="0"/>
    <x v="0"/>
    <x v="53"/>
    <x v="52"/>
    <x v="0"/>
    <x v="0"/>
    <n v="0.11333333333333334"/>
    <n v="5.666666666666667"/>
    <n v="935"/>
    <n v="0"/>
    <n v="0"/>
    <n v="0"/>
    <n v="0"/>
    <n v="165"/>
    <n v="20"/>
    <n v="8.1912279754141522E-4"/>
    <n v="0.99456574662633401"/>
    <x v="2"/>
    <n v="0.25757575757575757"/>
    <n v="5.1515151515151517E-3"/>
    <n v="42.5"/>
    <n v="30"/>
    <n v="1"/>
    <n v="31"/>
    <n v="7.9848484848484844"/>
    <n v="7.9848484848484844"/>
    <n v="0.1596969696969697"/>
    <n v="0"/>
    <x v="0"/>
    <n v="1317.5"/>
  </r>
  <r>
    <x v="0"/>
    <x v="0"/>
    <x v="54"/>
    <x v="53"/>
    <x v="1"/>
    <x v="1"/>
    <n v="0.10440000000000001"/>
    <n v="9.6666666666666661"/>
    <n v="1676.6666666666667"/>
    <n v="0"/>
    <n v="0"/>
    <n v="0"/>
    <n v="0"/>
    <n v="173.44827586206898"/>
    <n v="12"/>
    <n v="7.5455664761756242E-4"/>
    <n v="0.9953203032739516"/>
    <x v="2"/>
    <n v="0.43939393939393939"/>
    <n v="4.7454545454545458E-3"/>
    <n v="76.212121212121218"/>
    <n v="30"/>
    <n v="1"/>
    <n v="31"/>
    <n v="13.621212121212121"/>
    <n v="13.621212121212121"/>
    <n v="0.14710909090909094"/>
    <n v="0"/>
    <x v="0"/>
    <n v="2362.575757575758"/>
  </r>
  <r>
    <x v="0"/>
    <x v="0"/>
    <x v="55"/>
    <x v="54"/>
    <x v="2"/>
    <x v="5"/>
    <n v="0.10133333333333334"/>
    <n v="25"/>
    <n v="1114.6666666666667"/>
    <n v="0"/>
    <n v="0"/>
    <n v="0"/>
    <n v="0"/>
    <n v="44.586666666666673"/>
    <n v="40"/>
    <n v="7.3239214838997121E-4"/>
    <n v="0.99605269542234154"/>
    <x v="2"/>
    <n v="1.1363636363636365"/>
    <n v="4.6060606060606066E-3"/>
    <n v="50.666666666666671"/>
    <n v="30"/>
    <n v="1"/>
    <n v="31"/>
    <n v="35.227272727272734"/>
    <n v="35.227272727272734"/>
    <n v="0.14278787878787882"/>
    <n v="0"/>
    <x v="0"/>
    <n v="1570.6666666666672"/>
  </r>
  <r>
    <x v="0"/>
    <x v="0"/>
    <x v="56"/>
    <x v="55"/>
    <x v="5"/>
    <x v="4"/>
    <n v="0.10080000000000001"/>
    <n v="13.666666666666666"/>
    <n v="741.93333333333339"/>
    <n v="0"/>
    <n v="0"/>
    <n v="0"/>
    <n v="0"/>
    <n v="54.287804878048789"/>
    <n v="40"/>
    <n v="7.2853745287212936E-4"/>
    <n v="0.9967812328752137"/>
    <x v="2"/>
    <n v="0.62121212121212122"/>
    <n v="4.5818181818181826E-3"/>
    <n v="33.724242424242426"/>
    <n v="30"/>
    <n v="1"/>
    <n v="31"/>
    <n v="19.257575757575758"/>
    <n v="19.257575757575758"/>
    <n v="0.14203636363636366"/>
    <n v="0"/>
    <x v="0"/>
    <n v="1045.4515151515154"/>
  </r>
  <r>
    <x v="0"/>
    <x v="0"/>
    <x v="57"/>
    <x v="56"/>
    <x v="2"/>
    <x v="5"/>
    <n v="6.933333333333333E-2"/>
    <n v="17.333333333333332"/>
    <n v="762.66666666666663"/>
    <n v="0"/>
    <n v="0"/>
    <n v="0"/>
    <n v="0"/>
    <n v="44"/>
    <n v="40"/>
    <n v="5.0111041731945398E-4"/>
    <n v="0.99728234329253318"/>
    <x v="2"/>
    <n v="0.78787878787878785"/>
    <n v="3.1515151515151513E-3"/>
    <n v="34.666666666666664"/>
    <n v="30"/>
    <n v="1"/>
    <n v="31"/>
    <n v="24.424242424242422"/>
    <n v="24.424242424242422"/>
    <n v="9.7696969696969685E-2"/>
    <n v="0"/>
    <x v="0"/>
    <n v="1074.6666666666665"/>
  </r>
  <r>
    <x v="0"/>
    <x v="0"/>
    <x v="58"/>
    <x v="57"/>
    <x v="2"/>
    <x v="4"/>
    <n v="6.9120000000000001E-2"/>
    <n v="12"/>
    <n v="492"/>
    <n v="0"/>
    <n v="0"/>
    <n v="0"/>
    <n v="0"/>
    <n v="41"/>
    <n v="48"/>
    <n v="4.9956853911231722E-4"/>
    <n v="0.99778191183164555"/>
    <x v="2"/>
    <n v="0.54545454545454541"/>
    <n v="3.1418181818181818E-3"/>
    <n v="22.363636363636363"/>
    <n v="30"/>
    <n v="1"/>
    <n v="31"/>
    <n v="16.909090909090907"/>
    <n v="16.909090909090907"/>
    <n v="9.7396363636363614E-2"/>
    <n v="0"/>
    <x v="0"/>
    <n v="693.27272727272714"/>
  </r>
  <r>
    <x v="0"/>
    <x v="0"/>
    <x v="59"/>
    <x v="58"/>
    <x v="3"/>
    <x v="1"/>
    <n v="5.4600000000000003E-2"/>
    <n v="5"/>
    <n v="925"/>
    <n v="0"/>
    <n v="0"/>
    <n v="0"/>
    <n v="0"/>
    <n v="185"/>
    <n v="6"/>
    <n v="3.9462445363906999E-4"/>
    <n v="0.99817653628528458"/>
    <x v="2"/>
    <n v="0.22727272727272727"/>
    <n v="2.4818181818181818E-3"/>
    <n v="42.045454545454547"/>
    <n v="30"/>
    <n v="1"/>
    <n v="31"/>
    <n v="7.045454545454545"/>
    <n v="7.045454545454545"/>
    <n v="7.6936363636363636E-2"/>
    <n v="0"/>
    <x v="0"/>
    <n v="1303.4090909090908"/>
  </r>
  <r>
    <x v="0"/>
    <x v="0"/>
    <x v="60"/>
    <x v="59"/>
    <x v="3"/>
    <x v="1"/>
    <n v="4.246666666666666E-2"/>
    <n v="2.3333333333333335"/>
    <n v="781.66666666666663"/>
    <n v="0"/>
    <n v="0"/>
    <n v="0"/>
    <n v="0"/>
    <n v="334.99999999999994"/>
    <n v="4"/>
    <n v="3.0693013060816552E-4"/>
    <n v="0.9984834664158927"/>
    <x v="2"/>
    <n v="0.10606060606060606"/>
    <n v="1.93030303030303E-3"/>
    <n v="35.530303030303031"/>
    <n v="30"/>
    <n v="1"/>
    <n v="31"/>
    <n v="3.2878787878787881"/>
    <n v="3.2878787878787881"/>
    <n v="5.9839393939393928E-2"/>
    <n v="0"/>
    <x v="0"/>
    <n v="1101.4393939393938"/>
  </r>
  <r>
    <x v="0"/>
    <x v="0"/>
    <x v="61"/>
    <x v="60"/>
    <x v="2"/>
    <x v="7"/>
    <n v="3.7989999999999989E-2"/>
    <n v="3.6666666666666665"/>
    <n v="209.27333333333331"/>
    <n v="0"/>
    <n v="0"/>
    <n v="0"/>
    <n v="0"/>
    <n v="57.074545454545451"/>
    <n v="32"/>
    <n v="2.7457478010527956E-4"/>
    <n v="0.99875804119599798"/>
    <x v="2"/>
    <n v="0.16666666666666666"/>
    <n v="1.7268181818181814E-3"/>
    <n v="9.5124242424242418"/>
    <n v="30"/>
    <n v="1"/>
    <n v="31"/>
    <n v="5.1666666666666661"/>
    <n v="5.1666666666666661"/>
    <n v="5.353136363636362E-2"/>
    <n v="0"/>
    <x v="0"/>
    <n v="294.88515151515145"/>
  </r>
  <r>
    <x v="0"/>
    <x v="0"/>
    <x v="62"/>
    <x v="61"/>
    <x v="2"/>
    <x v="7"/>
    <n v="3.6666666666666667E-2"/>
    <n v="2"/>
    <n v="185.61333333333334"/>
    <n v="0"/>
    <n v="0"/>
    <n v="0"/>
    <n v="0"/>
    <n v="92.806666666666672"/>
    <n v="16"/>
    <n v="2.6501031685163432E-4"/>
    <n v="0.99902305151284965"/>
    <x v="2"/>
    <n v="9.0909090909090912E-2"/>
    <n v="1.6666666666666668E-3"/>
    <n v="8.4369696969696975"/>
    <n v="30"/>
    <n v="1"/>
    <n v="31"/>
    <n v="2.8181818181818183"/>
    <n v="2.8181818181818183"/>
    <n v="5.1666666666666666E-2"/>
    <n v="0"/>
    <x v="0"/>
    <n v="261.54606060606062"/>
  </r>
  <r>
    <x v="0"/>
    <x v="0"/>
    <x v="63"/>
    <x v="62"/>
    <x v="2"/>
    <x v="5"/>
    <n v="3.6000000000000004E-2"/>
    <n v="9"/>
    <n v="315"/>
    <n v="0"/>
    <n v="0"/>
    <n v="0"/>
    <n v="0"/>
    <n v="35"/>
    <n v="40"/>
    <n v="2.601919474543319E-4"/>
    <n v="0.99928324346030395"/>
    <x v="2"/>
    <n v="0.40909090909090912"/>
    <n v="1.6363636363636365E-3"/>
    <n v="14.318181818181818"/>
    <n v="30"/>
    <n v="1"/>
    <n v="31"/>
    <n v="12.681818181818183"/>
    <n v="12.681818181818183"/>
    <n v="5.0727272727272739E-2"/>
    <n v="0"/>
    <x v="0"/>
    <n v="443.86363636363643"/>
  </r>
  <r>
    <x v="0"/>
    <x v="0"/>
    <x v="64"/>
    <x v="63"/>
    <x v="5"/>
    <x v="4"/>
    <n v="3.5999999999999997E-2"/>
    <n v="8"/>
    <n v="312"/>
    <n v="0"/>
    <n v="0"/>
    <n v="0"/>
    <n v="0"/>
    <n v="39"/>
    <n v="30"/>
    <n v="2.6019194745433184E-4"/>
    <n v="0.99954343540775825"/>
    <x v="2"/>
    <n v="0.36363636363636365"/>
    <n v="1.6363636363636363E-3"/>
    <n v="14.181818181818182"/>
    <n v="30"/>
    <n v="1"/>
    <n v="31"/>
    <n v="11.272727272727273"/>
    <n v="11.272727272727273"/>
    <n v="5.0727272727272732E-2"/>
    <n v="0"/>
    <x v="0"/>
    <n v="439.63636363636368"/>
  </r>
  <r>
    <x v="0"/>
    <x v="0"/>
    <x v="65"/>
    <x v="64"/>
    <x v="2"/>
    <x v="5"/>
    <n v="3.2000000000000008E-2"/>
    <n v="8"/>
    <n v="280"/>
    <n v="0"/>
    <n v="0"/>
    <n v="0"/>
    <n v="0"/>
    <n v="35"/>
    <n v="40"/>
    <n v="2.3128173107051726E-4"/>
    <n v="0.99977471713882882"/>
    <x v="2"/>
    <n v="0.36363636363636365"/>
    <n v="1.4545454545454549E-3"/>
    <n v="12.727272727272727"/>
    <n v="30"/>
    <n v="1"/>
    <n v="31"/>
    <n v="11.272727272727273"/>
    <n v="11.272727272727273"/>
    <n v="4.5090909090909105E-2"/>
    <n v="0"/>
    <x v="0"/>
    <n v="394.54545454545456"/>
  </r>
  <r>
    <x v="0"/>
    <x v="0"/>
    <x v="66"/>
    <x v="65"/>
    <x v="3"/>
    <x v="1"/>
    <n v="1.7400000000000002E-2"/>
    <n v="1.3333333333333333"/>
    <n v="306.09999999999997"/>
    <n v="0"/>
    <n v="0"/>
    <n v="0"/>
    <n v="0"/>
    <n v="229.57499999999999"/>
    <n v="12"/>
    <n v="1.2575944126959375E-4"/>
    <n v="0.9999004765800984"/>
    <x v="2"/>
    <n v="6.0606060606060601E-2"/>
    <n v="7.9090909090909103E-4"/>
    <n v="13.913636363636362"/>
    <n v="30"/>
    <n v="1"/>
    <n v="31"/>
    <n v="1.8787878787878787"/>
    <n v="1.8787878787878787"/>
    <n v="2.4518181818181824E-2"/>
    <n v="0"/>
    <x v="0"/>
    <n v="431.32272727272721"/>
  </r>
  <r>
    <x v="0"/>
    <x v="0"/>
    <x v="67"/>
    <x v="66"/>
    <x v="1"/>
    <x v="1"/>
    <n v="5.9999999999999993E-3"/>
    <n v="0.33333333333333331"/>
    <n v="86.666666666666671"/>
    <n v="0"/>
    <n v="0"/>
    <n v="0"/>
    <n v="0"/>
    <n v="260.00000000000006"/>
    <n v="4"/>
    <n v="4.3365324575721974E-5"/>
    <n v="0.99994384190467411"/>
    <x v="2"/>
    <n v="1.515151515151515E-2"/>
    <n v="2.7272727272727268E-4"/>
    <n v="3.9393939393939394"/>
    <n v="30"/>
    <n v="1"/>
    <n v="31"/>
    <n v="0.46969696969696967"/>
    <n v="0.46969696969696967"/>
    <n v="8.4545454545454542E-3"/>
    <n v="0"/>
    <x v="0"/>
    <n v="122.12121212121214"/>
  </r>
  <r>
    <x v="0"/>
    <x v="0"/>
    <x v="68"/>
    <x v="67"/>
    <x v="1"/>
    <x v="1"/>
    <n v="4.1999999999999997E-3"/>
    <n v="0.33333333333333331"/>
    <n v="58.333333333333336"/>
    <n v="0"/>
    <n v="0"/>
    <n v="0"/>
    <n v="0"/>
    <n v="175.00000000000003"/>
    <n v="20"/>
    <n v="3.0355727203005383E-5"/>
    <n v="0.99997419763187712"/>
    <x v="2"/>
    <n v="1.515151515151515E-2"/>
    <n v="1.9090909090909089E-4"/>
    <n v="2.6515151515151518"/>
    <n v="30"/>
    <n v="1"/>
    <n v="31"/>
    <n v="0.46969696969696967"/>
    <n v="0.46969696969696967"/>
    <n v="5.9181818181818172E-3"/>
    <n v="0"/>
    <x v="0"/>
    <n v="82.196969696969703"/>
  </r>
  <r>
    <x v="0"/>
    <x v="0"/>
    <x v="69"/>
    <x v="68"/>
    <x v="1"/>
    <x v="1"/>
    <n v="3.5700000000000003E-3"/>
    <n v="1"/>
    <n v="72.903333333333336"/>
    <n v="0"/>
    <n v="0"/>
    <n v="0"/>
    <n v="0"/>
    <n v="72.903333333333336"/>
    <n v="36"/>
    <n v="2.5802368122554579E-5"/>
    <n v="0.99999999999999967"/>
    <x v="2"/>
    <n v="4.5454545454545456E-2"/>
    <n v="1.6227272727272729E-4"/>
    <n v="3.3137878787878789"/>
    <n v="30"/>
    <n v="1"/>
    <n v="31"/>
    <n v="1.4090909090909092"/>
    <n v="1.4090909090909092"/>
    <n v="5.0304545454545463E-3"/>
    <n v="0"/>
    <x v="0"/>
    <n v="102.72742424242425"/>
  </r>
  <r>
    <x v="1"/>
    <x v="0"/>
    <x v="2"/>
    <x v="2"/>
    <x v="1"/>
    <x v="1"/>
    <n v="20.168999999999084"/>
    <n v="1245"/>
    <n v="444955.66666666669"/>
    <n v="1529.5"/>
    <n v="1529.5"/>
    <n v="24.777899999998876"/>
    <n v="546031.5"/>
    <n v="357"/>
    <n v="4"/>
    <n v="0.15421683725344071"/>
    <n v="0.15421683725344071"/>
    <x v="0"/>
    <n v="56.590909090909093"/>
    <n v="0.91677272727268566"/>
    <n v="20225.257575757576"/>
    <n v="7"/>
    <n v="1"/>
    <n v="8"/>
    <n v="452.72727272727275"/>
    <n v="0"/>
    <n v="0"/>
    <n v="3.3784136546184738"/>
    <x v="1"/>
    <n v="0"/>
  </r>
  <r>
    <x v="1"/>
    <x v="0"/>
    <x v="0"/>
    <x v="0"/>
    <x v="0"/>
    <x v="0"/>
    <n v="17.383333333332963"/>
    <n v="695.33333333333906"/>
    <n v="141113.66666666503"/>
    <n v="469"/>
    <n v="469"/>
    <n v="11.724999999999655"/>
    <n v="95180.694630870596"/>
    <n v="202.94391179290105"/>
    <n v="5"/>
    <n v="0.13291698584902784"/>
    <n v="0.28713382310246854"/>
    <x v="0"/>
    <n v="31.606060606060865"/>
    <n v="0.79015151515149828"/>
    <n v="6414.2575757575014"/>
    <n v="7"/>
    <n v="1"/>
    <n v="8"/>
    <n v="252.84848484848692"/>
    <n v="0"/>
    <n v="0"/>
    <n v="1.8548657718120654"/>
    <x v="2"/>
    <n v="0"/>
  </r>
  <r>
    <x v="1"/>
    <x v="0"/>
    <x v="3"/>
    <x v="3"/>
    <x v="1"/>
    <x v="2"/>
    <n v="12.39750000000023"/>
    <n v="551"/>
    <n v="241568"/>
    <n v="16"/>
    <n v="16"/>
    <n v="0.3600000000000067"/>
    <n v="7014.6787658802177"/>
    <n v="438.41742286751361"/>
    <n v="1"/>
    <n v="9.4794151413042468E-2"/>
    <n v="0.38192797451551103"/>
    <x v="0"/>
    <n v="25.045454545454547"/>
    <n v="0.56352272727273778"/>
    <n v="10980.363636363636"/>
    <n v="7"/>
    <n v="1"/>
    <n v="8"/>
    <n v="200.36363636363637"/>
    <n v="184.36363636363637"/>
    <n v="4.1481818181818957"/>
    <n v="7.985480943738657E-2"/>
    <x v="0"/>
    <n v="80828.230325028882"/>
  </r>
  <r>
    <x v="1"/>
    <x v="0"/>
    <x v="18"/>
    <x v="18"/>
    <x v="1"/>
    <x v="1"/>
    <n v="11.784960000000702"/>
    <n v="1212.4444444444318"/>
    <n v="257243.45333333148"/>
    <n v="3809"/>
    <n v="3809"/>
    <n v="37.023480000002586"/>
    <n v="808152.75144061842"/>
    <n v="212.16927052785991"/>
    <n v="12"/>
    <n v="9.011052894831173E-2"/>
    <n v="0.47203850346382276"/>
    <x v="0"/>
    <n v="55.111111111110539"/>
    <n v="0.53568000000003191"/>
    <n v="11692.884242424157"/>
    <n v="7"/>
    <n v="1"/>
    <n v="8"/>
    <n v="440.88888888888431"/>
    <n v="0"/>
    <n v="0"/>
    <n v="8.6393649193549287"/>
    <x v="1"/>
    <n v="0"/>
  </r>
  <r>
    <x v="1"/>
    <x v="0"/>
    <x v="1"/>
    <x v="1"/>
    <x v="1"/>
    <x v="1"/>
    <n v="8.5425000000001443"/>
    <n v="379.66666666666669"/>
    <n v="168223"/>
    <n v="323"/>
    <n v="323"/>
    <n v="7.2675000000001226"/>
    <n v="143115.08955223879"/>
    <n v="443.08077260755044"/>
    <n v="1"/>
    <n v="6.531793010251373E-2"/>
    <n v="0.53735643356633644"/>
    <x v="1"/>
    <n v="17.257575757575758"/>
    <n v="0.38829545454546111"/>
    <n v="7646.5"/>
    <n v="14"/>
    <n v="1"/>
    <n v="15"/>
    <n v="258.86363636363637"/>
    <n v="0"/>
    <n v="0"/>
    <n v="1.2477611940298508"/>
    <x v="2"/>
    <n v="0"/>
  </r>
  <r>
    <x v="1"/>
    <x v="0"/>
    <x v="7"/>
    <x v="7"/>
    <x v="0"/>
    <x v="0"/>
    <n v="7.2999999999999305"/>
    <n v="292"/>
    <n v="58136.666666666664"/>
    <n v="189"/>
    <n v="189"/>
    <n v="4.7249999999999543"/>
    <n v="37629.554794520547"/>
    <n v="199.09817351598173"/>
    <n v="1"/>
    <n v="5.5817487825383386E-2"/>
    <n v="0.59317392139171987"/>
    <x v="1"/>
    <n v="13.272727272727273"/>
    <n v="0.33181818181817868"/>
    <n v="2642.5757575757575"/>
    <n v="14"/>
    <n v="1"/>
    <n v="15"/>
    <n v="199.09090909090909"/>
    <n v="10.090909090909093"/>
    <n v="0.25227272727272493"/>
    <n v="0.94931506849315073"/>
    <x v="3"/>
    <n v="2009.0815691158161"/>
  </r>
  <r>
    <x v="1"/>
    <x v="0"/>
    <x v="4"/>
    <x v="4"/>
    <x v="0"/>
    <x v="3"/>
    <n v="6.9900000000001468"/>
    <n v="310.66666666666629"/>
    <n v="63300.733333333519"/>
    <n v="128.19999999999999"/>
    <n v="128.19999999999999"/>
    <n v="2.884500000000064"/>
    <n v="26121.740386266203"/>
    <n v="203.75772532188927"/>
    <n v="5"/>
    <n v="5.3447156150608466E-2"/>
    <n v="0.64662107754232834"/>
    <x v="1"/>
    <n v="14.121212121212103"/>
    <n v="0.31772727272727941"/>
    <n v="2877.306060606069"/>
    <n v="14"/>
    <n v="1"/>
    <n v="15"/>
    <n v="211.81818181818156"/>
    <n v="83.618181818181569"/>
    <n v="1.8814090909091272"/>
    <n v="0.60523605150214665"/>
    <x v="0"/>
    <n v="17037.850522824836"/>
  </r>
  <r>
    <x v="1"/>
    <x v="0"/>
    <x v="17"/>
    <x v="17"/>
    <x v="1"/>
    <x v="1"/>
    <n v="4.9241566666666854"/>
    <n v="606.45000000000016"/>
    <n v="109166.36666666668"/>
    <n v="1262.9000000000001"/>
    <n v="1262.9000000000001"/>
    <n v="10.254295414845998"/>
    <n v="227333.17579904912"/>
    <n v="180.00884931431554"/>
    <n v="20"/>
    <n v="3.7651240382459011E-2"/>
    <n v="0.68427231792478738"/>
    <x v="1"/>
    <n v="27.565909090909098"/>
    <n v="0.22382530303030387"/>
    <n v="4962.1075757575763"/>
    <n v="14"/>
    <n v="1"/>
    <n v="15"/>
    <n v="413.48863636363649"/>
    <n v="0"/>
    <n v="0"/>
    <n v="3.0542556407508168"/>
    <x v="1"/>
    <n v="0"/>
  </r>
  <r>
    <x v="1"/>
    <x v="0"/>
    <x v="20"/>
    <x v="20"/>
    <x v="1"/>
    <x v="1"/>
    <n v="3.9000000000000479"/>
    <n v="433.33333333333331"/>
    <n v="88666.666666666672"/>
    <n v="103"/>
    <n v="103"/>
    <n v="0.92700000000001148"/>
    <n v="21075.384615384617"/>
    <n v="204.61538461538464"/>
    <n v="1"/>
    <n v="2.98203017149315E-2"/>
    <n v="0.71409261963971893"/>
    <x v="1"/>
    <n v="19.696969696969695"/>
    <n v="0.17727272727272944"/>
    <n v="4030.3030303030305"/>
    <n v="14"/>
    <n v="1"/>
    <n v="15"/>
    <n v="295.45454545454544"/>
    <n v="192.45454545454544"/>
    <n v="1.7320909090909304"/>
    <n v="0.34861538461538466"/>
    <x v="0"/>
    <n v="39379.160839160839"/>
  </r>
  <r>
    <x v="1"/>
    <x v="0"/>
    <x v="70"/>
    <x v="69"/>
    <x v="0"/>
    <x v="8"/>
    <n v="3.5325000000000268"/>
    <n v="156.9999999999994"/>
    <n v="26946.869999999952"/>
    <n v="122"/>
    <n v="122"/>
    <n v="2.7450000000000312"/>
    <n v="20939.605987261188"/>
    <n v="171.63611464968187"/>
    <n v="5"/>
    <n v="2.7010311745639753E-2"/>
    <n v="0.74110293138535865"/>
    <x v="1"/>
    <n v="7.1363636363636092"/>
    <n v="0.16056818181818303"/>
    <n v="1224.857727272725"/>
    <n v="14"/>
    <n v="1"/>
    <n v="15"/>
    <n v="107.04545454545413"/>
    <n v="0"/>
    <n v="0"/>
    <n v="1.1397027600849301"/>
    <x v="2"/>
    <n v="0"/>
  </r>
  <r>
    <x v="1"/>
    <x v="0"/>
    <x v="71"/>
    <x v="70"/>
    <x v="0"/>
    <x v="3"/>
    <n v="3.0375000000000103"/>
    <n v="135"/>
    <n v="26954.666666666668"/>
    <n v="140"/>
    <n v="140"/>
    <n v="3.1500000000000106"/>
    <n v="27952.98765432099"/>
    <n v="199.66419753086421"/>
    <n v="1"/>
    <n v="2.3225427297206058E-2"/>
    <n v="0.76432835868256466"/>
    <x v="1"/>
    <n v="6.1363636363636367"/>
    <n v="0.13806818181818228"/>
    <n v="1225.2121212121212"/>
    <n v="14"/>
    <n v="1"/>
    <n v="15"/>
    <n v="92.045454545454547"/>
    <n v="0"/>
    <n v="0"/>
    <n v="1.5209876543209877"/>
    <x v="2"/>
    <n v="0"/>
  </r>
  <r>
    <x v="1"/>
    <x v="0"/>
    <x v="15"/>
    <x v="15"/>
    <x v="2"/>
    <x v="4"/>
    <n v="2.6896000000000608"/>
    <n v="560.33333333333292"/>
    <n v="32598.973333333503"/>
    <n v="403"/>
    <n v="403"/>
    <n v="1.9344000000000452"/>
    <n v="23445.662558001328"/>
    <n v="58.177822724569054"/>
    <n v="24"/>
    <n v="2.0565303459610409E-2"/>
    <n v="0.78489366214217504"/>
    <x v="1"/>
    <n v="25.469696969696951"/>
    <n v="0.12225454545454822"/>
    <n v="1481.7715151515229"/>
    <n v="14"/>
    <n v="1"/>
    <n v="15"/>
    <n v="382.04545454545428"/>
    <n v="0"/>
    <n v="0"/>
    <n v="1.0548483045806076"/>
    <x v="2"/>
    <n v="0"/>
  </r>
  <r>
    <x v="1"/>
    <x v="0"/>
    <x v="5"/>
    <x v="5"/>
    <x v="1"/>
    <x v="1"/>
    <n v="2.570789999999989"/>
    <n v="247.0833333333334"/>
    <n v="54367.876666666671"/>
    <n v="2"/>
    <n v="2"/>
    <n v="2.0809092748735148E-2"/>
    <n v="440.07724789207413"/>
    <n v="220.03862394603706"/>
    <n v="12"/>
    <n v="1.9656854729673715E-2"/>
    <n v="0.80455051687184875"/>
    <x v="2"/>
    <n v="11.231060606060609"/>
    <n v="0.11685409090909041"/>
    <n v="2471.2671212121213"/>
    <n v="30"/>
    <n v="1"/>
    <n v="31"/>
    <n v="348.16287878787887"/>
    <n v="346.16287878787887"/>
    <n v="3.6016677254330673"/>
    <n v="5.7444377957895868E-3"/>
    <x v="0"/>
    <n v="76169.203509683692"/>
  </r>
  <r>
    <x v="1"/>
    <x v="0"/>
    <x v="72"/>
    <x v="71"/>
    <x v="1"/>
    <x v="1"/>
    <n v="2.1009633333333686"/>
    <n v="212.69444444444443"/>
    <n v="44745.453333333331"/>
    <n v="595"/>
    <n v="595"/>
    <n v="5.8773193940186443"/>
    <n v="125172.73219276479"/>
    <n v="210.37433981977276"/>
    <n v="12"/>
    <n v="1.6064451408207305E-2"/>
    <n v="0.82061496828005609"/>
    <x v="2"/>
    <n v="9.6679292929292924"/>
    <n v="9.5498333333334934E-2"/>
    <n v="2033.8842424242423"/>
    <n v="30"/>
    <n v="1"/>
    <n v="31"/>
    <n v="299.70580808080808"/>
    <n v="0"/>
    <n v="0"/>
    <n v="1.9852801779522848"/>
    <x v="2"/>
    <n v="0"/>
  </r>
  <r>
    <x v="1"/>
    <x v="0"/>
    <x v="9"/>
    <x v="9"/>
    <x v="1"/>
    <x v="2"/>
    <n v="1.7279999999999933"/>
    <n v="96"/>
    <n v="31372.666666666668"/>
    <n v="0"/>
    <n v="0"/>
    <n v="0"/>
    <n v="0"/>
    <n v="326.79861111111114"/>
    <n v="1"/>
    <n v="1.3212687529077128E-2"/>
    <n v="0.83382765580913321"/>
    <x v="2"/>
    <n v="4.3636363636363633"/>
    <n v="7.8545454545454238E-2"/>
    <n v="1426.030303030303"/>
    <n v="30"/>
    <n v="1"/>
    <n v="31"/>
    <n v="135.27272727272725"/>
    <n v="135.27272727272725"/>
    <n v="2.4349090909090809"/>
    <n v="0"/>
    <x v="0"/>
    <n v="44206.939393939392"/>
  </r>
  <r>
    <x v="1"/>
    <x v="0"/>
    <x v="47"/>
    <x v="47"/>
    <x v="0"/>
    <x v="6"/>
    <n v="1.6890000000000012"/>
    <n v="75.06666666666662"/>
    <n v="13690.533333333313"/>
    <n v="8.4"/>
    <n v="8.4"/>
    <n v="0.18900000000000025"/>
    <n v="1531.9779751332135"/>
    <n v="182.3783303730016"/>
    <n v="5"/>
    <n v="1.2914484511927877E-2"/>
    <n v="0.8467421403210611"/>
    <x v="2"/>
    <n v="3.4121212121212099"/>
    <n v="7.6772727272727326E-2"/>
    <n v="622.29696969696874"/>
    <n v="30"/>
    <n v="1"/>
    <n v="31"/>
    <n v="105.77575757575751"/>
    <n v="97.375757575757504"/>
    <n v="2.1909545454545469"/>
    <n v="7.9413281384289283E-2"/>
    <x v="0"/>
    <n v="17759.228085472816"/>
  </r>
  <r>
    <x v="1"/>
    <x v="0"/>
    <x v="14"/>
    <x v="14"/>
    <x v="4"/>
    <x v="0"/>
    <n v="1.6349999999999965"/>
    <n v="109"/>
    <n v="27295.666666666668"/>
    <n v="233"/>
    <n v="233"/>
    <n v="3.4949999999999921"/>
    <n v="58347.617737003064"/>
    <n v="250.41896024464833"/>
    <n v="1"/>
    <n v="1.2501588026644179E-2"/>
    <n v="0.85924372834770524"/>
    <x v="2"/>
    <n v="4.9545454545454541"/>
    <n v="7.4318181818181658E-2"/>
    <n v="1240.7121212121212"/>
    <n v="30"/>
    <n v="1"/>
    <n v="31"/>
    <n v="153.59090909090907"/>
    <n v="0"/>
    <n v="0"/>
    <n v="1.5170168688961234"/>
    <x v="2"/>
    <n v="0"/>
  </r>
  <r>
    <x v="1"/>
    <x v="0"/>
    <x v="16"/>
    <x v="16"/>
    <x v="4"/>
    <x v="0"/>
    <n v="1.5106666666666717"/>
    <n v="100.71111111111126"/>
    <n v="26030.980000000083"/>
    <n v="182"/>
    <n v="182"/>
    <n v="2.7300000000000049"/>
    <n v="47041.863680494338"/>
    <n v="258.47177846425461"/>
    <n v="60"/>
    <n v="1.1550906612997295E-2"/>
    <n v="0.87079463496070253"/>
    <x v="2"/>
    <n v="4.5777777777777846"/>
    <n v="6.866666666666689E-2"/>
    <n v="1183.2263636363675"/>
    <n v="30"/>
    <n v="1"/>
    <n v="31"/>
    <n v="141.91111111111132"/>
    <n v="0"/>
    <n v="0"/>
    <n v="1.2824929533354192"/>
    <x v="2"/>
    <n v="0"/>
  </r>
  <r>
    <x v="1"/>
    <x v="0"/>
    <x v="35"/>
    <x v="35"/>
    <x v="2"/>
    <x v="4"/>
    <n v="1.4023999999999954"/>
    <n v="109.5625"/>
    <n v="17650.409999999978"/>
    <n v="772.6875"/>
    <n v="772.6875"/>
    <n v="9.8903999999999677"/>
    <n v="124479.18929264102"/>
    <n v="161.09900741585832"/>
    <n v="16"/>
    <n v="1.0723074647440843E-2"/>
    <n v="0.88151770960814335"/>
    <x v="2"/>
    <n v="4.9801136363636367"/>
    <n v="6.3745454545454341E-2"/>
    <n v="802.29136363636269"/>
    <n v="30"/>
    <n v="1"/>
    <n v="31"/>
    <n v="154.38352272727275"/>
    <n v="0"/>
    <n v="0"/>
    <n v="5.0049868428316424"/>
    <x v="1"/>
    <n v="0"/>
  </r>
  <r>
    <x v="1"/>
    <x v="0"/>
    <x v="37"/>
    <x v="37"/>
    <x v="0"/>
    <x v="6"/>
    <n v="1.1999999999999986"/>
    <n v="53.333333333333336"/>
    <n v="9545.3333333333339"/>
    <n v="88"/>
    <n v="88"/>
    <n v="1.9799999999999975"/>
    <n v="15749.8"/>
    <n v="178.97499999999999"/>
    <n v="1"/>
    <n v="9.1754774507480305E-3"/>
    <n v="0.89069318705889133"/>
    <x v="2"/>
    <n v="2.4242424242424243"/>
    <n v="5.454545454545448E-2"/>
    <n v="433.87878787878793"/>
    <n v="30"/>
    <n v="1"/>
    <n v="31"/>
    <n v="75.151515151515156"/>
    <n v="0"/>
    <n v="0"/>
    <n v="1.1709677419354838"/>
    <x v="2"/>
    <n v="0"/>
  </r>
  <r>
    <x v="1"/>
    <x v="0"/>
    <x v="73"/>
    <x v="72"/>
    <x v="1"/>
    <x v="2"/>
    <n v="0.9869999999999961"/>
    <n v="54.833333333333336"/>
    <n v="21110"/>
    <n v="0"/>
    <n v="0"/>
    <n v="0"/>
    <n v="0"/>
    <n v="384.98480243161094"/>
    <n v="4"/>
    <n v="7.5468302032402346E-3"/>
    <n v="0.89824001726213154"/>
    <x v="2"/>
    <n v="2.4924242424242427"/>
    <n v="4.4863636363636189E-2"/>
    <n v="959.5454545454545"/>
    <n v="30"/>
    <n v="1"/>
    <n v="31"/>
    <n v="77.265151515151516"/>
    <n v="77.265151515151516"/>
    <n v="1.3907727272727217"/>
    <n v="0"/>
    <x v="0"/>
    <n v="29745.909090909092"/>
  </r>
  <r>
    <x v="1"/>
    <x v="0"/>
    <x v="30"/>
    <x v="30"/>
    <x v="0"/>
    <x v="0"/>
    <n v="0.80249999999999921"/>
    <n v="35.666666666666728"/>
    <n v="6296.9999999999991"/>
    <n v="99.4"/>
    <n v="99.4"/>
    <n v="2.2364999999999942"/>
    <n v="17549.209345794363"/>
    <n v="176.55140186915855"/>
    <n v="5"/>
    <n v="6.1361005451877467E-3"/>
    <n v="0.9043761178073193"/>
    <x v="2"/>
    <n v="1.621212121212124"/>
    <n v="3.6477272727272692E-2"/>
    <n v="286.22727272727269"/>
    <n v="30"/>
    <n v="1"/>
    <n v="31"/>
    <n v="50.257575757575843"/>
    <n v="0"/>
    <n v="0"/>
    <n v="1.9778112752487154"/>
    <x v="2"/>
    <n v="0"/>
  </r>
  <r>
    <x v="1"/>
    <x v="0"/>
    <x v="21"/>
    <x v="21"/>
    <x v="3"/>
    <x v="1"/>
    <n v="0.79458666666667188"/>
    <n v="79.777777777777843"/>
    <n v="21454.966666666765"/>
    <n v="25.5"/>
    <n v="25.5"/>
    <n v="0.25398000000000143"/>
    <n v="6857.8201253482148"/>
    <n v="268.9341225626751"/>
    <n v="12"/>
    <n v="6.0755933688875817E-3"/>
    <n v="0.91045171117620693"/>
    <x v="2"/>
    <n v="3.6262626262626294"/>
    <n v="3.6117575757575994E-2"/>
    <n v="975.22575757576203"/>
    <n v="30"/>
    <n v="1"/>
    <n v="31"/>
    <n v="112.41414141414151"/>
    <n v="86.914141414141511"/>
    <n v="0.86566484848485437"/>
    <n v="0.22683978794141413"/>
    <x v="0"/>
    <n v="23374.178359500409"/>
  </r>
  <r>
    <x v="1"/>
    <x v="0"/>
    <x v="31"/>
    <x v="31"/>
    <x v="1"/>
    <x v="1"/>
    <n v="0.75600000000000123"/>
    <n v="70.000000000000085"/>
    <n v="14428.740000000034"/>
    <n v="80"/>
    <n v="80"/>
    <n v="0.86400000000000032"/>
    <n v="16489.988571428592"/>
    <n v="206.12485714285739"/>
    <n v="6"/>
    <n v="5.7805507939712756E-3"/>
    <n v="0.91623226197017826"/>
    <x v="2"/>
    <n v="3.1818181818181857"/>
    <n v="3.4363636363636423E-2"/>
    <n v="655.85181818181979"/>
    <n v="30"/>
    <n v="1"/>
    <n v="31"/>
    <n v="98.636363636363754"/>
    <n v="18.636363636363754"/>
    <n v="0.20127272727272863"/>
    <n v="0.81105990783410042"/>
    <x v="3"/>
    <n v="3841.4177922078211"/>
  </r>
  <r>
    <x v="1"/>
    <x v="0"/>
    <x v="74"/>
    <x v="73"/>
    <x v="3"/>
    <x v="0"/>
    <n v="0.71435333333333684"/>
    <n v="71.722222222222015"/>
    <n v="19209.780000000112"/>
    <n v="69"/>
    <n v="69"/>
    <n v="0.6872400000000054"/>
    <n v="18480.671386522237"/>
    <n v="267.83581719597447"/>
    <n v="12"/>
    <n v="5.4621107515556095E-3"/>
    <n v="0.92169437272173382"/>
    <x v="2"/>
    <n v="3.2601010101010006"/>
    <n v="3.2470606060606221E-2"/>
    <n v="873.17181818182326"/>
    <n v="30"/>
    <n v="1"/>
    <n v="31"/>
    <n v="101.06313131313102"/>
    <n v="32.063131313131024"/>
    <n v="0.31934878787878751"/>
    <n v="0.68274156068064462"/>
    <x v="0"/>
    <n v="8587.6549771142854"/>
  </r>
  <r>
    <x v="1"/>
    <x v="0"/>
    <x v="6"/>
    <x v="6"/>
    <x v="2"/>
    <x v="4"/>
    <n v="0.66609999999999814"/>
    <n v="138.77083333333334"/>
    <n v="8467.2899999999954"/>
    <n v="0"/>
    <n v="0"/>
    <n v="0"/>
    <n v="0"/>
    <n v="61.016351899114213"/>
    <n v="48"/>
    <n v="5.0931546082860447E-3"/>
    <n v="0.9267875273300199"/>
    <x v="2"/>
    <n v="6.3077651515151523"/>
    <n v="3.0277272727272642E-2"/>
    <n v="384.87681818181795"/>
    <n v="30"/>
    <n v="1"/>
    <n v="31"/>
    <n v="195.54071969696972"/>
    <n v="195.54071969696972"/>
    <n v="0.9385954545454519"/>
    <n v="0"/>
    <x v="0"/>
    <n v="11931.181363636359"/>
  </r>
  <r>
    <x v="1"/>
    <x v="0"/>
    <x v="32"/>
    <x v="32"/>
    <x v="1"/>
    <x v="1"/>
    <n v="0.66203999999999918"/>
    <n v="68.111111111111157"/>
    <n v="14916.076666666644"/>
    <n v="367.83333333333331"/>
    <n v="367.83333333333331"/>
    <n v="3.5753399999999931"/>
    <n v="80554.113874388073"/>
    <n v="218.99623164763412"/>
    <n v="6"/>
    <n v="5.0621109095776882E-3"/>
    <n v="0.93184963823959754"/>
    <x v="2"/>
    <n v="3.0959595959595982"/>
    <n v="3.0092727272727236E-2"/>
    <n v="678.00348484848382"/>
    <n v="30"/>
    <n v="1"/>
    <n v="31"/>
    <n v="95.974747474747545"/>
    <n v="0"/>
    <n v="0"/>
    <n v="3.8326053780981919"/>
    <x v="1"/>
    <n v="0"/>
  </r>
  <r>
    <x v="1"/>
    <x v="0"/>
    <x v="69"/>
    <x v="68"/>
    <x v="1"/>
    <x v="1"/>
    <n v="0.64424999999999188"/>
    <n v="198.84259259259309"/>
    <n v="15950.19333333336"/>
    <n v="68.916666666666671"/>
    <n v="68.916666666666671"/>
    <n v="0.22328999999999663"/>
    <n v="5528.1624670547108"/>
    <n v="80.215174854481887"/>
    <n v="36"/>
    <n v="4.926084456370293E-3"/>
    <n v="0.93677572269596787"/>
    <x v="2"/>
    <n v="9.0382996632996857"/>
    <n v="2.9284090909090541E-2"/>
    <n v="725.00878787878912"/>
    <n v="30"/>
    <n v="1"/>
    <n v="31"/>
    <n v="280.18728956229023"/>
    <n v="211.27062289562355"/>
    <n v="0.68451681818180998"/>
    <n v="0.2459664275789547"/>
    <x v="0"/>
    <n v="16947.109957187746"/>
  </r>
  <r>
    <x v="1"/>
    <x v="0"/>
    <x v="75"/>
    <x v="74"/>
    <x v="3"/>
    <x v="1"/>
    <n v="0.57002999999999926"/>
    <n v="57.333333333333364"/>
    <n v="15162.319999999942"/>
    <n v="100"/>
    <n v="100"/>
    <n v="0.99423837209302146"/>
    <n v="26445.906976744074"/>
    <n v="264.45906976744072"/>
    <n v="6"/>
    <n v="4.3585811760415826E-3"/>
    <n v="0.94113430387200947"/>
    <x v="2"/>
    <n v="2.6060606060606073"/>
    <n v="2.5910454545454511E-2"/>
    <n v="689.19636363636096"/>
    <n v="30"/>
    <n v="1"/>
    <n v="31"/>
    <n v="80.787878787878824"/>
    <n v="0"/>
    <n v="0"/>
    <n v="1.2378094523630903"/>
    <x v="2"/>
    <n v="0"/>
  </r>
  <r>
    <x v="1"/>
    <x v="0"/>
    <x v="49"/>
    <x v="48"/>
    <x v="1"/>
    <x v="1"/>
    <n v="0.55499999999999761"/>
    <n v="171.33333333333334"/>
    <n v="13298.986666666671"/>
    <n v="169"/>
    <n v="169"/>
    <n v="0.54744163424124281"/>
    <n v="13117.872062256814"/>
    <n v="77.620544747081738"/>
    <n v="72"/>
    <n v="4.2436583209709512E-3"/>
    <n v="0.94537796219298043"/>
    <x v="2"/>
    <n v="7.7878787878787881"/>
    <n v="2.5227272727272619E-2"/>
    <n v="604.49939393939417"/>
    <n v="30"/>
    <n v="1"/>
    <n v="31"/>
    <n v="241.42424242424244"/>
    <n v="72.424242424242436"/>
    <n v="0.23460382030420843"/>
    <n v="0.70001255177607624"/>
    <x v="0"/>
    <n v="5621.6091498644055"/>
  </r>
  <r>
    <x v="1"/>
    <x v="0"/>
    <x v="13"/>
    <x v="13"/>
    <x v="2"/>
    <x v="4"/>
    <n v="0.37440000000000045"/>
    <n v="52"/>
    <n v="3189.8999999999992"/>
    <n v="750"/>
    <n v="750"/>
    <n v="5.4000000000000066"/>
    <n v="46008.173076923063"/>
    <n v="61.344230769230755"/>
    <n v="24"/>
    <n v="2.8627489646333923E-3"/>
    <n v="0.94824071115761377"/>
    <x v="2"/>
    <n v="2.3636363636363638"/>
    <n v="1.7018181818181839E-2"/>
    <n v="144.99545454545452"/>
    <n v="30"/>
    <n v="1"/>
    <n v="31"/>
    <n v="73.27272727272728"/>
    <n v="0"/>
    <n v="0"/>
    <n v="10.235732009925558"/>
    <x v="1"/>
    <n v="0"/>
  </r>
  <r>
    <x v="1"/>
    <x v="0"/>
    <x v="76"/>
    <x v="75"/>
    <x v="2"/>
    <x v="4"/>
    <n v="0.37024000000000079"/>
    <n v="59.333333333333314"/>
    <n v="5327.3800000000019"/>
    <n v="488"/>
    <n v="488"/>
    <n v="3.0451200000000078"/>
    <n v="43816.20404494385"/>
    <n v="89.787303370786574"/>
    <n v="48"/>
    <n v="2.8309406428041351E-3"/>
    <n v="0.95107165180041786"/>
    <x v="2"/>
    <n v="2.6969696969696959"/>
    <n v="1.6829090909090946E-2"/>
    <n v="242.15363636363645"/>
    <n v="30"/>
    <n v="1"/>
    <n v="31"/>
    <n v="83.606060606060566"/>
    <n v="0"/>
    <n v="0"/>
    <n v="5.8368974266038451"/>
    <x v="1"/>
    <n v="0"/>
  </r>
  <r>
    <x v="1"/>
    <x v="0"/>
    <x v="77"/>
    <x v="76"/>
    <x v="5"/>
    <x v="4"/>
    <n v="0.36496666666666627"/>
    <n v="48.516666666666644"/>
    <n v="4123.8333333333358"/>
    <n v="10.199999999999999"/>
    <n v="10.199999999999999"/>
    <n v="7.6729508759876275E-2"/>
    <n v="866.98248024733846"/>
    <n v="84.998282377190051"/>
    <n v="100"/>
    <n v="2.7906195168955609E-3"/>
    <n v="0.95386227131731338"/>
    <x v="2"/>
    <n v="2.2053030303030292"/>
    <n v="1.6589393939393921E-2"/>
    <n v="187.4469696969698"/>
    <n v="30"/>
    <n v="1"/>
    <n v="31"/>
    <n v="68.364393939393906"/>
    <n v="58.164393939393904"/>
    <n v="0.43754170336133524"/>
    <n v="0.14920047428552438"/>
    <x v="0"/>
    <n v="4943.8735803587242"/>
  </r>
  <r>
    <x v="1"/>
    <x v="0"/>
    <x v="78"/>
    <x v="77"/>
    <x v="0"/>
    <x v="6"/>
    <n v="0.34800000000000048"/>
    <n v="19.333333333333318"/>
    <n v="3069.3333333333326"/>
    <n v="88"/>
    <n v="88"/>
    <n v="1.5840000000000034"/>
    <n v="13970.758620689663"/>
    <n v="158.75862068965526"/>
    <n v="20"/>
    <n v="2.6608884607169357E-3"/>
    <n v="0.95652315977803026"/>
    <x v="2"/>
    <n v="0.87878787878787812"/>
    <n v="1.5818181818181839E-2"/>
    <n v="139.51515151515147"/>
    <n v="30"/>
    <n v="1"/>
    <n v="31"/>
    <n v="27.242424242424221"/>
    <n v="0"/>
    <n v="0"/>
    <n v="3.2302558398220271"/>
    <x v="1"/>
    <n v="0"/>
  </r>
  <r>
    <x v="1"/>
    <x v="0"/>
    <x v="60"/>
    <x v="59"/>
    <x v="3"/>
    <x v="1"/>
    <n v="0.33366666666666772"/>
    <n v="18.333333333333332"/>
    <n v="8766.6666666666661"/>
    <n v="45"/>
    <n v="45"/>
    <n v="0.81900000000000261"/>
    <n v="21518.18181818182"/>
    <n v="478.18181818181819"/>
    <n v="4"/>
    <n v="2.5512924800552275E-3"/>
    <n v="0.95907445225808552"/>
    <x v="2"/>
    <n v="0.83333333333333326"/>
    <n v="1.5166666666666715E-2"/>
    <n v="398.48484848484844"/>
    <n v="30"/>
    <n v="1"/>
    <n v="31"/>
    <n v="25.833333333333332"/>
    <n v="0"/>
    <n v="0"/>
    <n v="1.7419354838709677"/>
    <x v="2"/>
    <n v="0"/>
  </r>
  <r>
    <x v="1"/>
    <x v="0"/>
    <x v="22"/>
    <x v="22"/>
    <x v="0"/>
    <x v="3"/>
    <n v="0.3299999999999999"/>
    <n v="18.333333333333332"/>
    <n v="3152.0000000000014"/>
    <n v="29"/>
    <n v="29"/>
    <n v="0.5219999999999998"/>
    <n v="4988"/>
    <n v="172"/>
    <n v="20"/>
    <n v="2.5232562989557106E-3"/>
    <n v="0.96159770855704119"/>
    <x v="2"/>
    <n v="0.83333333333333326"/>
    <n v="1.4999999999999996E-2"/>
    <n v="143.27272727272734"/>
    <n v="30"/>
    <n v="1"/>
    <n v="31"/>
    <n v="25.833333333333332"/>
    <n v="0"/>
    <n v="0"/>
    <n v="1.1225806451612903"/>
    <x v="2"/>
    <n v="0"/>
  </r>
  <r>
    <x v="1"/>
    <x v="0"/>
    <x v="10"/>
    <x v="10"/>
    <x v="3"/>
    <x v="1"/>
    <n v="0.32723999999999948"/>
    <n v="33.666666666666679"/>
    <n v="7775.5433333333467"/>
    <n v="130.75"/>
    <n v="130.75"/>
    <n v="1.2708899999999976"/>
    <n v="30197.592797029745"/>
    <n v="230.95673267326765"/>
    <n v="12"/>
    <n v="2.5021527008189867E-3"/>
    <n v="0.96409986125786018"/>
    <x v="2"/>
    <n v="1.5303030303030309"/>
    <n v="1.487454545454543E-2"/>
    <n v="353.43378787878851"/>
    <n v="30"/>
    <n v="1"/>
    <n v="31"/>
    <n v="47.439393939393959"/>
    <n v="0"/>
    <n v="0"/>
    <n v="2.7561481954647067"/>
    <x v="1"/>
    <n v="0"/>
  </r>
  <r>
    <x v="1"/>
    <x v="0"/>
    <x v="19"/>
    <x v="19"/>
    <x v="1"/>
    <x v="1"/>
    <n v="0.31805999999999995"/>
    <n v="73.624999999999986"/>
    <n v="8034.0500000000111"/>
    <n v="286.70833333333331"/>
    <n v="286.70833333333331"/>
    <n v="1.23858"/>
    <n v="31285.963808715383"/>
    <n v="109.12122241086604"/>
    <n v="24"/>
    <n v="2.4319602983207682E-3"/>
    <n v="0.966531821556181"/>
    <x v="2"/>
    <n v="3.3465909090909083"/>
    <n v="1.4457272727272725E-2"/>
    <n v="365.18409090909142"/>
    <n v="30"/>
    <n v="1"/>
    <n v="31"/>
    <n v="103.74431818181816"/>
    <n v="0"/>
    <n v="0"/>
    <n v="2.7636051627507898"/>
    <x v="1"/>
    <n v="0"/>
  </r>
  <r>
    <x v="1"/>
    <x v="0"/>
    <x v="79"/>
    <x v="78"/>
    <x v="2"/>
    <x v="4"/>
    <n v="0.28441666666666665"/>
    <n v="47.402777777777779"/>
    <n v="1848.7"/>
    <n v="0"/>
    <n v="0"/>
    <n v="0"/>
    <n v="0"/>
    <n v="38.999824201582186"/>
    <n v="24"/>
    <n v="2.1747155930141016E-3"/>
    <n v="0.96870653714919508"/>
    <x v="2"/>
    <n v="2.1546717171717171"/>
    <n v="1.2928030303030302E-2"/>
    <n v="84.031818181818181"/>
    <n v="30"/>
    <n v="1"/>
    <n v="31"/>
    <n v="66.794823232323225"/>
    <n v="66.794823232323225"/>
    <n v="0.40076893939393932"/>
    <n v="0"/>
    <x v="0"/>
    <n v="2604.9863636363634"/>
  </r>
  <r>
    <x v="1"/>
    <x v="0"/>
    <x v="23"/>
    <x v="23"/>
    <x v="1"/>
    <x v="0"/>
    <n v="0.25477666666666648"/>
    <n v="19.888888888888911"/>
    <n v="5553.1033333333316"/>
    <n v="20"/>
    <n v="20"/>
    <n v="0.25619999999999954"/>
    <n v="5584.1262569832325"/>
    <n v="279.20631284916163"/>
    <n v="3"/>
    <n v="1.9480812999806238E-3"/>
    <n v="0.97065461844917567"/>
    <x v="2"/>
    <n v="0.90404040404040498"/>
    <n v="1.1580757575757567E-2"/>
    <n v="252.41378787878782"/>
    <n v="30"/>
    <n v="1"/>
    <n v="31"/>
    <n v="28.025252525252554"/>
    <n v="8.0252525252525544"/>
    <n v="0.10280348484848505"/>
    <n v="0.7136420976752561"/>
    <x v="0"/>
    <n v="2240.7011672591893"/>
  </r>
  <r>
    <x v="1"/>
    <x v="0"/>
    <x v="36"/>
    <x v="36"/>
    <x v="5"/>
    <x v="4"/>
    <n v="0.22666666666666682"/>
    <n v="45.333333333333336"/>
    <n v="2361.6666666666665"/>
    <n v="235"/>
    <n v="235"/>
    <n v="1.1750000000000007"/>
    <n v="12242.463235294115"/>
    <n v="52.095588235294109"/>
    <n v="1"/>
    <n v="1.7331457406968534E-3"/>
    <n v="0.97238776418987249"/>
    <x v="2"/>
    <n v="2.0606060606060606"/>
    <n v="1.030303030303031E-2"/>
    <n v="107.34848484848484"/>
    <n v="30"/>
    <n v="1"/>
    <n v="31"/>
    <n v="63.878787878787875"/>
    <n v="0"/>
    <n v="0"/>
    <n v="3.6788425047438333"/>
    <x v="1"/>
    <n v="0"/>
  </r>
  <r>
    <x v="1"/>
    <x v="0"/>
    <x v="51"/>
    <x v="50"/>
    <x v="5"/>
    <x v="4"/>
    <n v="0.20999999999999985"/>
    <n v="21.000000000000004"/>
    <n v="1965.7999999999993"/>
    <n v="0"/>
    <n v="0"/>
    <n v="0"/>
    <n v="0"/>
    <n v="93.609523809523765"/>
    <n v="40"/>
    <n v="1.6057085538809062E-3"/>
    <n v="0.97399347274375336"/>
    <x v="2"/>
    <n v="0.9545454545454547"/>
    <n v="9.5454545454545393E-3"/>
    <n v="89.354545454545416"/>
    <n v="30"/>
    <n v="1"/>
    <n v="31"/>
    <n v="29.590909090909097"/>
    <n v="29.590909090909097"/>
    <n v="0.29590909090909073"/>
    <n v="0"/>
    <x v="0"/>
    <n v="2769.9909090909082"/>
  </r>
  <r>
    <x v="1"/>
    <x v="0"/>
    <x v="64"/>
    <x v="63"/>
    <x v="5"/>
    <x v="4"/>
    <n v="0.20849999999999957"/>
    <n v="46.333333333333336"/>
    <n v="2357.9999999999991"/>
    <n v="62.333333333333336"/>
    <n v="62.333333333333336"/>
    <n v="0.28049999999999942"/>
    <n v="3172.2733812949627"/>
    <n v="50.892086330935228"/>
    <n v="30"/>
    <n v="1.594239207067469E-3"/>
    <n v="0.97558771195082084"/>
    <x v="2"/>
    <n v="2.106060606060606"/>
    <n v="9.4772727272727075E-3"/>
    <n v="107.18181818181814"/>
    <n v="30"/>
    <n v="1"/>
    <n v="31"/>
    <n v="65.287878787878782"/>
    <n v="2.9545454545454461"/>
    <n v="1.329545454545448E-2"/>
    <n v="0.95474588071478317"/>
    <x v="3"/>
    <n v="150.36298234139912"/>
  </r>
  <r>
    <x v="1"/>
    <x v="0"/>
    <x v="24"/>
    <x v="24"/>
    <x v="3"/>
    <x v="1"/>
    <n v="0.20121333333333349"/>
    <n v="24.000000000000014"/>
    <n v="4649.5"/>
    <n v="119.8"/>
    <n v="119.8"/>
    <n v="1.0043898888888891"/>
    <n v="23208.754166666651"/>
    <n v="193.72916666666654"/>
    <n v="20"/>
    <n v="1.5385236689915423E-3"/>
    <n v="0.97712623561981238"/>
    <x v="2"/>
    <n v="1.0909090909090915"/>
    <n v="9.1460606060606141E-3"/>
    <n v="211.34090909090909"/>
    <n v="30"/>
    <n v="1"/>
    <n v="31"/>
    <n v="33.818181818181834"/>
    <n v="0"/>
    <n v="0"/>
    <n v="3.5424731182795681"/>
    <x v="1"/>
    <n v="0"/>
  </r>
  <r>
    <x v="1"/>
    <x v="0"/>
    <x v="65"/>
    <x v="64"/>
    <x v="2"/>
    <x v="5"/>
    <n v="0.19166666666666679"/>
    <n v="47.916666666666664"/>
    <n v="3899.7499999999982"/>
    <n v="199.375"/>
    <n v="199.375"/>
    <n v="0.79750000000000054"/>
    <n v="16226.351086956516"/>
    <n v="81.386086956521709"/>
    <n v="40"/>
    <n v="1.4655276483833686E-3"/>
    <n v="0.97859176326819575"/>
    <x v="2"/>
    <n v="2.1780303030303028"/>
    <n v="8.7121212121212179E-3"/>
    <n v="177.26136363636354"/>
    <n v="30"/>
    <n v="1"/>
    <n v="31"/>
    <n v="67.518939393939391"/>
    <n v="0"/>
    <n v="0"/>
    <n v="2.952875175315568"/>
    <x v="1"/>
    <n v="0"/>
  </r>
  <r>
    <x v="1"/>
    <x v="0"/>
    <x v="80"/>
    <x v="79"/>
    <x v="2"/>
    <x v="5"/>
    <n v="0.18906666666666674"/>
    <n v="52.518518518518526"/>
    <n v="3592.2866666666673"/>
    <n v="56.333333333333336"/>
    <n v="56.333333333333336"/>
    <n v="0.20280000000000006"/>
    <n v="3853.2214527503534"/>
    <n v="68.400380818053605"/>
    <n v="18"/>
    <n v="1.4456474472400809E-3"/>
    <n v="0.98003741071543582"/>
    <x v="2"/>
    <n v="2.3872053872053876"/>
    <n v="8.5939393939393968E-3"/>
    <n v="163.2857575757576"/>
    <n v="30"/>
    <n v="1"/>
    <n v="31"/>
    <n v="74.003367003367018"/>
    <n v="17.670033670033682"/>
    <n v="6.3612121212121273E-2"/>
    <n v="0.76122662541516894"/>
    <x v="0"/>
    <n v="1208.6370320981332"/>
  </r>
  <r>
    <x v="1"/>
    <x v="0"/>
    <x v="40"/>
    <x v="40"/>
    <x v="5"/>
    <x v="4"/>
    <n v="0.18900000000000014"/>
    <n v="63"/>
    <n v="2734.3333333333335"/>
    <n v="473"/>
    <n v="473"/>
    <n v="1.4190000000000011"/>
    <n v="20529.201058201059"/>
    <n v="43.402116402116405"/>
    <n v="1"/>
    <n v="1.4451376984928176E-3"/>
    <n v="0.98148254841392868"/>
    <x v="2"/>
    <n v="2.8636363636363638"/>
    <n v="8.590909090909097E-3"/>
    <n v="124.2878787878788"/>
    <n v="30"/>
    <n v="1"/>
    <n v="31"/>
    <n v="88.77272727272728"/>
    <n v="0"/>
    <n v="0"/>
    <n v="5.3282130056323602"/>
    <x v="1"/>
    <n v="0"/>
  </r>
  <r>
    <x v="1"/>
    <x v="0"/>
    <x v="81"/>
    <x v="80"/>
    <x v="5"/>
    <x v="4"/>
    <n v="0.18388333333333332"/>
    <n v="21.633333333333329"/>
    <n v="1813.1000000000004"/>
    <n v="202.3"/>
    <n v="202.3"/>
    <n v="1.7195500000000001"/>
    <n v="16954.859630200317"/>
    <n v="83.810477657935323"/>
    <n v="10"/>
    <n v="1.4060144821403213E-3"/>
    <n v="0.98288856289606896"/>
    <x v="2"/>
    <n v="0.98333333333333317"/>
    <n v="8.3583333333333322E-3"/>
    <n v="82.413636363636385"/>
    <n v="30"/>
    <n v="1"/>
    <n v="31"/>
    <n v="30.483333333333327"/>
    <n v="0"/>
    <n v="0"/>
    <n v="6.6364133406232932"/>
    <x v="1"/>
    <n v="0"/>
  </r>
  <r>
    <x v="1"/>
    <x v="0"/>
    <x v="82"/>
    <x v="81"/>
    <x v="1"/>
    <x v="1"/>
    <n v="0.18359999999999976"/>
    <n v="17.000000000000004"/>
    <n v="4630.7699999999968"/>
    <n v="1"/>
    <n v="1"/>
    <n v="1.0799999999999983E-2"/>
    <n v="272.3982352941174"/>
    <n v="272.3982352941174"/>
    <n v="24"/>
    <n v="1.4038480499644485E-3"/>
    <n v="0.98429241094603337"/>
    <x v="2"/>
    <n v="0.77272727272727293"/>
    <n v="8.3454545454545344E-3"/>
    <n v="210.48954545454532"/>
    <n v="30"/>
    <n v="1"/>
    <n v="31"/>
    <n v="23.95454545454546"/>
    <n v="22.95454545454546"/>
    <n v="0.24790909090909058"/>
    <n v="4.1745730550284618E-2"/>
    <x v="0"/>
    <n v="6252.777673796787"/>
  </r>
  <r>
    <x v="1"/>
    <x v="0"/>
    <x v="83"/>
    <x v="82"/>
    <x v="0"/>
    <x v="2"/>
    <n v="0.18000000000000005"/>
    <n v="8"/>
    <n v="1390.6666666666667"/>
    <n v="0"/>
    <n v="0"/>
    <n v="0"/>
    <n v="0"/>
    <n v="173.83333333333334"/>
    <n v="1"/>
    <n v="1.3763216176122066E-3"/>
    <n v="0.98566873256364562"/>
    <x v="2"/>
    <n v="0.36363636363636365"/>
    <n v="8.1818181818181842E-3"/>
    <n v="63.212121212121218"/>
    <n v="30"/>
    <n v="1"/>
    <n v="31"/>
    <n v="11.272727272727273"/>
    <n v="11.272727272727273"/>
    <n v="0.25363636363636372"/>
    <n v="0"/>
    <x v="0"/>
    <n v="1959.5757575757577"/>
  </r>
  <r>
    <x v="1"/>
    <x v="0"/>
    <x v="84"/>
    <x v="83"/>
    <x v="2"/>
    <x v="5"/>
    <n v="0.17566666666666655"/>
    <n v="48.796296296296283"/>
    <n v="3063.7200000000007"/>
    <n v="88.333333333333329"/>
    <n v="88.333333333333329"/>
    <n v="0.31799999999999984"/>
    <n v="5546.0889563567389"/>
    <n v="62.78591271347252"/>
    <n v="18"/>
    <n v="1.3431879490400597E-3"/>
    <n v="0.98701192051268571"/>
    <x v="2"/>
    <n v="2.2180134680134675"/>
    <n v="7.9848484848484801E-3"/>
    <n v="139.26000000000002"/>
    <n v="30"/>
    <n v="1"/>
    <n v="31"/>
    <n v="68.758417508417494"/>
    <n v="0"/>
    <n v="0"/>
    <n v="1.2846911917732755"/>
    <x v="2"/>
    <n v="0"/>
  </r>
  <r>
    <x v="1"/>
    <x v="0"/>
    <x v="57"/>
    <x v="56"/>
    <x v="2"/>
    <x v="5"/>
    <n v="0.15850000000000011"/>
    <n v="39.625"/>
    <n v="3274.4666666666658"/>
    <n v="237.5"/>
    <n v="237.5"/>
    <n v="0.95000000000000062"/>
    <n v="19626.140904311244"/>
    <n v="82.636382754994713"/>
    <n v="40"/>
    <n v="1.2119276466196381E-3"/>
    <n v="0.98822384815930531"/>
    <x v="2"/>
    <n v="1.8011363636363635"/>
    <n v="7.20454545454546E-3"/>
    <n v="148.83939393939389"/>
    <n v="30"/>
    <n v="1"/>
    <n v="31"/>
    <n v="55.835227272727266"/>
    <n v="0"/>
    <n v="0"/>
    <n v="4.2535870560700113"/>
    <x v="1"/>
    <n v="0"/>
  </r>
  <r>
    <x v="1"/>
    <x v="0"/>
    <x v="85"/>
    <x v="84"/>
    <x v="5"/>
    <x v="4"/>
    <n v="0.15520000000000006"/>
    <n v="24.25"/>
    <n v="1765.8333333333333"/>
    <n v="267.75"/>
    <n v="267.75"/>
    <n v="1.7136000000000007"/>
    <n v="19496.984536082473"/>
    <n v="72.81786941580755"/>
    <n v="40"/>
    <n v="1.1866950836300805E-3"/>
    <n v="0.98941054324293543"/>
    <x v="2"/>
    <n v="1.1022727272727273"/>
    <n v="7.0545454545454574E-3"/>
    <n v="80.265151515151516"/>
    <n v="30"/>
    <n v="1"/>
    <n v="31"/>
    <n v="34.170454545454547"/>
    <n v="0"/>
    <n v="0"/>
    <n v="7.8357166611240432"/>
    <x v="1"/>
    <n v="0"/>
  </r>
  <r>
    <x v="1"/>
    <x v="0"/>
    <x v="86"/>
    <x v="85"/>
    <x v="2"/>
    <x v="5"/>
    <n v="0.15446666666666647"/>
    <n v="42.907407407407412"/>
    <n v="2265.02"/>
    <n v="92.666666666666671"/>
    <n v="92.666666666666671"/>
    <n v="0.33359999999999956"/>
    <n v="4891.7393526111346"/>
    <n v="52.788554164868358"/>
    <n v="18"/>
    <n v="1.1810878474101769E-3"/>
    <n v="0.99059163109034565"/>
    <x v="2"/>
    <n v="1.9503367003367005"/>
    <n v="7.0212121212121122E-3"/>
    <n v="102.95545454545454"/>
    <n v="30"/>
    <n v="1"/>
    <n v="31"/>
    <n v="60.460437710437716"/>
    <n v="0"/>
    <n v="0"/>
    <n v="1.5326826959221462"/>
    <x v="2"/>
    <n v="0"/>
  </r>
  <r>
    <x v="1"/>
    <x v="0"/>
    <x v="87"/>
    <x v="86"/>
    <x v="2"/>
    <x v="4"/>
    <n v="0.12136666666666668"/>
    <n v="22.986111111111114"/>
    <n v="1533.8733333333332"/>
    <n v="16"/>
    <n v="16"/>
    <n v="8.448E-2"/>
    <n v="1067.6870574018124"/>
    <n v="66.730441087613272"/>
    <n v="24"/>
    <n v="9.2799759439371173E-4"/>
    <n v="0.99151962868473931"/>
    <x v="2"/>
    <n v="1.0448232323232325"/>
    <n v="5.5166666666666671E-3"/>
    <n v="69.721515151515149"/>
    <n v="30"/>
    <n v="1"/>
    <n v="31"/>
    <n v="32.389520202020208"/>
    <n v="16.389520202020208"/>
    <n v="8.6536666666666692E-2"/>
    <n v="0.49398694084397221"/>
    <x v="0"/>
    <n v="1093.679912295157"/>
  </r>
  <r>
    <x v="1"/>
    <x v="0"/>
    <x v="55"/>
    <x v="54"/>
    <x v="2"/>
    <x v="5"/>
    <n v="0.12133333333333342"/>
    <n v="30.333333333333332"/>
    <n v="2389.8999999999996"/>
    <n v="200.75"/>
    <n v="200.75"/>
    <n v="0.8030000000000006"/>
    <n v="15816.673351648349"/>
    <n v="78.787912087912076"/>
    <n v="40"/>
    <n v="9.2774272002008041E-4"/>
    <n v="0.99244737140475936"/>
    <x v="2"/>
    <n v="1.3787878787878787"/>
    <n v="5.5151515151515189E-3"/>
    <n v="108.63181818181816"/>
    <n v="30"/>
    <n v="1"/>
    <n v="31"/>
    <n v="42.742424242424242"/>
    <n v="0"/>
    <n v="0"/>
    <n v="4.6967387451258418"/>
    <x v="1"/>
    <n v="0"/>
  </r>
  <r>
    <x v="1"/>
    <x v="0"/>
    <x v="29"/>
    <x v="29"/>
    <x v="2"/>
    <x v="5"/>
    <n v="0.11939999999999999"/>
    <n v="29.481481481481485"/>
    <n v="1826.5200000000004"/>
    <n v="0"/>
    <n v="0"/>
    <n v="0"/>
    <n v="0"/>
    <n v="61.954824120603021"/>
    <n v="18"/>
    <n v="9.1296000634943008E-4"/>
    <n v="0.9933603314111088"/>
    <x v="2"/>
    <n v="1.3400673400673402"/>
    <n v="5.4272727272727268E-3"/>
    <n v="83.023636363636385"/>
    <n v="30"/>
    <n v="1"/>
    <n v="31"/>
    <n v="41.542087542087543"/>
    <n v="41.542087542087543"/>
    <n v="0.16824545454545453"/>
    <n v="0"/>
    <x v="0"/>
    <n v="2573.7327272727275"/>
  </r>
  <r>
    <x v="1"/>
    <x v="0"/>
    <x v="88"/>
    <x v="87"/>
    <x v="2"/>
    <x v="5"/>
    <n v="0.11706666666666654"/>
    <n v="32.518518518518512"/>
    <n v="2446.9333333333348"/>
    <n v="72.166666666666671"/>
    <n v="72.166666666666671"/>
    <n v="0.25979999999999981"/>
    <n v="5430.3526195899822"/>
    <n v="75.247380410022842"/>
    <n v="18"/>
    <n v="8.9511880019519686E-4"/>
    <n v="0.99425545021130401"/>
    <x v="2"/>
    <n v="1.4781144781144777"/>
    <n v="5.3212121212121155E-3"/>
    <n v="111.22424242424249"/>
    <n v="30"/>
    <n v="1"/>
    <n v="31"/>
    <n v="45.821548821548809"/>
    <n v="0"/>
    <n v="0"/>
    <n v="1.5749504004702775"/>
    <x v="2"/>
    <n v="0"/>
  </r>
  <r>
    <x v="1"/>
    <x v="0"/>
    <x v="89"/>
    <x v="88"/>
    <x v="5"/>
    <x v="4"/>
    <n v="0.10994999999999998"/>
    <n v="20.361111111111107"/>
    <n v="1234.0833333333333"/>
    <n v="305.33333333333331"/>
    <n v="305.33333333333331"/>
    <n v="1.6487999999999998"/>
    <n v="18506.199181446111"/>
    <n v="60.609822646657577"/>
    <n v="12"/>
    <n v="8.4070312142478911E-4"/>
    <n v="0.99509615333272883"/>
    <x v="2"/>
    <n v="0.92550505050505028"/>
    <n v="4.9977272727272717E-3"/>
    <n v="56.094696969696969"/>
    <n v="30"/>
    <n v="1"/>
    <n v="31"/>
    <n v="28.690656565656557"/>
    <n v="0"/>
    <n v="0"/>
    <n v="10.642256744267925"/>
    <x v="1"/>
    <n v="0"/>
  </r>
  <r>
    <x v="1"/>
    <x v="0"/>
    <x v="63"/>
    <x v="62"/>
    <x v="2"/>
    <x v="5"/>
    <n v="0.10800000000000008"/>
    <n v="27"/>
    <n v="2177.9333333333325"/>
    <n v="225.25"/>
    <n v="225.25"/>
    <n v="0.90100000000000069"/>
    <n v="18169.610493827156"/>
    <n v="80.664197530864172"/>
    <n v="40"/>
    <n v="8.2579297056732432E-4"/>
    <n v="0.99592194630329611"/>
    <x v="2"/>
    <n v="1.2272727272727273"/>
    <n v="4.9090909090909124E-3"/>
    <n v="98.996969696969657"/>
    <n v="30"/>
    <n v="1"/>
    <n v="31"/>
    <n v="38.045454545454547"/>
    <n v="0"/>
    <n v="0"/>
    <n v="5.9205495818399045"/>
    <x v="1"/>
    <n v="0"/>
  </r>
  <r>
    <x v="1"/>
    <x v="0"/>
    <x v="56"/>
    <x v="55"/>
    <x v="5"/>
    <x v="4"/>
    <n v="0.10170000000000011"/>
    <n v="14.125"/>
    <n v="833.8666666666677"/>
    <n v="0"/>
    <n v="0"/>
    <n v="0"/>
    <n v="0"/>
    <n v="59.034808259587095"/>
    <n v="40"/>
    <n v="7.7762171395089736E-4"/>
    <n v="0.99669956801724702"/>
    <x v="2"/>
    <n v="0.64204545454545459"/>
    <n v="4.6227272727272775E-3"/>
    <n v="37.903030303030349"/>
    <n v="30"/>
    <n v="1"/>
    <n v="31"/>
    <n v="19.903409090909093"/>
    <n v="19.903409090909093"/>
    <n v="0.14330454545454563"/>
    <n v="0"/>
    <x v="0"/>
    <n v="1174.993939393941"/>
  </r>
  <r>
    <x v="1"/>
    <x v="0"/>
    <x v="53"/>
    <x v="52"/>
    <x v="0"/>
    <x v="0"/>
    <n v="0.10000000000000002"/>
    <n v="5"/>
    <n v="855.33333333333337"/>
    <n v="67"/>
    <n v="67"/>
    <n v="1.34"/>
    <n v="11461.466666666667"/>
    <n v="171.06666666666666"/>
    <n v="20"/>
    <n v="7.6462312089567029E-4"/>
    <n v="0.99746419113814266"/>
    <x v="2"/>
    <n v="0.22727272727272727"/>
    <n v="4.5454545454545461E-3"/>
    <n v="38.878787878787882"/>
    <n v="30"/>
    <n v="1"/>
    <n v="31"/>
    <n v="7.045454545454545"/>
    <n v="0"/>
    <n v="0"/>
    <n v="9.5096774193548388"/>
    <x v="1"/>
    <n v="0"/>
  </r>
  <r>
    <x v="1"/>
    <x v="0"/>
    <x v="61"/>
    <x v="60"/>
    <x v="2"/>
    <x v="7"/>
    <n v="9.9199999999999997E-2"/>
    <n v="10.333333333333334"/>
    <n v="599.33333333333337"/>
    <n v="11"/>
    <n v="11"/>
    <n v="0.1056"/>
    <n v="638"/>
    <n v="58"/>
    <n v="32"/>
    <n v="7.5850613592850472E-4"/>
    <n v="0.9982226972740712"/>
    <x v="2"/>
    <n v="0.46969696969696972"/>
    <n v="4.5090909090909088E-3"/>
    <n v="27.242424242424246"/>
    <n v="30"/>
    <n v="1"/>
    <n v="31"/>
    <n v="14.560606060606062"/>
    <n v="3.5606060606060623"/>
    <n v="3.4181818181818195E-2"/>
    <n v="0.75546305931321533"/>
    <x v="0"/>
    <n v="206.51515151515162"/>
  </r>
  <r>
    <x v="1"/>
    <x v="0"/>
    <x v="52"/>
    <x v="51"/>
    <x v="5"/>
    <x v="4"/>
    <n v="7.5999999999999998E-2"/>
    <n v="12.666666666666666"/>
    <n v="658.64"/>
    <n v="0"/>
    <n v="0"/>
    <n v="0"/>
    <n v="0"/>
    <n v="51.997894736842106"/>
    <n v="12"/>
    <n v="5.8111357188070931E-4"/>
    <n v="0.99880381084595193"/>
    <x v="2"/>
    <n v="0.57575757575757569"/>
    <n v="3.4545454545454545E-3"/>
    <n v="29.938181818181818"/>
    <n v="30"/>
    <n v="1"/>
    <n v="31"/>
    <n v="17.848484848484848"/>
    <n v="17.848484848484848"/>
    <n v="0.1070909090909091"/>
    <n v="0"/>
    <x v="0"/>
    <n v="928.08363636363629"/>
  </r>
  <r>
    <x v="1"/>
    <x v="0"/>
    <x v="90"/>
    <x v="89"/>
    <x v="0"/>
    <x v="2"/>
    <n v="7.5000000000000025E-2"/>
    <n v="3.3333333333333335"/>
    <n v="586.66666666666697"/>
    <n v="28"/>
    <n v="28"/>
    <n v="0.63000000000000023"/>
    <n v="4928.0000000000027"/>
    <n v="176.00000000000009"/>
    <n v="5"/>
    <n v="5.7346734067175277E-4"/>
    <n v="0.9993772781866237"/>
    <x v="2"/>
    <n v="0.15151515151515152"/>
    <n v="3.4090909090909102E-3"/>
    <n v="26.666666666666682"/>
    <n v="30"/>
    <n v="1"/>
    <n v="31"/>
    <n v="4.6969696969696972"/>
    <n v="0"/>
    <n v="0"/>
    <n v="5.9612903225806448"/>
    <x v="1"/>
    <n v="0"/>
  </r>
  <r>
    <x v="1"/>
    <x v="0"/>
    <x v="25"/>
    <x v="25"/>
    <x v="2"/>
    <x v="5"/>
    <n v="5.2274999999999981E-2"/>
    <n v="12.90740740740741"/>
    <n v="800.21333333333348"/>
    <n v="0"/>
    <n v="0"/>
    <n v="0"/>
    <n v="0"/>
    <n v="61.996441893830699"/>
    <n v="18"/>
    <n v="3.9970673644821144E-4"/>
    <n v="0.99977698492307188"/>
    <x v="2"/>
    <n v="0.58670033670033683"/>
    <n v="2.3761363636363628E-3"/>
    <n v="36.373333333333342"/>
    <n v="30"/>
    <n v="1"/>
    <n v="31"/>
    <n v="18.187710437710443"/>
    <n v="18.187710437710443"/>
    <n v="7.3660227272727252E-2"/>
    <n v="0"/>
    <x v="0"/>
    <n v="1127.5733333333335"/>
  </r>
  <r>
    <x v="1"/>
    <x v="0"/>
    <x v="91"/>
    <x v="90"/>
    <x v="2"/>
    <x v="5"/>
    <n v="2.9166666666666684E-2"/>
    <n v="7.291666666666667"/>
    <n v="617.11666666666679"/>
    <n v="0"/>
    <n v="0"/>
    <n v="0"/>
    <n v="0"/>
    <n v="84.633142857142872"/>
    <n v="40"/>
    <n v="2.2301507692790393E-4"/>
    <n v="0.99999999999999978"/>
    <x v="2"/>
    <n v="0.33143939393939398"/>
    <n v="1.3257575757575765E-3"/>
    <n v="28.050757575757583"/>
    <n v="30"/>
    <n v="1"/>
    <n v="31"/>
    <n v="10.274621212121213"/>
    <n v="10.274621212121213"/>
    <n v="4.1098484848484877E-2"/>
    <n v="0"/>
    <x v="0"/>
    <n v="869.57348484848501"/>
  </r>
  <r>
    <x v="2"/>
    <x v="0"/>
    <x v="2"/>
    <x v="2"/>
    <x v="1"/>
    <x v="1"/>
    <n v="9.8671500000000414"/>
    <n v="609.08333333333337"/>
    <n v="224981.91666666666"/>
    <n v="0"/>
    <n v="0"/>
    <n v="0"/>
    <n v="0"/>
    <n v="369.37789027226705"/>
    <n v="4"/>
    <n v="0.2363961101967188"/>
    <n v="0.2363961101967188"/>
    <x v="0"/>
    <n v="27.685606060606062"/>
    <n v="0.44850681818182009"/>
    <n v="10226.450757575758"/>
    <n v="7"/>
    <n v="1"/>
    <n v="8"/>
    <n v="221.4848484848485"/>
    <n v="221.4848484848485"/>
    <n v="3.5880545454545603"/>
    <n v="0"/>
    <x v="0"/>
    <n v="81811.606060606064"/>
  </r>
  <r>
    <x v="2"/>
    <x v="0"/>
    <x v="0"/>
    <x v="0"/>
    <x v="0"/>
    <x v="0"/>
    <n v="4.1983333333333457"/>
    <n v="167.93333333333288"/>
    <n v="33796.400000000089"/>
    <n v="0"/>
    <n v="0"/>
    <n v="0"/>
    <n v="0"/>
    <n v="201.24890829694431"/>
    <n v="5"/>
    <n v="0.10058321494141907"/>
    <n v="0.33697932513813789"/>
    <x v="0"/>
    <n v="7.6333333333333124"/>
    <n v="0.19083333333333388"/>
    <n v="1536.2000000000041"/>
    <n v="7"/>
    <n v="1"/>
    <n v="8"/>
    <n v="61.066666666666499"/>
    <n v="61.066666666666499"/>
    <n v="1.5266666666666711"/>
    <n v="0"/>
    <x v="0"/>
    <n v="12289.600000000031"/>
  </r>
  <r>
    <x v="2"/>
    <x v="0"/>
    <x v="18"/>
    <x v="18"/>
    <x v="1"/>
    <x v="1"/>
    <n v="2.8063800000000039"/>
    <n v="288.72222222222217"/>
    <n v="52617.693333333205"/>
    <n v="282.75"/>
    <n v="282.75"/>
    <n v="2.7483300000000042"/>
    <n v="51529.295789878663"/>
    <n v="182.24330960169289"/>
    <n v="12"/>
    <n v="6.7234947855648874E-2"/>
    <n v="0.40421427299378676"/>
    <x v="0"/>
    <n v="13.123737373737372"/>
    <n v="0.12756272727272744"/>
    <n v="2391.7133333333277"/>
    <n v="7"/>
    <n v="1"/>
    <n v="8"/>
    <n v="104.98989898989898"/>
    <n v="0"/>
    <n v="0"/>
    <n v="2.6931162208966715"/>
    <x v="1"/>
    <n v="19133.706666666621"/>
  </r>
  <r>
    <x v="2"/>
    <x v="0"/>
    <x v="5"/>
    <x v="5"/>
    <x v="1"/>
    <x v="1"/>
    <n v="2.7256633333333276"/>
    <n v="262.02777777777777"/>
    <n v="58170.166666666664"/>
    <n v="0"/>
    <n v="0"/>
    <n v="0"/>
    <n v="0"/>
    <n v="222"/>
    <n v="12"/>
    <n v="6.5301146704551824E-2"/>
    <n v="0.4695154196983386"/>
    <x v="0"/>
    <n v="11.910353535353535"/>
    <n v="0.12389378787878762"/>
    <n v="2644.0984848484845"/>
    <n v="7"/>
    <n v="1"/>
    <n v="8"/>
    <n v="95.282828282828277"/>
    <n v="95.282828282828277"/>
    <n v="0.99115030303030094"/>
    <n v="0"/>
    <x v="0"/>
    <n v="21152.787878787876"/>
  </r>
  <r>
    <x v="2"/>
    <x v="0"/>
    <x v="4"/>
    <x v="4"/>
    <x v="0"/>
    <x v="3"/>
    <n v="2.3355000000000086"/>
    <n v="103.79999999999951"/>
    <n v="21175.200000000001"/>
    <n v="0"/>
    <n v="0"/>
    <n v="0"/>
    <n v="0"/>
    <n v="204.00000000000097"/>
    <n v="5"/>
    <n v="5.5953655854470284E-2"/>
    <n v="0.52546907555280886"/>
    <x v="1"/>
    <n v="4.7181818181817965"/>
    <n v="0.1061590909090913"/>
    <n v="962.5090909090909"/>
    <n v="14"/>
    <n v="1"/>
    <n v="15"/>
    <n v="70.772727272726954"/>
    <n v="70.772727272726954"/>
    <n v="1.5923863636363698"/>
    <n v="0"/>
    <x v="0"/>
    <n v="14437.636363636368"/>
  </r>
  <r>
    <x v="2"/>
    <x v="0"/>
    <x v="1"/>
    <x v="1"/>
    <x v="1"/>
    <x v="1"/>
    <n v="1.83"/>
    <n v="81.333333333333329"/>
    <n v="36083.333333333336"/>
    <n v="0"/>
    <n v="0"/>
    <n v="0"/>
    <n v="0"/>
    <n v="443.64754098360663"/>
    <n v="1"/>
    <n v="4.3842941645763328E-2"/>
    <n v="0.56931201719857216"/>
    <x v="1"/>
    <n v="3.6969696969696968"/>
    <n v="8.318181818181819E-2"/>
    <n v="1640.1515151515152"/>
    <n v="14"/>
    <n v="1"/>
    <n v="15"/>
    <n v="55.454545454545453"/>
    <n v="55.454545454545453"/>
    <n v="1.2477272727272728"/>
    <n v="0"/>
    <x v="0"/>
    <n v="24602.272727272732"/>
  </r>
  <r>
    <x v="2"/>
    <x v="0"/>
    <x v="7"/>
    <x v="7"/>
    <x v="0"/>
    <x v="0"/>
    <n v="1.6666666666666672"/>
    <n v="66.666666666666671"/>
    <n v="13248"/>
    <n v="202"/>
    <n v="202"/>
    <n v="5.0500000000000007"/>
    <n v="40141.440000000002"/>
    <n v="198.72"/>
    <n v="1"/>
    <n v="3.9929819349511238E-2"/>
    <n v="0.60924183654808339"/>
    <x v="1"/>
    <n v="3.0303030303030307"/>
    <n v="7.5757575757575787E-2"/>
    <n v="602.18181818181813"/>
    <n v="14"/>
    <n v="1"/>
    <n v="15"/>
    <n v="45.45454545454546"/>
    <n v="0"/>
    <n v="0"/>
    <n v="4.4439999999999991"/>
    <x v="1"/>
    <n v="9032.7272727272739"/>
  </r>
  <r>
    <x v="2"/>
    <x v="0"/>
    <x v="14"/>
    <x v="14"/>
    <x v="4"/>
    <x v="0"/>
    <n v="1.649999999999995"/>
    <n v="110"/>
    <n v="29094.666666666668"/>
    <n v="12"/>
    <n v="12"/>
    <n v="0.17999999999999944"/>
    <n v="3173.9636363636364"/>
    <n v="264.4969696969697"/>
    <n v="1"/>
    <n v="3.9530521156015991E-2"/>
    <n v="0.64877235770409936"/>
    <x v="1"/>
    <n v="5"/>
    <n v="7.4999999999999775E-2"/>
    <n v="1322.4848484848485"/>
    <n v="14"/>
    <n v="1"/>
    <n v="15"/>
    <n v="75"/>
    <n v="63"/>
    <n v="0.94499999999999706"/>
    <n v="0.16"/>
    <x v="0"/>
    <n v="19837.272727272728"/>
  </r>
  <r>
    <x v="2"/>
    <x v="0"/>
    <x v="32"/>
    <x v="32"/>
    <x v="1"/>
    <x v="1"/>
    <n v="1.4644800000000029"/>
    <n v="150.66666666666666"/>
    <n v="35008.633333333324"/>
    <n v="142.33333333333334"/>
    <n v="142.33333333333334"/>
    <n v="1.3834800000000029"/>
    <n v="33072.315117994091"/>
    <n v="232.3581858407079"/>
    <n v="6"/>
    <n v="3.5085853104583391E-2"/>
    <n v="0.6838582108086827"/>
    <x v="1"/>
    <n v="6.8484848484848477"/>
    <n v="6.6567272727272864E-2"/>
    <n v="1591.3015151515146"/>
    <n v="14"/>
    <n v="1"/>
    <n v="15"/>
    <n v="102.72727272727272"/>
    <n v="0"/>
    <n v="0"/>
    <n v="1.3855457227138646"/>
    <x v="2"/>
    <n v="23869.522727272721"/>
  </r>
  <r>
    <x v="2"/>
    <x v="0"/>
    <x v="76"/>
    <x v="75"/>
    <x v="2"/>
    <x v="4"/>
    <n v="1.384543333333333"/>
    <n v="221.88194444444449"/>
    <n v="19973.106666666677"/>
    <n v="71.458333333333329"/>
    <n v="71.458333333333329"/>
    <n v="0.44589999999999974"/>
    <n v="6432.4518043253747"/>
    <n v="90.016818252949861"/>
    <n v="48"/>
    <n v="3.3170739108942054E-2"/>
    <n v="0.71702894991762478"/>
    <x v="1"/>
    <n v="10.085542929292931"/>
    <n v="6.2933787878787867E-2"/>
    <n v="907.86848484848531"/>
    <n v="14"/>
    <n v="1"/>
    <n v="15"/>
    <n v="151.28314393939397"/>
    <n v="79.824810606060637"/>
    <n v="0.49810681818181812"/>
    <n v="0.47234828330881651"/>
    <x v="0"/>
    <n v="13618.02727272728"/>
  </r>
  <r>
    <x v="2"/>
    <x v="0"/>
    <x v="71"/>
    <x v="70"/>
    <x v="0"/>
    <x v="3"/>
    <n v="1.3499999999999985"/>
    <n v="60"/>
    <n v="12000"/>
    <n v="20"/>
    <n v="20"/>
    <n v="0.44999999999999951"/>
    <n v="4000"/>
    <n v="200"/>
    <n v="1"/>
    <n v="3.2343153673104058E-2"/>
    <n v="0.74937210359072881"/>
    <x v="1"/>
    <n v="2.7272727272727271"/>
    <n v="6.1363636363636294E-2"/>
    <n v="545.4545454545455"/>
    <n v="14"/>
    <n v="1"/>
    <n v="15"/>
    <n v="40.909090909090907"/>
    <n v="20.909090909090907"/>
    <n v="0.4704545454545449"/>
    <n v="0.48888888888888893"/>
    <x v="0"/>
    <n v="8181.8181818181811"/>
  </r>
  <r>
    <x v="2"/>
    <x v="0"/>
    <x v="3"/>
    <x v="3"/>
    <x v="1"/>
    <x v="2"/>
    <n v="1.2374999999999992"/>
    <n v="55"/>
    <n v="15653.333333333334"/>
    <n v="0"/>
    <n v="0"/>
    <n v="0"/>
    <n v="0"/>
    <n v="284.60606060606062"/>
    <n v="1"/>
    <n v="2.9647890867012066E-2"/>
    <n v="0.77901999445774084"/>
    <x v="1"/>
    <n v="2.5"/>
    <n v="5.624999999999996E-2"/>
    <n v="711.5151515151515"/>
    <n v="14"/>
    <n v="1"/>
    <n v="15"/>
    <n v="37.5"/>
    <n v="37.5"/>
    <n v="0.84374999999999944"/>
    <n v="0"/>
    <x v="0"/>
    <n v="10672.727272727274"/>
  </r>
  <r>
    <x v="2"/>
    <x v="0"/>
    <x v="17"/>
    <x v="17"/>
    <x v="1"/>
    <x v="1"/>
    <n v="1.2331233333333447"/>
    <n v="151.78333333333339"/>
    <n v="27411.649999999998"/>
    <n v="173.25"/>
    <n v="173.25"/>
    <n v="1.4075235588009347"/>
    <n v="31288.470599538807"/>
    <n v="180.59723289777088"/>
    <n v="20"/>
    <n v="2.9543035161400541E-2"/>
    <n v="0.80856302961914139"/>
    <x v="2"/>
    <n v="6.8992424242424271"/>
    <n v="5.6051060606061125E-2"/>
    <n v="1245.9840909090908"/>
    <n v="30"/>
    <n v="1"/>
    <n v="31"/>
    <n v="213.87651515151524"/>
    <n v="40.626515151515235"/>
    <n v="0.33005931998695998"/>
    <n v="0.81004686221516919"/>
    <x v="3"/>
    <n v="38625.506818181821"/>
  </r>
  <r>
    <x v="2"/>
    <x v="0"/>
    <x v="15"/>
    <x v="15"/>
    <x v="2"/>
    <x v="4"/>
    <n v="1.0463999999999998"/>
    <n v="217.99999999999997"/>
    <n v="14823.226666666662"/>
    <n v="265.625"/>
    <n v="265.625"/>
    <n v="1.2749999999999999"/>
    <n v="18061.557721712536"/>
    <n v="67.996452599388363"/>
    <n v="24"/>
    <n v="2.5069537780397121E-2"/>
    <n v="0.8336325673995385"/>
    <x v="2"/>
    <n v="9.9090909090909083"/>
    <n v="4.7563636363636357E-2"/>
    <n v="673.78303030303005"/>
    <n v="30"/>
    <n v="1"/>
    <n v="31"/>
    <n v="307.18181818181813"/>
    <n v="41.55681818181813"/>
    <n v="0.19947272727272702"/>
    <n v="0.86471589227582135"/>
    <x v="3"/>
    <n v="20887.27393939393"/>
  </r>
  <r>
    <x v="2"/>
    <x v="0"/>
    <x v="82"/>
    <x v="81"/>
    <x v="1"/>
    <x v="1"/>
    <n v="0.96764999999999846"/>
    <n v="89.597222222222229"/>
    <n v="23440.1566666666"/>
    <n v="0"/>
    <n v="0"/>
    <n v="0"/>
    <n v="0"/>
    <n v="261.61700201519068"/>
    <n v="24"/>
    <n v="2.3182853816132686E-2"/>
    <n v="0.85681542121567122"/>
    <x v="2"/>
    <n v="4.0726010101010104"/>
    <n v="4.3984090909090841E-2"/>
    <n v="1065.4616666666636"/>
    <n v="30"/>
    <n v="1"/>
    <n v="31"/>
    <n v="126.25063131313132"/>
    <n v="126.25063131313132"/>
    <n v="1.363506818181816"/>
    <n v="0"/>
    <x v="0"/>
    <n v="33029.311666666574"/>
  </r>
  <r>
    <x v="2"/>
    <x v="0"/>
    <x v="47"/>
    <x v="47"/>
    <x v="0"/>
    <x v="6"/>
    <n v="0.7574999999999994"/>
    <n v="33.6666666666667"/>
    <n v="5974.0000000000036"/>
    <n v="0"/>
    <n v="0"/>
    <n v="0"/>
    <n v="0"/>
    <n v="177.44554455445538"/>
    <n v="5"/>
    <n v="1.8148102894352838E-2"/>
    <n v="0.87496352411002409"/>
    <x v="2"/>
    <n v="1.5303030303030318"/>
    <n v="3.4431818181818154E-2"/>
    <n v="271.54545454545473"/>
    <n v="30"/>
    <n v="1"/>
    <n v="31"/>
    <n v="47.439393939393987"/>
    <n v="47.439393939393987"/>
    <n v="1.067386363636363"/>
    <n v="0"/>
    <x v="0"/>
    <n v="8417.9090909090955"/>
  </r>
  <r>
    <x v="2"/>
    <x v="0"/>
    <x v="73"/>
    <x v="72"/>
    <x v="1"/>
    <x v="2"/>
    <n v="0.67949999999999922"/>
    <n v="37.75"/>
    <n v="12998"/>
    <n v="22.5"/>
    <n v="22.5"/>
    <n v="0.40499999999999953"/>
    <n v="7747.1523178807947"/>
    <n v="344.31788079470198"/>
    <n v="4"/>
    <n v="1.6279387348795707E-2"/>
    <n v="0.89124291145881984"/>
    <x v="2"/>
    <n v="1.7159090909090908"/>
    <n v="3.0886363636363601E-2"/>
    <n v="590.81818181818187"/>
    <n v="30"/>
    <n v="1"/>
    <n v="31"/>
    <n v="53.193181818181813"/>
    <n v="30.693181818181813"/>
    <n v="0.55247727272727198"/>
    <n v="0.42298654133732111"/>
    <x v="0"/>
    <n v="18315.363636363632"/>
  </r>
  <r>
    <x v="2"/>
    <x v="0"/>
    <x v="75"/>
    <x v="74"/>
    <x v="3"/>
    <x v="1"/>
    <n v="0.63092999999999944"/>
    <n v="63.5"/>
    <n v="16722"/>
    <n v="54.833333333333336"/>
    <n v="54.833333333333336"/>
    <n v="0.54481881889763739"/>
    <n v="14439.732283464566"/>
    <n v="263.33858267716533"/>
    <n v="6"/>
    <n v="1.5115752553312257E-2"/>
    <n v="0.90635866401213205"/>
    <x v="2"/>
    <n v="2.8863636363636362"/>
    <n v="2.8678636363636337E-2"/>
    <n v="760.09090909090912"/>
    <n v="30"/>
    <n v="1"/>
    <n v="31"/>
    <n v="89.47727272727272"/>
    <n v="34.643939393939384"/>
    <n v="0.34421890837508906"/>
    <n v="0.61281855897045134"/>
    <x v="0"/>
    <n v="23562.818181818177"/>
  </r>
  <r>
    <x v="2"/>
    <x v="0"/>
    <x v="74"/>
    <x v="73"/>
    <x v="3"/>
    <x v="0"/>
    <n v="0.41665999999999959"/>
    <n v="41.833333333333336"/>
    <n v="11052"/>
    <n v="0"/>
    <n v="0"/>
    <n v="0"/>
    <n v="0"/>
    <n v="264.19123505976091"/>
    <n v="12"/>
    <n v="9.9822951181003979E-3"/>
    <n v="0.9163409591302325"/>
    <x v="2"/>
    <n v="1.9015151515151516"/>
    <n v="1.8939090909090892E-2"/>
    <n v="502.36363636363637"/>
    <n v="30"/>
    <n v="1"/>
    <n v="31"/>
    <n v="58.946969696969703"/>
    <n v="58.946969696969703"/>
    <n v="0.58711181818181757"/>
    <n v="0"/>
    <x v="0"/>
    <n v="15573.272727272726"/>
  </r>
  <r>
    <x v="2"/>
    <x v="0"/>
    <x v="37"/>
    <x v="37"/>
    <x v="0"/>
    <x v="6"/>
    <n v="0.33749999999999991"/>
    <n v="15"/>
    <n v="2433.3333333333335"/>
    <n v="94"/>
    <n v="94"/>
    <n v="2.1149999999999993"/>
    <n v="15248.888888888889"/>
    <n v="162.22222222222223"/>
    <n v="1"/>
    <n v="8.0857884182760215E-3"/>
    <n v="0.92442674754850851"/>
    <x v="2"/>
    <n v="0.68181818181818177"/>
    <n v="1.5340909090909087E-2"/>
    <n v="110.60606060606061"/>
    <n v="30"/>
    <n v="1"/>
    <n v="31"/>
    <n v="21.136363636363633"/>
    <n v="0"/>
    <n v="0"/>
    <n v="4.4473118279569901"/>
    <x v="1"/>
    <n v="3428.7878787878785"/>
  </r>
  <r>
    <x v="2"/>
    <x v="0"/>
    <x v="90"/>
    <x v="89"/>
    <x v="0"/>
    <x v="2"/>
    <n v="0.29099999999999959"/>
    <n v="12.933333333333335"/>
    <n v="2276.2666666666646"/>
    <n v="0"/>
    <n v="0"/>
    <n v="0"/>
    <n v="0"/>
    <n v="175.9999999999998"/>
    <n v="5"/>
    <n v="6.9717464584246498E-3"/>
    <n v="0.9313984940069332"/>
    <x v="2"/>
    <n v="0.587878787878788"/>
    <n v="1.3227272727272709E-2"/>
    <n v="103.46666666666657"/>
    <n v="30"/>
    <n v="1"/>
    <n v="31"/>
    <n v="18.224242424242426"/>
    <n v="18.224242424242426"/>
    <n v="0.41004545454545394"/>
    <n v="0"/>
    <x v="0"/>
    <n v="3207.4666666666635"/>
  </r>
  <r>
    <x v="2"/>
    <x v="0"/>
    <x v="20"/>
    <x v="20"/>
    <x v="1"/>
    <x v="1"/>
    <n v="0.27900000000000019"/>
    <n v="31"/>
    <n v="5922.333333333333"/>
    <n v="0"/>
    <n v="0"/>
    <n v="0"/>
    <n v="0"/>
    <n v="191.04301075268816"/>
    <n v="1"/>
    <n v="6.6842517591081839E-3"/>
    <n v="0.93808274576604134"/>
    <x v="2"/>
    <n v="1.4090909090909092"/>
    <n v="1.268181818181819E-2"/>
    <n v="269.19696969696969"/>
    <n v="30"/>
    <n v="1"/>
    <n v="31"/>
    <n v="43.681818181818187"/>
    <n v="43.681818181818187"/>
    <n v="0.39313636363636395"/>
    <n v="0"/>
    <x v="0"/>
    <n v="8345.1060606060619"/>
  </r>
  <r>
    <x v="2"/>
    <x v="0"/>
    <x v="31"/>
    <x v="31"/>
    <x v="1"/>
    <x v="1"/>
    <n v="0.27719999999999995"/>
    <n v="25.666666666666668"/>
    <n v="4685"/>
    <n v="0"/>
    <n v="0"/>
    <n v="0"/>
    <n v="0"/>
    <n v="182.53246753246754"/>
    <n v="6"/>
    <n v="6.6411275542107061E-3"/>
    <n v="0.94472387332025209"/>
    <x v="2"/>
    <n v="1.1666666666666667"/>
    <n v="1.2599999999999998E-2"/>
    <n v="212.95454545454547"/>
    <n v="30"/>
    <n v="1"/>
    <n v="31"/>
    <n v="36.166666666666671"/>
    <n v="36.166666666666671"/>
    <n v="0.3906"/>
    <n v="0"/>
    <x v="0"/>
    <n v="6601.5909090909099"/>
  </r>
  <r>
    <x v="2"/>
    <x v="0"/>
    <x v="70"/>
    <x v="69"/>
    <x v="0"/>
    <x v="8"/>
    <n v="0.25649999999999995"/>
    <n v="11.399999999999993"/>
    <n v="1972.0000000000007"/>
    <n v="30"/>
    <n v="30"/>
    <n v="0.67500000000000027"/>
    <n v="5189.4736842105312"/>
    <n v="172.98245614035105"/>
    <n v="5"/>
    <n v="6.1451991978897762E-3"/>
    <n v="0.9508690725181419"/>
    <x v="2"/>
    <n v="0.51818181818181785"/>
    <n v="1.1659090909090907E-2"/>
    <n v="89.636363636363669"/>
    <n v="30"/>
    <n v="1"/>
    <n v="31"/>
    <n v="16.063636363636352"/>
    <n v="0"/>
    <n v="0"/>
    <n v="1.8675721561969454"/>
    <x v="2"/>
    <n v="2778.7272727272734"/>
  </r>
  <r>
    <x v="2"/>
    <x v="0"/>
    <x v="49"/>
    <x v="48"/>
    <x v="1"/>
    <x v="1"/>
    <n v="0.19440000000000032"/>
    <n v="60"/>
    <n v="3352"/>
    <n v="0"/>
    <n v="0"/>
    <n v="0"/>
    <n v="0"/>
    <n v="55.866666666666667"/>
    <n v="72"/>
    <n v="4.657414128926997E-3"/>
    <n v="0.95552648664706885"/>
    <x v="2"/>
    <n v="2.7272727272727271"/>
    <n v="8.8363636363636509E-3"/>
    <n v="152.36363636363637"/>
    <n v="30"/>
    <n v="1"/>
    <n v="31"/>
    <n v="84.545454545454533"/>
    <n v="84.545454545454533"/>
    <n v="0.27392727272727313"/>
    <n v="0"/>
    <x v="0"/>
    <n v="4723.272727272727"/>
  </r>
  <r>
    <x v="2"/>
    <x v="0"/>
    <x v="9"/>
    <x v="9"/>
    <x v="1"/>
    <x v="2"/>
    <n v="0.17400000000000007"/>
    <n v="9.6666666666666661"/>
    <n v="2923.3333333333335"/>
    <n v="0"/>
    <n v="0"/>
    <n v="0"/>
    <n v="0"/>
    <n v="302.41379310344831"/>
    <n v="1"/>
    <n v="4.1686731400889738E-3"/>
    <n v="0.9596951597871578"/>
    <x v="2"/>
    <n v="0.43939393939393939"/>
    <n v="7.9090909090909125E-3"/>
    <n v="132.87878787878788"/>
    <n v="30"/>
    <n v="1"/>
    <n v="31"/>
    <n v="13.621212121212121"/>
    <n v="13.621212121212121"/>
    <n v="0.24518181818181831"/>
    <n v="0"/>
    <x v="0"/>
    <n v="4119.2424242424249"/>
  </r>
  <r>
    <x v="2"/>
    <x v="0"/>
    <x v="35"/>
    <x v="35"/>
    <x v="2"/>
    <x v="4"/>
    <n v="0.17066666666666666"/>
    <n v="13.333333333333334"/>
    <n v="2346.6666666666665"/>
    <n v="148.75"/>
    <n v="148.75"/>
    <n v="1.9039999999999999"/>
    <n v="26179.999999999996"/>
    <n v="175.99999999999997"/>
    <n v="16"/>
    <n v="4.0888135013899497E-3"/>
    <n v="0.9637839732885477"/>
    <x v="2"/>
    <n v="0.60606060606060608"/>
    <n v="7.7575757575757574E-3"/>
    <n v="106.66666666666666"/>
    <n v="30"/>
    <n v="1"/>
    <n v="31"/>
    <n v="18.787878787878789"/>
    <n v="0"/>
    <n v="0"/>
    <n v="7.917338709677419"/>
    <x v="1"/>
    <n v="3306.6666666666665"/>
  </r>
  <r>
    <x v="2"/>
    <x v="0"/>
    <x v="69"/>
    <x v="68"/>
    <x v="1"/>
    <x v="1"/>
    <n v="0.15228000000000005"/>
    <n v="46.999999999999979"/>
    <n v="3478.1600000000012"/>
    <n v="210.69444444444446"/>
    <n v="210.69444444444446"/>
    <n v="0.68265000000000053"/>
    <n v="15592.106146572118"/>
    <n v="74.003404255319211"/>
    <n v="36"/>
    <n v="3.6483077343261428E-3"/>
    <n v="0.96743228102287382"/>
    <x v="2"/>
    <n v="2.1363636363636354"/>
    <n v="6.9218181818181844E-3"/>
    <n v="158.09818181818187"/>
    <n v="30"/>
    <n v="1"/>
    <n v="31"/>
    <n v="66.227272727272691"/>
    <n v="0"/>
    <n v="0"/>
    <n v="3.1813848852284012"/>
    <x v="1"/>
    <n v="4901.0436363636381"/>
  </r>
  <r>
    <x v="2"/>
    <x v="0"/>
    <x v="16"/>
    <x v="16"/>
    <x v="4"/>
    <x v="0"/>
    <n v="0.15000000000000002"/>
    <n v="10.000000000000002"/>
    <n v="2691.266666666666"/>
    <n v="5.083333333333333"/>
    <n v="5.083333333333333"/>
    <n v="7.6249999999999984E-2"/>
    <n v="1368.0605555555549"/>
    <n v="269.12666666666655"/>
    <n v="60"/>
    <n v="3.593683741456011E-3"/>
    <n v="0.97102596476432979"/>
    <x v="2"/>
    <n v="0.45454545454545464"/>
    <n v="6.8181818181818196E-3"/>
    <n v="122.330303030303"/>
    <n v="30"/>
    <n v="1"/>
    <n v="31"/>
    <n v="14.090909090909093"/>
    <n v="9.0075757575757613"/>
    <n v="0.13511363636363641"/>
    <n v="0.36075268817204292"/>
    <x v="0"/>
    <n v="3792.2393939393928"/>
  </r>
  <r>
    <x v="2"/>
    <x v="0"/>
    <x v="63"/>
    <x v="62"/>
    <x v="2"/>
    <x v="5"/>
    <n v="0.1493333333333334"/>
    <n v="37.333333333333336"/>
    <n v="3172.200000000003"/>
    <n v="169.125"/>
    <n v="169.125"/>
    <n v="0.67650000000000021"/>
    <n v="14370.490848214298"/>
    <n v="84.969642857142929"/>
    <n v="40"/>
    <n v="3.5777118137162076E-3"/>
    <n v="0.97460367657804603"/>
    <x v="2"/>
    <n v="1.696969696969697"/>
    <n v="6.7878787878787906E-3"/>
    <n v="144.19090909090923"/>
    <n v="30"/>
    <n v="1"/>
    <n v="31"/>
    <n v="52.606060606060609"/>
    <n v="0"/>
    <n v="0"/>
    <n v="3.2149337557603683"/>
    <x v="1"/>
    <n v="4469.918181818186"/>
  </r>
  <r>
    <x v="2"/>
    <x v="0"/>
    <x v="65"/>
    <x v="64"/>
    <x v="2"/>
    <x v="5"/>
    <n v="0.14790000000000009"/>
    <n v="36.975000000000001"/>
    <n v="3140.6133333333419"/>
    <n v="158.875"/>
    <n v="158.875"/>
    <n v="0.6355000000000004"/>
    <n v="13494.657020509389"/>
    <n v="84.93883254451228"/>
    <n v="40"/>
    <n v="3.5433721690756284E-3"/>
    <n v="0.97814704874712166"/>
    <x v="2"/>
    <n v="1.6806818181818182"/>
    <n v="6.7227272727272769E-3"/>
    <n v="142.75515151515191"/>
    <n v="30"/>
    <n v="1"/>
    <n v="31"/>
    <n v="52.101136363636364"/>
    <n v="0"/>
    <n v="0"/>
    <n v="3.0493576741041242"/>
    <x v="1"/>
    <n v="4425.4096969697084"/>
  </r>
  <r>
    <x v="2"/>
    <x v="0"/>
    <x v="55"/>
    <x v="54"/>
    <x v="2"/>
    <x v="5"/>
    <n v="0.14346666666666671"/>
    <n v="35.866666666666667"/>
    <n v="3047.8933333333348"/>
    <n v="180.4"/>
    <n v="180.4"/>
    <n v="0.72160000000000024"/>
    <n v="15330.110334572497"/>
    <n v="84.978438661710072"/>
    <n v="40"/>
    <n v="3.4371588496059273E-3"/>
    <n v="0.9815842075967276"/>
    <x v="2"/>
    <n v="1.6303030303030304"/>
    <n v="6.521212121212123E-3"/>
    <n v="138.54060606060614"/>
    <n v="30"/>
    <n v="1"/>
    <n v="31"/>
    <n v="50.539393939393939"/>
    <n v="0"/>
    <n v="0"/>
    <n v="3.5694927449334455"/>
    <x v="1"/>
    <n v="4294.7587878787899"/>
  </r>
  <r>
    <x v="2"/>
    <x v="0"/>
    <x v="57"/>
    <x v="56"/>
    <x v="2"/>
    <x v="5"/>
    <n v="0.14000000000000007"/>
    <n v="35"/>
    <n v="2974.2000000000003"/>
    <n v="194.75"/>
    <n v="194.75"/>
    <n v="0.77900000000000036"/>
    <n v="16549.298571428571"/>
    <n v="84.977142857142866"/>
    <n v="40"/>
    <n v="3.3541048253589445E-3"/>
    <n v="0.98493831242208651"/>
    <x v="2"/>
    <n v="1.5909090909090908"/>
    <n v="6.3636363636363664E-3"/>
    <n v="135.19090909090912"/>
    <n v="30"/>
    <n v="1"/>
    <n v="31"/>
    <n v="49.318181818181813"/>
    <n v="0"/>
    <n v="0"/>
    <n v="3.9488479262672813"/>
    <x v="1"/>
    <n v="4190.9181818181814"/>
  </r>
  <r>
    <x v="2"/>
    <x v="0"/>
    <x v="72"/>
    <x v="71"/>
    <x v="1"/>
    <x v="1"/>
    <n v="0.11140666666666672"/>
    <n v="11.277777777777777"/>
    <n v="0"/>
    <n v="0"/>
    <n v="0"/>
    <n v="0"/>
    <n v="0"/>
    <n v="0"/>
    <n v="12"/>
    <n v="2.6690688445987296E-3"/>
    <n v="0.98760738126668524"/>
    <x v="2"/>
    <n v="0.51262626262626254"/>
    <n v="5.0639393939393967E-3"/>
    <n v="0"/>
    <n v="30"/>
    <n v="1"/>
    <n v="31"/>
    <n v="15.891414141414138"/>
    <n v="15.891414141414138"/>
    <n v="0.15698212121212129"/>
    <n v="0"/>
    <x v="0"/>
    <n v="0"/>
  </r>
  <r>
    <x v="2"/>
    <x v="0"/>
    <x v="19"/>
    <x v="19"/>
    <x v="1"/>
    <x v="1"/>
    <n v="6.6239999999999966E-2"/>
    <n v="15.333333333333334"/>
    <n v="1564"/>
    <n v="0"/>
    <n v="0"/>
    <n v="0"/>
    <n v="0"/>
    <n v="102"/>
    <n v="24"/>
    <n v="1.5869707402269733E-3"/>
    <n v="0.98919435200691219"/>
    <x v="2"/>
    <n v="0.69696969696969702"/>
    <n v="3.0109090909090893E-3"/>
    <n v="71.090909090909093"/>
    <n v="30"/>
    <n v="1"/>
    <n v="31"/>
    <n v="21.606060606060609"/>
    <n v="21.606060606060609"/>
    <n v="9.3338181818181779E-2"/>
    <n v="0"/>
    <x v="0"/>
    <n v="2203.818181818182"/>
  </r>
  <r>
    <x v="2"/>
    <x v="0"/>
    <x v="86"/>
    <x v="85"/>
    <x v="2"/>
    <x v="5"/>
    <n v="6.0000000000000005E-2"/>
    <n v="16.666666666666668"/>
    <n v="1333.2533333333333"/>
    <n v="224.83333333333334"/>
    <n v="224.83333333333334"/>
    <n v="0.80940000000000001"/>
    <n v="17985.587466666668"/>
    <n v="79.995199999999997"/>
    <n v="18"/>
    <n v="1.4374734965824042E-3"/>
    <n v="0.9906318255034946"/>
    <x v="2"/>
    <n v="0.75757575757575768"/>
    <n v="2.7272727272727275E-3"/>
    <n v="60.602424242424242"/>
    <n v="30"/>
    <n v="1"/>
    <n v="31"/>
    <n v="23.484848484848488"/>
    <n v="0"/>
    <n v="0"/>
    <n v="9.573548387096773"/>
    <x v="1"/>
    <n v="1878.6751515151516"/>
  </r>
  <r>
    <x v="2"/>
    <x v="0"/>
    <x v="80"/>
    <x v="79"/>
    <x v="2"/>
    <x v="5"/>
    <n v="5.9999999999999991E-2"/>
    <n v="16.666666666666668"/>
    <n v="1333.28"/>
    <n v="221.66666666666666"/>
    <n v="221.66666666666666"/>
    <n v="0.79799999999999982"/>
    <n v="17732.623999999996"/>
    <n v="79.996799999999993"/>
    <n v="18"/>
    <n v="1.437473496582404E-3"/>
    <n v="0.99206929900007701"/>
    <x v="2"/>
    <n v="0.75757575757575768"/>
    <n v="2.7272727272727271E-3"/>
    <n v="60.603636363636362"/>
    <n v="30"/>
    <n v="1"/>
    <n v="31"/>
    <n v="23.484848484848488"/>
    <n v="0"/>
    <n v="0"/>
    <n v="9.4387096774193537"/>
    <x v="1"/>
    <n v="1878.7127272727273"/>
  </r>
  <r>
    <x v="2"/>
    <x v="0"/>
    <x v="84"/>
    <x v="83"/>
    <x v="2"/>
    <x v="5"/>
    <n v="5.9999999999999977E-2"/>
    <n v="16.666666666666668"/>
    <n v="1333.2266666666667"/>
    <n v="85.5"/>
    <n v="85.5"/>
    <n v="0.30779999999999991"/>
    <n v="6839.4528"/>
    <n v="79.993600000000001"/>
    <n v="18"/>
    <n v="1.4374734965824035E-3"/>
    <n v="0.99350677249665942"/>
    <x v="2"/>
    <n v="0.75757575757575768"/>
    <n v="2.7272727272727262E-3"/>
    <n v="60.601212121212122"/>
    <n v="30"/>
    <n v="1"/>
    <n v="31"/>
    <n v="23.484848484848488"/>
    <n v="0"/>
    <n v="0"/>
    <n v="3.6406451612903221"/>
    <x v="1"/>
    <n v="1878.6375757575761"/>
  </r>
  <r>
    <x v="2"/>
    <x v="0"/>
    <x v="88"/>
    <x v="87"/>
    <x v="2"/>
    <x v="5"/>
    <n v="5.999999999999997E-2"/>
    <n v="16.666666666666668"/>
    <n v="1333.2266666666667"/>
    <n v="184.72222222222223"/>
    <n v="184.72222222222223"/>
    <n v="0.66499999999999959"/>
    <n v="14776.595555555556"/>
    <n v="79.993600000000001"/>
    <n v="18"/>
    <n v="1.4374734965824033E-3"/>
    <n v="0.99494424599324183"/>
    <x v="2"/>
    <n v="0.75757575757575768"/>
    <n v="2.7272727272727258E-3"/>
    <n v="60.601212121212122"/>
    <n v="30"/>
    <n v="1"/>
    <n v="31"/>
    <n v="23.484848484848488"/>
    <n v="0"/>
    <n v="0"/>
    <n v="7.8655913978494612"/>
    <x v="1"/>
    <n v="1878.6375757575761"/>
  </r>
  <r>
    <x v="2"/>
    <x v="0"/>
    <x v="81"/>
    <x v="80"/>
    <x v="5"/>
    <x v="4"/>
    <n v="5.6666666666666678E-2"/>
    <n v="6.666666666666667"/>
    <n v="633.33333333333337"/>
    <n v="0"/>
    <n v="0"/>
    <n v="0"/>
    <n v="0"/>
    <n v="95"/>
    <n v="10"/>
    <n v="1.3576138578833819E-3"/>
    <n v="0.99630185985112518"/>
    <x v="2"/>
    <n v="0.30303030303030304"/>
    <n v="2.5757575757575763E-3"/>
    <n v="28.787878787878789"/>
    <n v="30"/>
    <n v="1"/>
    <n v="31"/>
    <n v="9.3939393939393945"/>
    <n v="9.3939393939393945"/>
    <n v="7.9848484848484863E-2"/>
    <n v="0"/>
    <x v="0"/>
    <n v="892.42424242424249"/>
  </r>
  <r>
    <x v="2"/>
    <x v="0"/>
    <x v="8"/>
    <x v="8"/>
    <x v="1"/>
    <x v="1"/>
    <n v="5.2499999999999991E-2"/>
    <n v="2.3333333333333335"/>
    <n v="991.66666666666663"/>
    <n v="816"/>
    <n v="816"/>
    <n v="18.359999999999996"/>
    <n v="346799.99999999994"/>
    <n v="424.99999999999994"/>
    <n v="1"/>
    <n v="1.2577893095096033E-3"/>
    <n v="0.99755964916063478"/>
    <x v="2"/>
    <n v="0.10606060606060606"/>
    <n v="2.3863636363636361E-3"/>
    <n v="45.075757575757571"/>
    <n v="30"/>
    <n v="1"/>
    <n v="31"/>
    <n v="3.2878787878787881"/>
    <n v="0"/>
    <n v="0"/>
    <n v="248.18433179723502"/>
    <x v="1"/>
    <n v="1397.3484848484848"/>
  </r>
  <r>
    <x v="2"/>
    <x v="0"/>
    <x v="85"/>
    <x v="84"/>
    <x v="5"/>
    <x v="4"/>
    <n v="4.2666666666666679E-2"/>
    <n v="6.666666666666667"/>
    <n v="474.53"/>
    <n v="20.5"/>
    <n v="20.5"/>
    <n v="0.13120000000000001"/>
    <n v="1459.1797499999998"/>
    <n v="71.17949999999999"/>
    <n v="40"/>
    <n v="1.0222033753474876E-3"/>
    <n v="0.99858185253598231"/>
    <x v="2"/>
    <n v="0.30303030303030304"/>
    <n v="1.93939393939394E-3"/>
    <n v="21.569545454545452"/>
    <n v="30"/>
    <n v="1"/>
    <n v="31"/>
    <n v="9.3939393939393945"/>
    <n v="0"/>
    <n v="0"/>
    <n v="2.1822580645161289"/>
    <x v="1"/>
    <n v="668.65590909090906"/>
  </r>
  <r>
    <x v="2"/>
    <x v="0"/>
    <x v="89"/>
    <x v="88"/>
    <x v="5"/>
    <x v="4"/>
    <n v="3.6000000000000011E-2"/>
    <n v="6.666666666666667"/>
    <n v="408.33333333333331"/>
    <n v="34.666666666666664"/>
    <n v="34.666666666666664"/>
    <n v="0.18720000000000003"/>
    <n v="2123.333333333333"/>
    <n v="61.249999999999993"/>
    <n v="12"/>
    <n v="8.6248409794944278E-4"/>
    <n v="0.99944433663393173"/>
    <x v="2"/>
    <n v="0.30303030303030304"/>
    <n v="1.636363636363637E-3"/>
    <n v="18.560606060606059"/>
    <n v="30"/>
    <n v="1"/>
    <n v="31"/>
    <n v="9.3939393939393945"/>
    <n v="0"/>
    <n v="0"/>
    <n v="3.6903225806451609"/>
    <x v="1"/>
    <n v="575.37878787878788"/>
  </r>
  <r>
    <x v="2"/>
    <x v="0"/>
    <x v="40"/>
    <x v="40"/>
    <x v="5"/>
    <x v="4"/>
    <n v="9.9999999999999985E-3"/>
    <n v="3.3333333333333335"/>
    <n v="150"/>
    <n v="66"/>
    <n v="66"/>
    <n v="0.19799999999999998"/>
    <n v="2970"/>
    <n v="45"/>
    <n v="1"/>
    <n v="2.3957891609706732E-4"/>
    <n v="0.99968391555002878"/>
    <x v="2"/>
    <n v="0.15151515151515152"/>
    <n v="4.5454545454545449E-4"/>
    <n v="6.8181818181818183"/>
    <n v="30"/>
    <n v="1"/>
    <n v="31"/>
    <n v="4.6969696969696972"/>
    <n v="0"/>
    <n v="0"/>
    <n v="14.051612903225806"/>
    <x v="1"/>
    <n v="211.36363636363637"/>
  </r>
  <r>
    <x v="2"/>
    <x v="0"/>
    <x v="36"/>
    <x v="36"/>
    <x v="5"/>
    <x v="4"/>
    <n v="8.3333333333333332E-3"/>
    <n v="1.6666666666666667"/>
    <n v="59.983333333333341"/>
    <n v="104"/>
    <n v="104"/>
    <n v="0.52"/>
    <n v="3742.96"/>
    <n v="35.99"/>
    <n v="1"/>
    <n v="1.9964909674755613E-4"/>
    <n v="0.9998835646467763"/>
    <x v="2"/>
    <n v="7.575757575757576E-2"/>
    <n v="3.7878787878787879E-4"/>
    <n v="2.726515151515152"/>
    <n v="30"/>
    <n v="1"/>
    <n v="31"/>
    <n v="2.3484848484848486"/>
    <n v="0"/>
    <n v="0"/>
    <n v="44.283870967741933"/>
    <x v="1"/>
    <n v="84.521969696969705"/>
  </r>
  <r>
    <x v="2"/>
    <x v="0"/>
    <x v="10"/>
    <x v="10"/>
    <x v="3"/>
    <x v="1"/>
    <n v="4.8600000000000006E-3"/>
    <n v="0.5"/>
    <n v="98.506666666666661"/>
    <n v="0"/>
    <n v="0"/>
    <n v="0"/>
    <n v="0"/>
    <n v="197.01333333333332"/>
    <n v="12"/>
    <n v="1.1643535322317474E-4"/>
    <n v="0.99999999999999944"/>
    <x v="2"/>
    <n v="2.2727272727272728E-2"/>
    <n v="2.2090909090909095E-4"/>
    <n v="4.4775757575757575"/>
    <n v="30"/>
    <n v="1"/>
    <n v="31"/>
    <n v="0.70454545454545459"/>
    <n v="0.70454545454545459"/>
    <s v="`"/>
    <n v="0"/>
    <x v="0"/>
    <n v="138.80484848484849"/>
  </r>
  <r>
    <x v="3"/>
    <x v="0"/>
    <x v="3"/>
    <x v="3"/>
    <x v="1"/>
    <x v="2"/>
    <n v="12.540000000000068"/>
    <n v="557.33333333333337"/>
    <n v="243143.33333333334"/>
    <n v="174"/>
    <n v="33"/>
    <n v="3.9150000000000209"/>
    <n v="75909.58133971291"/>
    <n v="436.26196172248802"/>
    <n v="1"/>
    <n v="0.21417159556899404"/>
    <n v="0.21417159556899404"/>
    <x v="0"/>
    <n v="25.333333333333336"/>
    <n v="0.57000000000000306"/>
    <n v="11051.969696969698"/>
    <n v="7"/>
    <n v="1"/>
    <n v="8"/>
    <n v="202.66666666666669"/>
    <n v="28.666666666666686"/>
    <n v="0.6450000000000039"/>
    <n v="0.85855263157894723"/>
    <x v="3"/>
    <n v="12506.176236044665"/>
  </r>
  <r>
    <x v="3"/>
    <x v="0"/>
    <x v="5"/>
    <x v="5"/>
    <x v="1"/>
    <x v="1"/>
    <n v="11.238360000000069"/>
    <n v="1080.3333333333301"/>
    <n v="237670.42222222069"/>
    <n v="0"/>
    <n v="36.75"/>
    <n v="0"/>
    <n v="0"/>
    <n v="219.99730535842772"/>
    <n v="12"/>
    <n v="0.1919407888978279"/>
    <n v="0.40611238446682196"/>
    <x v="0"/>
    <n v="49.10606060606046"/>
    <n v="0.51083454545454865"/>
    <n v="10803.20101010094"/>
    <n v="7"/>
    <n v="1"/>
    <n v="8"/>
    <n v="392.84848484848368"/>
    <n v="392.84848484848368"/>
    <n v="4.0866763636363892"/>
    <n v="0"/>
    <x v="0"/>
    <n v="86425.608080807535"/>
  </r>
  <r>
    <x v="3"/>
    <x v="0"/>
    <x v="0"/>
    <x v="0"/>
    <x v="0"/>
    <x v="0"/>
    <n v="7.1433333333333131"/>
    <n v="285.73333333333352"/>
    <n v="57571.399999999652"/>
    <n v="185.4"/>
    <n v="18.600000000000001"/>
    <n v="4.6349999999999838"/>
    <n v="37355.591087260604"/>
    <n v="201.48646756882741"/>
    <n v="5"/>
    <n v="0.12200152294108199"/>
    <n v="0.52811390740790398"/>
    <x v="1"/>
    <n v="12.987878787878797"/>
    <n v="0.32469696969696876"/>
    <n v="2616.8818181818024"/>
    <n v="14"/>
    <n v="1"/>
    <n v="15"/>
    <n v="194.81818181818196"/>
    <n v="9.4181818181819494"/>
    <n v="0.23545454545454789"/>
    <n v="0.95165655622958401"/>
    <x v="3"/>
    <n v="1897.6361854664374"/>
  </r>
  <r>
    <x v="3"/>
    <x v="0"/>
    <x v="1"/>
    <x v="1"/>
    <x v="1"/>
    <x v="1"/>
    <n v="5.3175000000000585"/>
    <n v="236.33333333333334"/>
    <n v="106026.66666666667"/>
    <n v="416"/>
    <n v="211"/>
    <n v="9.3600000000001025"/>
    <n v="186630.86036671369"/>
    <n v="448.63187588152329"/>
    <n v="1"/>
    <n v="9.0817979221541639E-2"/>
    <n v="0.61893188662944565"/>
    <x v="1"/>
    <n v="10.742424242424242"/>
    <n v="0.24170454545454811"/>
    <n v="4819.3939393939399"/>
    <n v="14"/>
    <n v="1"/>
    <n v="15"/>
    <n v="161.13636363636363"/>
    <n v="0"/>
    <n v="0"/>
    <n v="2.5816643159379411"/>
    <x v="1"/>
    <n v="0"/>
  </r>
  <r>
    <x v="3"/>
    <x v="0"/>
    <x v="2"/>
    <x v="2"/>
    <x v="1"/>
    <x v="1"/>
    <n v="5.0732999999999722"/>
    <n v="313.16666666666669"/>
    <n v="111525"/>
    <n v="188.5"/>
    <n v="2.5"/>
    <n v="3.0536999999999828"/>
    <n v="67128.67216604577"/>
    <n v="356.12027674294836"/>
    <n v="4"/>
    <n v="8.6647269202565047E-2"/>
    <n v="0.7055791558320107"/>
    <x v="1"/>
    <n v="14.234848484848486"/>
    <n v="0.2306045454545442"/>
    <n v="5069.318181818182"/>
    <n v="14"/>
    <n v="1"/>
    <n v="15"/>
    <n v="213.52272727272728"/>
    <n v="25.02272727272728"/>
    <n v="0.40536818181817968"/>
    <n v="0.88281000532197973"/>
    <x v="3"/>
    <n v="8911.1005612269601"/>
  </r>
  <r>
    <x v="3"/>
    <x v="0"/>
    <x v="15"/>
    <x v="15"/>
    <x v="2"/>
    <x v="4"/>
    <n v="2.1452666666666724"/>
    <n v="446.93055555555566"/>
    <n v="29296.14333333333"/>
    <n v="0.41666666666666669"/>
    <n v="8.3333333333333329E-2"/>
    <n v="2.0000000000000048E-3"/>
    <n v="27.312355884272346"/>
    <n v="65.549654122253628"/>
    <n v="24"/>
    <n v="3.6639169451433494E-2"/>
    <n v="0.74221832528344422"/>
    <x v="1"/>
    <n v="20.315025252525256"/>
    <n v="9.751212121212148E-2"/>
    <n v="1331.6428787878785"/>
    <n v="14"/>
    <n v="1"/>
    <n v="15"/>
    <n v="304.72537878787887"/>
    <n v="304.30871212121218"/>
    <n v="1.460681818181822"/>
    <n v="2"/>
    <x v="1"/>
    <n v="19947.33082593391"/>
  </r>
  <r>
    <x v="3"/>
    <x v="0"/>
    <x v="18"/>
    <x v="18"/>
    <x v="1"/>
    <x v="1"/>
    <n v="1.6793999999999958"/>
    <n v="172.77777777777806"/>
    <n v="36666.666666666664"/>
    <n v="254.33333333333334"/>
    <n v="75.5"/>
    <n v="2.4721199999999897"/>
    <n v="53974.276527331102"/>
    <n v="212.21864951768453"/>
    <n v="12"/>
    <n v="2.8682597894622467E-2"/>
    <n v="0.77090092317806669"/>
    <x v="1"/>
    <n v="7.8535353535353662"/>
    <n v="7.6336363636363438E-2"/>
    <n v="1666.6666666666665"/>
    <n v="14"/>
    <n v="1"/>
    <n v="15"/>
    <n v="117.8030303030305"/>
    <n v="0"/>
    <n v="0"/>
    <n v="2.158971061093244"/>
    <x v="1"/>
    <n v="0"/>
  </r>
  <r>
    <x v="3"/>
    <x v="0"/>
    <x v="6"/>
    <x v="6"/>
    <x v="2"/>
    <x v="4"/>
    <n v="1.4361333333333304"/>
    <n v="299.19444444444463"/>
    <n v="17831.513333333311"/>
    <n v="166.41666666666666"/>
    <n v="50.416666666666664"/>
    <n v="0.79879999999999785"/>
    <n v="9918.1688218363943"/>
    <n v="59.598410546838622"/>
    <n v="48"/>
    <n v="2.4527828345280358E-2"/>
    <n v="0.79542875152334702"/>
    <x v="1"/>
    <n v="13.599747474747483"/>
    <n v="6.5278787878787742E-2"/>
    <n v="810.52333333333229"/>
    <n v="14"/>
    <n v="1"/>
    <n v="15"/>
    <n v="203.99621212121224"/>
    <n v="37.579545454545581"/>
    <n v="0.18038181818181831"/>
    <n v="0.81578312134435005"/>
    <x v="3"/>
    <n v="2239.6811781635906"/>
  </r>
  <r>
    <x v="3"/>
    <x v="0"/>
    <x v="4"/>
    <x v="4"/>
    <x v="0"/>
    <x v="3"/>
    <n v="1.4325000000000025"/>
    <n v="63.666666666666551"/>
    <n v="12860.666666666713"/>
    <n v="251.4"/>
    <n v="288.39999999999998"/>
    <n v="5.6565000000000198"/>
    <n v="50782.800000000279"/>
    <n v="202.00000000000111"/>
    <n v="5"/>
    <n v="2.4465774374209159E-2"/>
    <n v="0.81989452589755618"/>
    <x v="2"/>
    <n v="2.8939393939393887"/>
    <n v="6.5113636363636485E-2"/>
    <n v="584.57575757575967"/>
    <n v="30"/>
    <n v="1"/>
    <n v="31"/>
    <n v="89.712121212121048"/>
    <n v="0"/>
    <n v="0"/>
    <n v="2.8022969093058658"/>
    <x v="1"/>
    <n v="0"/>
  </r>
  <r>
    <x v="3"/>
    <x v="0"/>
    <x v="35"/>
    <x v="35"/>
    <x v="2"/>
    <x v="4"/>
    <n v="1.316266666666664"/>
    <n v="102.83333333333333"/>
    <n v="16304.406666666611"/>
    <n v="85.75"/>
    <n v="49.75"/>
    <n v="1.0975999999999979"/>
    <n v="13595.813987033989"/>
    <n v="158.55176661264127"/>
    <n v="16"/>
    <n v="2.2480616602414603E-2"/>
    <n v="0.84237514249997081"/>
    <x v="2"/>
    <n v="4.6742424242424239"/>
    <n v="5.9830303030302907E-2"/>
    <n v="741.10939393939145"/>
    <n v="30"/>
    <n v="1"/>
    <n v="31"/>
    <n v="144.90151515151513"/>
    <n v="59.151515151515127"/>
    <n v="0.75713939393939211"/>
    <n v="0.59178125163381612"/>
    <x v="0"/>
    <n v="9378.5772250871414"/>
  </r>
  <r>
    <x v="3"/>
    <x v="0"/>
    <x v="32"/>
    <x v="32"/>
    <x v="1"/>
    <x v="1"/>
    <n v="1.2787199999999965"/>
    <n v="131.5555555555558"/>
    <n v="27359.226666666746"/>
    <n v="152.83333333333334"/>
    <n v="118"/>
    <n v="1.4855399999999934"/>
    <n v="31784.304290540575"/>
    <n v="207.96709459459481"/>
    <n v="6"/>
    <n v="2.1839354281178773E-2"/>
    <n v="0.86421449678114959"/>
    <x v="2"/>
    <n v="5.9797979797979908"/>
    <n v="5.8123636363636204E-2"/>
    <n v="1243.6012121212157"/>
    <n v="30"/>
    <n v="1"/>
    <n v="31"/>
    <n v="185.37373737373773"/>
    <n v="32.540404040404383"/>
    <n v="0.31629272727272917"/>
    <n v="0.82446054925893486"/>
    <x v="3"/>
    <n v="6767.3332852171134"/>
  </r>
  <r>
    <x v="3"/>
    <x v="0"/>
    <x v="47"/>
    <x v="47"/>
    <x v="0"/>
    <x v="6"/>
    <n v="1.2360000000000027"/>
    <n v="54.933333333333287"/>
    <n v="9929.5333333333729"/>
    <n v="23.2"/>
    <n v="140.19999999999999"/>
    <n v="0.52200000000000146"/>
    <n v="4193.5407766990493"/>
    <n v="180.75606796116591"/>
    <n v="5"/>
    <n v="2.1109736213977333E-2"/>
    <n v="0.88532423299512697"/>
    <x v="2"/>
    <n v="2.4969696969696948"/>
    <n v="5.6181818181818305E-2"/>
    <n v="451.34242424242603"/>
    <n v="30"/>
    <n v="1"/>
    <n v="31"/>
    <n v="77.406060606060535"/>
    <n v="54.206060606060532"/>
    <n v="1.2196363636363656"/>
    <n v="0.29971813341684961"/>
    <x v="0"/>
    <n v="9798.0743748161567"/>
  </r>
  <r>
    <x v="3"/>
    <x v="0"/>
    <x v="17"/>
    <x v="17"/>
    <x v="1"/>
    <x v="1"/>
    <n v="0.81597333333334066"/>
    <n v="100.36666666666649"/>
    <n v="19037"/>
    <n v="223.5"/>
    <n v="109.15"/>
    <n v="1.8170379275988238"/>
    <n v="42392.256725340492"/>
    <n v="189.67452673530423"/>
    <n v="20"/>
    <n v="1.3936069437141247E-2"/>
    <n v="0.89926030243226818"/>
    <x v="2"/>
    <n v="4.5621212121212045"/>
    <n v="3.70896969696973E-2"/>
    <n v="865.31818181818187"/>
    <n v="30"/>
    <n v="1"/>
    <n v="31"/>
    <n v="141.42575757575733"/>
    <n v="0"/>
    <n v="0"/>
    <n v="1.5803344725254738"/>
    <x v="2"/>
    <n v="0"/>
  </r>
  <r>
    <x v="3"/>
    <x v="0"/>
    <x v="57"/>
    <x v="56"/>
    <x v="2"/>
    <x v="5"/>
    <n v="0.59456666666666125"/>
    <n v="148.64166666666668"/>
    <n v="10462.606666666603"/>
    <n v="464.25"/>
    <n v="440.25"/>
    <n v="1.8569999999999829"/>
    <n v="32677.68219992131"/>
    <n v="70.388114593260767"/>
    <n v="40"/>
    <n v="1.015464845870306E-2"/>
    <n v="0.90941495089097124"/>
    <x v="2"/>
    <n v="6.7564393939393943"/>
    <n v="2.7025757575757328E-2"/>
    <n v="475.57303030302739"/>
    <n v="30"/>
    <n v="1"/>
    <n v="31"/>
    <n v="209.44962121212123"/>
    <n v="0"/>
    <n v="0"/>
    <n v="2.2165234642741525"/>
    <x v="1"/>
    <n v="0"/>
  </r>
  <r>
    <x v="3"/>
    <x v="0"/>
    <x v="20"/>
    <x v="20"/>
    <x v="1"/>
    <x v="1"/>
    <n v="0.56699999999999939"/>
    <n v="63"/>
    <n v="12830"/>
    <n v="45"/>
    <n v="11"/>
    <n v="0.40499999999999958"/>
    <n v="9164.2857142857138"/>
    <n v="203.65079365079364"/>
    <n v="1"/>
    <n v="9.6838353020429688E-3"/>
    <n v="0.91909878619301422"/>
    <x v="2"/>
    <n v="2.8636363636363638"/>
    <n v="2.5772727272727246E-2"/>
    <n v="583.18181818181813"/>
    <n v="30"/>
    <n v="1"/>
    <n v="31"/>
    <n v="88.77272727272728"/>
    <n v="43.77272727272728"/>
    <n v="0.39395454545454511"/>
    <n v="0.50691244239631328"/>
    <x v="0"/>
    <n v="8914.3506493506502"/>
  </r>
  <r>
    <x v="3"/>
    <x v="0"/>
    <x v="25"/>
    <x v="25"/>
    <x v="2"/>
    <x v="5"/>
    <n v="0.45307500000000261"/>
    <n v="111.87037037036993"/>
    <n v="6264.2566666666762"/>
    <n v="0"/>
    <n v="0"/>
    <n v="0"/>
    <n v="0"/>
    <n v="55.99567290183775"/>
    <n v="18"/>
    <n v="7.7381017274658704E-3"/>
    <n v="0.92683688792048013"/>
    <x v="2"/>
    <n v="5.0850168350168152"/>
    <n v="2.05943181818183E-2"/>
    <n v="284.7389393939398"/>
    <n v="30"/>
    <n v="1"/>
    <n v="31"/>
    <n v="157.63552188552129"/>
    <n v="157.63552188552129"/>
    <n v="0.63842386363636738"/>
    <n v="0"/>
    <x v="0"/>
    <n v="8826.9071212121362"/>
  </r>
  <r>
    <x v="3"/>
    <x v="0"/>
    <x v="39"/>
    <x v="39"/>
    <x v="2"/>
    <x v="5"/>
    <n v="0.42915000000000209"/>
    <n v="105.96296296296299"/>
    <n v="7358.2866666666878"/>
    <n v="0"/>
    <n v="0"/>
    <n v="0"/>
    <n v="0"/>
    <n v="69.442062216008566"/>
    <n v="18"/>
    <n v="7.3294848674987038E-3"/>
    <n v="0.93416637278797887"/>
    <x v="2"/>
    <n v="4.8164983164983175"/>
    <n v="1.9506818181818278E-2"/>
    <n v="334.4675757575767"/>
    <n v="30"/>
    <n v="1"/>
    <n v="31"/>
    <n v="149.31144781144783"/>
    <n v="149.31144781144783"/>
    <n v="0.60471136363636657"/>
    <n v="0"/>
    <x v="0"/>
    <n v="10368.494848484877"/>
  </r>
  <r>
    <x v="3"/>
    <x v="0"/>
    <x v="63"/>
    <x v="62"/>
    <x v="2"/>
    <x v="5"/>
    <n v="0.3399999999999988"/>
    <n v="85"/>
    <n v="4120.6666666666815"/>
    <n v="450"/>
    <n v="426"/>
    <n v="1.7999999999999936"/>
    <n v="21815.29411764714"/>
    <n v="48.478431372549196"/>
    <n v="40"/>
    <n v="5.8068853663044116E-3"/>
    <n v="0.93997325815428323"/>
    <x v="2"/>
    <n v="3.8636363636363638"/>
    <n v="1.54545454545454E-2"/>
    <n v="187.30303030303097"/>
    <n v="30"/>
    <n v="1"/>
    <n v="31"/>
    <n v="119.77272727272728"/>
    <n v="0"/>
    <n v="0"/>
    <n v="3.7571157495256164"/>
    <x v="1"/>
    <n v="0"/>
  </r>
  <r>
    <x v="3"/>
    <x v="0"/>
    <x v="30"/>
    <x v="30"/>
    <x v="0"/>
    <x v="0"/>
    <n v="0.33449999999999958"/>
    <n v="14.866666666666676"/>
    <n v="2531.6666666666665"/>
    <n v="32"/>
    <n v="78"/>
    <n v="0.71999999999999864"/>
    <n v="5449.3273542600855"/>
    <n v="170.29147982062767"/>
    <n v="5"/>
    <n v="5.7129504559671473E-3"/>
    <n v="0.94568620861025043"/>
    <x v="2"/>
    <n v="0.67575757575757622"/>
    <n v="1.5204545454545436E-2"/>
    <n v="115.07575757575756"/>
    <n v="30"/>
    <n v="1"/>
    <n v="31"/>
    <n v="20.948484848484863"/>
    <n v="0"/>
    <n v="0"/>
    <n v="1.5275567770866472"/>
    <x v="2"/>
    <n v="0"/>
  </r>
  <r>
    <x v="3"/>
    <x v="0"/>
    <x v="76"/>
    <x v="75"/>
    <x v="2"/>
    <x v="4"/>
    <n v="0.32344000000000045"/>
    <n v="51.83333333333335"/>
    <n v="2174.6266666666629"/>
    <n v="415.33333333333331"/>
    <n v="303.33333333333331"/>
    <n v="2.5916800000000029"/>
    <n v="17424.982808145731"/>
    <n v="41.954212218649431"/>
    <n v="48"/>
    <n v="5.5240558908162003E-3"/>
    <n v="0.9512102645010666"/>
    <x v="2"/>
    <n v="2.3560606060606069"/>
    <n v="1.4701818181818203E-2"/>
    <n v="98.846666666666493"/>
    <n v="30"/>
    <n v="1"/>
    <n v="31"/>
    <n v="73.03787878787881"/>
    <n v="0"/>
    <n v="0"/>
    <n v="5.6865470386889303"/>
    <x v="1"/>
    <n v="0"/>
  </r>
  <r>
    <x v="3"/>
    <x v="0"/>
    <x v="65"/>
    <x v="64"/>
    <x v="2"/>
    <x v="5"/>
    <n v="0.25440000000000007"/>
    <n v="63.6"/>
    <n v="3082.8066666666714"/>
    <n v="458.2"/>
    <n v="434.07499999999999"/>
    <n v="1.8328000000000004"/>
    <n v="22209.780104821839"/>
    <n v="48.471802935010558"/>
    <n v="40"/>
    <n v="4.3449165799642588E-3"/>
    <n v="0.95555518108103088"/>
    <x v="2"/>
    <n v="2.8909090909090911"/>
    <n v="1.1563636363636366E-2"/>
    <n v="140.12757575757598"/>
    <n v="30"/>
    <n v="1"/>
    <n v="31"/>
    <n v="89.618181818181824"/>
    <n v="0"/>
    <n v="0"/>
    <n v="5.1128017853519978"/>
    <x v="1"/>
    <n v="0"/>
  </r>
  <r>
    <x v="3"/>
    <x v="0"/>
    <x v="69"/>
    <x v="68"/>
    <x v="1"/>
    <x v="1"/>
    <n v="0.23294999999999932"/>
    <n v="71.898148148148081"/>
    <n v="5749.7533333333049"/>
    <n v="102.55555555555556"/>
    <n v="59"/>
    <n v="0.33227999999999935"/>
    <n v="8201.4511165485819"/>
    <n v="79.970812620733739"/>
    <n v="36"/>
    <n v="3.9785704296488632E-3"/>
    <n v="0.95953375151067977"/>
    <x v="2"/>
    <n v="3.2680976430976401"/>
    <n v="1.0588636363636333E-2"/>
    <n v="261.35242424242296"/>
    <n v="30"/>
    <n v="1"/>
    <n v="31"/>
    <n v="101.31102693602685"/>
    <n v="0"/>
    <n v="0"/>
    <n v="1.0122842365452931"/>
    <x v="2"/>
    <n v="0"/>
  </r>
  <r>
    <x v="3"/>
    <x v="0"/>
    <x v="13"/>
    <x v="13"/>
    <x v="2"/>
    <x v="4"/>
    <n v="0.22879999999999981"/>
    <n v="31.777777777777782"/>
    <n v="1960.1333333333359"/>
    <n v="188"/>
    <n v="1327.5"/>
    <n v="1.3535999999999986"/>
    <n v="11596.313286713301"/>
    <n v="61.682517482517554"/>
    <n v="24"/>
    <n v="3.9076922700307442E-3"/>
    <n v="0.9634414437807105"/>
    <x v="2"/>
    <n v="1.4444444444444446"/>
    <n v="1.0399999999999991E-2"/>
    <n v="89.096969696969822"/>
    <n v="30"/>
    <n v="1"/>
    <n v="31"/>
    <n v="44.777777777777786"/>
    <n v="0"/>
    <n v="0"/>
    <n v="4.1985111662531009"/>
    <x v="1"/>
    <n v="0"/>
  </r>
  <r>
    <x v="3"/>
    <x v="0"/>
    <x v="40"/>
    <x v="40"/>
    <x v="5"/>
    <x v="4"/>
    <n v="0.22800000000000017"/>
    <n v="76"/>
    <n v="3061.3333333333335"/>
    <n v="36"/>
    <n v="127"/>
    <n v="0.10800000000000008"/>
    <n v="1450.1052631578948"/>
    <n v="40.280701754385966"/>
    <n v="1"/>
    <n v="3.8940290103453281E-3"/>
    <n v="0.96733547279105581"/>
    <x v="2"/>
    <n v="3.4545454545454546"/>
    <n v="1.0363636363636372E-2"/>
    <n v="139.15151515151516"/>
    <n v="30"/>
    <n v="1"/>
    <n v="31"/>
    <n v="107.09090909090909"/>
    <n v="71.090909090909093"/>
    <n v="0.21327272727272745"/>
    <n v="0.33616298811544992"/>
    <x v="0"/>
    <n v="2863.5917065390749"/>
  </r>
  <r>
    <x v="3"/>
    <x v="0"/>
    <x v="86"/>
    <x v="85"/>
    <x v="2"/>
    <x v="5"/>
    <n v="0.21073333333333311"/>
    <n v="58.537037037037074"/>
    <n v="3412.1633333333107"/>
    <n v="467.44444444444446"/>
    <n v="447.44444444444446"/>
    <n v="1.6827999999999974"/>
    <n v="27247.651648212395"/>
    <n v="58.290673837392809"/>
    <n v="18"/>
    <n v="3.5991303221349588E-3"/>
    <n v="0.9709346031131908"/>
    <x v="2"/>
    <n v="2.6607744107744122"/>
    <n v="9.5787878787878689E-3"/>
    <n v="155.09833333333231"/>
    <n v="30"/>
    <n v="1"/>
    <n v="31"/>
    <n v="82.484006734006783"/>
    <n v="0"/>
    <n v="0"/>
    <n v="5.6670918757845072"/>
    <x v="1"/>
    <n v="0"/>
  </r>
  <r>
    <x v="3"/>
    <x v="0"/>
    <x v="31"/>
    <x v="31"/>
    <x v="1"/>
    <x v="1"/>
    <n v="0.19080000000000005"/>
    <n v="17.666666666666675"/>
    <n v="4416.7066666666678"/>
    <n v="120.5"/>
    <n v="118"/>
    <n v="1.3013999999999997"/>
    <n v="30125.272830188675"/>
    <n v="250.00226415094335"/>
    <n v="6"/>
    <n v="3.2586874349731939E-3"/>
    <n v="0.97419329054816395"/>
    <x v="2"/>
    <n v="0.80303030303030343"/>
    <n v="8.6727272727272747E-3"/>
    <n v="200.75939393939399"/>
    <n v="30"/>
    <n v="1"/>
    <n v="31"/>
    <n v="24.893939393939405"/>
    <n v="0"/>
    <n v="0"/>
    <n v="4.840535605599511"/>
    <x v="1"/>
    <n v="0"/>
  </r>
  <r>
    <x v="3"/>
    <x v="0"/>
    <x v="36"/>
    <x v="36"/>
    <x v="5"/>
    <x v="4"/>
    <n v="0.15166666666666676"/>
    <n v="30.333333333333332"/>
    <n v="1574"/>
    <n v="9"/>
    <n v="9"/>
    <n v="4.5000000000000026E-2"/>
    <n v="467.01098901098902"/>
    <n v="51.890109890109891"/>
    <n v="1"/>
    <n v="2.5903263153612922E-3"/>
    <n v="0.97678361686352522"/>
    <x v="2"/>
    <n v="1.3787878787878787"/>
    <n v="6.8939393939393976E-3"/>
    <n v="71.545454545454547"/>
    <n v="30"/>
    <n v="1"/>
    <n v="31"/>
    <n v="42.742424242424242"/>
    <n v="33.742424242424242"/>
    <n v="0.16871212121212131"/>
    <n v="0.21056362991846864"/>
    <x v="0"/>
    <n v="1750.8981018981019"/>
  </r>
  <r>
    <x v="3"/>
    <x v="0"/>
    <x v="16"/>
    <x v="16"/>
    <x v="4"/>
    <x v="0"/>
    <n v="0.15"/>
    <n v="10"/>
    <n v="2440"/>
    <n v="57"/>
    <n v="0.33333333333333331"/>
    <n v="0.85499999999999998"/>
    <n v="13908"/>
    <n v="244"/>
    <n v="60"/>
    <n v="2.5618611910166612E-3"/>
    <n v="0.97934547805454186"/>
    <x v="2"/>
    <n v="0.45454545454545453"/>
    <n v="6.8181818181818179E-3"/>
    <n v="110.90909090909091"/>
    <n v="30"/>
    <n v="1"/>
    <n v="31"/>
    <n v="14.09090909090909"/>
    <n v="0"/>
    <n v="0"/>
    <n v="4.0451612903225813"/>
    <x v="1"/>
    <n v="0"/>
  </r>
  <r>
    <x v="3"/>
    <x v="0"/>
    <x v="46"/>
    <x v="46"/>
    <x v="5"/>
    <x v="4"/>
    <n v="0.12666666666666668"/>
    <n v="12.666666666666666"/>
    <n v="1032.6666666666667"/>
    <n v="0"/>
    <n v="4"/>
    <n v="0"/>
    <n v="0"/>
    <n v="81.526315789473699"/>
    <n v="100"/>
    <n v="2.1633494501918475E-3"/>
    <n v="0.98150882750473367"/>
    <x v="2"/>
    <n v="0.57575757575757569"/>
    <n v="5.7575757575757582E-3"/>
    <n v="46.939393939393945"/>
    <n v="30"/>
    <n v="1"/>
    <n v="31"/>
    <n v="17.848484848484848"/>
    <n v="17.848484848484848"/>
    <n v="0.1784848484848485"/>
    <n v="0"/>
    <x v="0"/>
    <n v="1455.1212121212122"/>
  </r>
  <r>
    <x v="3"/>
    <x v="0"/>
    <x v="64"/>
    <x v="63"/>
    <x v="5"/>
    <x v="4"/>
    <n v="0.11234999999999994"/>
    <n v="24.966666666666672"/>
    <n v="1230.8666666666677"/>
    <n v="51"/>
    <n v="45"/>
    <n v="0.22949999999999982"/>
    <n v="2514.3204272363164"/>
    <n v="49.300400534045423"/>
    <n v="30"/>
    <n v="1.9188340320714782E-3"/>
    <n v="0.98342766153680516"/>
    <x v="2"/>
    <n v="1.134848484848485"/>
    <n v="5.1068181818181785E-3"/>
    <n v="55.948484848484895"/>
    <n v="30"/>
    <n v="1"/>
    <n v="31"/>
    <n v="35.180303030303037"/>
    <n v="0"/>
    <n v="0"/>
    <n v="1.449674835264223"/>
    <x v="2"/>
    <n v="0"/>
  </r>
  <r>
    <x v="3"/>
    <x v="0"/>
    <x v="19"/>
    <x v="19"/>
    <x v="1"/>
    <x v="1"/>
    <n v="0.10655999999999989"/>
    <n v="24.666666666666668"/>
    <n v="2487.5266666666666"/>
    <n v="100.04166666666667"/>
    <n v="53.125"/>
    <n v="0.43217999999999956"/>
    <n v="10088.769470720719"/>
    <n v="100.84567567567566"/>
    <n v="24"/>
    <n v="1.8199461900982343E-3"/>
    <n v="0.98524760772690345"/>
    <x v="2"/>
    <n v="1.1212121212121213"/>
    <n v="4.843636363636359E-3"/>
    <n v="113.06939393939393"/>
    <n v="30"/>
    <n v="1"/>
    <n v="31"/>
    <n v="34.757575757575758"/>
    <n v="0"/>
    <n v="0"/>
    <n v="2.8782693984306889"/>
    <x v="1"/>
    <n v="0"/>
  </r>
  <r>
    <x v="3"/>
    <x v="0"/>
    <x v="14"/>
    <x v="14"/>
    <x v="4"/>
    <x v="0"/>
    <n v="9.9999999999999992E-2"/>
    <n v="6.666666666666667"/>
    <n v="1560"/>
    <n v="68"/>
    <n v="15"/>
    <n v="1.02"/>
    <n v="15912"/>
    <n v="234"/>
    <n v="1"/>
    <n v="1.707907460677774E-3"/>
    <n v="0.98695551518758118"/>
    <x v="2"/>
    <n v="0.30303030303030304"/>
    <n v="4.5454545454545452E-3"/>
    <n v="70.909090909090907"/>
    <n v="30"/>
    <n v="1"/>
    <n v="31"/>
    <n v="9.3939393939393945"/>
    <n v="0"/>
    <n v="0"/>
    <n v="7.2387096774193544"/>
    <x v="1"/>
    <n v="0"/>
  </r>
  <r>
    <x v="3"/>
    <x v="0"/>
    <x v="45"/>
    <x v="45"/>
    <x v="5"/>
    <x v="4"/>
    <n v="8.4000000000000019E-2"/>
    <n v="9.3333333333333339"/>
    <n v="709.33333333333337"/>
    <n v="0"/>
    <n v="0"/>
    <n v="0"/>
    <n v="0"/>
    <n v="76"/>
    <n v="10"/>
    <n v="1.4346422669693306E-3"/>
    <n v="0.9883901574545505"/>
    <x v="2"/>
    <n v="0.42424242424242425"/>
    <n v="3.8181818181818191E-3"/>
    <n v="32.242424242424242"/>
    <n v="30"/>
    <n v="1"/>
    <n v="31"/>
    <n v="13.151515151515152"/>
    <n v="13.151515151515152"/>
    <n v="0.11836363636363639"/>
    <n v="0"/>
    <x v="0"/>
    <n v="999.51515151515162"/>
  </r>
  <r>
    <x v="3"/>
    <x v="0"/>
    <x v="11"/>
    <x v="11"/>
    <x v="2"/>
    <x v="4"/>
    <n v="7.9200000000000007E-2"/>
    <n v="15"/>
    <n v="625.50000000000011"/>
    <n v="0"/>
    <n v="0"/>
    <n v="0"/>
    <n v="0"/>
    <n v="41.70000000000001"/>
    <n v="24"/>
    <n v="1.3526627088567972E-3"/>
    <n v="0.98974282016340731"/>
    <x v="2"/>
    <n v="0.68181818181818177"/>
    <n v="3.6000000000000003E-3"/>
    <n v="28.431818181818187"/>
    <n v="30"/>
    <n v="1"/>
    <n v="31"/>
    <n v="21.136363636363633"/>
    <n v="21.136363636363633"/>
    <n v="0.11159999999999999"/>
    <n v="0"/>
    <x v="0"/>
    <n v="881.38636363636374"/>
  </r>
  <r>
    <x v="3"/>
    <x v="0"/>
    <x v="10"/>
    <x v="10"/>
    <x v="3"/>
    <x v="1"/>
    <n v="7.9110000000000083E-2"/>
    <n v="8.138888888888884"/>
    <n v="1204.1766666666651"/>
    <n v="0"/>
    <n v="2.9166666666666665"/>
    <n v="0"/>
    <n v="0"/>
    <n v="147.953447098976"/>
    <n v="12"/>
    <n v="1.3511255921421885E-3"/>
    <n v="0.99109394575554954"/>
    <x v="2"/>
    <n v="0.36994949494949475"/>
    <n v="3.5959090909090945E-3"/>
    <n v="54.735303030302958"/>
    <n v="30"/>
    <n v="1"/>
    <n v="31"/>
    <n v="11.468434343434337"/>
    <n v="11.468434343434337"/>
    <n v="0.11147318181818194"/>
    <n v="0"/>
    <x v="0"/>
    <n v="1696.7943939393917"/>
  </r>
  <r>
    <x v="3"/>
    <x v="0"/>
    <x v="84"/>
    <x v="83"/>
    <x v="2"/>
    <x v="5"/>
    <n v="6.5999999999999864E-2"/>
    <n v="18.333333333333304"/>
    <n v="1068.7755555555548"/>
    <n v="339.83333333333331"/>
    <n v="317.83333333333331"/>
    <n v="1.2233999999999994"/>
    <n v="19811.212343434359"/>
    <n v="58.296848484848539"/>
    <n v="18"/>
    <n v="1.1272189240473286E-3"/>
    <n v="0.99222116467959687"/>
    <x v="2"/>
    <n v="0.83333333333333204"/>
    <n v="2.999999999999994E-3"/>
    <n v="48.580707070707035"/>
    <n v="30"/>
    <n v="1"/>
    <n v="31"/>
    <n v="25.833333333333293"/>
    <n v="0"/>
    <n v="0"/>
    <n v="13.154838709677438"/>
    <x v="1"/>
    <n v="0"/>
  </r>
  <r>
    <x v="3"/>
    <x v="0"/>
    <x v="24"/>
    <x v="24"/>
    <x v="3"/>
    <x v="1"/>
    <n v="6.5280000000000005E-2"/>
    <n v="7.7833333333333377"/>
    <n v="956.95000000000039"/>
    <n v="82.4"/>
    <n v="52.9"/>
    <n v="0.69110132762312604"/>
    <n v="10130.965310492504"/>
    <n v="122.94860813704494"/>
    <n v="20"/>
    <n v="1.1149219903304512E-3"/>
    <n v="0.99333608666992734"/>
    <x v="2"/>
    <n v="0.35378787878787898"/>
    <n v="2.9672727272727277E-3"/>
    <n v="43.497727272727289"/>
    <n v="30"/>
    <n v="1"/>
    <n v="31"/>
    <n v="10.967424242424249"/>
    <n v="0"/>
    <n v="0"/>
    <n v="7.5131588036195307"/>
    <x v="1"/>
    <n v="0"/>
  </r>
  <r>
    <x v="3"/>
    <x v="0"/>
    <x v="37"/>
    <x v="37"/>
    <x v="0"/>
    <x v="6"/>
    <n v="0.06"/>
    <n v="2.6666666666666665"/>
    <n v="472"/>
    <n v="0"/>
    <n v="54"/>
    <n v="0"/>
    <n v="0"/>
    <n v="177"/>
    <n v="1"/>
    <n v="1.0247444764066645E-3"/>
    <n v="0.994360831146334"/>
    <x v="2"/>
    <n v="0.1212121212121212"/>
    <n v="2.7272727272727271E-3"/>
    <n v="21.454545454545453"/>
    <n v="30"/>
    <n v="1"/>
    <n v="31"/>
    <n v="3.7575757575757573"/>
    <n v="3.7575757575757573"/>
    <n v="8.4545454545454549E-2"/>
    <n v="0"/>
    <x v="0"/>
    <n v="665.09090909090901"/>
  </r>
  <r>
    <x v="3"/>
    <x v="0"/>
    <x v="52"/>
    <x v="51"/>
    <x v="5"/>
    <x v="4"/>
    <n v="5.2000000000000011E-2"/>
    <n v="8.6666666666666661"/>
    <n v="442.66666666666669"/>
    <n v="0"/>
    <n v="0"/>
    <n v="0"/>
    <n v="0"/>
    <n v="51.07692307692308"/>
    <n v="12"/>
    <n v="8.8811187955244273E-4"/>
    <n v="0.9952489430258864"/>
    <x v="2"/>
    <n v="0.39393939393939392"/>
    <n v="2.3636363636363642E-3"/>
    <n v="20.121212121212121"/>
    <n v="30"/>
    <n v="1"/>
    <n v="31"/>
    <n v="12.212121212121211"/>
    <n v="12.212121212121211"/>
    <n v="7.3272727272727281E-2"/>
    <n v="0"/>
    <x v="0"/>
    <n v="623.75757575757575"/>
  </r>
  <r>
    <x v="3"/>
    <x v="0"/>
    <x v="80"/>
    <x v="79"/>
    <x v="2"/>
    <x v="5"/>
    <n v="4.9799999999999948E-2"/>
    <n v="13.833333333333316"/>
    <n v="806.33666666666579"/>
    <n v="290"/>
    <n v="270"/>
    <n v="1.0440000000000003"/>
    <n v="16903.925301204821"/>
    <n v="58.289397590361453"/>
    <n v="18"/>
    <n v="8.5053791541753068E-4"/>
    <n v="0.99609948094130396"/>
    <x v="2"/>
    <n v="0.62878787878787801"/>
    <n v="2.2636363636363613E-3"/>
    <n v="36.651666666666628"/>
    <n v="30"/>
    <n v="1"/>
    <n v="31"/>
    <n v="19.492424242424217"/>
    <n v="0"/>
    <n v="0"/>
    <n v="14.877574815390615"/>
    <x v="1"/>
    <n v="0"/>
  </r>
  <r>
    <x v="3"/>
    <x v="0"/>
    <x v="85"/>
    <x v="84"/>
    <x v="5"/>
    <x v="4"/>
    <n v="4.4800000000000034E-2"/>
    <n v="7"/>
    <n v="391.99666666666667"/>
    <n v="82"/>
    <n v="62"/>
    <n v="0.52480000000000038"/>
    <n v="4591.9609523809522"/>
    <n v="55.999523809523808"/>
    <n v="40"/>
    <n v="7.6514254238364344E-4"/>
    <n v="0.99686462348368765"/>
    <x v="2"/>
    <n v="0.31818181818181818"/>
    <n v="2.0363636363636378E-3"/>
    <n v="17.818030303030302"/>
    <n v="30"/>
    <n v="1"/>
    <n v="31"/>
    <n v="9.8636363636363633"/>
    <n v="0"/>
    <n v="0"/>
    <n v="8.3133640552995391"/>
    <x v="1"/>
    <n v="0"/>
  </r>
  <r>
    <x v="3"/>
    <x v="0"/>
    <x v="53"/>
    <x v="52"/>
    <x v="0"/>
    <x v="0"/>
    <n v="3.333333333333334E-2"/>
    <n v="1.6666666666666667"/>
    <n v="286.66666666666669"/>
    <n v="0"/>
    <n v="0"/>
    <n v="0"/>
    <n v="0"/>
    <n v="172"/>
    <n v="20"/>
    <n v="5.693024868925915E-4"/>
    <n v="0.99743392597058023"/>
    <x v="2"/>
    <n v="7.575757575757576E-2"/>
    <n v="1.5151515151515154E-3"/>
    <n v="13.030303030303031"/>
    <n v="30"/>
    <n v="1"/>
    <n v="31"/>
    <n v="2.3484848484848486"/>
    <n v="2.3484848484848486"/>
    <n v="4.6969696969696981E-2"/>
    <n v="0"/>
    <x v="0"/>
    <n v="403.93939393939394"/>
  </r>
  <r>
    <x v="3"/>
    <x v="0"/>
    <x v="71"/>
    <x v="70"/>
    <x v="0"/>
    <x v="3"/>
    <n v="0.03"/>
    <n v="1.3333333333333333"/>
    <n v="231"/>
    <n v="0"/>
    <n v="50"/>
    <n v="0"/>
    <n v="0"/>
    <n v="173.25"/>
    <n v="1"/>
    <n v="5.1237223820333226E-4"/>
    <n v="0.99794629820878356"/>
    <x v="2"/>
    <n v="6.0606060606060601E-2"/>
    <n v="1.3636363636363635E-3"/>
    <n v="10.5"/>
    <n v="30"/>
    <n v="1"/>
    <n v="31"/>
    <n v="1.8787878787878787"/>
    <n v="1.8787878787878787"/>
    <n v="4.2272727272727274E-2"/>
    <n v="0"/>
    <x v="0"/>
    <n v="325.5"/>
  </r>
  <r>
    <x v="3"/>
    <x v="0"/>
    <x v="92"/>
    <x v="91"/>
    <x v="2"/>
    <x v="5"/>
    <n v="2.1000000000000001E-2"/>
    <n v="4.666666666666667"/>
    <n v="191.38"/>
    <n v="0"/>
    <n v="0"/>
    <n v="0"/>
    <n v="0"/>
    <n v="41.01"/>
    <n v="36"/>
    <n v="3.586605667423326E-4"/>
    <n v="0.99830495877552594"/>
    <x v="2"/>
    <n v="0.21212121212121213"/>
    <n v="9.5454545454545456E-4"/>
    <n v="8.6990909090909092"/>
    <n v="30"/>
    <n v="1"/>
    <n v="31"/>
    <n v="6.5757575757575761"/>
    <n v="6.5757575757575761"/>
    <n v="2.9590909090909091E-2"/>
    <n v="0"/>
    <x v="0"/>
    <n v="269.6718181818182"/>
  </r>
  <r>
    <x v="3"/>
    <x v="0"/>
    <x v="93"/>
    <x v="92"/>
    <x v="2"/>
    <x v="5"/>
    <n v="2.0999999999999994E-2"/>
    <n v="4.666666666666667"/>
    <n v="191.38"/>
    <n v="0"/>
    <n v="0"/>
    <n v="0"/>
    <n v="0"/>
    <n v="41.01"/>
    <n v="36"/>
    <n v="3.5866056674233249E-4"/>
    <n v="0.99866361934226833"/>
    <x v="2"/>
    <n v="0.21212121212121213"/>
    <n v="9.5454545454545434E-4"/>
    <n v="8.6990909090909092"/>
    <n v="30"/>
    <n v="1"/>
    <n v="31"/>
    <n v="6.5757575757575761"/>
    <n v="6.5757575757575761"/>
    <n v="2.9590909090909084E-2"/>
    <n v="0"/>
    <x v="0"/>
    <n v="269.6718181818182"/>
  </r>
  <r>
    <x v="3"/>
    <x v="0"/>
    <x v="51"/>
    <x v="50"/>
    <x v="5"/>
    <x v="4"/>
    <n v="0.02"/>
    <n v="2"/>
    <n v="168"/>
    <n v="0"/>
    <n v="0"/>
    <n v="0"/>
    <n v="0"/>
    <n v="84"/>
    <n v="40"/>
    <n v="3.4158149213555484E-4"/>
    <n v="0.99900520083440392"/>
    <x v="2"/>
    <n v="9.0909090909090912E-2"/>
    <n v="9.0909090909090909E-4"/>
    <n v="7.6363636363636367"/>
    <n v="30"/>
    <n v="1"/>
    <n v="31"/>
    <n v="2.8181818181818183"/>
    <n v="2.8181818181818183"/>
    <n v="2.8181818181818183E-2"/>
    <n v="0"/>
    <x v="0"/>
    <n v="236.72727272727275"/>
  </r>
  <r>
    <x v="3"/>
    <x v="0"/>
    <x v="56"/>
    <x v="55"/>
    <x v="5"/>
    <x v="4"/>
    <n v="1.6799999999999999E-2"/>
    <n v="2.3333333333333335"/>
    <n v="133"/>
    <n v="0"/>
    <n v="0"/>
    <n v="0"/>
    <n v="0"/>
    <n v="56.999999999999993"/>
    <n v="40"/>
    <n v="2.8692845339386606E-4"/>
    <n v="0.99929212928779776"/>
    <x v="2"/>
    <n v="0.10606060606060606"/>
    <n v="7.6363636363636358E-4"/>
    <n v="6.0454545454545459"/>
    <n v="30"/>
    <n v="1"/>
    <n v="31"/>
    <n v="3.2878787878787881"/>
    <n v="3.2878787878787881"/>
    <n v="2.3672727272727269E-2"/>
    <n v="0"/>
    <x v="0"/>
    <n v="187.40909090909091"/>
  </r>
  <r>
    <x v="3"/>
    <x v="0"/>
    <x v="44"/>
    <x v="44"/>
    <x v="0"/>
    <x v="3"/>
    <n v="1.6666666666666666E-2"/>
    <n v="0.66666666666666663"/>
    <n v="132"/>
    <n v="0"/>
    <n v="0"/>
    <n v="0"/>
    <n v="0"/>
    <n v="198"/>
    <n v="1"/>
    <n v="2.846512434462957E-4"/>
    <n v="0.9995767805312441"/>
    <x v="2"/>
    <n v="3.03030303030303E-2"/>
    <n v="7.5757575757575758E-4"/>
    <n v="6"/>
    <n v="30"/>
    <n v="1"/>
    <n v="31"/>
    <n v="0.93939393939393934"/>
    <n v="0.93939393939393934"/>
    <n v="2.3484848484848483E-2"/>
    <n v="0"/>
    <x v="0"/>
    <n v="186"/>
  </r>
  <r>
    <x v="3"/>
    <x v="0"/>
    <x v="94"/>
    <x v="93"/>
    <x v="1"/>
    <x v="1"/>
    <n v="8.9999999999999993E-3"/>
    <n v="1.6666666666666667"/>
    <n v="116.66666666666667"/>
    <n v="0"/>
    <n v="0"/>
    <n v="0"/>
    <n v="0"/>
    <n v="70"/>
    <n v="24"/>
    <n v="1.5371167146099965E-4"/>
    <n v="0.99973049220270516"/>
    <x v="2"/>
    <n v="7.575757575757576E-2"/>
    <n v="4.0909090909090908E-4"/>
    <n v="5.3030303030303036"/>
    <n v="30"/>
    <n v="1"/>
    <n v="31"/>
    <n v="2.3484848484848486"/>
    <n v="2.3484848484848486"/>
    <n v="1.268181818181818E-2"/>
    <n v="0"/>
    <x v="0"/>
    <n v="164.39393939393941"/>
  </r>
  <r>
    <x v="3"/>
    <x v="0"/>
    <x v="81"/>
    <x v="80"/>
    <x v="5"/>
    <x v="4"/>
    <n v="8.5000000000000006E-3"/>
    <n v="1"/>
    <n v="72"/>
    <n v="54"/>
    <n v="42"/>
    <n v="0.45900000000000002"/>
    <n v="3888"/>
    <n v="72"/>
    <n v="10"/>
    <n v="1.4517213415761083E-4"/>
    <n v="0.99987566433686281"/>
    <x v="2"/>
    <n v="4.5454545454545456E-2"/>
    <n v="3.863636363636364E-4"/>
    <n v="3.2727272727272729"/>
    <n v="30"/>
    <n v="1"/>
    <n v="31"/>
    <n v="1.4090909090909092"/>
    <n v="0"/>
    <n v="0"/>
    <n v="38.322580645161288"/>
    <x v="1"/>
    <n v="0"/>
  </r>
  <r>
    <x v="3"/>
    <x v="0"/>
    <x v="21"/>
    <x v="21"/>
    <x v="3"/>
    <x v="1"/>
    <n v="3.32E-3"/>
    <n v="0.33333333333333331"/>
    <n v="78.333333333333329"/>
    <n v="0"/>
    <n v="0"/>
    <n v="0"/>
    <n v="0"/>
    <n v="235"/>
    <n v="12"/>
    <n v="5.6702527694502102E-5"/>
    <n v="0.99993236686455733"/>
    <x v="2"/>
    <n v="1.515151515151515E-2"/>
    <n v="1.509090909090909E-4"/>
    <n v="3.5606060606060606"/>
    <n v="30"/>
    <n v="1"/>
    <n v="31"/>
    <n v="0.46969696969696967"/>
    <n v="0.46969696969696967"/>
    <n v="4.6781818181818183E-3"/>
    <n v="0"/>
    <x v="0"/>
    <n v="110.37878787878788"/>
  </r>
  <r>
    <x v="3"/>
    <x v="0"/>
    <x v="49"/>
    <x v="48"/>
    <x v="1"/>
    <x v="1"/>
    <n v="2.16E-3"/>
    <n v="0.66666666666666663"/>
    <n v="53.333333333333336"/>
    <n v="0"/>
    <n v="0"/>
    <n v="0"/>
    <n v="0"/>
    <n v="80.000000000000014"/>
    <n v="72"/>
    <n v="3.6890801150639923E-5"/>
    <n v="0.99996925766570799"/>
    <x v="2"/>
    <n v="3.03030303030303E-2"/>
    <n v="9.8181818181818182E-5"/>
    <n v="2.4242424242424243"/>
    <n v="30"/>
    <n v="1"/>
    <n v="31"/>
    <n v="0.93939393939393934"/>
    <n v="0.93939393939393934"/>
    <n v="3.0436363636363634E-3"/>
    <n v="0"/>
    <x v="0"/>
    <n v="75.151515151515156"/>
  </r>
  <r>
    <x v="3"/>
    <x v="0"/>
    <x v="89"/>
    <x v="88"/>
    <x v="5"/>
    <x v="4"/>
    <n v="1.8000000000000002E-3"/>
    <n v="0.33333333333333331"/>
    <n v="15.666666666666666"/>
    <n v="66.5"/>
    <n v="56"/>
    <n v="0.35910000000000003"/>
    <n v="3125.5"/>
    <n v="47"/>
    <n v="12"/>
    <n v="3.0742334292199938E-5"/>
    <n v="1.0000000000000002"/>
    <x v="2"/>
    <n v="1.515151515151515E-2"/>
    <n v="8.1818181818181829E-5"/>
    <n v="0.71212121212121204"/>
    <n v="30"/>
    <n v="1"/>
    <n v="31"/>
    <n v="0.46969696969696967"/>
    <n v="0"/>
    <n v="0"/>
    <n v="141.58064516129033"/>
    <x v="1"/>
    <n v="0"/>
  </r>
  <r>
    <x v="4"/>
    <x v="1"/>
    <x v="0"/>
    <x v="0"/>
    <x v="0"/>
    <x v="0"/>
    <n v="18.553333333333004"/>
    <n v="742.13333333333492"/>
    <n v="149265.60000000024"/>
    <n v="434"/>
    <n v="434"/>
    <n v="10.849999999999785"/>
    <n v="87290.608695652118"/>
    <n v="201.13043478260857"/>
    <n v="5"/>
    <n v="0.19806929763616052"/>
    <n v="0.19806929763616052"/>
    <x v="0"/>
    <n v="33.733333333333405"/>
    <n v="0.84333333333331839"/>
    <n v="6784.8000000000111"/>
    <n v="7"/>
    <n v="3"/>
    <n v="10"/>
    <n v="337.33333333333405"/>
    <n v="0"/>
    <n v="0"/>
    <n v="1.2865612648221316"/>
    <x v="2"/>
    <n v="0"/>
  </r>
  <r>
    <x v="4"/>
    <x v="1"/>
    <x v="2"/>
    <x v="2"/>
    <x v="1"/>
    <x v="1"/>
    <n v="8.8843500000000351"/>
    <n v="548.41666666666663"/>
    <n v="209841.08333333334"/>
    <n v="137"/>
    <n v="137"/>
    <n v="2.2194000000000087"/>
    <n v="52420.413462999546"/>
    <n v="382.63075520437627"/>
    <n v="4"/>
    <n v="9.4846404839410384E-2"/>
    <n v="0.29291570247557092"/>
    <x v="0"/>
    <n v="24.928030303030301"/>
    <n v="0.4038340909090925"/>
    <n v="9538.2310606060619"/>
    <n v="7"/>
    <n v="3"/>
    <n v="10"/>
    <n v="249.280303030303"/>
    <n v="112.280303030303"/>
    <n v="1.8189409090909159"/>
    <n v="0.549582130375323"/>
    <x v="0"/>
    <n v="42961.897143061055"/>
  </r>
  <r>
    <x v="4"/>
    <x v="1"/>
    <x v="18"/>
    <x v="18"/>
    <x v="1"/>
    <x v="1"/>
    <n v="7.2789300000001846"/>
    <n v="748.8611111111112"/>
    <n v="170714.53666666624"/>
    <n v="599.41666666666663"/>
    <n v="599.41666666666663"/>
    <n v="5.826330000000147"/>
    <n v="136646.35137542157"/>
    <n v="227.96555213472251"/>
    <n v="12"/>
    <n v="7.7707467803243266E-2"/>
    <n v="0.3706231702788142"/>
    <x v="0"/>
    <n v="34.039141414141419"/>
    <n v="0.33086045454546292"/>
    <n v="7759.7516666666479"/>
    <n v="7"/>
    <n v="3"/>
    <n v="10"/>
    <n v="340.3914141414142"/>
    <n v="0"/>
    <n v="0"/>
    <n v="1.7609629437293663"/>
    <x v="2"/>
    <n v="0"/>
  </r>
  <r>
    <x v="4"/>
    <x v="1"/>
    <x v="90"/>
    <x v="89"/>
    <x v="0"/>
    <x v="2"/>
    <n v="6.9525000000001178"/>
    <n v="309.00000000000068"/>
    <n v="51359"/>
    <n v="220.6"/>
    <n v="220.6"/>
    <n v="4.9635000000000726"/>
    <n v="36666.004530744256"/>
    <n v="166.21035598705464"/>
    <n v="5"/>
    <n v="7.4222608254516015E-2"/>
    <n v="0.44484577853333018"/>
    <x v="0"/>
    <n v="14.045454545454577"/>
    <n v="0.31602272727273262"/>
    <n v="2334.5"/>
    <n v="7"/>
    <n v="3"/>
    <n v="10"/>
    <n v="140.45454545454578"/>
    <n v="0"/>
    <n v="0"/>
    <n v="1.5706148867313878"/>
    <x v="2"/>
    <n v="0"/>
  </r>
  <r>
    <x v="4"/>
    <x v="1"/>
    <x v="12"/>
    <x v="12"/>
    <x v="0"/>
    <x v="0"/>
    <n v="6.333333333333333"/>
    <n v="126.66666666666667"/>
    <n v="45573.333333333336"/>
    <n v="85"/>
    <n v="85"/>
    <n v="4.25"/>
    <n v="30582.105263157893"/>
    <n v="359.78947368421052"/>
    <n v="1"/>
    <n v="6.761258812589141E-2"/>
    <n v="0.51245836665922162"/>
    <x v="1"/>
    <n v="5.7575757575757578"/>
    <n v="0.28787878787878785"/>
    <n v="2071.5151515151515"/>
    <n v="14"/>
    <n v="3"/>
    <n v="17"/>
    <n v="97.878787878787875"/>
    <n v="12.878787878787875"/>
    <n v="0.64393939393939381"/>
    <n v="0.86842105263157898"/>
    <x v="3"/>
    <n v="4633.65231259968"/>
  </r>
  <r>
    <x v="4"/>
    <x v="1"/>
    <x v="47"/>
    <x v="47"/>
    <x v="0"/>
    <x v="6"/>
    <n v="5.055000000000085"/>
    <n v="224.66666666666666"/>
    <n v="39444.666666666664"/>
    <n v="133"/>
    <n v="133"/>
    <n v="2.9925000000000503"/>
    <n v="23350.774480712163"/>
    <n v="175.56973293768544"/>
    <n v="5"/>
    <n v="5.396552099627161E-2"/>
    <n v="0.56642388765549323"/>
    <x v="1"/>
    <n v="10.212121212121211"/>
    <n v="0.22977272727273113"/>
    <n v="1792.9393939393938"/>
    <n v="14"/>
    <n v="3"/>
    <n v="17"/>
    <n v="173.60606060606059"/>
    <n v="40.606060606060595"/>
    <n v="0.91363636363637879"/>
    <n v="0.76610228661197421"/>
    <x v="0"/>
    <n v="7129.195216257528"/>
  </r>
  <r>
    <x v="4"/>
    <x v="1"/>
    <x v="15"/>
    <x v="15"/>
    <x v="2"/>
    <x v="4"/>
    <n v="4.7215999999999996"/>
    <n v="983.66666666666606"/>
    <n v="54968.266666666728"/>
    <n v="1509"/>
    <n v="1509"/>
    <n v="7.2432000000000034"/>
    <n v="84324.413148085543"/>
    <n v="55.88098949508651"/>
    <n v="24"/>
    <n v="5.040625201503298E-2"/>
    <n v="0.61683013967052625"/>
    <x v="1"/>
    <n v="44.712121212121183"/>
    <n v="0.21461818181818179"/>
    <n v="2498.5575757575784"/>
    <n v="14"/>
    <n v="3"/>
    <n v="17"/>
    <n v="760.10606060606005"/>
    <n v="0"/>
    <n v="0"/>
    <n v="1.9852492674467295"/>
    <x v="2"/>
    <n v="0"/>
  </r>
  <r>
    <x v="4"/>
    <x v="1"/>
    <x v="5"/>
    <x v="5"/>
    <x v="1"/>
    <x v="1"/>
    <n v="4.055510000000015"/>
    <n v="389.7500000000004"/>
    <n v="98354.593333333716"/>
    <n v="4"/>
    <n v="4"/>
    <n v="4.1621654906991774E-2"/>
    <n v="1009.4121188796266"/>
    <n v="252.35302971990666"/>
    <n v="12"/>
    <n v="4.329529377954236E-2"/>
    <n v="0.66012543345006858"/>
    <x v="1"/>
    <n v="17.715909090909108"/>
    <n v="0.18434136363636433"/>
    <n v="4470.6633333333511"/>
    <n v="14"/>
    <n v="3"/>
    <n v="17"/>
    <n v="301.17045454545485"/>
    <n v="297.17045454545485"/>
    <n v="3.0921815269112018"/>
    <n v="1.3281515300154687E-2"/>
    <x v="0"/>
    <n v="74991.864547787336"/>
  </r>
  <r>
    <x v="4"/>
    <x v="1"/>
    <x v="17"/>
    <x v="17"/>
    <x v="1"/>
    <x v="1"/>
    <n v="3.52634000000003"/>
    <n v="434.86666666666753"/>
    <n v="81497.833333333328"/>
    <n v="182.4"/>
    <n v="182.4"/>
    <n v="1.4790842005212421"/>
    <n v="34183.362256630317"/>
    <n v="187.4087843017013"/>
    <n v="20"/>
    <n v="3.7646048528188099E-2"/>
    <n v="0.69777148197825667"/>
    <x v="1"/>
    <n v="19.766666666666705"/>
    <n v="0.16028818181818319"/>
    <n v="3704.4469696969695"/>
    <n v="14"/>
    <n v="3"/>
    <n v="17"/>
    <n v="336.03333333333399"/>
    <n v="153.63333333333398"/>
    <n v="1.2458148903878716"/>
    <n v="0.54280329332407395"/>
    <x v="0"/>
    <n v="28792.236228218164"/>
  </r>
  <r>
    <x v="4"/>
    <x v="1"/>
    <x v="23"/>
    <x v="23"/>
    <x v="1"/>
    <x v="0"/>
    <n v="3.4188466666666639"/>
    <n v="266.88888888888926"/>
    <n v="68040"/>
    <n v="0"/>
    <n v="0"/>
    <n v="0"/>
    <n v="0"/>
    <n v="254.93755203996633"/>
    <n v="3"/>
    <n v="3.6498484979827883E-2"/>
    <n v="0.73426996695808455"/>
    <x v="1"/>
    <n v="12.131313131313147"/>
    <n v="0.15540212121212107"/>
    <n v="3092.7272727272725"/>
    <n v="14"/>
    <n v="3"/>
    <n v="17"/>
    <n v="206.23232323232349"/>
    <n v="206.23232323232349"/>
    <n v="2.6418360606060585"/>
    <n v="0"/>
    <x v="0"/>
    <n v="52576.363636363632"/>
  </r>
  <r>
    <x v="4"/>
    <x v="1"/>
    <x v="8"/>
    <x v="8"/>
    <x v="1"/>
    <x v="1"/>
    <n v="3.0750000000000011"/>
    <n v="136.66666666666666"/>
    <n v="45100"/>
    <n v="165"/>
    <n v="165"/>
    <n v="3.7125000000000012"/>
    <n v="54450"/>
    <n v="330"/>
    <n v="1"/>
    <n v="3.2827690813755188E-2"/>
    <n v="0.76709765777183969"/>
    <x v="1"/>
    <n v="6.2121212121212119"/>
    <n v="0.13977272727272733"/>
    <n v="2050"/>
    <n v="14"/>
    <n v="3"/>
    <n v="17"/>
    <n v="105.60606060606061"/>
    <n v="0"/>
    <n v="0"/>
    <n v="1.5624103299856527"/>
    <x v="2"/>
    <n v="0"/>
  </r>
  <r>
    <x v="4"/>
    <x v="1"/>
    <x v="70"/>
    <x v="69"/>
    <x v="0"/>
    <x v="8"/>
    <n v="2.047499999999999"/>
    <n v="90.999999999999957"/>
    <n v="14010.283333333333"/>
    <n v="57"/>
    <n v="57"/>
    <n v="1.2825"/>
    <n v="8775.671978021981"/>
    <n v="153.95915750915756"/>
    <n v="5"/>
    <n v="2.1858438029646727E-2"/>
    <n v="0.7889560958014864"/>
    <x v="1"/>
    <n v="4.136363636363634"/>
    <n v="9.3068181818181772E-2"/>
    <n v="636.83106060606053"/>
    <n v="14"/>
    <n v="3"/>
    <n v="17"/>
    <n v="70.318181818181785"/>
    <n v="13.318181818181785"/>
    <n v="0.29965909090909015"/>
    <n v="0.81060116354234035"/>
    <x v="3"/>
    <n v="2050.456052281048"/>
  </r>
  <r>
    <x v="4"/>
    <x v="1"/>
    <x v="1"/>
    <x v="1"/>
    <x v="1"/>
    <x v="1"/>
    <n v="1.9874999999999992"/>
    <n v="88.333333333333329"/>
    <n v="40863.333333333336"/>
    <n v="0"/>
    <n v="0"/>
    <n v="0"/>
    <n v="0"/>
    <n v="462.6037735849057"/>
    <n v="1"/>
    <n v="2.1217897721085652E-2"/>
    <n v="0.81017399352257202"/>
    <x v="2"/>
    <n v="4.0151515151515147"/>
    <n v="9.0340909090909055E-2"/>
    <n v="1857.4242424242425"/>
    <n v="30"/>
    <n v="3"/>
    <n v="33"/>
    <n v="132.49999999999997"/>
    <n v="132.49999999999997"/>
    <n v="2.981249999999998"/>
    <n v="0"/>
    <x v="0"/>
    <n v="61294.999999999993"/>
  </r>
  <r>
    <x v="4"/>
    <x v="1"/>
    <x v="60"/>
    <x v="59"/>
    <x v="3"/>
    <x v="1"/>
    <n v="1.6713666666666755"/>
    <n v="91.833333333333329"/>
    <n v="42703.833333333336"/>
    <n v="123"/>
    <n v="123"/>
    <n v="2.2386000000000119"/>
    <n v="57196.785843920152"/>
    <n v="465.01451905626141"/>
    <n v="4"/>
    <n v="1.7842962006422842E-2"/>
    <n v="0.8280169555289949"/>
    <x v="2"/>
    <n v="4.1742424242424239"/>
    <n v="7.5971212121212522E-2"/>
    <n v="1941.0833333333335"/>
    <n v="30"/>
    <n v="3"/>
    <n v="33"/>
    <n v="137.75"/>
    <n v="14.75"/>
    <n v="0.26845000000000147"/>
    <n v="0.89292196007259528"/>
    <x v="3"/>
    <n v="6858.9641560798555"/>
  </r>
  <r>
    <x v="4"/>
    <x v="1"/>
    <x v="10"/>
    <x v="10"/>
    <x v="3"/>
    <x v="1"/>
    <n v="1.5778799999999988"/>
    <n v="162.33333333333334"/>
    <n v="34903.439999999988"/>
    <n v="18.416666666666668"/>
    <n v="18.416666666666668"/>
    <n v="0.17900999999999986"/>
    <n v="3959.7845174537974"/>
    <n v="215.01092402464056"/>
    <n v="12"/>
    <n v="1.6844929034539179E-2"/>
    <n v="0.84486188456353406"/>
    <x v="2"/>
    <n v="7.3787878787878789"/>
    <n v="7.1721818181818123E-2"/>
    <n v="1586.5199999999995"/>
    <n v="30"/>
    <n v="3"/>
    <n v="33"/>
    <n v="243.5"/>
    <n v="225.08333333333334"/>
    <n v="2.1878099999999985"/>
    <n v="7.5633127994524305E-2"/>
    <x v="0"/>
    <n v="48395.37548254618"/>
  </r>
  <r>
    <x v="4"/>
    <x v="1"/>
    <x v="72"/>
    <x v="71"/>
    <x v="1"/>
    <x v="1"/>
    <n v="1.4503200000000021"/>
    <n v="146.75000000000003"/>
    <n v="35661.540000000146"/>
    <n v="0"/>
    <n v="0"/>
    <n v="0"/>
    <n v="0"/>
    <n v="243.00879045996689"/>
    <n v="12"/>
    <n v="1.5483140338538365E-2"/>
    <n v="0.86034502490207243"/>
    <x v="2"/>
    <n v="6.6704545454545467"/>
    <n v="6.5923636363636462E-2"/>
    <n v="1620.9790909090975"/>
    <n v="30"/>
    <n v="3"/>
    <n v="33"/>
    <n v="220.12500000000006"/>
    <n v="220.12500000000006"/>
    <n v="2.175480000000003"/>
    <n v="0"/>
    <x v="0"/>
    <n v="53492.310000000223"/>
  </r>
  <r>
    <x v="4"/>
    <x v="1"/>
    <x v="76"/>
    <x v="75"/>
    <x v="2"/>
    <x v="4"/>
    <n v="1.448720000000004"/>
    <n v="232.16666666666671"/>
    <n v="13192.719999999981"/>
    <n v="673"/>
    <n v="673"/>
    <n v="4.1995200000000104"/>
    <n v="38242.787767408408"/>
    <n v="56.824350323043696"/>
    <n v="48"/>
    <n v="1.5466059263643424E-2"/>
    <n v="0.87581108416571585"/>
    <x v="2"/>
    <n v="10.553030303030305"/>
    <n v="6.5850909090909279E-2"/>
    <n v="599.66909090909007"/>
    <n v="30"/>
    <n v="3"/>
    <n v="33"/>
    <n v="348.25000000000006"/>
    <n v="0"/>
    <n v="0"/>
    <n v="1.9325197415649673"/>
    <x v="2"/>
    <n v="0"/>
  </r>
  <r>
    <x v="4"/>
    <x v="1"/>
    <x v="19"/>
    <x v="19"/>
    <x v="1"/>
    <x v="1"/>
    <n v="1.1951999999999925"/>
    <n v="276.6666666666664"/>
    <n v="31026.239999999991"/>
    <n v="22"/>
    <n v="22"/>
    <n v="9.5039999999999486E-2"/>
    <n v="2467.1467951807244"/>
    <n v="112.14303614457839"/>
    <n v="24"/>
    <n v="1.2759562946536566E-2"/>
    <n v="0.88857064711225242"/>
    <x v="2"/>
    <n v="12.575757575757564"/>
    <n v="5.4327272727272384E-2"/>
    <n v="1410.2836363636359"/>
    <n v="30"/>
    <n v="3"/>
    <n v="33"/>
    <n v="414.9999999999996"/>
    <n v="392.9999999999996"/>
    <n v="1.6977599999999893"/>
    <n v="5.3012048192771138E-2"/>
    <x v="0"/>
    <n v="44072.213204819265"/>
  </r>
  <r>
    <x v="4"/>
    <x v="1"/>
    <x v="3"/>
    <x v="3"/>
    <x v="1"/>
    <x v="2"/>
    <n v="1.0125"/>
    <n v="45"/>
    <n v="20895"/>
    <n v="0"/>
    <n v="0"/>
    <n v="0"/>
    <n v="0"/>
    <n v="464.33333333333331"/>
    <n v="1"/>
    <n v="1.0809117706968166E-2"/>
    <n v="0.89937976481922055"/>
    <x v="2"/>
    <n v="2.0454545454545454"/>
    <n v="4.6022727272727271E-2"/>
    <n v="949.77272727272725"/>
    <n v="30"/>
    <n v="3"/>
    <n v="33"/>
    <n v="67.5"/>
    <n v="67.5"/>
    <n v="1.51875"/>
    <n v="0"/>
    <x v="0"/>
    <n v="31342.5"/>
  </r>
  <r>
    <x v="4"/>
    <x v="1"/>
    <x v="24"/>
    <x v="24"/>
    <x v="3"/>
    <x v="1"/>
    <n v="0.97308666666666133"/>
    <n v="116.08333333333327"/>
    <n v="21475.25"/>
    <n v="53.5"/>
    <n v="53.5"/>
    <n v="0.44847210337401067"/>
    <n v="9897.4231873654026"/>
    <n v="184.99856424982062"/>
    <n v="20"/>
    <n v="1.0388353895388879E-2"/>
    <n v="0.90976811871460939"/>
    <x v="2"/>
    <n v="5.2765151515151487"/>
    <n v="4.423121212121188E-2"/>
    <n v="976.14772727272725"/>
    <n v="30"/>
    <n v="3"/>
    <n v="33"/>
    <n v="174.12499999999991"/>
    <n v="120.62499999999991"/>
    <n v="1.0111578966259813"/>
    <n v="0.30725053840631744"/>
    <x v="0"/>
    <n v="22315.451812634597"/>
  </r>
  <r>
    <x v="4"/>
    <x v="1"/>
    <x v="31"/>
    <x v="31"/>
    <x v="1"/>
    <x v="1"/>
    <n v="0.87059999999999949"/>
    <n v="80.611111111111072"/>
    <n v="20727.936666666657"/>
    <n v="1"/>
    <n v="1"/>
    <n v="1.0799999999999999E-2"/>
    <n v="257.13498277050309"/>
    <n v="257.13498277050309"/>
    <n v="6"/>
    <n v="9.2942398772212151E-3"/>
    <n v="0.91906235859183061"/>
    <x v="2"/>
    <n v="3.6641414141414121"/>
    <n v="3.9572727272727252E-2"/>
    <n v="942.178939393939"/>
    <n v="30"/>
    <n v="3"/>
    <n v="33"/>
    <n v="120.9166666666666"/>
    <n v="119.9166666666666"/>
    <n v="1.2950999999999993"/>
    <n v="8.2701585113714726E-3"/>
    <x v="0"/>
    <n v="30834.770017229479"/>
  </r>
  <r>
    <x v="4"/>
    <x v="1"/>
    <x v="21"/>
    <x v="21"/>
    <x v="3"/>
    <x v="1"/>
    <n v="0.82667999999999875"/>
    <n v="83.000000000000014"/>
    <n v="21145"/>
    <n v="204.41666666666666"/>
    <n v="204.41666666666666"/>
    <n v="2.0359899999999964"/>
    <n v="52076.992971887536"/>
    <n v="254.75903614457826"/>
    <n v="12"/>
    <n v="8.8253643713544997E-3"/>
    <n v="0.92788772296318511"/>
    <x v="2"/>
    <n v="3.7727272727272734"/>
    <n v="3.7576363636363581E-2"/>
    <n v="961.13636363636363"/>
    <n v="30"/>
    <n v="3"/>
    <n v="33"/>
    <n v="124.50000000000003"/>
    <n v="0"/>
    <n v="0"/>
    <n v="1.6419009370816595"/>
    <x v="2"/>
    <n v="0"/>
  </r>
  <r>
    <x v="4"/>
    <x v="1"/>
    <x v="35"/>
    <x v="35"/>
    <x v="2"/>
    <x v="4"/>
    <n v="0.79786666666666761"/>
    <n v="62.333333333333336"/>
    <n v="9260"/>
    <n v="3"/>
    <n v="3"/>
    <n v="3.8400000000000045E-2"/>
    <n v="445.66844919786098"/>
    <n v="148.55614973262033"/>
    <n v="16"/>
    <n v="8.517762680954416E-3"/>
    <n v="0.9364054856441395"/>
    <x v="2"/>
    <n v="2.8333333333333335"/>
    <n v="3.6266666666666711E-2"/>
    <n v="420.90909090909093"/>
    <n v="30"/>
    <n v="3"/>
    <n v="33"/>
    <n v="93.5"/>
    <n v="90.5"/>
    <n v="1.1584000000000012"/>
    <n v="3.2085561497326207E-2"/>
    <x v="0"/>
    <n v="13444.331550802139"/>
  </r>
  <r>
    <x v="4"/>
    <x v="1"/>
    <x v="53"/>
    <x v="52"/>
    <x v="0"/>
    <x v="0"/>
    <n v="0.79333333333333289"/>
    <n v="39.666666666666664"/>
    <n v="5751.666666666667"/>
    <n v="0"/>
    <n v="0"/>
    <n v="0"/>
    <n v="0"/>
    <n v="145.00000000000003"/>
    <n v="20"/>
    <n v="8.4693663020853419E-3"/>
    <n v="0.94487485194622489"/>
    <x v="2"/>
    <n v="1.803030303030303"/>
    <n v="3.6060606060606043E-2"/>
    <n v="261.43939393939394"/>
    <n v="30"/>
    <n v="3"/>
    <n v="33"/>
    <n v="59.5"/>
    <n v="59.5"/>
    <n v="1.1899999999999993"/>
    <n v="0"/>
    <x v="0"/>
    <n v="8627.5000000000018"/>
  </r>
  <r>
    <x v="4"/>
    <x v="1"/>
    <x v="32"/>
    <x v="32"/>
    <x v="1"/>
    <x v="1"/>
    <n v="0.7613999999999973"/>
    <n v="78.333333333333215"/>
    <n v="19669.313333333335"/>
    <n v="197"/>
    <n v="197"/>
    <n v="1.9148399999999961"/>
    <n v="49466.23055319157"/>
    <n v="251.09761702127699"/>
    <n v="6"/>
    <n v="8.1284565156400333E-3"/>
    <n v="0.95300330846186487"/>
    <x v="2"/>
    <n v="3.5606060606060552"/>
    <n v="3.4609090909090784E-2"/>
    <n v="894.05969696969703"/>
    <n v="30"/>
    <n v="3"/>
    <n v="33"/>
    <n v="117.49999999999983"/>
    <n v="0"/>
    <n v="0"/>
    <n v="1.6765957446808535"/>
    <x v="2"/>
    <n v="0"/>
  </r>
  <r>
    <x v="4"/>
    <x v="1"/>
    <x v="95"/>
    <x v="94"/>
    <x v="2"/>
    <x v="4"/>
    <n v="0.56848000000000054"/>
    <n v="139.33333333333329"/>
    <n v="6271.6000000000067"/>
    <n v="0"/>
    <n v="0"/>
    <n v="0"/>
    <n v="0"/>
    <n v="45.01148325358858"/>
    <n v="24"/>
    <n v="6.0689059101800193E-3"/>
    <n v="0.95907221437204493"/>
    <x v="2"/>
    <n v="6.3333333333333313"/>
    <n v="2.5840000000000026E-2"/>
    <n v="285.0727272727276"/>
    <n v="30"/>
    <n v="3"/>
    <n v="33"/>
    <n v="208.99999999999994"/>
    <n v="208.99999999999994"/>
    <n v="0.85272000000000092"/>
    <n v="0"/>
    <x v="0"/>
    <n v="9407.4000000000106"/>
  </r>
  <r>
    <x v="4"/>
    <x v="1"/>
    <x v="20"/>
    <x v="20"/>
    <x v="1"/>
    <x v="1"/>
    <n v="0.53399999999999903"/>
    <n v="59.333333333333336"/>
    <n v="11866.666666666666"/>
    <n v="0"/>
    <n v="0"/>
    <n v="0"/>
    <n v="0"/>
    <n v="199.99999999999997"/>
    <n v="1"/>
    <n v="5.7008087461935713E-3"/>
    <n v="0.96477302311823854"/>
    <x v="2"/>
    <n v="2.6969696969696972"/>
    <n v="2.4272727272727227E-2"/>
    <n v="539.39393939393938"/>
    <n v="30"/>
    <n v="3"/>
    <n v="33"/>
    <n v="89.000000000000014"/>
    <n v="89.000000000000014"/>
    <n v="0.80099999999999871"/>
    <n v="0"/>
    <x v="0"/>
    <n v="17800"/>
  </r>
  <r>
    <x v="4"/>
    <x v="1"/>
    <x v="74"/>
    <x v="73"/>
    <x v="3"/>
    <x v="0"/>
    <n v="0.5212399999999997"/>
    <n v="52.33333333333335"/>
    <n v="13103.873333333344"/>
    <n v="-9"/>
    <n v="-9"/>
    <n v="-8.9639999999999928E-2"/>
    <n v="-2253.5323566878992"/>
    <n v="250.39248407643325"/>
    <n v="12"/>
    <n v="5.5645871739062559E-3"/>
    <n v="0.97033761029214483"/>
    <x v="2"/>
    <n v="2.3787878787878793"/>
    <n v="2.3692727272727258E-2"/>
    <n v="595.63060606060651"/>
    <n v="30"/>
    <n v="3"/>
    <n v="33"/>
    <n v="78.500000000000014"/>
    <n v="87.500000000000014"/>
    <n v="0.87149999999999939"/>
    <n v="-0.11464968152866239"/>
    <x v="0"/>
    <n v="21909.342356687914"/>
  </r>
  <r>
    <x v="4"/>
    <x v="1"/>
    <x v="69"/>
    <x v="68"/>
    <x v="1"/>
    <x v="1"/>
    <n v="0.46235999999999716"/>
    <n v="142.7037037037037"/>
    <n v="12126.279999999999"/>
    <n v="11"/>
    <n v="11"/>
    <n v="3.5639999999999783E-2"/>
    <n v="934.72752660264723"/>
    <n v="84.97522969114975"/>
    <n v="36"/>
    <n v="4.936003617771626E-3"/>
    <n v="0.9752736139099164"/>
    <x v="2"/>
    <n v="6.4865319865319861"/>
    <n v="2.1016363636363507E-2"/>
    <n v="551.19454545454539"/>
    <n v="30"/>
    <n v="3"/>
    <n v="33"/>
    <n v="214.05555555555554"/>
    <n v="203.05555555555554"/>
    <n v="0.65789999999999593"/>
    <n v="5.1388528419413444E-2"/>
    <x v="0"/>
    <n v="17254.69247339735"/>
  </r>
  <r>
    <x v="4"/>
    <x v="1"/>
    <x v="6"/>
    <x v="6"/>
    <x v="2"/>
    <x v="4"/>
    <n v="0.33439999999999986"/>
    <n v="69.666666666666728"/>
    <n v="3205.440000000001"/>
    <n v="0"/>
    <n v="0"/>
    <n v="0"/>
    <n v="0"/>
    <n v="46.011100478468876"/>
    <n v="48"/>
    <n v="3.5699446530470655E-3"/>
    <n v="0.97884355856296346"/>
    <x v="2"/>
    <n v="3.1666666666666696"/>
    <n v="1.5199999999999993E-2"/>
    <n v="145.70181818181823"/>
    <n v="30"/>
    <n v="3"/>
    <n v="33"/>
    <n v="104.5000000000001"/>
    <n v="104.5000000000001"/>
    <n v="0.50159999999999982"/>
    <n v="0"/>
    <x v="0"/>
    <n v="4808.1600000000017"/>
  </r>
  <r>
    <x v="4"/>
    <x v="1"/>
    <x v="40"/>
    <x v="40"/>
    <x v="5"/>
    <x v="4"/>
    <n v="0.22000000000000017"/>
    <n v="73.333333333333329"/>
    <n v="2803.3333333333335"/>
    <n v="110"/>
    <n v="110"/>
    <n v="0.33000000000000029"/>
    <n v="4205.0000000000009"/>
    <n v="38.227272727272734"/>
    <n v="1"/>
    <n v="2.3486477980572827E-3"/>
    <n v="0.98119220636102078"/>
    <x v="2"/>
    <n v="3.333333333333333"/>
    <n v="1.0000000000000007E-2"/>
    <n v="127.42424242424244"/>
    <n v="30"/>
    <n v="3"/>
    <n v="33"/>
    <n v="109.99999999999999"/>
    <n v="0"/>
    <n v="0"/>
    <n v="1.0000000000000002"/>
    <x v="2"/>
    <n v="0"/>
  </r>
  <r>
    <x v="4"/>
    <x v="1"/>
    <x v="96"/>
    <x v="95"/>
    <x v="5"/>
    <x v="4"/>
    <n v="0.16266666666666676"/>
    <n v="20.333333333333332"/>
    <n v="1410.6666666666667"/>
    <n v="43"/>
    <n v="43"/>
    <n v="0.34400000000000025"/>
    <n v="2983.2131147540986"/>
    <n v="69.377049180327873"/>
    <n v="4"/>
    <n v="1.7365759476544755E-3"/>
    <n v="0.98292878230867531"/>
    <x v="2"/>
    <n v="0.9242424242424242"/>
    <n v="7.393939393939398E-3"/>
    <n v="64.121212121212125"/>
    <n v="30"/>
    <n v="3"/>
    <n v="33"/>
    <n v="30.5"/>
    <n v="0"/>
    <n v="0"/>
    <n v="1.4098360655737705"/>
    <x v="2"/>
    <n v="0"/>
  </r>
  <r>
    <x v="4"/>
    <x v="1"/>
    <x v="85"/>
    <x v="84"/>
    <x v="5"/>
    <x v="4"/>
    <n v="0.14933333333333315"/>
    <n v="23.333333333333325"/>
    <n v="1417.333333333333"/>
    <n v="100"/>
    <n v="100"/>
    <n v="0.63999999999999946"/>
    <n v="6074.2857142857156"/>
    <n v="60.742857142857154"/>
    <n v="40"/>
    <n v="1.5942336568631221E-3"/>
    <n v="0.98452301596553848"/>
    <x v="2"/>
    <n v="1.0606060606060603"/>
    <n v="6.7878787878787794E-3"/>
    <n v="64.424242424242408"/>
    <n v="30"/>
    <n v="3"/>
    <n v="33"/>
    <n v="34.999999999999993"/>
    <n v="0"/>
    <n v="0"/>
    <n v="2.8571428571428577"/>
    <x v="1"/>
    <n v="0"/>
  </r>
  <r>
    <x v="4"/>
    <x v="1"/>
    <x v="36"/>
    <x v="36"/>
    <x v="5"/>
    <x v="4"/>
    <n v="0.1483333333333334"/>
    <n v="29.666666666666668"/>
    <n v="1375.6666666666667"/>
    <n v="200"/>
    <n v="200"/>
    <n v="1.0000000000000004"/>
    <n v="9274.1573033707864"/>
    <n v="46.370786516853933"/>
    <n v="1"/>
    <n v="1.5835579850537733E-3"/>
    <n v="0.9861065739505922"/>
    <x v="2"/>
    <n v="1.3484848484848486"/>
    <n v="6.7424242424242451E-3"/>
    <n v="62.530303030303031"/>
    <n v="30"/>
    <n v="3"/>
    <n v="33"/>
    <n v="44.500000000000007"/>
    <n v="0"/>
    <n v="0"/>
    <n v="4.4943820224719095"/>
    <x v="1"/>
    <n v="0"/>
  </r>
  <r>
    <x v="4"/>
    <x v="1"/>
    <x v="89"/>
    <x v="88"/>
    <x v="5"/>
    <x v="4"/>
    <n v="0.13320000000000007"/>
    <n v="24.666666666666647"/>
    <n v="1240.5466666666662"/>
    <n v="101"/>
    <n v="101"/>
    <n v="0.54540000000000077"/>
    <n v="5079.5356756756782"/>
    <n v="50.292432432432456"/>
    <n v="12"/>
    <n v="1.4219994850055908E-3"/>
    <n v="0.98752857343559775"/>
    <x v="2"/>
    <n v="1.1212121212121202"/>
    <n v="6.0545454545454574E-3"/>
    <n v="56.388484848484829"/>
    <n v="30"/>
    <n v="3"/>
    <n v="33"/>
    <n v="36.999999999999964"/>
    <n v="0"/>
    <n v="0"/>
    <n v="2.7297297297297325"/>
    <x v="1"/>
    <n v="0"/>
  </r>
  <r>
    <x v="4"/>
    <x v="1"/>
    <x v="57"/>
    <x v="56"/>
    <x v="2"/>
    <x v="5"/>
    <n v="0.12800000000000009"/>
    <n v="32"/>
    <n v="2253.5733333333369"/>
    <n v="0"/>
    <n v="0"/>
    <n v="0"/>
    <n v="0"/>
    <n v="70.424166666666778"/>
    <n v="40"/>
    <n v="1.3664859915969642E-3"/>
    <n v="0.98889505942719469"/>
    <x v="2"/>
    <n v="1.4545454545454546"/>
    <n v="5.8181818181818222E-3"/>
    <n v="102.43515151515167"/>
    <n v="30"/>
    <n v="3"/>
    <n v="33"/>
    <n v="48"/>
    <n v="48"/>
    <n v="0.19200000000000014"/>
    <n v="0"/>
    <x v="0"/>
    <n v="3380.3600000000051"/>
  </r>
  <r>
    <x v="4"/>
    <x v="1"/>
    <x v="86"/>
    <x v="85"/>
    <x v="2"/>
    <x v="5"/>
    <n v="0.10080000000000001"/>
    <n v="28.000000000000025"/>
    <n v="1645.1866666666654"/>
    <n v="143"/>
    <n v="143"/>
    <n v="0.51479999999999959"/>
    <n v="8402.2033333333184"/>
    <n v="58.756666666666568"/>
    <n v="18"/>
    <n v="1.0761077183826088E-3"/>
    <n v="0.98997116714557731"/>
    <x v="2"/>
    <n v="1.2727272727272738"/>
    <n v="4.5818181818181826E-3"/>
    <n v="74.781212121212064"/>
    <n v="30"/>
    <n v="3"/>
    <n v="33"/>
    <n v="42.000000000000036"/>
    <n v="0"/>
    <n v="0"/>
    <n v="3.404761904761902"/>
    <x v="1"/>
    <n v="0"/>
  </r>
  <r>
    <x v="4"/>
    <x v="1"/>
    <x v="13"/>
    <x v="13"/>
    <x v="2"/>
    <x v="4"/>
    <n v="9.1200000000000045E-2"/>
    <n v="12.666666666666666"/>
    <n v="836"/>
    <n v="2204"/>
    <n v="2204"/>
    <n v="15.868800000000011"/>
    <n v="145464"/>
    <n v="66"/>
    <n v="24"/>
    <n v="9.7362126901283689E-4"/>
    <n v="0.99094478841459011"/>
    <x v="2"/>
    <n v="0.57575757575757569"/>
    <n v="4.1454545454545477E-3"/>
    <n v="38"/>
    <n v="30"/>
    <n v="3"/>
    <n v="33"/>
    <n v="18.999999999999996"/>
    <n v="0"/>
    <n v="0"/>
    <n v="116.00000000000003"/>
    <x v="1"/>
    <n v="0"/>
  </r>
  <r>
    <x v="4"/>
    <x v="1"/>
    <x v="80"/>
    <x v="79"/>
    <x v="2"/>
    <x v="5"/>
    <n v="9.1200000000000017E-2"/>
    <n v="25.333333333333343"/>
    <n v="1489.3533333333341"/>
    <n v="50"/>
    <n v="50"/>
    <n v="0.17999999999999997"/>
    <n v="2939.5131578947376"/>
    <n v="58.790263157894749"/>
    <n v="18"/>
    <n v="9.7362126901283656E-4"/>
    <n v="0.9919184096836029"/>
    <x v="2"/>
    <n v="1.151515151515152"/>
    <n v="4.1454545454545459E-3"/>
    <n v="67.697878787878821"/>
    <n v="30"/>
    <n v="3"/>
    <n v="33"/>
    <n v="38.000000000000014"/>
    <n v="0"/>
    <n v="0"/>
    <n v="1.31578947368421"/>
    <x v="2"/>
    <n v="0"/>
  </r>
  <r>
    <x v="4"/>
    <x v="1"/>
    <x v="97"/>
    <x v="96"/>
    <x v="0"/>
    <x v="2"/>
    <n v="9.0000000000000011E-2"/>
    <n v="2"/>
    <n v="593.33333333333337"/>
    <n v="0"/>
    <n v="0"/>
    <n v="0"/>
    <n v="0"/>
    <n v="296.66666666666669"/>
    <n v="1"/>
    <n v="9.6081046284161506E-4"/>
    <n v="0.99287922014644447"/>
    <x v="2"/>
    <n v="9.0909090909090912E-2"/>
    <n v="4.0909090909090912E-3"/>
    <n v="26.969696969696972"/>
    <n v="30"/>
    <n v="3"/>
    <n v="33"/>
    <n v="3"/>
    <n v="3"/>
    <n v="0.13500000000000004"/>
    <n v="0"/>
    <x v="0"/>
    <n v="890"/>
  </r>
  <r>
    <x v="4"/>
    <x v="1"/>
    <x v="64"/>
    <x v="63"/>
    <x v="5"/>
    <x v="4"/>
    <n v="8.2500000000000073E-2"/>
    <n v="18.333333333333329"/>
    <n v="825"/>
    <n v="0"/>
    <n v="0"/>
    <n v="0"/>
    <n v="0"/>
    <n v="45.000000000000014"/>
    <n v="30"/>
    <n v="8.8074292427148108E-4"/>
    <n v="0.9937599630707159"/>
    <x v="2"/>
    <n v="0.83333333333333315"/>
    <n v="3.7500000000000033E-3"/>
    <n v="37.5"/>
    <n v="30"/>
    <n v="3"/>
    <n v="33"/>
    <n v="27.499999999999993"/>
    <n v="27.499999999999993"/>
    <n v="0.12375000000000011"/>
    <n v="0"/>
    <x v="0"/>
    <n v="1237.5"/>
  </r>
  <r>
    <x v="4"/>
    <x v="1"/>
    <x v="77"/>
    <x v="76"/>
    <x v="5"/>
    <x v="4"/>
    <n v="7.8499999999999973E-2"/>
    <n v="10.000000000000002"/>
    <n v="808.02666666666698"/>
    <n v="100"/>
    <n v="100"/>
    <n v="0.78499999999999959"/>
    <n v="8080.2666666666682"/>
    <n v="80.802666666666681"/>
    <n v="100"/>
    <n v="8.3804023703407495E-4"/>
    <n v="0.99459800330774994"/>
    <x v="2"/>
    <n v="0.45454545454545464"/>
    <n v="3.5681818181818171E-3"/>
    <n v="36.728484848484861"/>
    <n v="30"/>
    <n v="3"/>
    <n v="33"/>
    <n v="15.000000000000004"/>
    <n v="0"/>
    <n v="0"/>
    <n v="6.6666666666666652"/>
    <x v="1"/>
    <n v="0"/>
  </r>
  <r>
    <x v="4"/>
    <x v="1"/>
    <x v="88"/>
    <x v="87"/>
    <x v="2"/>
    <x v="5"/>
    <n v="7.1999999999999939E-2"/>
    <n v="20.000000000000004"/>
    <n v="1539.1466666666674"/>
    <n v="29"/>
    <n v="29"/>
    <n v="0.1043999999999999"/>
    <n v="2231.7626666666674"/>
    <n v="76.957333333333352"/>
    <n v="18"/>
    <n v="7.6864837027329123E-4"/>
    <n v="0.99536665167802318"/>
    <x v="2"/>
    <n v="0.90909090909090928"/>
    <n v="3.27272727272727E-3"/>
    <n v="69.961212121212156"/>
    <n v="30"/>
    <n v="3"/>
    <n v="33"/>
    <n v="30.000000000000007"/>
    <n v="1.0000000000000071"/>
    <n v="3.600000000000022E-3"/>
    <n v="0.96666666666666645"/>
    <x v="3"/>
    <n v="76.957333333333892"/>
  </r>
  <r>
    <x v="4"/>
    <x v="1"/>
    <x v="81"/>
    <x v="80"/>
    <x v="5"/>
    <x v="4"/>
    <n v="7.0833333333333345E-2"/>
    <n v="8.3333333333333375"/>
    <n v="616.66666666666686"/>
    <n v="100"/>
    <n v="100"/>
    <n v="0.84999999999999976"/>
    <n v="7399.9999999999982"/>
    <n v="73.999999999999986"/>
    <n v="10"/>
    <n v="7.5619341982904886E-4"/>
    <n v="0.99612284509785221"/>
    <x v="2"/>
    <n v="0.37878787878787895"/>
    <n v="3.21969696969697E-3"/>
    <n v="28.030303030303038"/>
    <n v="30"/>
    <n v="3"/>
    <n v="33"/>
    <n v="12.500000000000005"/>
    <n v="0"/>
    <n v="0"/>
    <n v="7.9999999999999964"/>
    <x v="1"/>
    <n v="0"/>
  </r>
  <r>
    <x v="4"/>
    <x v="1"/>
    <x v="98"/>
    <x v="97"/>
    <x v="2"/>
    <x v="7"/>
    <n v="6.4000000000000015E-2"/>
    <n v="5"/>
    <n v="675.17333333333397"/>
    <n v="0"/>
    <n v="0"/>
    <n v="0"/>
    <n v="0"/>
    <n v="135.03466666666679"/>
    <n v="16"/>
    <n v="6.832429957984819E-4"/>
    <n v="0.99680608809365068"/>
    <x v="2"/>
    <n v="0.22727272727272727"/>
    <n v="2.9090909090909098E-3"/>
    <n v="30.689696969697"/>
    <n v="30"/>
    <n v="3"/>
    <n v="33"/>
    <n v="7.5"/>
    <n v="7.5"/>
    <n v="9.6000000000000016E-2"/>
    <n v="0"/>
    <x v="0"/>
    <n v="1012.7600000000009"/>
  </r>
  <r>
    <x v="4"/>
    <x v="1"/>
    <x v="84"/>
    <x v="83"/>
    <x v="2"/>
    <x v="5"/>
    <n v="5.999999999999997E-2"/>
    <n v="16.666666666666679"/>
    <n v="1166.7600000000009"/>
    <n v="0"/>
    <n v="0"/>
    <n v="0"/>
    <n v="0"/>
    <n v="70.005600000000001"/>
    <n v="18"/>
    <n v="6.4054030856107631E-4"/>
    <n v="0.99744662840221177"/>
    <x v="2"/>
    <n v="0.75757575757575812"/>
    <n v="2.7272727272727258E-3"/>
    <n v="53.034545454545494"/>
    <n v="30"/>
    <n v="3"/>
    <n v="33"/>
    <n v="25.000000000000018"/>
    <n v="25.000000000000018"/>
    <n v="8.9999999999999955E-2"/>
    <n v="0"/>
    <x v="0"/>
    <n v="1750.1400000000012"/>
  </r>
  <r>
    <x v="4"/>
    <x v="1"/>
    <x v="55"/>
    <x v="54"/>
    <x v="2"/>
    <x v="5"/>
    <n v="5.8666666666666707E-2"/>
    <n v="14.666666666666664"/>
    <n v="1098.3333333333342"/>
    <n v="23"/>
    <n v="23"/>
    <n v="9.2000000000000068E-2"/>
    <n v="1722.3863636363653"/>
    <n v="74.886363636363711"/>
    <n v="40"/>
    <n v="6.2630607948194195E-4"/>
    <n v="0.99807293448169365"/>
    <x v="2"/>
    <n v="0.66666666666666652"/>
    <n v="2.6666666666666683E-3"/>
    <n v="49.924242424242465"/>
    <n v="30"/>
    <n v="3"/>
    <n v="33"/>
    <n v="21.999999999999996"/>
    <n v="0"/>
    <n v="0"/>
    <n v="1.0454545454545456"/>
    <x v="2"/>
    <n v="0"/>
  </r>
  <r>
    <x v="4"/>
    <x v="1"/>
    <x v="65"/>
    <x v="64"/>
    <x v="2"/>
    <x v="5"/>
    <n v="4.0000000000000056E-2"/>
    <n v="9.9999999999999982"/>
    <n v="703.53333333333273"/>
    <n v="24"/>
    <n v="24"/>
    <n v="9.6000000000000155E-2"/>
    <n v="1688.4799999999987"/>
    <n v="70.353333333333282"/>
    <n v="40"/>
    <n v="4.2702687237405169E-4"/>
    <n v="0.99849996135406771"/>
    <x v="2"/>
    <n v="0.45454545454545447"/>
    <n v="1.8181818181818208E-3"/>
    <n v="31.978787878787852"/>
    <n v="30"/>
    <n v="3"/>
    <n v="33"/>
    <n v="14.999999999999998"/>
    <n v="0"/>
    <n v="0"/>
    <n v="1.6"/>
    <x v="2"/>
    <n v="0"/>
  </r>
  <r>
    <x v="4"/>
    <x v="1"/>
    <x v="99"/>
    <x v="98"/>
    <x v="0"/>
    <x v="2"/>
    <n v="3.7499999999999999E-2"/>
    <n v="1.6666666666666667"/>
    <n v="241.66666666666666"/>
    <n v="0"/>
    <n v="0"/>
    <n v="0"/>
    <n v="0"/>
    <n v="145"/>
    <n v="5"/>
    <n v="4.0033769285067284E-4"/>
    <n v="0.99890029904691835"/>
    <x v="2"/>
    <n v="7.575757575757576E-2"/>
    <n v="1.7045454545454545E-3"/>
    <n v="10.984848484848484"/>
    <n v="30"/>
    <n v="3"/>
    <n v="33"/>
    <n v="2.5"/>
    <n v="2.5"/>
    <n v="5.6249999999999994E-2"/>
    <n v="0"/>
    <x v="0"/>
    <n v="362.5"/>
  </r>
  <r>
    <x v="4"/>
    <x v="1"/>
    <x v="63"/>
    <x v="62"/>
    <x v="2"/>
    <x v="5"/>
    <n v="3.3333333333333361E-2"/>
    <n v="8.3333333333333339"/>
    <n v="576.99999999999943"/>
    <n v="0"/>
    <n v="0"/>
    <n v="0"/>
    <n v="0"/>
    <n v="69.239999999999924"/>
    <n v="40"/>
    <n v="3.5585572697837618E-4"/>
    <n v="0.99925615477389673"/>
    <x v="2"/>
    <n v="0.37878787878787884"/>
    <n v="1.5151515151515165E-3"/>
    <n v="26.227272727272702"/>
    <n v="30"/>
    <n v="3"/>
    <n v="33"/>
    <n v="12.500000000000002"/>
    <n v="12.500000000000002"/>
    <n v="5.0000000000000044E-2"/>
    <n v="0"/>
    <x v="0"/>
    <n v="865.4999999999992"/>
  </r>
  <r>
    <x v="4"/>
    <x v="1"/>
    <x v="49"/>
    <x v="48"/>
    <x v="1"/>
    <x v="1"/>
    <n v="3.2400000000000005E-2"/>
    <n v="10"/>
    <n v="800"/>
    <n v="11"/>
    <n v="11"/>
    <n v="3.5640000000000005E-2"/>
    <n v="880"/>
    <n v="80"/>
    <n v="72"/>
    <n v="3.4589176662298143E-4"/>
    <n v="0.99960204654051976"/>
    <x v="2"/>
    <n v="0.45454545454545453"/>
    <n v="1.4727272727272729E-3"/>
    <n v="36.363636363636367"/>
    <n v="30"/>
    <n v="3"/>
    <n v="33"/>
    <n v="15"/>
    <n v="4"/>
    <n v="1.2960000000000003E-2"/>
    <n v="0.73333333333333328"/>
    <x v="0"/>
    <n v="320"/>
  </r>
  <r>
    <x v="4"/>
    <x v="1"/>
    <x v="54"/>
    <x v="53"/>
    <x v="1"/>
    <x v="1"/>
    <n v="1.4400000000000001E-2"/>
    <n v="1.3333333333333333"/>
    <n v="266.66666666666669"/>
    <n v="4"/>
    <n v="4"/>
    <n v="4.3200000000000002E-2"/>
    <n v="800.00000000000011"/>
    <n v="200.00000000000003"/>
    <n v="12"/>
    <n v="1.5372967405465841E-4"/>
    <n v="0.99975577621457445"/>
    <x v="2"/>
    <n v="6.0606060606060601E-2"/>
    <n v="6.5454545454545464E-4"/>
    <n v="12.121212121212123"/>
    <n v="30"/>
    <n v="3"/>
    <n v="33"/>
    <n v="1.9999999999999998"/>
    <n v="0"/>
    <n v="0"/>
    <n v="2"/>
    <x v="1"/>
    <n v="0"/>
  </r>
  <r>
    <x v="4"/>
    <x v="1"/>
    <x v="9"/>
    <x v="9"/>
    <x v="1"/>
    <x v="2"/>
    <n v="1.1999999999999999E-2"/>
    <n v="0.66666666666666663"/>
    <n v="230"/>
    <n v="0"/>
    <n v="0"/>
    <n v="0"/>
    <n v="0"/>
    <n v="345"/>
    <n v="1"/>
    <n v="1.2810806171221529E-4"/>
    <n v="0.99988388427628672"/>
    <x v="2"/>
    <n v="3.03030303030303E-2"/>
    <n v="5.4545454545454537E-4"/>
    <n v="10.454545454545455"/>
    <n v="30"/>
    <n v="3"/>
    <n v="33"/>
    <n v="0.99999999999999989"/>
    <n v="0.99999999999999989"/>
    <n v="1.7999999999999999E-2"/>
    <n v="0"/>
    <x v="0"/>
    <n v="344.99999999999994"/>
  </r>
  <r>
    <x v="4"/>
    <x v="1"/>
    <x v="75"/>
    <x v="74"/>
    <x v="3"/>
    <x v="1"/>
    <n v="3.8633333333333332E-3"/>
    <n v="0.3888888888888889"/>
    <n v="99.166666666666671"/>
    <n v="0"/>
    <n v="0"/>
    <n v="0"/>
    <n v="0"/>
    <n v="255"/>
    <n v="6"/>
    <n v="4.1243678756793763E-5"/>
    <n v="0.99992512795504351"/>
    <x v="2"/>
    <n v="1.7676767676767676E-2"/>
    <n v="1.7560606060606059E-4"/>
    <n v="4.5075757575757578"/>
    <n v="30"/>
    <n v="3"/>
    <n v="33"/>
    <n v="0.58333333333333326"/>
    <n v="0.58333333333333326"/>
    <n v="5.7949999999999989E-3"/>
    <n v="0"/>
    <x v="0"/>
    <n v="148.74999999999997"/>
  </r>
  <r>
    <x v="4"/>
    <x v="1"/>
    <x v="46"/>
    <x v="46"/>
    <x v="5"/>
    <x v="4"/>
    <n v="3.3333333333333335E-3"/>
    <n v="0.33333333333333331"/>
    <n v="27.333333333333332"/>
    <n v="0"/>
    <n v="0"/>
    <n v="0"/>
    <n v="0"/>
    <n v="82"/>
    <n v="100"/>
    <n v="3.5585572697837591E-5"/>
    <n v="0.9999607135277413"/>
    <x v="2"/>
    <n v="1.515151515151515E-2"/>
    <n v="1.5151515151515152E-4"/>
    <n v="1.2424242424242424"/>
    <n v="30"/>
    <n v="3"/>
    <n v="33"/>
    <n v="0.49999999999999994"/>
    <n v="0.49999999999999994"/>
    <n v="5.0000000000000001E-3"/>
    <n v="0"/>
    <x v="0"/>
    <n v="40.999999999999993"/>
  </r>
  <r>
    <x v="4"/>
    <x v="1"/>
    <x v="100"/>
    <x v="99"/>
    <x v="2"/>
    <x v="5"/>
    <n v="2.9999999999999996E-3"/>
    <n v="0.66666666666666663"/>
    <n v="26.666666666666668"/>
    <n v="0"/>
    <n v="0"/>
    <n v="0"/>
    <n v="0"/>
    <n v="40.000000000000007"/>
    <n v="36"/>
    <n v="3.2027015428053824E-5"/>
    <n v="0.99999274054316933"/>
    <x v="2"/>
    <n v="3.03030303030303E-2"/>
    <n v="1.3636363636363634E-4"/>
    <n v="1.2121212121212122"/>
    <n v="30"/>
    <n v="3"/>
    <n v="33"/>
    <n v="0.99999999999999989"/>
    <n v="0.99999999999999989"/>
    <n v="4.4999999999999997E-3"/>
    <n v="0"/>
    <x v="0"/>
    <n v="40"/>
  </r>
  <r>
    <x v="4"/>
    <x v="1"/>
    <x v="101"/>
    <x v="100"/>
    <x v="6"/>
    <x v="1"/>
    <n v="6.8000000000000005E-4"/>
    <n v="1"/>
    <n v="112.48"/>
    <n v="0"/>
    <n v="0"/>
    <n v="0"/>
    <n v="0"/>
    <n v="112.48"/>
    <n v="12"/>
    <n v="7.2594568303588684E-6"/>
    <n v="0.99999999999999967"/>
    <x v="2"/>
    <n v="4.5454545454545456E-2"/>
    <n v="3.0909090909090909E-5"/>
    <n v="5.1127272727272732"/>
    <n v="30"/>
    <n v="3"/>
    <n v="33"/>
    <n v="1.5"/>
    <n v="1.5"/>
    <n v="1.0200000000000001E-3"/>
    <n v="0"/>
    <x v="0"/>
    <n v="168.72"/>
  </r>
  <r>
    <x v="5"/>
    <x v="1"/>
    <x v="0"/>
    <x v="0"/>
    <x v="0"/>
    <x v="0"/>
    <n v="18.124999999999744"/>
    <n v="725.00000000000011"/>
    <n v="146816.66666666666"/>
    <n v="718"/>
    <n v="718"/>
    <n v="338"/>
    <n v="338"/>
    <n v="202.50574712643675"/>
    <n v="5"/>
    <n v="0.21397853808052286"/>
    <n v="0.21397853808052286"/>
    <x v="0"/>
    <n v="32.95454545454546"/>
    <n v="0.8238636363636247"/>
    <n v="6673.484848484848"/>
    <n v="7"/>
    <n v="3"/>
    <n v="10"/>
    <n v="329.54545454545462"/>
    <n v="0"/>
    <n v="0"/>
    <n v="2.1787586206896545"/>
    <x v="1"/>
    <n v="0"/>
  </r>
  <r>
    <x v="5"/>
    <x v="1"/>
    <x v="12"/>
    <x v="12"/>
    <x v="0"/>
    <x v="0"/>
    <n v="15.299999999999939"/>
    <n v="306"/>
    <n v="114010"/>
    <n v="93"/>
    <n v="93"/>
    <n v="395"/>
    <n v="395"/>
    <n v="372.58169934640523"/>
    <n v="1"/>
    <n v="0.18062740042107767"/>
    <n v="0.39460593850160053"/>
    <x v="0"/>
    <n v="13.909090909090908"/>
    <n v="0.69545454545454266"/>
    <n v="5182.272727272727"/>
    <n v="7"/>
    <n v="3"/>
    <n v="10"/>
    <n v="139.09090909090909"/>
    <n v="46.090909090909093"/>
    <n v="2.3045454545454453"/>
    <n v="0.66862745098039211"/>
    <x v="0"/>
    <n v="17172.629233511587"/>
  </r>
  <r>
    <x v="5"/>
    <x v="1"/>
    <x v="18"/>
    <x v="18"/>
    <x v="1"/>
    <x v="1"/>
    <n v="8.4888000000001451"/>
    <n v="873.33333333333337"/>
    <n v="205222.9933333325"/>
    <n v="907.5"/>
    <n v="907.5"/>
    <n v="58"/>
    <n v="58"/>
    <n v="234.98816030534255"/>
    <n v="12"/>
    <n v="0.10021633181009651"/>
    <n v="0.49482227031169701"/>
    <x v="0"/>
    <n v="39.696969696969695"/>
    <n v="0.38585454545455206"/>
    <n v="9328.3178787878405"/>
    <n v="7"/>
    <n v="3"/>
    <n v="10"/>
    <n v="396.96969696969694"/>
    <n v="0"/>
    <n v="0"/>
    <n v="2.2860687022900765"/>
    <x v="1"/>
    <n v="0"/>
  </r>
  <r>
    <x v="5"/>
    <x v="1"/>
    <x v="2"/>
    <x v="2"/>
    <x v="1"/>
    <x v="1"/>
    <n v="7.9312500000000226"/>
    <n v="489.58333333333331"/>
    <n v="193368.75"/>
    <n v="8"/>
    <n v="8"/>
    <n v="10"/>
    <n v="10"/>
    <n v="394.96595744680855"/>
    <n v="4"/>
    <n v="9.3634056835926932E-2"/>
    <n v="0.58845632714762397"/>
    <x v="1"/>
    <n v="22.253787878787879"/>
    <n v="0.36051136363636466"/>
    <n v="8789.488636363636"/>
    <n v="14"/>
    <n v="3"/>
    <n v="17"/>
    <n v="378.31439393939394"/>
    <n v="370.31439393939394"/>
    <n v="5.9990931818181989"/>
    <n v="2.1146433041301628E-2"/>
    <x v="0"/>
    <n v="146261.57915860738"/>
  </r>
  <r>
    <x v="5"/>
    <x v="1"/>
    <x v="90"/>
    <x v="89"/>
    <x v="0"/>
    <x v="2"/>
    <n v="5.0550000000000486"/>
    <n v="224.66666666666663"/>
    <n v="39898.666666666679"/>
    <n v="30"/>
    <n v="30"/>
    <n v="115"/>
    <n v="115"/>
    <n v="177.59050445103867"/>
    <n v="5"/>
    <n v="5.9677876413631377E-2"/>
    <n v="0.6481342035612554"/>
    <x v="1"/>
    <n v="10.212121212121211"/>
    <n v="0.22977272727272949"/>
    <n v="1813.5757575757582"/>
    <n v="14"/>
    <n v="3"/>
    <n v="17"/>
    <n v="173.60606060606059"/>
    <n v="143.60606060606059"/>
    <n v="3.231136363636395"/>
    <n v="0.17280502705533252"/>
    <x v="0"/>
    <n v="25503.072745256733"/>
  </r>
  <r>
    <x v="5"/>
    <x v="1"/>
    <x v="7"/>
    <x v="7"/>
    <x v="0"/>
    <x v="0"/>
    <n v="4.7166666666666845"/>
    <n v="188.66666666666666"/>
    <n v="37871.666666666664"/>
    <n v="6"/>
    <n v="6"/>
    <n v="173"/>
    <n v="173"/>
    <n v="200.73321554770317"/>
    <n v="1"/>
    <n v="5.5683610369461199E-2"/>
    <n v="0.70381781393071663"/>
    <x v="1"/>
    <n v="8.5757575757575761"/>
    <n v="0.21439393939394022"/>
    <n v="1721.4393939393938"/>
    <n v="14"/>
    <n v="3"/>
    <n v="17"/>
    <n v="145.78787878787878"/>
    <n v="139.78787878787878"/>
    <n v="3.4946969696969834"/>
    <n v="4.1155684888796507E-2"/>
    <x v="0"/>
    <n v="28060.070403683476"/>
  </r>
  <r>
    <x v="5"/>
    <x v="1"/>
    <x v="70"/>
    <x v="69"/>
    <x v="0"/>
    <x v="8"/>
    <n v="3.9450000000000354"/>
    <n v="175.33333333333334"/>
    <n v="30788.626666666667"/>
    <n v="31"/>
    <n v="31"/>
    <n v="65"/>
    <n v="65"/>
    <n v="175.60053231939162"/>
    <n v="5"/>
    <n v="4.6573535598768673E-2"/>
    <n v="0.75039134952948527"/>
    <x v="1"/>
    <n v="7.9696969696969697"/>
    <n v="0.17931818181818343"/>
    <n v="1399.4830303030303"/>
    <n v="14"/>
    <n v="3"/>
    <n v="17"/>
    <n v="135.4848484848485"/>
    <n v="104.4848484848485"/>
    <n v="2.3509090909091124"/>
    <n v="0.22880787295906954"/>
    <x v="0"/>
    <n v="18347.595013250375"/>
  </r>
  <r>
    <x v="5"/>
    <x v="1"/>
    <x v="17"/>
    <x v="17"/>
    <x v="1"/>
    <x v="1"/>
    <n v="3.222400000000027"/>
    <n v="397.66666666666669"/>
    <n v="77533.666666666672"/>
    <n v="370.25"/>
    <n v="370.25"/>
    <n v="6"/>
    <n v="6"/>
    <n v="194.97150041911149"/>
    <n v="20"/>
    <n v="3.8042727785417507E-2"/>
    <n v="0.78843407731490278"/>
    <x v="1"/>
    <n v="18.075757575757578"/>
    <n v="0.1464727272727285"/>
    <n v="3524.257575757576"/>
    <n v="14"/>
    <n v="3"/>
    <n v="17"/>
    <n v="307.28787878787881"/>
    <n v="0"/>
    <n v="0"/>
    <n v="1.2048962082737538"/>
    <x v="2"/>
    <n v="0"/>
  </r>
  <r>
    <x v="5"/>
    <x v="1"/>
    <x v="9"/>
    <x v="9"/>
    <x v="1"/>
    <x v="2"/>
    <n v="2.6939999999999897"/>
    <n v="149.66666666666666"/>
    <n v="33675"/>
    <n v="5"/>
    <n v="5"/>
    <n v="95"/>
    <n v="95"/>
    <n v="225.00000000000003"/>
    <n v="1"/>
    <n v="3.1804589329044661E-2"/>
    <n v="0.8202386666439474"/>
    <x v="2"/>
    <n v="6.8030303030303028"/>
    <n v="0.12245454545454498"/>
    <n v="1530.6818181818182"/>
    <n v="30"/>
    <n v="3"/>
    <n v="33"/>
    <n v="224.5"/>
    <n v="219.5"/>
    <n v="3.9509999999999854"/>
    <n v="2.2271714922048998E-2"/>
    <x v="0"/>
    <n v="49387.500000000007"/>
  </r>
  <r>
    <x v="5"/>
    <x v="1"/>
    <x v="47"/>
    <x v="47"/>
    <x v="0"/>
    <x v="6"/>
    <n v="2.4524999999999975"/>
    <n v="109"/>
    <n v="19901.666666666664"/>
    <n v="-4"/>
    <n v="-4"/>
    <n v="14"/>
    <n v="14"/>
    <n v="182.58409785932719"/>
    <n v="5"/>
    <n v="2.8953509773378714E-2"/>
    <n v="0.84919217641732614"/>
    <x v="2"/>
    <n v="4.9545454545454541"/>
    <n v="0.11147727272727261"/>
    <n v="904.62121212121201"/>
    <n v="30"/>
    <n v="3"/>
    <n v="33"/>
    <n v="163.5"/>
    <n v="167.5"/>
    <n v="3.7687499999999958"/>
    <n v="-2.4464831804281346E-2"/>
    <x v="0"/>
    <n v="30582.836391437304"/>
  </r>
  <r>
    <x v="5"/>
    <x v="1"/>
    <x v="53"/>
    <x v="52"/>
    <x v="0"/>
    <x v="0"/>
    <n v="2.0799999999999907"/>
    <n v="104"/>
    <n v="17888"/>
    <n v="15.25"/>
    <n v="15.25"/>
    <n v="20"/>
    <n v="20"/>
    <n v="172"/>
    <n v="20"/>
    <n v="2.4555881887309894E-2"/>
    <n v="0.87374805830463598"/>
    <x v="2"/>
    <n v="4.7272727272727275"/>
    <n v="9.4545454545454127E-2"/>
    <n v="813.09090909090912"/>
    <n v="30"/>
    <n v="3"/>
    <n v="33"/>
    <n v="156"/>
    <n v="140.75"/>
    <n v="2.8149999999999875"/>
    <n v="9.7756410256410256E-2"/>
    <x v="0"/>
    <n v="24209"/>
  </r>
  <r>
    <x v="5"/>
    <x v="1"/>
    <x v="78"/>
    <x v="77"/>
    <x v="0"/>
    <x v="6"/>
    <n v="1.6139999999999963"/>
    <n v="89.6666666666667"/>
    <n v="14078.216666666667"/>
    <n v="26.25"/>
    <n v="26.25"/>
    <n v="112"/>
    <n v="112"/>
    <n v="157.00613382899624"/>
    <n v="20"/>
    <n v="1.9054419887556854E-2"/>
    <n v="0.89280247819219283"/>
    <x v="2"/>
    <n v="4.075757575757577"/>
    <n v="7.33636363636362E-2"/>
    <n v="639.91893939393947"/>
    <n v="30"/>
    <n v="3"/>
    <n v="33"/>
    <n v="134.50000000000003"/>
    <n v="108.25000000000003"/>
    <n v="1.9484999999999955"/>
    <n v="0.19516728624535312"/>
    <x v="0"/>
    <n v="16995.913986988846"/>
  </r>
  <r>
    <x v="5"/>
    <x v="1"/>
    <x v="5"/>
    <x v="5"/>
    <x v="1"/>
    <x v="1"/>
    <n v="1.501106666666667"/>
    <n v="144.33333333333334"/>
    <n v="36805"/>
    <n v="0"/>
    <n v="0"/>
    <n v="2"/>
    <n v="2"/>
    <n v="254.99999999999997"/>
    <n v="12"/>
    <n v="1.7721633657173223E-2"/>
    <n v="0.9105241118493661"/>
    <x v="2"/>
    <n v="6.5606060606060614"/>
    <n v="6.823212121212123E-2"/>
    <n v="1672.9545454545455"/>
    <n v="30"/>
    <n v="3"/>
    <n v="33"/>
    <n v="216.50000000000003"/>
    <n v="216.50000000000003"/>
    <n v="2.2516600000000007"/>
    <n v="0"/>
    <x v="0"/>
    <n v="55207.5"/>
  </r>
  <r>
    <x v="5"/>
    <x v="1"/>
    <x v="20"/>
    <x v="20"/>
    <x v="1"/>
    <x v="1"/>
    <n v="1.4760000000000009"/>
    <n v="164"/>
    <n v="35258.333333333336"/>
    <n v="153"/>
    <n v="153"/>
    <n v="42"/>
    <n v="42"/>
    <n v="214.98983739837399"/>
    <n v="1"/>
    <n v="1.7425231570033457E-2"/>
    <n v="0.92794934341939961"/>
    <x v="2"/>
    <n v="7.4545454545454541"/>
    <n v="6.7090909090909132E-2"/>
    <n v="1602.6515151515152"/>
    <n v="30"/>
    <n v="3"/>
    <n v="33"/>
    <n v="246"/>
    <n v="93"/>
    <n v="0.83700000000000052"/>
    <n v="0.62195121951219512"/>
    <x v="0"/>
    <n v="19994.054878048781"/>
  </r>
  <r>
    <x v="5"/>
    <x v="1"/>
    <x v="30"/>
    <x v="30"/>
    <x v="0"/>
    <x v="0"/>
    <n v="1.1174999999999995"/>
    <n v="49.666666666666679"/>
    <n v="8783.3333333333339"/>
    <n v="417"/>
    <n v="417"/>
    <n v="15"/>
    <n v="15"/>
    <n v="176.8456375838926"/>
    <n v="5"/>
    <n v="1.3192883658206211E-2"/>
    <n v="0.94114222707760586"/>
    <x v="2"/>
    <n v="2.2575757575757582"/>
    <n v="5.0795454545454526E-2"/>
    <n v="399.24242424242425"/>
    <n v="30"/>
    <n v="3"/>
    <n v="33"/>
    <n v="74.500000000000028"/>
    <n v="0"/>
    <n v="0"/>
    <n v="5.5973154362416082"/>
    <x v="1"/>
    <n v="0"/>
  </r>
  <r>
    <x v="5"/>
    <x v="1"/>
    <x v="72"/>
    <x v="71"/>
    <x v="1"/>
    <x v="1"/>
    <n v="1.112853333333333"/>
    <n v="112.58333333333333"/>
    <n v="27356.740000000034"/>
    <n v="19"/>
    <n v="19"/>
    <n v="9"/>
    <n v="9"/>
    <n v="242.99102886750586"/>
    <n v="12"/>
    <n v="1.313802644770796E-2"/>
    <n v="0.95428025352531387"/>
    <x v="2"/>
    <n v="5.1174242424242422"/>
    <n v="5.0584242424242414E-2"/>
    <n v="1243.4881818181834"/>
    <n v="30"/>
    <n v="3"/>
    <n v="33"/>
    <n v="168.875"/>
    <n v="149.875"/>
    <n v="1.4814705551443372"/>
    <n v="0.11250925240562547"/>
    <x v="0"/>
    <n v="36418.280451517443"/>
  </r>
  <r>
    <x v="5"/>
    <x v="1"/>
    <x v="3"/>
    <x v="3"/>
    <x v="1"/>
    <x v="2"/>
    <n v="0.9449999999999994"/>
    <n v="42"/>
    <n v="19530"/>
    <n v="0"/>
    <n v="0"/>
    <n v="2"/>
    <n v="2"/>
    <n v="465"/>
    <n v="1"/>
    <n v="1.1156398261301895E-2"/>
    <n v="0.96543665178661575"/>
    <x v="2"/>
    <n v="1.9090909090909092"/>
    <n v="4.2954545454545426E-2"/>
    <n v="887.72727272727275"/>
    <n v="30"/>
    <n v="3"/>
    <n v="33"/>
    <n v="63"/>
    <n v="63"/>
    <n v="1.4174999999999991"/>
    <n v="0"/>
    <x v="0"/>
    <n v="29295"/>
  </r>
  <r>
    <x v="5"/>
    <x v="1"/>
    <x v="102"/>
    <x v="3"/>
    <x v="1"/>
    <x v="2"/>
    <n v="0.80999999999999961"/>
    <n v="36"/>
    <n v="10368"/>
    <n v="0"/>
    <n v="0"/>
    <n v="0"/>
    <n v="0"/>
    <n v="288"/>
    <n v="1"/>
    <n v="9.5626270811159098E-3"/>
    <n v="0.97499927886773163"/>
    <x v="2"/>
    <n v="1.6363636363636365"/>
    <n v="3.6818181818181799E-2"/>
    <n v="471.27272727272725"/>
    <n v="30"/>
    <n v="3"/>
    <n v="33"/>
    <n v="54"/>
    <n v="54"/>
    <n v="1.2149999999999994"/>
    <n v="0"/>
    <x v="0"/>
    <n v="15552"/>
  </r>
  <r>
    <x v="5"/>
    <x v="1"/>
    <x v="60"/>
    <x v="59"/>
    <x v="3"/>
    <x v="1"/>
    <n v="0.46713333333333334"/>
    <n v="25.666666666666668"/>
    <n v="12576.666666666666"/>
    <n v="95.75"/>
    <n v="95.75"/>
    <n v="0"/>
    <n v="0"/>
    <n v="489.99999999999994"/>
    <n v="4"/>
    <n v="5.5148418071917053E-3"/>
    <n v="0.98051412067492338"/>
    <x v="2"/>
    <n v="1.1666666666666667"/>
    <n v="2.1233333333333333E-2"/>
    <n v="571.66666666666663"/>
    <n v="30"/>
    <n v="3"/>
    <n v="33"/>
    <n v="38.5"/>
    <n v="0"/>
    <n v="0"/>
    <n v="2.4870129870129869"/>
    <x v="1"/>
    <n v="0"/>
  </r>
  <r>
    <x v="5"/>
    <x v="1"/>
    <x v="4"/>
    <x v="4"/>
    <x v="0"/>
    <x v="3"/>
    <n v="0.44999999999999973"/>
    <n v="20"/>
    <n v="4040"/>
    <n v="0"/>
    <n v="0"/>
    <n v="0"/>
    <n v="0"/>
    <n v="202"/>
    <n v="5"/>
    <n v="5.3125706006199496E-3"/>
    <n v="0.98582669127554334"/>
    <x v="2"/>
    <n v="0.90909090909090906"/>
    <n v="2.0454545454545444E-2"/>
    <n v="183.63636363636363"/>
    <n v="30"/>
    <n v="3"/>
    <n v="33"/>
    <n v="30"/>
    <n v="30"/>
    <n v="0.6749999999999996"/>
    <n v="0"/>
    <x v="0"/>
    <n v="6060"/>
  </r>
  <r>
    <x v="5"/>
    <x v="1"/>
    <x v="69"/>
    <x v="68"/>
    <x v="1"/>
    <x v="1"/>
    <n v="0.37799999999999923"/>
    <n v="116.66666666666659"/>
    <n v="9916.2166666667126"/>
    <n v="200.75"/>
    <n v="200.75"/>
    <n v="21"/>
    <n v="21"/>
    <n v="84.996142857143312"/>
    <n v="36"/>
    <n v="4.4625593045207511E-3"/>
    <n v="0.99028925058006412"/>
    <x v="2"/>
    <n v="5.3030303030302992"/>
    <n v="1.7181818181818145E-2"/>
    <n v="450.73712121212333"/>
    <n v="30"/>
    <n v="3"/>
    <n v="33"/>
    <n v="174.99999999999989"/>
    <n v="0"/>
    <n v="0"/>
    <n v="1.1471428571428579"/>
    <x v="2"/>
    <n v="0"/>
  </r>
  <r>
    <x v="5"/>
    <x v="1"/>
    <x v="19"/>
    <x v="19"/>
    <x v="1"/>
    <x v="1"/>
    <n v="0.33983999999999898"/>
    <n v="78.666666666666671"/>
    <n v="9124.6833333333216"/>
    <n v="214"/>
    <n v="214"/>
    <n v="46"/>
    <n v="46"/>
    <n v="115.99173728813544"/>
    <n v="24"/>
    <n v="4.012053317588176E-3"/>
    <n v="0.99430130389765226"/>
    <x v="2"/>
    <n v="3.5757575757575761"/>
    <n v="1.5447272727272681E-2"/>
    <n v="414.75833333333281"/>
    <n v="30"/>
    <n v="3"/>
    <n v="33"/>
    <n v="118.00000000000001"/>
    <n v="0"/>
    <n v="0"/>
    <n v="1.8135593220338981"/>
    <x v="2"/>
    <n v="0"/>
  </r>
  <r>
    <x v="5"/>
    <x v="1"/>
    <x v="103"/>
    <x v="101"/>
    <x v="0"/>
    <x v="3"/>
    <n v="0.21666666666666676"/>
    <n v="8.6666666666666661"/>
    <n v="1490.6666666666667"/>
    <n v="0"/>
    <n v="0"/>
    <n v="0"/>
    <n v="0"/>
    <n v="172.00000000000003"/>
    <n v="5"/>
    <n v="2.5579043632614597E-3"/>
    <n v="0.99685920826091368"/>
    <x v="2"/>
    <n v="0.39393939393939392"/>
    <n v="9.8484848484848529E-3"/>
    <n v="67.757575757575765"/>
    <n v="30"/>
    <n v="3"/>
    <n v="33"/>
    <n v="13"/>
    <n v="13"/>
    <n v="0.32500000000000018"/>
    <n v="0"/>
    <x v="0"/>
    <n v="2236.0000000000005"/>
  </r>
  <r>
    <x v="5"/>
    <x v="1"/>
    <x v="10"/>
    <x v="10"/>
    <x v="3"/>
    <x v="1"/>
    <n v="0.1587600000000001"/>
    <n v="16.333333333333332"/>
    <n v="4083.3333333333335"/>
    <n v="0"/>
    <n v="0"/>
    <n v="0"/>
    <n v="0"/>
    <n v="250.00000000000003"/>
    <n v="12"/>
    <n v="1.8742749078987206E-3"/>
    <n v="0.99873348316881239"/>
    <x v="2"/>
    <n v="0.74242424242424232"/>
    <n v="7.2163636363636405E-3"/>
    <n v="185.60606060606062"/>
    <n v="30"/>
    <n v="3"/>
    <n v="33"/>
    <n v="24.499999999999996"/>
    <n v="24.499999999999996"/>
    <n v="0.23814000000000013"/>
    <n v="0"/>
    <x v="0"/>
    <n v="6125"/>
  </r>
  <r>
    <x v="5"/>
    <x v="1"/>
    <x v="1"/>
    <x v="1"/>
    <x v="1"/>
    <x v="1"/>
    <n v="5.9999999999999991E-2"/>
    <n v="2.6666666666666665"/>
    <n v="1253.3333333333333"/>
    <n v="240"/>
    <n v="240"/>
    <n v="0"/>
    <n v="0"/>
    <n v="470"/>
    <n v="1"/>
    <n v="7.0834274674932691E-4"/>
    <n v="0.99944182591556174"/>
    <x v="2"/>
    <n v="0.1212121212121212"/>
    <n v="2.7272727272727271E-3"/>
    <n v="56.969696969696969"/>
    <n v="30"/>
    <n v="3"/>
    <n v="33"/>
    <n v="3.9999999999999996"/>
    <n v="0"/>
    <n v="0"/>
    <n v="60.000000000000007"/>
    <x v="1"/>
    <n v="0"/>
  </r>
  <r>
    <x v="5"/>
    <x v="1"/>
    <x v="21"/>
    <x v="21"/>
    <x v="3"/>
    <x v="1"/>
    <n v="2.9879999999999993E-2"/>
    <n v="3"/>
    <n v="855"/>
    <n v="0"/>
    <n v="0"/>
    <n v="0"/>
    <n v="0"/>
    <n v="285"/>
    <n v="12"/>
    <n v="3.5275468788116478E-4"/>
    <n v="0.99979458060344295"/>
    <x v="2"/>
    <n v="0.13636363636363635"/>
    <n v="1.3581818181818178E-3"/>
    <n v="38.863636363636367"/>
    <n v="30"/>
    <n v="3"/>
    <n v="33"/>
    <n v="4.5"/>
    <n v="4.5"/>
    <n v="4.4819999999999985E-2"/>
    <n v="0"/>
    <x v="0"/>
    <n v="1282.5"/>
  </r>
  <r>
    <x v="5"/>
    <x v="1"/>
    <x v="104"/>
    <x v="102"/>
    <x v="1"/>
    <x v="1"/>
    <n v="1.1999999999999999E-2"/>
    <n v="0.66666666666666663"/>
    <n v="253.33333333333334"/>
    <n v="0"/>
    <n v="0"/>
    <n v="0"/>
    <n v="0"/>
    <n v="380.00000000000006"/>
    <n v="1"/>
    <n v="1.4166854934986539E-4"/>
    <n v="0.99993624915279278"/>
    <x v="2"/>
    <n v="3.03030303030303E-2"/>
    <n v="5.4545454545454537E-4"/>
    <n v="11.515151515151516"/>
    <n v="30"/>
    <n v="3"/>
    <n v="33"/>
    <n v="0.99999999999999989"/>
    <n v="0.99999999999999989"/>
    <n v="1.7999999999999999E-2"/>
    <n v="0"/>
    <x v="0"/>
    <n v="380"/>
  </r>
  <r>
    <x v="5"/>
    <x v="1"/>
    <x v="49"/>
    <x v="48"/>
    <x v="1"/>
    <x v="1"/>
    <n v="5.4000000000000012E-3"/>
    <n v="1.6666666666666667"/>
    <n v="141.66666666666666"/>
    <n v="0"/>
    <n v="0"/>
    <n v="0"/>
    <n v="0"/>
    <n v="84.999999999999986"/>
    <n v="72"/>
    <n v="6.3750847207439448E-5"/>
    <n v="1.0000000000000002"/>
    <x v="2"/>
    <n v="7.575757575757576E-2"/>
    <n v="2.454545454545455E-4"/>
    <n v="6.4393939393939386"/>
    <n v="30"/>
    <n v="3"/>
    <n v="33"/>
    <n v="2.5"/>
    <n v="2.5"/>
    <n v="8.1000000000000013E-3"/>
    <n v="0"/>
    <x v="0"/>
    <n v="212.49999999999997"/>
  </r>
  <r>
    <x v="6"/>
    <x v="1"/>
    <x v="2"/>
    <x v="2"/>
    <x v="1"/>
    <x v="1"/>
    <n v="53.268300000003023"/>
    <n v="3288.1666666666665"/>
    <n v="1261722.5833333333"/>
    <n v="3520.5"/>
    <n v="3520.5"/>
    <n v="57.03210000000324"/>
    <n v="1350872.6305311979"/>
    <n v="383.7161285417406"/>
    <n v="4"/>
    <n v="0.16557122075824962"/>
    <n v="0.16557122075824962"/>
    <x v="0"/>
    <n v="149.46212121212122"/>
    <n v="2.4212863636365012"/>
    <n v="57351.026515151512"/>
    <n v="7"/>
    <n v="3"/>
    <n v="10"/>
    <n v="1494.6212121212122"/>
    <n v="0"/>
    <n v="0"/>
    <n v="2.3554462973288053"/>
    <x v="1"/>
    <n v="0"/>
  </r>
  <r>
    <x v="6"/>
    <x v="1"/>
    <x v="90"/>
    <x v="89"/>
    <x v="0"/>
    <x v="2"/>
    <n v="41.432999999995836"/>
    <n v="1841.4666666666019"/>
    <n v="323144.99999999773"/>
    <n v="2120"/>
    <n v="2120"/>
    <n v="47.699999999996884"/>
    <n v="372022.69929767179"/>
    <n v="175.48240532909045"/>
    <n v="5"/>
    <n v="0.12878414347136061"/>
    <n v="0.29435536422961023"/>
    <x v="0"/>
    <n v="83.703030303027361"/>
    <n v="1.8833181818179925"/>
    <n v="14688.409090908988"/>
    <n v="7"/>
    <n v="3"/>
    <n v="10"/>
    <n v="837.03030303027367"/>
    <n v="0"/>
    <n v="0"/>
    <n v="2.5327637390486735"/>
    <x v="1"/>
    <n v="0"/>
  </r>
  <r>
    <x v="6"/>
    <x v="1"/>
    <x v="0"/>
    <x v="0"/>
    <x v="0"/>
    <x v="0"/>
    <n v="39.963333333332862"/>
    <n v="1598.5333333332767"/>
    <n v="328416.33333333331"/>
    <n v="691"/>
    <n v="691"/>
    <n v="17.275000000000407"/>
    <n v="141964.93848528317"/>
    <n v="205.44853615815222"/>
    <n v="5"/>
    <n v="0.12421605130196375"/>
    <n v="0.41857141553157395"/>
    <x v="0"/>
    <n v="72.660606060603484"/>
    <n v="1.8165151515151301"/>
    <n v="14928.01515151515"/>
    <n v="7"/>
    <n v="3"/>
    <n v="10"/>
    <n v="726.60606060603482"/>
    <n v="35.606060606034816"/>
    <n v="0.89015151515089141"/>
    <n v="0.95099674701813364"/>
    <x v="3"/>
    <n v="7315.2130298683032"/>
  </r>
  <r>
    <x v="6"/>
    <x v="1"/>
    <x v="3"/>
    <x v="3"/>
    <x v="1"/>
    <x v="2"/>
    <n v="38.512499999999726"/>
    <n v="1711.6666666666667"/>
    <n v="766135"/>
    <n v="0"/>
    <n v="0"/>
    <n v="0"/>
    <n v="0"/>
    <n v="447.59591041869521"/>
    <n v="1"/>
    <n v="0.11970649785053553"/>
    <n v="0.53827791338210951"/>
    <x v="1"/>
    <n v="77.803030303030312"/>
    <n v="1.7505681818181693"/>
    <n v="34824.318181818184"/>
    <n v="14"/>
    <n v="3"/>
    <n v="17"/>
    <n v="1322.6515151515152"/>
    <n v="1322.6515151515152"/>
    <n v="29.75965909090888"/>
    <n v="0"/>
    <x v="0"/>
    <n v="592013.40909090906"/>
  </r>
  <r>
    <x v="6"/>
    <x v="1"/>
    <x v="18"/>
    <x v="18"/>
    <x v="1"/>
    <x v="1"/>
    <n v="26.913060000000499"/>
    <n v="2768.8333333333344"/>
    <n v="633855.7366666618"/>
    <n v="4093"/>
    <n v="4093"/>
    <n v="39.783960000000718"/>
    <n v="936990.86143742094"/>
    <n v="228.92520435803101"/>
    <n v="12"/>
    <n v="8.3652532529475271E-2"/>
    <n v="0.62193044591158475"/>
    <x v="1"/>
    <n v="125.85606060606065"/>
    <n v="1.2233209090909318"/>
    <n v="28811.624393939172"/>
    <n v="14"/>
    <n v="3"/>
    <n v="17"/>
    <n v="2139.5530303030309"/>
    <n v="0"/>
    <n v="0"/>
    <n v="1.9130163833425979"/>
    <x v="2"/>
    <n v="0"/>
  </r>
  <r>
    <x v="6"/>
    <x v="1"/>
    <x v="1"/>
    <x v="1"/>
    <x v="1"/>
    <x v="1"/>
    <n v="26.28749999999998"/>
    <n v="1168.3333333333333"/>
    <n v="537946.66666666663"/>
    <n v="1886"/>
    <n v="1886"/>
    <n v="42.434999999999967"/>
    <n v="868388.65620542073"/>
    <n v="460.43937232524962"/>
    <n v="1"/>
    <n v="8.1708135339071022E-2"/>
    <n v="0.70363858125065581"/>
    <x v="1"/>
    <n v="53.106060606060602"/>
    <n v="1.1948863636363627"/>
    <n v="24452.121212121212"/>
    <n v="14"/>
    <n v="3"/>
    <n v="17"/>
    <n v="902.80303030303025"/>
    <n v="0"/>
    <n v="0"/>
    <n v="2.0890492573634307"/>
    <x v="1"/>
    <n v="0"/>
  </r>
  <r>
    <x v="6"/>
    <x v="1"/>
    <x v="12"/>
    <x v="12"/>
    <x v="0"/>
    <x v="0"/>
    <n v="17.633333333333336"/>
    <n v="352.66666666666669"/>
    <n v="131503.33333333334"/>
    <n v="829"/>
    <n v="829"/>
    <n v="41.45000000000001"/>
    <n v="309119.83931947069"/>
    <n v="372.88279773156899"/>
    <n v="1"/>
    <n v="5.4808817364867472E-2"/>
    <n v="0.75844739861552324"/>
    <x v="1"/>
    <n v="16.030303030303031"/>
    <n v="0.80151515151515162"/>
    <n v="5977.4242424242429"/>
    <n v="14"/>
    <n v="3"/>
    <n v="17"/>
    <n v="272.5151515151515"/>
    <n v="0"/>
    <n v="0"/>
    <n v="3.042032692093851"/>
    <x v="1"/>
    <n v="0"/>
  </r>
  <r>
    <x v="6"/>
    <x v="1"/>
    <x v="8"/>
    <x v="8"/>
    <x v="1"/>
    <x v="1"/>
    <n v="15.045000000000021"/>
    <n v="668.66666666666663"/>
    <n v="262458.33333333331"/>
    <n v="953"/>
    <n v="953"/>
    <n v="21.442500000000031"/>
    <n v="374062.00149551348"/>
    <n v="392.50997008973081"/>
    <n v="1"/>
    <n v="4.6763628955827904E-2"/>
    <n v="0.8052110275713511"/>
    <x v="2"/>
    <n v="30.393939393939391"/>
    <n v="0.68386363636363734"/>
    <n v="11929.924242424242"/>
    <n v="30"/>
    <n v="3"/>
    <n v="33"/>
    <n v="1002.9999999999999"/>
    <n v="49.999999999999886"/>
    <n v="1.1249999999999991"/>
    <n v="0.95014955134596224"/>
    <x v="3"/>
    <n v="19625.498504486495"/>
  </r>
  <r>
    <x v="6"/>
    <x v="1"/>
    <x v="17"/>
    <x v="17"/>
    <x v="1"/>
    <x v="1"/>
    <n v="13.266543333333161"/>
    <n v="1636.216666666671"/>
    <n v="310243.74999999988"/>
    <n v="2415.9499999999998"/>
    <n v="2415.9499999999998"/>
    <n v="19.588668187485048"/>
    <n v="458089.32464883279"/>
    <n v="189.61043260366847"/>
    <n v="20"/>
    <n v="4.1235740110761275E-2"/>
    <n v="0.84644676768211236"/>
    <x v="2"/>
    <n v="74.373484848485049"/>
    <n v="0.60302469696968908"/>
    <n v="14101.988636363631"/>
    <n v="30"/>
    <n v="3"/>
    <n v="33"/>
    <n v="2454.3250000000066"/>
    <n v="38.375000000006821"/>
    <n v="0.31114681251469295"/>
    <n v="0.98436433642650967"/>
    <x v="3"/>
    <n v="7276.3003511670713"/>
  </r>
  <r>
    <x v="6"/>
    <x v="1"/>
    <x v="5"/>
    <x v="5"/>
    <x v="1"/>
    <x v="1"/>
    <n v="12.803230000000106"/>
    <n v="1230.4166666666715"/>
    <n v="310724.44000000349"/>
    <n v="0"/>
    <n v="0"/>
    <n v="0"/>
    <n v="0"/>
    <n v="252.53594852692362"/>
    <n v="12"/>
    <n v="3.9795646205126531E-2"/>
    <n v="0.8862424138872389"/>
    <x v="2"/>
    <n v="55.928030303030525"/>
    <n v="0.58196500000000484"/>
    <n v="14123.838181818341"/>
    <n v="30"/>
    <n v="3"/>
    <n v="33"/>
    <n v="1845.6250000000073"/>
    <n v="1845.6250000000073"/>
    <n v="19.204845000000159"/>
    <n v="0"/>
    <x v="0"/>
    <n v="466086.66000000521"/>
  </r>
  <r>
    <x v="6"/>
    <x v="1"/>
    <x v="20"/>
    <x v="20"/>
    <x v="1"/>
    <x v="1"/>
    <n v="10.404000000000032"/>
    <n v="1156"/>
    <n v="249773.33333333334"/>
    <n v="4017"/>
    <n v="4017"/>
    <n v="36.153000000000112"/>
    <n v="867940.72664359864"/>
    <n v="216.06689734717418"/>
    <n v="1"/>
    <n v="3.2338238328775963E-2"/>
    <n v="0.91858065221601481"/>
    <x v="2"/>
    <n v="52.545454545454547"/>
    <n v="0.47290909090909233"/>
    <n v="11353.333333333334"/>
    <n v="30"/>
    <n v="3"/>
    <n v="33"/>
    <n v="1734"/>
    <n v="0"/>
    <n v="0"/>
    <n v="2.3166089965397925"/>
    <x v="1"/>
    <n v="0"/>
  </r>
  <r>
    <x v="6"/>
    <x v="1"/>
    <x v="32"/>
    <x v="32"/>
    <x v="1"/>
    <x v="1"/>
    <n v="7.154460000000312"/>
    <n v="736.05555555555657"/>
    <n v="186781.43333333186"/>
    <n v="691"/>
    <n v="691"/>
    <n v="6.7165200000002843"/>
    <n v="175348.13705185134"/>
    <n v="253.75996678994406"/>
    <n v="6"/>
    <n v="2.2237853959410213E-2"/>
    <n v="0.94081850617542506"/>
    <x v="2"/>
    <n v="33.457070707070756"/>
    <n v="0.32520272727274147"/>
    <n v="8490.0651515150839"/>
    <n v="30"/>
    <n v="3"/>
    <n v="33"/>
    <n v="1104.0833333333348"/>
    <n v="413.08333333333485"/>
    <n v="4.0151700000001842"/>
    <n v="0.62585855536266799"/>
    <x v="0"/>
    <n v="104824.01294814644"/>
  </r>
  <r>
    <x v="6"/>
    <x v="1"/>
    <x v="7"/>
    <x v="7"/>
    <x v="0"/>
    <x v="0"/>
    <n v="6.3416666666666686"/>
    <n v="253.66666666666666"/>
    <n v="50955.666666666664"/>
    <n v="979"/>
    <n v="979"/>
    <n v="24.475000000000009"/>
    <n v="196658.07227332456"/>
    <n v="200.87647831800263"/>
    <n v="1"/>
    <n v="1.971148866477512E-2"/>
    <n v="0.96052999484020019"/>
    <x v="2"/>
    <n v="11.530303030303029"/>
    <n v="0.28825757575757582"/>
    <n v="2316.1666666666665"/>
    <n v="30"/>
    <n v="3"/>
    <n v="33"/>
    <n v="380.49999999999994"/>
    <n v="0"/>
    <n v="0"/>
    <n v="2.5729303547963212"/>
    <x v="1"/>
    <n v="0"/>
  </r>
  <r>
    <x v="6"/>
    <x v="1"/>
    <x v="47"/>
    <x v="47"/>
    <x v="0"/>
    <x v="6"/>
    <n v="3.5565000000000411"/>
    <n v="158.06666666666499"/>
    <n v="28452"/>
    <n v="3"/>
    <n v="3"/>
    <n v="6.7500000000001503E-2"/>
    <n v="540.00000000000568"/>
    <n v="180.0000000000019"/>
    <n v="5"/>
    <n v="1.1054492946587148E-2"/>
    <n v="0.9715844877867873"/>
    <x v="2"/>
    <n v="7.1848484848484082"/>
    <n v="0.16165909090909278"/>
    <n v="1293.2727272727273"/>
    <n v="30"/>
    <n v="3"/>
    <n v="33"/>
    <n v="237.09999999999746"/>
    <n v="234.09999999999746"/>
    <n v="5.2672500000000602"/>
    <n v="1.2652889076339232E-2"/>
    <x v="0"/>
    <n v="42137.999999999993"/>
  </r>
  <r>
    <x v="6"/>
    <x v="1"/>
    <x v="72"/>
    <x v="71"/>
    <x v="1"/>
    <x v="1"/>
    <n v="2.9517166666666768"/>
    <n v="298.61111111111114"/>
    <n v="76925.059999999852"/>
    <n v="681.75"/>
    <n v="681.75"/>
    <n v="6.7389750837209528"/>
    <n v="175625.27884465081"/>
    <n v="257.60950325581342"/>
    <n v="12"/>
    <n v="9.1746748409925853E-3"/>
    <n v="0.98075916262777985"/>
    <x v="2"/>
    <n v="13.573232323232325"/>
    <n v="0.13416893939393984"/>
    <n v="3496.5936363636297"/>
    <n v="30"/>
    <n v="3"/>
    <n v="33"/>
    <n v="447.91666666666674"/>
    <n v="0"/>
    <n v="0"/>
    <n v="1.5220465116279067"/>
    <x v="2"/>
    <n v="0"/>
  </r>
  <r>
    <x v="6"/>
    <x v="1"/>
    <x v="60"/>
    <x v="59"/>
    <x v="3"/>
    <x v="1"/>
    <n v="2.0808666666666782"/>
    <n v="114.33333333333333"/>
    <n v="55614"/>
    <n v="195"/>
    <n v="195"/>
    <n v="3.5490000000000199"/>
    <n v="94851.86588921283"/>
    <n v="486.41982507288634"/>
    <n v="4"/>
    <n v="6.4678548824560209E-3"/>
    <n v="0.98722701751023589"/>
    <x v="2"/>
    <n v="5.1969696969696964"/>
    <n v="9.4584848484849007E-2"/>
    <n v="2527.909090909091"/>
    <n v="30"/>
    <n v="3"/>
    <n v="33"/>
    <n v="171.49999999999997"/>
    <n v="0"/>
    <n v="0"/>
    <n v="1.1370262390670556"/>
    <x v="2"/>
    <n v="0"/>
  </r>
  <r>
    <x v="6"/>
    <x v="1"/>
    <x v="21"/>
    <x v="21"/>
    <x v="3"/>
    <x v="1"/>
    <n v="1.1235433333333367"/>
    <n v="112.80555555555578"/>
    <n v="30052.65666666676"/>
    <n v="902.5"/>
    <n v="902.5"/>
    <n v="8.9889000000000081"/>
    <n v="240436.05395222877"/>
    <n v="266.41114011327289"/>
    <n v="12"/>
    <n v="3.4922541412957231E-3"/>
    <n v="0.99071927165153162"/>
    <x v="2"/>
    <n v="5.1275252525252633"/>
    <n v="5.1070151515151666E-2"/>
    <n v="1366.0298484848527"/>
    <n v="30"/>
    <n v="3"/>
    <n v="33"/>
    <n v="169.20833333333368"/>
    <n v="0"/>
    <n v="0"/>
    <n v="5.3336616596897208"/>
    <x v="1"/>
    <n v="0"/>
  </r>
  <r>
    <x v="6"/>
    <x v="1"/>
    <x v="4"/>
    <x v="4"/>
    <x v="0"/>
    <x v="3"/>
    <n v="0.80400000000000083"/>
    <n v="35.733333333333334"/>
    <n v="6146.133333333345"/>
    <n v="0"/>
    <n v="0"/>
    <n v="0"/>
    <n v="0"/>
    <n v="172.00000000000031"/>
    <n v="5"/>
    <n v="2.499033411796984E-3"/>
    <n v="0.99321830506332864"/>
    <x v="2"/>
    <n v="1.6242424242424243"/>
    <n v="3.6545454545454582E-2"/>
    <n v="279.36969696969749"/>
    <n v="30"/>
    <n v="3"/>
    <n v="33"/>
    <n v="53.6"/>
    <n v="53.6"/>
    <n v="1.2060000000000013"/>
    <n v="0"/>
    <x v="0"/>
    <n v="9219.2000000000171"/>
  </r>
  <r>
    <x v="6"/>
    <x v="1"/>
    <x v="24"/>
    <x v="24"/>
    <x v="3"/>
    <x v="1"/>
    <n v="0.74861999999999929"/>
    <n v="89.266666666666779"/>
    <n v="17192.583333333332"/>
    <n v="86"/>
    <n v="86"/>
    <n v="0.7212246452576534"/>
    <n v="16563.429798356963"/>
    <n v="192.59802091112746"/>
    <n v="20"/>
    <n v="2.3268984984321571E-3"/>
    <n v="0.99554520356176079"/>
    <x v="2"/>
    <n v="4.0575757575757629"/>
    <n v="3.4028181818181784E-2"/>
    <n v="781.48106060606051"/>
    <n v="30"/>
    <n v="3"/>
    <n v="33"/>
    <n v="133.90000000000018"/>
    <n v="47.900000000000176"/>
    <n v="0.40170535474234564"/>
    <n v="0.64227035100821428"/>
    <x v="0"/>
    <n v="9225.4452016430387"/>
  </r>
  <r>
    <x v="6"/>
    <x v="1"/>
    <x v="16"/>
    <x v="16"/>
    <x v="4"/>
    <x v="0"/>
    <n v="0.68"/>
    <n v="45.333333333333336"/>
    <n v="11860"/>
    <n v="0"/>
    <n v="0"/>
    <n v="0"/>
    <n v="0"/>
    <n v="261.61764705882354"/>
    <n v="60"/>
    <n v="2.1136103482860043E-3"/>
    <n v="0.99765881391004685"/>
    <x v="2"/>
    <n v="2.0606060606060606"/>
    <n v="3.090909090909091E-2"/>
    <n v="539.09090909090912"/>
    <n v="30"/>
    <n v="3"/>
    <n v="33"/>
    <n v="68"/>
    <n v="68"/>
    <n v="1.02"/>
    <n v="0"/>
    <x v="0"/>
    <n v="17790"/>
  </r>
  <r>
    <x v="6"/>
    <x v="1"/>
    <x v="23"/>
    <x v="23"/>
    <x v="1"/>
    <x v="0"/>
    <n v="0.2775499999999998"/>
    <n v="21.666666666666703"/>
    <n v="4550"/>
    <n v="0"/>
    <n v="0"/>
    <n v="0"/>
    <n v="0"/>
    <n v="209.99999999999963"/>
    <n v="3"/>
    <n v="8.6269492965702942E-4"/>
    <n v="0.99852150883970392"/>
    <x v="2"/>
    <n v="0.98484848484848653"/>
    <n v="1.2615909090909082E-2"/>
    <n v="206.81818181818181"/>
    <n v="30"/>
    <n v="3"/>
    <n v="33"/>
    <n v="32.500000000000057"/>
    <n v="32.500000000000057"/>
    <n v="0.41632499999999972"/>
    <n v="0"/>
    <x v="0"/>
    <n v="6825"/>
  </r>
  <r>
    <x v="6"/>
    <x v="1"/>
    <x v="14"/>
    <x v="14"/>
    <x v="4"/>
    <x v="0"/>
    <n v="0.26"/>
    <n v="17.333333333333332"/>
    <n v="4460"/>
    <n v="0"/>
    <n v="0"/>
    <n v="0"/>
    <n v="0"/>
    <n v="257.30769230769232"/>
    <n v="1"/>
    <n v="8.0814513316817811E-4"/>
    <n v="0.9993296539728721"/>
    <x v="2"/>
    <n v="0.78787878787878785"/>
    <n v="1.1818181818181818E-2"/>
    <n v="202.72727272727272"/>
    <n v="30"/>
    <n v="3"/>
    <n v="33"/>
    <n v="26"/>
    <n v="26"/>
    <n v="0.39000000000000007"/>
    <n v="0"/>
    <x v="0"/>
    <n v="6690"/>
  </r>
  <r>
    <x v="6"/>
    <x v="1"/>
    <x v="67"/>
    <x v="66"/>
    <x v="1"/>
    <x v="1"/>
    <n v="0.17400000000000002"/>
    <n v="9.6666666666666661"/>
    <n v="2561.6666666666665"/>
    <n v="0"/>
    <n v="0"/>
    <n v="0"/>
    <n v="0"/>
    <n v="265"/>
    <n v="4"/>
    <n v="5.4083558912024232E-4"/>
    <n v="0.99987048956199231"/>
    <x v="2"/>
    <n v="0.43939393939393939"/>
    <n v="7.909090909090909E-3"/>
    <n v="116.43939393939394"/>
    <n v="30"/>
    <n v="3"/>
    <n v="33"/>
    <n v="14.5"/>
    <n v="14.5"/>
    <n v="0.26100000000000001"/>
    <n v="0"/>
    <x v="0"/>
    <n v="3842.5"/>
  </r>
  <r>
    <x v="6"/>
    <x v="1"/>
    <x v="44"/>
    <x v="44"/>
    <x v="0"/>
    <x v="3"/>
    <n v="4.1666666666666664E-2"/>
    <n v="1.6666666666666667"/>
    <n v="283.33333333333331"/>
    <n v="0"/>
    <n v="0"/>
    <n v="0"/>
    <n v="0"/>
    <n v="169.99999999999997"/>
    <n v="1"/>
    <n v="1.2951043800772083E-4"/>
    <n v="1"/>
    <x v="2"/>
    <n v="7.575757575757576E-2"/>
    <n v="1.8939393939393938E-3"/>
    <n v="12.878787878787877"/>
    <n v="30"/>
    <n v="3"/>
    <n v="33"/>
    <n v="2.5"/>
    <n v="2.5"/>
    <n v="6.2499999999999986E-2"/>
    <n v="0"/>
    <x v="0"/>
    <n v="424.99999999999994"/>
  </r>
  <r>
    <x v="7"/>
    <x v="1"/>
    <x v="8"/>
    <x v="8"/>
    <x v="1"/>
    <x v="1"/>
    <n v="38.587499999999906"/>
    <n v="1715"/>
    <n v="806050"/>
    <n v="3455"/>
    <n v="3455"/>
    <n v="77.737499999999812"/>
    <n v="1623850"/>
    <n v="470"/>
    <n v="1"/>
    <n v="0.27892588865950702"/>
    <n v="0.27892588865950702"/>
    <x v="0"/>
    <n v="77.954545454545453"/>
    <n v="1.7539772727272684"/>
    <n v="36638.63636363636"/>
    <n v="7"/>
    <n v="3"/>
    <n v="10"/>
    <n v="779.5454545454545"/>
    <n v="0"/>
    <n v="0"/>
    <n v="4.4320699708454816"/>
    <x v="1"/>
    <n v="0"/>
  </r>
  <r>
    <x v="7"/>
    <x v="1"/>
    <x v="0"/>
    <x v="0"/>
    <x v="0"/>
    <x v="0"/>
    <n v="18.516666666666612"/>
    <n v="740.66666666666663"/>
    <n v="149633.66666666666"/>
    <n v="5149"/>
    <n v="5149"/>
    <n v="128.72499999999962"/>
    <n v="1040230.0850585059"/>
    <n v="202.02565256525654"/>
    <n v="5"/>
    <n v="0.13384587508939083"/>
    <n v="0.41277176374889785"/>
    <x v="0"/>
    <n v="33.666666666666664"/>
    <n v="0.84166666666666423"/>
    <n v="6801.530303030303"/>
    <n v="7"/>
    <n v="3"/>
    <n v="10"/>
    <n v="336.66666666666663"/>
    <n v="0"/>
    <n v="0"/>
    <n v="15.294059405940596"/>
    <x v="1"/>
    <n v="0"/>
  </r>
  <r>
    <x v="7"/>
    <x v="1"/>
    <x v="2"/>
    <x v="2"/>
    <x v="1"/>
    <x v="1"/>
    <n v="17.117999999999824"/>
    <n v="1056.6666666666667"/>
    <n v="395975.91666666669"/>
    <n v="732.5"/>
    <n v="732.5"/>
    <n v="11.866499999999878"/>
    <n v="274497.50059148262"/>
    <n v="374.7406151419558"/>
    <n v="4"/>
    <n v="0.12373575282341182"/>
    <n v="0.53650751657230966"/>
    <x v="1"/>
    <n v="48.030303030303031"/>
    <n v="0.77809090909090106"/>
    <n v="17998.905303030304"/>
    <n v="14"/>
    <n v="3"/>
    <n v="17"/>
    <n v="816.5151515151515"/>
    <n v="84.015151515151501"/>
    <n v="1.3610454545454402"/>
    <n v="0.89710521432547785"/>
    <x v="3"/>
    <n v="31483.889560032494"/>
  </r>
  <r>
    <x v="7"/>
    <x v="1"/>
    <x v="12"/>
    <x v="12"/>
    <x v="0"/>
    <x v="0"/>
    <n v="10.399999999999999"/>
    <n v="208"/>
    <n v="56160"/>
    <n v="726"/>
    <n v="726"/>
    <n v="36.29999999999999"/>
    <n v="196020"/>
    <n v="270"/>
    <n v="1"/>
    <n v="7.5175360986300732E-2"/>
    <n v="0.61168287755861039"/>
    <x v="1"/>
    <n v="9.454545454545455"/>
    <n v="0.47272727272727266"/>
    <n v="2552.7272727272725"/>
    <n v="14"/>
    <n v="3"/>
    <n v="17"/>
    <n v="160.72727272727275"/>
    <n v="0"/>
    <n v="0"/>
    <n v="4.5169683257918543"/>
    <x v="1"/>
    <n v="0"/>
  </r>
  <r>
    <x v="7"/>
    <x v="1"/>
    <x v="90"/>
    <x v="89"/>
    <x v="0"/>
    <x v="2"/>
    <n v="10.20750000000009"/>
    <n v="453.66666666666669"/>
    <n v="78938.333333333328"/>
    <n v="447"/>
    <n v="447"/>
    <n v="10.057500000000088"/>
    <n v="77778.328434974275"/>
    <n v="174.00073475385744"/>
    <n v="5"/>
    <n v="7.3783893968045342E-2"/>
    <n v="0.68546677152665569"/>
    <x v="1"/>
    <n v="20.621212121212121"/>
    <n v="0.46397727272727685"/>
    <n v="3588.1060606060605"/>
    <n v="14"/>
    <n v="3"/>
    <n v="17"/>
    <n v="350.56060606060606"/>
    <n v="0"/>
    <n v="0"/>
    <n v="1.2751004883952111"/>
    <x v="2"/>
    <n v="0"/>
  </r>
  <r>
    <x v="7"/>
    <x v="1"/>
    <x v="18"/>
    <x v="18"/>
    <x v="1"/>
    <x v="1"/>
    <n v="10.156050000000123"/>
    <n v="1044.8611111111111"/>
    <n v="241015.02000000011"/>
    <n v="2285"/>
    <n v="2285"/>
    <n v="22.21020000000027"/>
    <n v="527074.18703176943"/>
    <n v="230.66704027648555"/>
    <n v="12"/>
    <n v="7.3411992783166236E-2"/>
    <n v="0.75887876430982193"/>
    <x v="1"/>
    <n v="47.493686868686865"/>
    <n v="0.46163863636364194"/>
    <n v="10955.228181818187"/>
    <n v="14"/>
    <n v="3"/>
    <n v="17"/>
    <n v="807.39267676767668"/>
    <n v="0"/>
    <n v="0"/>
    <n v="2.8300975049065222"/>
    <x v="1"/>
    <n v="0"/>
  </r>
  <r>
    <x v="7"/>
    <x v="1"/>
    <x v="5"/>
    <x v="5"/>
    <x v="1"/>
    <x v="1"/>
    <n v="7.1294600000000798"/>
    <n v="685.5"/>
    <n v="173430.60666666657"/>
    <n v="844.33333333333337"/>
    <n v="844.33333333333337"/>
    <n v="8.7813869097983002"/>
    <n v="213615.23301077873"/>
    <n v="252.99869681497677"/>
    <n v="12"/>
    <n v="5.1534589340134392E-2"/>
    <n v="0.81041335364995637"/>
    <x v="2"/>
    <n v="31.15909090909091"/>
    <n v="0.32406636363636726"/>
    <n v="7883.2093939393899"/>
    <n v="30"/>
    <n v="3"/>
    <n v="33"/>
    <n v="1028.25"/>
    <n v="183.91666666666663"/>
    <n v="1.9128030902018203"/>
    <n v="0.82113623470297437"/>
    <x v="3"/>
    <n v="46530.676989221138"/>
  </r>
  <r>
    <x v="7"/>
    <x v="1"/>
    <x v="17"/>
    <x v="17"/>
    <x v="1"/>
    <x v="1"/>
    <n v="4.3276333333333694"/>
    <n v="534.16666666666663"/>
    <n v="102859.33333333333"/>
    <n v="1670.9"/>
    <n v="1670.9"/>
    <n v="13.537053110764546"/>
    <n v="321749.1296099844"/>
    <n v="192.56037441497659"/>
    <n v="20"/>
    <n v="3.1281865197085E-2"/>
    <n v="0.84169521884704135"/>
    <x v="2"/>
    <n v="24.280303030303028"/>
    <n v="0.1967106060606077"/>
    <n v="4675.424242424242"/>
    <n v="30"/>
    <n v="3"/>
    <n v="33"/>
    <n v="801.24999999999989"/>
    <n v="0"/>
    <n v="0"/>
    <n v="2.0853666146645868"/>
    <x v="1"/>
    <n v="0"/>
  </r>
  <r>
    <x v="7"/>
    <x v="1"/>
    <x v="32"/>
    <x v="32"/>
    <x v="1"/>
    <x v="1"/>
    <n v="3.8032199999999698"/>
    <n v="391.27777777777783"/>
    <n v="97061.706666666621"/>
    <n v="815.16666666666663"/>
    <n v="815.16666666666663"/>
    <n v="7.9234199999999362"/>
    <n v="202213.03733068283"/>
    <n v="248.06342751668308"/>
    <n v="6"/>
    <n v="2.7491195808684272E-2"/>
    <n v="0.86918641465572566"/>
    <x v="2"/>
    <n v="17.785353535353536"/>
    <n v="0.17287363636363498"/>
    <n v="4411.8957575757559"/>
    <n v="30"/>
    <n v="3"/>
    <n v="33"/>
    <n v="586.91666666666674"/>
    <n v="0"/>
    <n v="0"/>
    <n v="1.388896776941644"/>
    <x v="2"/>
    <n v="0"/>
  </r>
  <r>
    <x v="7"/>
    <x v="1"/>
    <x v="20"/>
    <x v="20"/>
    <x v="1"/>
    <x v="1"/>
    <n v="3.546000000000006"/>
    <n v="394"/>
    <n v="83915"/>
    <n v="1038"/>
    <n v="1038"/>
    <n v="9.3420000000000165"/>
    <n v="221075.55837563451"/>
    <n v="212.98223350253807"/>
    <n v="1"/>
    <n v="2.563190673629066E-2"/>
    <n v="0.89481832139201634"/>
    <x v="2"/>
    <n v="17.90909090909091"/>
    <n v="0.16118181818181845"/>
    <n v="3814.318181818182"/>
    <n v="30"/>
    <n v="3"/>
    <n v="33"/>
    <n v="591"/>
    <n v="0"/>
    <n v="0"/>
    <n v="1.7563451776649746"/>
    <x v="2"/>
    <n v="0"/>
  </r>
  <r>
    <x v="7"/>
    <x v="1"/>
    <x v="47"/>
    <x v="47"/>
    <x v="0"/>
    <x v="6"/>
    <n v="2.3024999999999984"/>
    <n v="102.33333333333333"/>
    <n v="18420"/>
    <n v="136"/>
    <n v="136"/>
    <n v="3.0599999999999983"/>
    <n v="24480"/>
    <n v="180"/>
    <n v="5"/>
    <n v="1.6643391218361281E-2"/>
    <n v="0.91146171261037767"/>
    <x v="2"/>
    <n v="4.6515151515151514"/>
    <n v="0.10465909090909084"/>
    <n v="837.27272727272725"/>
    <n v="30"/>
    <n v="3"/>
    <n v="33"/>
    <n v="153.5"/>
    <n v="17.5"/>
    <n v="0.39374999999999977"/>
    <n v="0.88599348534201949"/>
    <x v="3"/>
    <n v="3150"/>
  </r>
  <r>
    <x v="7"/>
    <x v="1"/>
    <x v="4"/>
    <x v="4"/>
    <x v="0"/>
    <x v="3"/>
    <n v="2.2499999999999996"/>
    <n v="100"/>
    <n v="19797.333333333332"/>
    <n v="47"/>
    <n v="47"/>
    <n v="1.0574999999999999"/>
    <n v="9304.746666666666"/>
    <n v="197.97333333333333"/>
    <n v="5"/>
    <n v="1.6263900213382369E-2"/>
    <n v="0.92772561282376009"/>
    <x v="2"/>
    <n v="4.5454545454545459"/>
    <n v="0.10227272727272725"/>
    <n v="899.87878787878788"/>
    <n v="30"/>
    <n v="3"/>
    <n v="33"/>
    <n v="150"/>
    <n v="103"/>
    <n v="2.3174999999999999"/>
    <n v="0.31333333333333335"/>
    <x v="0"/>
    <n v="20391.253333333334"/>
  </r>
  <r>
    <x v="7"/>
    <x v="1"/>
    <x v="105"/>
    <x v="103"/>
    <x v="0"/>
    <x v="2"/>
    <n v="1.9666666666666661"/>
    <n v="39.333333333333336"/>
    <n v="11210"/>
    <n v="1"/>
    <n v="1"/>
    <n v="4.9999999999999982E-2"/>
    <n v="285"/>
    <n v="285"/>
    <n v="1"/>
    <n v="1.4215853519845329E-2"/>
    <n v="0.94194146634360543"/>
    <x v="2"/>
    <n v="1.7878787878787881"/>
    <n v="8.9393939393939373E-2"/>
    <n v="509.54545454545456"/>
    <n v="30"/>
    <n v="3"/>
    <n v="33"/>
    <n v="59.000000000000007"/>
    <n v="58.000000000000007"/>
    <n v="2.8999999999999995"/>
    <n v="1.6949152542372878E-2"/>
    <x v="0"/>
    <n v="16530.000000000004"/>
  </r>
  <r>
    <x v="7"/>
    <x v="1"/>
    <x v="106"/>
    <x v="104"/>
    <x v="0"/>
    <x v="8"/>
    <n v="1.7849999999999999"/>
    <n v="79.333333333333329"/>
    <n v="115"/>
    <n v="0"/>
    <n v="0"/>
    <n v="0"/>
    <n v="0"/>
    <n v="1.4495798319327733"/>
    <n v="1"/>
    <n v="1.2902694169283347E-2"/>
    <n v="0.95484416051288878"/>
    <x v="2"/>
    <n v="3.606060606060606"/>
    <n v="8.1136363636363631E-2"/>
    <n v="5.2272727272727275"/>
    <n v="30"/>
    <n v="3"/>
    <n v="33"/>
    <n v="119"/>
    <n v="119"/>
    <n v="2.6775000000000002"/>
    <n v="0"/>
    <x v="0"/>
    <n v="172.50000000000003"/>
  </r>
  <r>
    <x v="7"/>
    <x v="1"/>
    <x v="69"/>
    <x v="68"/>
    <x v="1"/>
    <x v="1"/>
    <n v="1.4968799999999964"/>
    <n v="462"/>
    <n v="23914"/>
    <n v="275"/>
    <n v="275"/>
    <n v="0.8909999999999979"/>
    <n v="14234.523809523809"/>
    <n v="51.761904761904759"/>
    <n v="36"/>
    <n v="1.0820047533958998E-2"/>
    <n v="0.96566420804684783"/>
    <x v="2"/>
    <n v="21"/>
    <n v="6.8039999999999837E-2"/>
    <n v="1087"/>
    <n v="30"/>
    <n v="3"/>
    <n v="33"/>
    <n v="693"/>
    <n v="418"/>
    <n v="1.3543199999999969"/>
    <n v="0.3968253968253968"/>
    <x v="0"/>
    <n v="21636.476190476191"/>
  </r>
  <r>
    <x v="7"/>
    <x v="1"/>
    <x v="21"/>
    <x v="21"/>
    <x v="3"/>
    <x v="1"/>
    <n v="1.0856399999999991"/>
    <n v="109"/>
    <n v="20577.653333333332"/>
    <n v="1256"/>
    <n v="1256"/>
    <n v="12.509759999999989"/>
    <n v="237114.97785932719"/>
    <n v="188.78581039755349"/>
    <n v="12"/>
    <n v="7.8474402789584091E-3"/>
    <n v="0.97351164832580628"/>
    <x v="2"/>
    <n v="4.9545454545454541"/>
    <n v="4.9347272727272684E-2"/>
    <n v="935.3478787878787"/>
    <n v="30"/>
    <n v="3"/>
    <n v="33"/>
    <n v="163.5"/>
    <n v="0"/>
    <n v="0"/>
    <n v="7.6819571865443423"/>
    <x v="1"/>
    <n v="0"/>
  </r>
  <r>
    <x v="7"/>
    <x v="1"/>
    <x v="70"/>
    <x v="69"/>
    <x v="0"/>
    <x v="8"/>
    <n v="0.99749999999999961"/>
    <n v="44.333333333333336"/>
    <n v="7626"/>
    <n v="9"/>
    <n v="9"/>
    <n v="0.2024999999999999"/>
    <n v="1548.1353383458645"/>
    <n v="172.01503759398494"/>
    <n v="5"/>
    <n v="7.2103290945995154E-3"/>
    <n v="0.98072197742040579"/>
    <x v="2"/>
    <n v="2.0151515151515151"/>
    <n v="4.5340909090909071E-2"/>
    <n v="346.63636363636363"/>
    <n v="30"/>
    <n v="3"/>
    <n v="33"/>
    <n v="66.5"/>
    <n v="57.5"/>
    <n v="1.2937499999999995"/>
    <n v="0.13533834586466165"/>
    <x v="0"/>
    <n v="9890.8646616541337"/>
  </r>
  <r>
    <x v="7"/>
    <x v="1"/>
    <x v="75"/>
    <x v="74"/>
    <x v="3"/>
    <x v="1"/>
    <n v="0.57269999999999988"/>
    <n v="57.666666666666664"/>
    <n v="16319.709999999992"/>
    <n v="100"/>
    <n v="100"/>
    <n v="0.99312138728323673"/>
    <n v="28300.075144508657"/>
    <n v="283.00075144508656"/>
    <n v="6"/>
    <n v="4.1397047343129257E-3"/>
    <n v="0.9848616821547187"/>
    <x v="2"/>
    <n v="2.6212121212121211"/>
    <n v="2.6031818181818177E-2"/>
    <n v="741.80499999999961"/>
    <n v="30"/>
    <n v="3"/>
    <n v="33"/>
    <n v="86.5"/>
    <n v="0"/>
    <n v="0"/>
    <n v="1.1560693641618498"/>
    <x v="2"/>
    <n v="0"/>
  </r>
  <r>
    <x v="7"/>
    <x v="1"/>
    <x v="10"/>
    <x v="10"/>
    <x v="3"/>
    <x v="1"/>
    <n v="0.47951999999999934"/>
    <n v="49.333333333333336"/>
    <n v="12152.839999999998"/>
    <n v="722"/>
    <n v="722"/>
    <n v="7.0178399999999908"/>
    <n v="177858.45567567565"/>
    <n v="246.34135135135131"/>
    <n v="12"/>
    <n v="3.466162413476046E-3"/>
    <n v="0.98832784456819478"/>
    <x v="2"/>
    <n v="2.2424242424242427"/>
    <n v="2.1796363636363607E-2"/>
    <n v="552.40181818181816"/>
    <n v="30"/>
    <n v="3"/>
    <n v="33"/>
    <n v="74.000000000000014"/>
    <n v="0"/>
    <n v="0"/>
    <n v="9.7567567567567544"/>
    <x v="1"/>
    <n v="0"/>
  </r>
  <r>
    <x v="7"/>
    <x v="1"/>
    <x v="31"/>
    <x v="31"/>
    <x v="1"/>
    <x v="1"/>
    <n v="0.44459999999999988"/>
    <n v="41.166666666666664"/>
    <n v="11068"/>
    <n v="0"/>
    <n v="0"/>
    <n v="0"/>
    <n v="0"/>
    <n v="268.85829959514172"/>
    <n v="6"/>
    <n v="3.2137466821643558E-3"/>
    <n v="0.99154159125035912"/>
    <x v="2"/>
    <n v="1.8712121212121211"/>
    <n v="2.0209090909090902E-2"/>
    <n v="503.09090909090907"/>
    <n v="30"/>
    <n v="3"/>
    <n v="33"/>
    <n v="61.75"/>
    <n v="61.75"/>
    <n v="0.66689999999999983"/>
    <n v="0"/>
    <x v="0"/>
    <n v="16602"/>
  </r>
  <r>
    <x v="7"/>
    <x v="1"/>
    <x v="72"/>
    <x v="71"/>
    <x v="1"/>
    <x v="1"/>
    <n v="0.29977999999999982"/>
    <n v="30.333333333333332"/>
    <n v="7370.7400000000043"/>
    <n v="255"/>
    <n v="255"/>
    <n v="2.5201285714285704"/>
    <n v="61962.814285714325"/>
    <n v="242.99142857142871"/>
    <n v="12"/>
    <n v="2.1669297804301174E-3"/>
    <n v="0.99370852103078922"/>
    <x v="2"/>
    <n v="1.3787878787878787"/>
    <n v="1.3626363636363629E-2"/>
    <n v="335.03363636363656"/>
    <n v="30"/>
    <n v="3"/>
    <n v="33"/>
    <n v="45.499999999999993"/>
    <n v="0"/>
    <n v="0"/>
    <n v="5.6043956043956049"/>
    <x v="1"/>
    <n v="0"/>
  </r>
  <r>
    <x v="7"/>
    <x v="1"/>
    <x v="24"/>
    <x v="24"/>
    <x v="3"/>
    <x v="1"/>
    <n v="0.24581333333333374"/>
    <n v="29.333333333333332"/>
    <n v="6205.666666666667"/>
    <n v="136"/>
    <n v="136"/>
    <n v="1.139680000000002"/>
    <n v="28771.727272727272"/>
    <n v="211.55681818181819"/>
    <n v="20"/>
    <n v="1.7768371219787726E-3"/>
    <n v="0.99548535815276795"/>
    <x v="2"/>
    <n v="1.3333333333333333"/>
    <n v="1.1173333333333353E-2"/>
    <n v="282.07575757575756"/>
    <n v="30"/>
    <n v="3"/>
    <n v="33"/>
    <n v="44"/>
    <n v="0"/>
    <n v="0"/>
    <n v="3.0909090909090908"/>
    <x v="1"/>
    <n v="0"/>
  </r>
  <r>
    <x v="7"/>
    <x v="1"/>
    <x v="30"/>
    <x v="30"/>
    <x v="0"/>
    <x v="0"/>
    <n v="0.18750000000000008"/>
    <n v="8.3333333333333339"/>
    <n v="1383.3333333333333"/>
    <n v="0"/>
    <n v="0"/>
    <n v="0"/>
    <n v="0"/>
    <n v="165.99999999999997"/>
    <n v="5"/>
    <n v="1.3553250177818648E-3"/>
    <n v="0.99684068317054986"/>
    <x v="2"/>
    <n v="0.37878787878787884"/>
    <n v="8.5227272727272773E-3"/>
    <n v="62.878787878787875"/>
    <n v="30"/>
    <n v="3"/>
    <n v="33"/>
    <n v="12.500000000000002"/>
    <n v="12.500000000000002"/>
    <n v="0.28125000000000017"/>
    <n v="0"/>
    <x v="0"/>
    <n v="2075"/>
  </r>
  <r>
    <x v="7"/>
    <x v="1"/>
    <x v="19"/>
    <x v="19"/>
    <x v="1"/>
    <x v="1"/>
    <n v="0.14975999999999992"/>
    <n v="34.666666666666664"/>
    <n v="3037.3466666666668"/>
    <n v="360"/>
    <n v="360"/>
    <n v="1.5551999999999992"/>
    <n v="31541.676923076928"/>
    <n v="87.615769230769246"/>
    <n v="24"/>
    <n v="1.08252519820273E-3"/>
    <n v="0.99792320836875259"/>
    <x v="2"/>
    <n v="1.5757575757575757"/>
    <n v="6.8072727272727234E-3"/>
    <n v="138.06121212121212"/>
    <n v="30"/>
    <n v="3"/>
    <n v="33"/>
    <n v="52"/>
    <n v="0"/>
    <n v="0"/>
    <n v="6.9230769230769234"/>
    <x v="1"/>
    <n v="0"/>
  </r>
  <r>
    <x v="7"/>
    <x v="1"/>
    <x v="107"/>
    <x v="105"/>
    <x v="1"/>
    <x v="1"/>
    <n v="0.10448999999999999"/>
    <n v="14.333333333333336"/>
    <n v="1597.1866666666667"/>
    <n v="0"/>
    <n v="0"/>
    <n v="0"/>
    <n v="0"/>
    <n v="111.43162790697673"/>
    <n v="9"/>
    <n v="7.5529552590947722E-4"/>
    <n v="0.99867850389466206"/>
    <x v="2"/>
    <n v="0.6515151515151516"/>
    <n v="4.7495454545454542E-3"/>
    <n v="72.599393939393948"/>
    <n v="30"/>
    <n v="3"/>
    <n v="33"/>
    <n v="21.500000000000004"/>
    <n v="21.500000000000004"/>
    <n v="0.15673499999999999"/>
    <n v="0"/>
    <x v="0"/>
    <n v="2395.7800000000002"/>
  </r>
  <r>
    <x v="7"/>
    <x v="1"/>
    <x v="3"/>
    <x v="3"/>
    <x v="1"/>
    <x v="2"/>
    <n v="8.2500000000000004E-2"/>
    <n v="3.6666666666666665"/>
    <n v="1650"/>
    <n v="0"/>
    <n v="0"/>
    <n v="0"/>
    <n v="0"/>
    <n v="450"/>
    <n v="1"/>
    <n v="5.9634300782402034E-4"/>
    <n v="0.99927484690248614"/>
    <x v="2"/>
    <n v="0.16666666666666666"/>
    <n v="3.7500000000000003E-3"/>
    <n v="75"/>
    <n v="30"/>
    <n v="3"/>
    <n v="33"/>
    <n v="5.5"/>
    <n v="5.5"/>
    <n v="0.12375"/>
    <n v="0"/>
    <x v="0"/>
    <n v="2475"/>
  </r>
  <r>
    <x v="7"/>
    <x v="1"/>
    <x v="68"/>
    <x v="67"/>
    <x v="1"/>
    <x v="1"/>
    <n v="7.2000000000000008E-2"/>
    <n v="8"/>
    <n v="1346"/>
    <n v="2"/>
    <n v="2"/>
    <n v="1.8000000000000002E-2"/>
    <n v="336.5"/>
    <n v="168.25"/>
    <n v="20"/>
    <n v="5.2044480682823596E-4"/>
    <n v="0.99979529170931436"/>
    <x v="2"/>
    <n v="0.36363636363636365"/>
    <n v="3.2727272727272731E-3"/>
    <n v="61.18181818181818"/>
    <n v="30"/>
    <n v="3"/>
    <n v="33"/>
    <n v="12"/>
    <n v="10"/>
    <n v="9.0000000000000011E-2"/>
    <n v="0.16666666666666666"/>
    <x v="0"/>
    <n v="1682.5"/>
  </r>
  <r>
    <x v="7"/>
    <x v="1"/>
    <x v="49"/>
    <x v="48"/>
    <x v="1"/>
    <x v="1"/>
    <n v="2.8320000000000008E-2"/>
    <n v="8.75"/>
    <n v="463.77333333333331"/>
    <n v="594"/>
    <n v="594"/>
    <n v="1.922523428571429"/>
    <n v="31483.583999999999"/>
    <n v="53.002666666666663"/>
    <n v="72"/>
    <n v="2.0470829068577285E-4"/>
    <n v="1.0000000000000002"/>
    <x v="2"/>
    <n v="0.39772727272727271"/>
    <n v="1.2872727272727276E-3"/>
    <n v="21.080606060606058"/>
    <n v="30"/>
    <n v="3"/>
    <n v="33"/>
    <n v="13.125"/>
    <n v="0"/>
    <n v="0"/>
    <n v="45.25714285714286"/>
    <x v="1"/>
    <n v="0"/>
  </r>
  <r>
    <x v="8"/>
    <x v="1"/>
    <x v="15"/>
    <x v="15"/>
    <x v="2"/>
    <x v="4"/>
    <n v="17.626666666666896"/>
    <n v="3672.2222222222213"/>
    <n v="249709.00444444278"/>
    <n v="5546"/>
    <n v="5546"/>
    <n v="26.620800000000354"/>
    <n v="377124.81839152554"/>
    <n v="67.99942632375145"/>
    <n v="24"/>
    <n v="0.57529386985651954"/>
    <n v="0.57529386985651954"/>
    <x v="1"/>
    <n v="166.91919191919189"/>
    <n v="0.80121212121213159"/>
    <n v="11350.409292929216"/>
    <n v="14"/>
    <n v="3"/>
    <n v="17"/>
    <n v="2837.6262626262619"/>
    <n v="0"/>
    <n v="0"/>
    <n v="1.9544504761057226"/>
    <x v="2"/>
    <n v="0"/>
  </r>
  <r>
    <x v="8"/>
    <x v="1"/>
    <x v="76"/>
    <x v="75"/>
    <x v="2"/>
    <x v="4"/>
    <n v="2.9589733333333155"/>
    <n v="474.19444444444434"/>
    <n v="42682.539999999877"/>
    <n v="691.75"/>
    <n v="691.75"/>
    <n v="4.3165199999999748"/>
    <n v="62264.852300392311"/>
    <n v="90.010628551344141"/>
    <n v="48"/>
    <n v="9.6574085839762444E-2"/>
    <n v="0.67186795569628199"/>
    <x v="1"/>
    <n v="21.554292929292924"/>
    <n v="0.13449878787878708"/>
    <n v="1940.115454545449"/>
    <n v="14"/>
    <n v="3"/>
    <n v="17"/>
    <n v="366.42297979797968"/>
    <n v="0"/>
    <n v="0"/>
    <n v="1.8878455722983944"/>
    <x v="2"/>
    <n v="0"/>
  </r>
  <r>
    <x v="8"/>
    <x v="1"/>
    <x v="61"/>
    <x v="60"/>
    <x v="2"/>
    <x v="7"/>
    <n v="2.2853599999999963"/>
    <n v="237.91666666666666"/>
    <n v="13560.613333333333"/>
    <n v="14.75"/>
    <n v="14.75"/>
    <n v="0.14168431523642711"/>
    <n v="840.71052889667249"/>
    <n v="56.997323992994744"/>
    <n v="32"/>
    <n v="7.4588895522803109E-2"/>
    <n v="0.74645685121908512"/>
    <x v="1"/>
    <n v="10.814393939393939"/>
    <n v="0.10387999999999983"/>
    <n v="616.39151515151514"/>
    <n v="14"/>
    <n v="3"/>
    <n v="17"/>
    <n v="183.84469696969697"/>
    <n v="169.09469696969697"/>
    <n v="1.62427568476357"/>
    <n v="8.0230761306273823E-2"/>
    <x v="0"/>
    <n v="9637.9452286790838"/>
  </r>
  <r>
    <x v="8"/>
    <x v="1"/>
    <x v="35"/>
    <x v="35"/>
    <x v="2"/>
    <x v="4"/>
    <n v="1.2074666666666731"/>
    <n v="94.333333333333329"/>
    <n v="16225.333333333334"/>
    <n v="70"/>
    <n v="70"/>
    <n v="0.8960000000000049"/>
    <n v="12040.000000000002"/>
    <n v="172.00000000000003"/>
    <n v="16"/>
    <n v="3.9408935593196678E-2"/>
    <n v="0.78586578681228181"/>
    <x v="1"/>
    <n v="4.2878787878787881"/>
    <n v="5.4884848484848779E-2"/>
    <n v="737.5151515151515"/>
    <n v="14"/>
    <n v="3"/>
    <n v="17"/>
    <n v="72.893939393939391"/>
    <n v="2.8939393939393909"/>
    <n v="3.7042424242424404E-2"/>
    <n v="0.9602993140719186"/>
    <x v="3"/>
    <n v="497.7575757575753"/>
  </r>
  <r>
    <x v="8"/>
    <x v="1"/>
    <x v="81"/>
    <x v="80"/>
    <x v="5"/>
    <x v="4"/>
    <n v="0.95001666666666773"/>
    <n v="111.76666666666655"/>
    <n v="10171.100000000008"/>
    <n v="27"/>
    <n v="27"/>
    <n v="0.22950000000000048"/>
    <n v="2457.0805249030764"/>
    <n v="91.00298240381764"/>
    <n v="10"/>
    <n v="3.1006359564760853E-2"/>
    <n v="0.81687214637704264"/>
    <x v="2"/>
    <n v="5.0803030303030248"/>
    <n v="4.3182575757575808E-2"/>
    <n v="462.3227272727276"/>
    <n v="30"/>
    <n v="3"/>
    <n v="33"/>
    <n v="167.64999999999981"/>
    <n v="140.64999999999981"/>
    <n v="1.1955250000000008"/>
    <n v="0.16104980614375206"/>
    <x v="0"/>
    <n v="12799.569475096934"/>
  </r>
  <r>
    <x v="8"/>
    <x v="1"/>
    <x v="36"/>
    <x v="36"/>
    <x v="5"/>
    <x v="4"/>
    <n v="0.77999999999999359"/>
    <n v="156"/>
    <n v="8112"/>
    <n v="126"/>
    <n v="126"/>
    <n v="0.62999999999999479"/>
    <n v="6552"/>
    <n v="52"/>
    <n v="1"/>
    <n v="2.5457406495163145E-2"/>
    <n v="0.84232955287220579"/>
    <x v="2"/>
    <n v="7.0909090909090908"/>
    <n v="3.5454545454545162E-2"/>
    <n v="368.72727272727275"/>
    <n v="30"/>
    <n v="3"/>
    <n v="33"/>
    <n v="234"/>
    <n v="108"/>
    <n v="0.53999999999999559"/>
    <n v="0.53846153846153844"/>
    <x v="0"/>
    <n v="5616"/>
  </r>
  <r>
    <x v="8"/>
    <x v="1"/>
    <x v="40"/>
    <x v="40"/>
    <x v="5"/>
    <x v="4"/>
    <n v="0.70999999999999586"/>
    <n v="236.66666666666666"/>
    <n v="9940"/>
    <n v="118"/>
    <n v="118"/>
    <n v="0.35399999999999798"/>
    <n v="4956"/>
    <n v="42"/>
    <n v="1"/>
    <n v="2.3172767450725482E-2"/>
    <n v="0.86550232032293128"/>
    <x v="2"/>
    <n v="10.757575757575758"/>
    <n v="3.2272727272727085E-2"/>
    <n v="451.81818181818181"/>
    <n v="30"/>
    <n v="3"/>
    <n v="33"/>
    <n v="355"/>
    <n v="237"/>
    <n v="0.71099999999999597"/>
    <n v="0.3323943661971831"/>
    <x v="0"/>
    <n v="9954"/>
  </r>
  <r>
    <x v="8"/>
    <x v="1"/>
    <x v="63"/>
    <x v="62"/>
    <x v="2"/>
    <x v="5"/>
    <n v="0.50849999999999718"/>
    <n v="127.12499999999996"/>
    <n v="8257.658333333331"/>
    <n v="453.57499999999999"/>
    <n v="453.57499999999999"/>
    <n v="1.8142999999999905"/>
    <n v="29462.870234349393"/>
    <n v="64.956997705670275"/>
    <n v="40"/>
    <n v="1.6596270772808324E-2"/>
    <n v="0.88209859109573963"/>
    <x v="2"/>
    <n v="5.7784090909090891"/>
    <n v="2.3113636363636236E-2"/>
    <n v="375.34810606060597"/>
    <n v="30"/>
    <n v="3"/>
    <n v="33"/>
    <n v="190.68749999999994"/>
    <n v="0"/>
    <n v="0"/>
    <n v="2.3786299573910199"/>
    <x v="1"/>
    <n v="0"/>
  </r>
  <r>
    <x v="8"/>
    <x v="1"/>
    <x v="16"/>
    <x v="16"/>
    <x v="4"/>
    <x v="0"/>
    <n v="0.5"/>
    <n v="33.333333333333336"/>
    <n v="4000"/>
    <n v="2393"/>
    <n v="2393"/>
    <n v="35.894999999999996"/>
    <n v="287159.99999999994"/>
    <n v="119.99999999999999"/>
    <n v="60"/>
    <n v="1.6318850317412405E-2"/>
    <n v="0.89841744141315205"/>
    <x v="2"/>
    <n v="1.5151515151515154"/>
    <n v="2.2727272727272728E-2"/>
    <n v="181.81818181818181"/>
    <n v="30"/>
    <n v="3"/>
    <n v="33"/>
    <n v="50.000000000000007"/>
    <n v="0"/>
    <n v="0"/>
    <n v="47.859999999999992"/>
    <x v="1"/>
    <n v="0"/>
  </r>
  <r>
    <x v="8"/>
    <x v="1"/>
    <x v="77"/>
    <x v="76"/>
    <x v="5"/>
    <x v="4"/>
    <n v="0.38016666666666638"/>
    <n v="50.416666666666636"/>
    <n v="4033.7966666666707"/>
    <n v="0.95"/>
    <n v="0.95"/>
    <n v="7.1634710743801637E-3"/>
    <n v="76.008730578512527"/>
    <n v="80.009190082644764"/>
    <n v="100"/>
    <n v="1.240776585800589E-2"/>
    <n v="0.9108252072711579"/>
    <x v="2"/>
    <n v="2.2916666666666652"/>
    <n v="1.7280303030303017E-2"/>
    <n v="183.35439393939413"/>
    <n v="30"/>
    <n v="3"/>
    <n v="33"/>
    <n v="75.624999999999957"/>
    <n v="74.674999999999955"/>
    <n v="0.56308652892561939"/>
    <n v="1.2561983471074387E-2"/>
    <x v="0"/>
    <n v="5974.6862694214942"/>
  </r>
  <r>
    <x v="8"/>
    <x v="1"/>
    <x v="89"/>
    <x v="88"/>
    <x v="5"/>
    <x v="4"/>
    <n v="0.36704999999999938"/>
    <n v="67.972222222222229"/>
    <n v="3262.6666666666665"/>
    <n v="8.3333333333333329E-2"/>
    <n v="8.3333333333333329E-2"/>
    <n v="4.4999999999999923E-4"/>
    <n v="3.9999999999999991"/>
    <n v="47.999999999999993"/>
    <n v="12"/>
    <n v="1.1979668018012427E-2"/>
    <n v="0.92280487528917032"/>
    <x v="2"/>
    <n v="3.089646464646465"/>
    <n v="1.6684090909090881E-2"/>
    <n v="148.30303030303028"/>
    <n v="30"/>
    <n v="3"/>
    <n v="33"/>
    <n v="101.95833333333334"/>
    <n v="101.87500000000001"/>
    <n v="0.55012499999999909"/>
    <n v="8.173273395995095E-4"/>
    <x v="0"/>
    <n v="4890"/>
  </r>
  <r>
    <x v="8"/>
    <x v="1"/>
    <x v="80"/>
    <x v="79"/>
    <x v="2"/>
    <x v="5"/>
    <n v="0.28560000000000157"/>
    <n v="79.333333333333357"/>
    <n v="4623.836111111108"/>
    <n v="26.833333333333332"/>
    <n v="26.833333333333332"/>
    <n v="9.6600000000000491E-2"/>
    <n v="1563.9445669934626"/>
    <n v="58.283648459383699"/>
    <n v="18"/>
    <n v="9.3213273013060174E-3"/>
    <n v="0.93212620259047629"/>
    <x v="2"/>
    <n v="3.6060606060606073"/>
    <n v="1.2981818181818254E-2"/>
    <n v="210.17436868686855"/>
    <n v="30"/>
    <n v="3"/>
    <n v="33"/>
    <n v="119.00000000000004"/>
    <n v="92.166666666666714"/>
    <n v="0.33180000000000187"/>
    <n v="0.22549019607843129"/>
    <x v="0"/>
    <n v="5371.8095996732"/>
  </r>
  <r>
    <x v="8"/>
    <x v="1"/>
    <x v="85"/>
    <x v="84"/>
    <x v="5"/>
    <x v="4"/>
    <n v="0.28106666666666658"/>
    <n v="43.916666666666664"/>
    <n v="2458.9366666666633"/>
    <n v="81.375"/>
    <n v="81.375"/>
    <n v="0.52079999999999993"/>
    <n v="4556.264999999994"/>
    <n v="55.990967741935414"/>
    <n v="40"/>
    <n v="9.1733697250947575E-3"/>
    <n v="0.94129957231557104"/>
    <x v="2"/>
    <n v="1.9962121212121211"/>
    <n v="1.2775757575757572E-2"/>
    <n v="111.76984848484834"/>
    <n v="30"/>
    <n v="3"/>
    <n v="33"/>
    <n v="65.875"/>
    <n v="0"/>
    <n v="0"/>
    <n v="1.2352941176470589"/>
    <x v="2"/>
    <n v="0"/>
  </r>
  <r>
    <x v="8"/>
    <x v="1"/>
    <x v="88"/>
    <x v="87"/>
    <x v="2"/>
    <x v="5"/>
    <n v="0.25106666666666821"/>
    <n v="69.740740740740492"/>
    <n v="4065.2666666666514"/>
    <n v="0.94444444444444442"/>
    <n v="0.94444444444444442"/>
    <n v="3.4000000000000328E-3"/>
    <n v="55.05273499734465"/>
    <n v="58.291131173659046"/>
    <n v="18"/>
    <n v="8.1942387060500669E-3"/>
    <n v="0.94949381102162111"/>
    <x v="2"/>
    <n v="3.1700336700336589"/>
    <n v="1.1412121212121283E-2"/>
    <n v="184.7848484848478"/>
    <n v="30"/>
    <n v="3"/>
    <n v="33"/>
    <n v="104.61111111111074"/>
    <n v="103.6666666666663"/>
    <n v="0.37320000000000231"/>
    <n v="9.0281465746150074E-3"/>
    <x v="0"/>
    <n v="6042.8472650026333"/>
  </r>
  <r>
    <x v="8"/>
    <x v="1"/>
    <x v="84"/>
    <x v="83"/>
    <x v="2"/>
    <x v="5"/>
    <n v="0.24953333333333583"/>
    <n v="69.314814814814426"/>
    <n v="4040.8688888888669"/>
    <n v="44.888888888888886"/>
    <n v="44.888888888888886"/>
    <n v="0.16160000000000252"/>
    <n v="2616.9025345088612"/>
    <n v="58.297333689553845"/>
    <n v="18"/>
    <n v="8.1441942317433662E-3"/>
    <n v="0.95763800525336451"/>
    <x v="2"/>
    <n v="3.1506734006733832"/>
    <n v="1.1342424242424355E-2"/>
    <n v="183.67585858585758"/>
    <n v="30"/>
    <n v="3"/>
    <n v="33"/>
    <n v="103.97222222222165"/>
    <n v="59.08333333333276"/>
    <n v="0.21270000000000125"/>
    <n v="0.43173924659364382"/>
    <x v="0"/>
    <n v="3444.4007988244398"/>
  </r>
  <r>
    <x v="8"/>
    <x v="1"/>
    <x v="57"/>
    <x v="56"/>
    <x v="2"/>
    <x v="5"/>
    <n v="0.224566666666666"/>
    <n v="56.141666666666687"/>
    <n v="4491.333333333333"/>
    <n v="79.25"/>
    <n v="79.25"/>
    <n v="0.31699999999999895"/>
    <n v="6339.9999999999982"/>
    <n v="79.999999999999972"/>
    <n v="40"/>
    <n v="7.3293396392271372E-3"/>
    <n v="0.96496734489259162"/>
    <x v="2"/>
    <n v="2.5518939393939402"/>
    <n v="1.0207575757575728E-2"/>
    <n v="204.15151515151513"/>
    <n v="30"/>
    <n v="3"/>
    <n v="33"/>
    <n v="84.21250000000002"/>
    <n v="4.9625000000000199"/>
    <n v="1.9850000000000013E-2"/>
    <n v="0.94107169363218024"/>
    <x v="3"/>
    <n v="397.00000000000148"/>
  </r>
  <r>
    <x v="8"/>
    <x v="1"/>
    <x v="65"/>
    <x v="64"/>
    <x v="2"/>
    <x v="5"/>
    <n v="0.18743333333333315"/>
    <n v="46.85833333333332"/>
    <n v="3748.6666666666665"/>
    <n v="17.225000000000001"/>
    <n v="17.225000000000001"/>
    <n v="6.8899999999999961E-2"/>
    <n v="1378.0000000000005"/>
    <n v="80.000000000000014"/>
    <n v="40"/>
    <n v="6.117393022320658E-3"/>
    <n v="0.97108473791491223"/>
    <x v="2"/>
    <n v="2.1299242424242419"/>
    <n v="8.5196969696969618E-3"/>
    <n v="170.39393939393938"/>
    <n v="30"/>
    <n v="3"/>
    <n v="33"/>
    <n v="70.28749999999998"/>
    <n v="53.062499999999979"/>
    <n v="0.21224999999999977"/>
    <n v="0.24506491196870006"/>
    <x v="0"/>
    <n v="4244.9999999999991"/>
  </r>
  <r>
    <x v="8"/>
    <x v="1"/>
    <x v="96"/>
    <x v="95"/>
    <x v="5"/>
    <x v="4"/>
    <n v="0.17533333333333342"/>
    <n v="21.916666666666668"/>
    <n v="1797.1666666666667"/>
    <n v="40"/>
    <n v="40"/>
    <n v="0.32000000000000017"/>
    <n v="3280"/>
    <n v="82"/>
    <n v="4"/>
    <n v="5.7224768446392871E-3"/>
    <n v="0.97680721475955157"/>
    <x v="2"/>
    <n v="0.99621212121212122"/>
    <n v="7.9696969696969738E-3"/>
    <n v="81.689393939393938"/>
    <n v="30"/>
    <n v="3"/>
    <n v="33"/>
    <n v="32.875"/>
    <n v="0"/>
    <n v="0"/>
    <n v="1.2167300380228137"/>
    <x v="2"/>
    <n v="0"/>
  </r>
  <r>
    <x v="8"/>
    <x v="1"/>
    <x v="86"/>
    <x v="85"/>
    <x v="2"/>
    <x v="5"/>
    <n v="0.16806666666666673"/>
    <n v="46.685185185185247"/>
    <n v="2721.1735185185248"/>
    <n v="46.944444444444443"/>
    <n v="46.944444444444443"/>
    <n v="0.16899999999999982"/>
    <n v="2736.2851524968073"/>
    <n v="58.287731059103585"/>
    <n v="18"/>
    <n v="5.4853095533595585E-3"/>
    <n v="0.98229252431291114"/>
    <x v="2"/>
    <n v="2.1220538720538751"/>
    <n v="7.6393939393939424E-3"/>
    <n v="123.68970538720568"/>
    <n v="30"/>
    <n v="3"/>
    <n v="33"/>
    <n v="70.027777777777871"/>
    <n v="23.083333333333428"/>
    <n v="8.3100000000000257E-2"/>
    <n v="0.67036890122966986"/>
    <x v="0"/>
    <n v="1345.4751252809799"/>
  </r>
  <r>
    <x v="8"/>
    <x v="1"/>
    <x v="13"/>
    <x v="13"/>
    <x v="2"/>
    <x v="4"/>
    <n v="0.14759999999999993"/>
    <n v="20.5"/>
    <n v="881.19611111111089"/>
    <n v="0"/>
    <n v="0"/>
    <n v="0"/>
    <n v="0"/>
    <n v="42.985176151761507"/>
    <n v="24"/>
    <n v="4.8173246137001398E-3"/>
    <n v="0.98710984892661124"/>
    <x v="2"/>
    <n v="0.93181818181818177"/>
    <n v="6.7090909090909059E-3"/>
    <n v="40.054368686868678"/>
    <n v="30"/>
    <n v="3"/>
    <n v="33"/>
    <n v="30.75"/>
    <n v="30.75"/>
    <n v="0.22139999999999987"/>
    <n v="0"/>
    <x v="0"/>
    <n v="1321.7941666666663"/>
  </r>
  <r>
    <x v="8"/>
    <x v="1"/>
    <x v="55"/>
    <x v="54"/>
    <x v="2"/>
    <x v="5"/>
    <n v="0.12693333333333343"/>
    <n v="31.733333333333334"/>
    <n v="2538.6666666666665"/>
    <n v="55.424999999999997"/>
    <n v="55.424999999999997"/>
    <n v="0.22170000000000015"/>
    <n v="4433.9999999999991"/>
    <n v="79.999999999999986"/>
    <n v="40"/>
    <n v="4.1428121339137656E-3"/>
    <n v="0.99125266106052501"/>
    <x v="2"/>
    <n v="1.4424242424242424"/>
    <n v="5.7696969696969741E-3"/>
    <n v="115.39393939393939"/>
    <n v="30"/>
    <n v="3"/>
    <n v="33"/>
    <n v="47.6"/>
    <n v="0"/>
    <n v="0"/>
    <n v="1.1643907563025209"/>
    <x v="2"/>
    <n v="0"/>
  </r>
  <r>
    <x v="8"/>
    <x v="1"/>
    <x v="64"/>
    <x v="63"/>
    <x v="5"/>
    <x v="4"/>
    <n v="8.4250000000000005E-2"/>
    <n v="18.722222222222225"/>
    <n v="1011"/>
    <n v="0.83333333333333337"/>
    <n v="0.83333333333333337"/>
    <n v="3.7499999999999999E-3"/>
    <n v="44.999999999999993"/>
    <n v="53.999999999999993"/>
    <n v="30"/>
    <n v="2.7497262784839907E-3"/>
    <n v="0.99400238733900903"/>
    <x v="2"/>
    <n v="0.85101010101010111"/>
    <n v="3.8295454545454548E-3"/>
    <n v="45.954545454545453"/>
    <n v="30"/>
    <n v="3"/>
    <n v="33"/>
    <n v="28.083333333333336"/>
    <n v="27.250000000000004"/>
    <n v="0.12262500000000001"/>
    <n v="2.9673590504451036E-2"/>
    <x v="0"/>
    <n v="1471.5"/>
  </r>
  <r>
    <x v="8"/>
    <x v="1"/>
    <x v="6"/>
    <x v="6"/>
    <x v="2"/>
    <x v="4"/>
    <n v="0.08"/>
    <n v="16.666666666666668"/>
    <n v="1133.3333333333333"/>
    <n v="0"/>
    <n v="0"/>
    <n v="0"/>
    <n v="0"/>
    <n v="67.999999999999986"/>
    <n v="48"/>
    <n v="2.6110160507859851E-3"/>
    <n v="0.99661340338979498"/>
    <x v="2"/>
    <n v="0.75757575757575768"/>
    <n v="3.6363636363636364E-3"/>
    <n v="51.515151515151508"/>
    <n v="30"/>
    <n v="3"/>
    <n v="33"/>
    <n v="25.000000000000004"/>
    <n v="25.000000000000004"/>
    <n v="0.12000000000000001"/>
    <n v="0"/>
    <x v="0"/>
    <n v="1700"/>
  </r>
  <r>
    <x v="8"/>
    <x v="1"/>
    <x v="91"/>
    <x v="90"/>
    <x v="2"/>
    <x v="5"/>
    <n v="3.3333333333333333E-2"/>
    <n v="8.3333333333333339"/>
    <n v="665.97666666666657"/>
    <n v="68.875"/>
    <n v="68.875"/>
    <n v="0.27549999999999997"/>
    <n v="5504.2971499999985"/>
    <n v="79.91719999999998"/>
    <n v="40"/>
    <n v="1.0879233544941603E-3"/>
    <n v="0.99770132674428913"/>
    <x v="2"/>
    <n v="0.37878787878787884"/>
    <n v="1.5151515151515152E-3"/>
    <n v="30.271666666666661"/>
    <n v="30"/>
    <n v="3"/>
    <n v="33"/>
    <n v="12.500000000000002"/>
    <n v="0"/>
    <n v="0"/>
    <n v="5.5099999999999989"/>
    <x v="1"/>
    <n v="0"/>
  </r>
  <r>
    <x v="8"/>
    <x v="1"/>
    <x v="108"/>
    <x v="106"/>
    <x v="2"/>
    <x v="7"/>
    <n v="2.3999999999999997E-2"/>
    <n v="1.6666666666666667"/>
    <n v="189.94666666666672"/>
    <n v="0"/>
    <n v="0"/>
    <n v="0"/>
    <n v="0"/>
    <n v="113.96800000000002"/>
    <n v="16"/>
    <n v="7.833048152357954E-4"/>
    <n v="0.99848463155952494"/>
    <x v="2"/>
    <n v="7.575757575757576E-2"/>
    <n v="1.0909090909090907E-3"/>
    <n v="8.6339393939393965"/>
    <n v="30"/>
    <n v="3"/>
    <n v="33"/>
    <n v="2.5"/>
    <n v="2.5"/>
    <n v="3.599999999999999E-2"/>
    <n v="0"/>
    <x v="0"/>
    <n v="284.92000000000007"/>
  </r>
  <r>
    <x v="8"/>
    <x v="1"/>
    <x v="33"/>
    <x v="33"/>
    <x v="2"/>
    <x v="4"/>
    <n v="6.5999999999999991E-3"/>
    <n v="1"/>
    <n v="63.04999999999999"/>
    <n v="0"/>
    <n v="0"/>
    <n v="0"/>
    <n v="0"/>
    <n v="63.04999999999999"/>
    <n v="24"/>
    <n v="2.1540882418984373E-4"/>
    <n v="0.99870004038371474"/>
    <x v="2"/>
    <n v="4.5454545454545456E-2"/>
    <n v="2.9999999999999997E-4"/>
    <n v="2.8659090909090903"/>
    <n v="30"/>
    <n v="3"/>
    <n v="33"/>
    <n v="1.5"/>
    <n v="1.5"/>
    <n v="9.8999999999999991E-3"/>
    <n v="0"/>
    <x v="0"/>
    <n v="94.574999999999989"/>
  </r>
  <r>
    <x v="8"/>
    <x v="1"/>
    <x v="109"/>
    <x v="107"/>
    <x v="2"/>
    <x v="4"/>
    <n v="4.7999999999999996E-3"/>
    <n v="0.66666666666666663"/>
    <n v="28.666666666666668"/>
    <n v="0"/>
    <n v="0"/>
    <n v="0"/>
    <n v="0"/>
    <n v="43.000000000000007"/>
    <n v="36"/>
    <n v="1.5666096304715909E-4"/>
    <n v="0.99885670134676185"/>
    <x v="2"/>
    <n v="3.03030303030303E-2"/>
    <n v="2.1818181818181816E-4"/>
    <n v="1.303030303030303"/>
    <n v="30"/>
    <n v="3"/>
    <n v="33"/>
    <n v="0.99999999999999989"/>
    <n v="0.99999999999999989"/>
    <n v="7.1999999999999989E-3"/>
    <n v="0"/>
    <x v="0"/>
    <n v="43"/>
  </r>
  <r>
    <x v="8"/>
    <x v="1"/>
    <x v="110"/>
    <x v="108"/>
    <x v="2"/>
    <x v="4"/>
    <n v="4.7600000000000003E-3"/>
    <n v="0.875"/>
    <n v="35.873333333333335"/>
    <n v="0"/>
    <n v="0"/>
    <n v="0"/>
    <n v="0"/>
    <n v="40.998095238095239"/>
    <n v="32"/>
    <n v="1.5535545502176612E-4"/>
    <n v="0.99901205680178362"/>
    <x v="2"/>
    <n v="3.9772727272727272E-2"/>
    <n v="2.1636363636363639E-4"/>
    <n v="1.6306060606060606"/>
    <n v="30"/>
    <n v="3"/>
    <n v="33"/>
    <n v="1.3125"/>
    <n v="1.3125"/>
    <n v="7.1400000000000005E-3"/>
    <n v="0"/>
    <x v="0"/>
    <n v="53.81"/>
  </r>
  <r>
    <x v="8"/>
    <x v="1"/>
    <x v="93"/>
    <x v="92"/>
    <x v="2"/>
    <x v="5"/>
    <n v="4.4999999999999997E-3"/>
    <n v="1"/>
    <n v="44"/>
    <n v="0"/>
    <n v="0"/>
    <n v="0"/>
    <n v="0"/>
    <n v="44"/>
    <n v="36"/>
    <n v="1.4686965285671164E-4"/>
    <n v="0.99915892645464033"/>
    <x v="2"/>
    <n v="4.5454545454545456E-2"/>
    <n v="2.0454545454545454E-4"/>
    <n v="2"/>
    <n v="30"/>
    <n v="3"/>
    <n v="33"/>
    <n v="1.5"/>
    <n v="1.5"/>
    <n v="6.7499999999999999E-3"/>
    <n v="0"/>
    <x v="0"/>
    <n v="66"/>
  </r>
  <r>
    <x v="8"/>
    <x v="1"/>
    <x v="111"/>
    <x v="109"/>
    <x v="2"/>
    <x v="4"/>
    <n v="4.4799999999999996E-3"/>
    <n v="0.66666666666666663"/>
    <n v="28.666666666666668"/>
    <n v="0"/>
    <n v="0"/>
    <n v="0"/>
    <n v="0"/>
    <n v="43.000000000000007"/>
    <n v="48"/>
    <n v="1.4621689884401515E-4"/>
    <n v="0.9993051433534843"/>
    <x v="2"/>
    <n v="3.03030303030303E-2"/>
    <n v="2.0363636363636363E-4"/>
    <n v="1.303030303030303"/>
    <n v="30"/>
    <n v="3"/>
    <n v="33"/>
    <n v="0.99999999999999989"/>
    <n v="0.99999999999999989"/>
    <n v="6.7199999999999985E-3"/>
    <n v="0"/>
    <x v="0"/>
    <n v="43"/>
  </r>
  <r>
    <x v="8"/>
    <x v="1"/>
    <x v="29"/>
    <x v="29"/>
    <x v="2"/>
    <x v="5"/>
    <n v="4.0499999999999989E-3"/>
    <n v="1"/>
    <n v="50.94"/>
    <n v="0"/>
    <n v="0"/>
    <n v="0"/>
    <n v="0"/>
    <n v="50.94"/>
    <n v="18"/>
    <n v="1.3218268757104044E-4"/>
    <n v="0.9994373260410554"/>
    <x v="2"/>
    <n v="4.5454545454545456E-2"/>
    <n v="1.8409090909090903E-4"/>
    <n v="2.3154545454545454"/>
    <n v="30"/>
    <n v="3"/>
    <n v="33"/>
    <n v="1.5"/>
    <n v="1.5"/>
    <n v="6.0749999999999979E-3"/>
    <n v="0"/>
    <x v="0"/>
    <n v="76.41"/>
  </r>
  <r>
    <x v="8"/>
    <x v="1"/>
    <x v="46"/>
    <x v="46"/>
    <x v="5"/>
    <x v="4"/>
    <n v="3.3333333333333335E-3"/>
    <n v="0.33333333333333331"/>
    <n v="27.666666666666668"/>
    <n v="1"/>
    <n v="1"/>
    <n v="1.0000000000000002E-2"/>
    <n v="83.000000000000014"/>
    <n v="83.000000000000014"/>
    <n v="100"/>
    <n v="1.0879233544941605E-4"/>
    <n v="0.99954611837650487"/>
    <x v="2"/>
    <n v="1.515151515151515E-2"/>
    <n v="1.5151515151515152E-4"/>
    <n v="1.2575757575757576"/>
    <n v="30"/>
    <n v="3"/>
    <n v="33"/>
    <n v="0.49999999999999994"/>
    <n v="0"/>
    <n v="0"/>
    <n v="2"/>
    <x v="1"/>
    <n v="0"/>
  </r>
  <r>
    <x v="8"/>
    <x v="1"/>
    <x v="112"/>
    <x v="110"/>
    <x v="2"/>
    <x v="7"/>
    <n v="3.1999999999999997E-3"/>
    <n v="0.41666666666666669"/>
    <n v="22.933333333333334"/>
    <n v="71.125"/>
    <n v="71.125"/>
    <n v="0.54623999999999995"/>
    <n v="3914.72"/>
    <n v="55.04"/>
    <n v="32"/>
    <n v="1.0444064203143939E-4"/>
    <n v="0.99965055901853628"/>
    <x v="2"/>
    <n v="1.893939393939394E-2"/>
    <n v="1.4545454545454543E-4"/>
    <n v="1.0424242424242425"/>
    <n v="30"/>
    <n v="3"/>
    <n v="33"/>
    <n v="0.625"/>
    <n v="0"/>
    <n v="0"/>
    <n v="113.8"/>
    <x v="1"/>
    <n v="0"/>
  </r>
  <r>
    <x v="8"/>
    <x v="1"/>
    <x v="45"/>
    <x v="45"/>
    <x v="5"/>
    <x v="4"/>
    <n v="2.9999999999999996E-3"/>
    <n v="0.33333333333333331"/>
    <n v="24"/>
    <n v="2"/>
    <n v="2"/>
    <n v="1.7999999999999999E-2"/>
    <n v="144"/>
    <n v="72"/>
    <n v="10"/>
    <n v="9.7913101904474424E-5"/>
    <n v="0.99974847212044071"/>
    <x v="2"/>
    <n v="1.515151515151515E-2"/>
    <n v="1.3636363636363634E-4"/>
    <n v="1.0909090909090908"/>
    <n v="30"/>
    <n v="3"/>
    <n v="33"/>
    <n v="0.49999999999999994"/>
    <n v="0"/>
    <n v="0"/>
    <n v="4"/>
    <x v="1"/>
    <n v="0"/>
  </r>
  <r>
    <x v="8"/>
    <x v="1"/>
    <x v="39"/>
    <x v="39"/>
    <x v="2"/>
    <x v="5"/>
    <n v="2.6999999999999997E-3"/>
    <n v="0.66666666666666663"/>
    <n v="33.979999999999997"/>
    <n v="0"/>
    <n v="0"/>
    <n v="0"/>
    <n v="0"/>
    <n v="50.97"/>
    <n v="18"/>
    <n v="8.8121791714026985E-5"/>
    <n v="0.99983659391215474"/>
    <x v="2"/>
    <n v="3.03030303030303E-2"/>
    <n v="1.2272727272727272E-4"/>
    <n v="1.5445454545454544"/>
    <n v="30"/>
    <n v="3"/>
    <n v="33"/>
    <n v="0.99999999999999989"/>
    <n v="0.99999999999999989"/>
    <n v="4.0499999999999989E-3"/>
    <n v="0"/>
    <x v="0"/>
    <n v="50.969999999999992"/>
  </r>
  <r>
    <x v="8"/>
    <x v="1"/>
    <x v="58"/>
    <x v="57"/>
    <x v="2"/>
    <x v="4"/>
    <n v="1.9199999999999998E-3"/>
    <n v="0.33333333333333331"/>
    <n v="22.666666666666668"/>
    <n v="0"/>
    <n v="0"/>
    <n v="0"/>
    <n v="0"/>
    <n v="68.000000000000014"/>
    <n v="48"/>
    <n v="6.2664385218863639E-5"/>
    <n v="0.99989925829737358"/>
    <x v="2"/>
    <n v="1.515151515151515E-2"/>
    <n v="8.7272727272727271E-5"/>
    <n v="1.0303030303030303"/>
    <n v="30"/>
    <n v="3"/>
    <n v="33"/>
    <n v="0.49999999999999994"/>
    <n v="0.49999999999999994"/>
    <n v="2.8799999999999997E-3"/>
    <n v="0"/>
    <x v="0"/>
    <n v="34"/>
  </r>
  <r>
    <x v="8"/>
    <x v="1"/>
    <x v="113"/>
    <x v="111"/>
    <x v="2"/>
    <x v="7"/>
    <n v="1.9199999999999998E-3"/>
    <n v="0.33333333333333331"/>
    <n v="18.346666666666668"/>
    <n v="0"/>
    <n v="0"/>
    <n v="0"/>
    <n v="0"/>
    <n v="55.040000000000006"/>
    <n v="32"/>
    <n v="6.2664385218863639E-5"/>
    <n v="0.99996192268259243"/>
    <x v="2"/>
    <n v="1.515151515151515E-2"/>
    <n v="8.7272727272727271E-5"/>
    <n v="0.83393939393939398"/>
    <n v="30"/>
    <n v="3"/>
    <n v="33"/>
    <n v="0.49999999999999994"/>
    <n v="0.49999999999999994"/>
    <n v="2.8799999999999997E-3"/>
    <n v="0"/>
    <x v="0"/>
    <n v="27.52"/>
  </r>
  <r>
    <x v="8"/>
    <x v="1"/>
    <x v="114"/>
    <x v="112"/>
    <x v="2"/>
    <x v="5"/>
    <n v="1.1666666666666668E-3"/>
    <n v="0.19444444444444442"/>
    <n v="10.138888888888888"/>
    <n v="3.4166666666666665"/>
    <n v="3.4166666666666665"/>
    <n v="2.0500000000000004E-2"/>
    <n v="178.1547619047619"/>
    <n v="52.142857142857146"/>
    <n v="60"/>
    <n v="3.8077317407295619E-5"/>
    <n v="0.99999999999999978"/>
    <x v="2"/>
    <n v="8.8383838383838381E-3"/>
    <n v="5.3030303030303032E-5"/>
    <n v="0.4608585858585858"/>
    <n v="30"/>
    <n v="3"/>
    <n v="33"/>
    <n v="0.29166666666666663"/>
    <n v="0"/>
    <n v="0"/>
    <n v="11.714285714285715"/>
    <x v="1"/>
    <n v="0"/>
  </r>
  <r>
    <x v="9"/>
    <x v="1"/>
    <x v="2"/>
    <x v="2"/>
    <x v="1"/>
    <x v="1"/>
    <n v="112.5090000000008"/>
    <n v="4630"/>
    <n v="1601957.9166666667"/>
    <n v="1780.25"/>
    <n v="1780.25"/>
    <n v="43.260075000000306"/>
    <n v="615958.00888678909"/>
    <n v="345.99523038156951"/>
    <n v="4"/>
    <n v="0.21348484624092248"/>
    <n v="0.21348484624092248"/>
    <x v="0"/>
    <n v="210.45454545454547"/>
    <n v="5.114045454545491"/>
    <n v="72816.268939393936"/>
    <n v="7"/>
    <n v="3"/>
    <n v="10"/>
    <n v="2104.5454545454545"/>
    <n v="324.2954545454545"/>
    <n v="7.8803795454545993"/>
    <n v="0.84590712742980567"/>
    <x v="3"/>
    <n v="112204.68050715033"/>
  </r>
  <r>
    <x v="9"/>
    <x v="1"/>
    <x v="18"/>
    <x v="18"/>
    <x v="1"/>
    <x v="1"/>
    <n v="72.52172999999874"/>
    <n v="4974.0555555555566"/>
    <n v="1085012.7233333334"/>
    <n v="3771.0833333333335"/>
    <n v="3771.0833333333335"/>
    <n v="54.982394999999045"/>
    <n v="822603.07544151309"/>
    <n v="218.13441993454924"/>
    <n v="12"/>
    <n v="0.13760935016910039"/>
    <n v="0.35109419641002287"/>
    <x v="0"/>
    <n v="226.09343434343438"/>
    <n v="3.2964422727272154"/>
    <n v="49318.760151515155"/>
    <n v="7"/>
    <n v="3"/>
    <n v="10"/>
    <n v="2260.9343434343436"/>
    <n v="0"/>
    <n v="0"/>
    <n v="1.6679313772575475"/>
    <x v="2"/>
    <n v="0"/>
  </r>
  <r>
    <x v="9"/>
    <x v="1"/>
    <x v="0"/>
    <x v="0"/>
    <x v="0"/>
    <x v="0"/>
    <n v="71.31000000000121"/>
    <n v="1901.5999999999958"/>
    <n v="351506.26666666655"/>
    <n v="2.6"/>
    <n v="2.6"/>
    <n v="9.7500000000001863E-2"/>
    <n v="480.60385640162764"/>
    <n v="184.84763707754908"/>
    <n v="5"/>
    <n v="0.13531010306233573"/>
    <n v="0.48640429947235864"/>
    <x v="0"/>
    <n v="86.436363636363453"/>
    <n v="3.2413636363636913"/>
    <n v="15977.55757575757"/>
    <n v="7"/>
    <n v="3"/>
    <n v="10"/>
    <n v="864.36363636363455"/>
    <n v="861.76363636363453"/>
    <n v="32.316136363636915"/>
    <n v="3.0079932688262582E-3"/>
    <x v="0"/>
    <n v="159294.97190117408"/>
  </r>
  <r>
    <x v="9"/>
    <x v="1"/>
    <x v="72"/>
    <x v="71"/>
    <x v="1"/>
    <x v="1"/>
    <n v="30.286439999999718"/>
    <n v="2041.7777777777781"/>
    <n v="475926.08666666434"/>
    <n v="12.833333333333334"/>
    <n v="12.833333333333334"/>
    <n v="0.19036154875924943"/>
    <n v="2991.372606116659"/>
    <n v="233.09396930779161"/>
    <n v="12"/>
    <n v="5.7468255753626983E-2"/>
    <n v="0.54387255522598565"/>
    <x v="1"/>
    <n v="92.808080808080817"/>
    <n v="1.3766563636363509"/>
    <n v="21633.003939393835"/>
    <n v="14"/>
    <n v="3"/>
    <n v="17"/>
    <n v="1577.7373737373739"/>
    <n v="1564.9040404040406"/>
    <n v="23.212796633058716"/>
    <n v="8.1340111142410819E-3"/>
    <x v="0"/>
    <n v="364769.69436357851"/>
  </r>
  <r>
    <x v="9"/>
    <x v="1"/>
    <x v="115"/>
    <x v="113"/>
    <x v="1"/>
    <x v="1"/>
    <n v="29.486250000000005"/>
    <n v="873.66666666666663"/>
    <n v="407648.33333333331"/>
    <n v="316"/>
    <n v="316"/>
    <n v="10.665000000000003"/>
    <n v="147443.96032048838"/>
    <n v="466.59481114078596"/>
    <n v="1"/>
    <n v="5.5949902207568791E-2"/>
    <n v="0.59982245743355445"/>
    <x v="1"/>
    <n v="39.712121212121211"/>
    <n v="1.3402840909090912"/>
    <n v="18529.469696969696"/>
    <n v="14"/>
    <n v="3"/>
    <n v="17"/>
    <n v="675.10606060606062"/>
    <n v="359.10606060606062"/>
    <n v="12.119829545454548"/>
    <n v="0.46807460107278315"/>
    <x v="0"/>
    <n v="167557.02452799649"/>
  </r>
  <r>
    <x v="9"/>
    <x v="1"/>
    <x v="17"/>
    <x v="17"/>
    <x v="1"/>
    <x v="1"/>
    <n v="28.167649999999782"/>
    <n v="2317.1666666666611"/>
    <n v="449125"/>
    <n v="410.05"/>
    <n v="410.05"/>
    <n v="4.9845982374307445"/>
    <n v="79477.971480975524"/>
    <n v="193.82507372509576"/>
    <n v="20"/>
    <n v="5.3447870207876974E-2"/>
    <n v="0.65327032764143145"/>
    <x v="1"/>
    <n v="105.32575757575732"/>
    <n v="1.2803477272727173"/>
    <n v="20414.772727272728"/>
    <n v="14"/>
    <n v="3"/>
    <n v="17"/>
    <n v="1790.5378787878744"/>
    <n v="1380.4878787878745"/>
    <n v="16.781313126205454"/>
    <n v="0.22900939704084236"/>
    <x v="0"/>
    <n v="267573.16488266084"/>
  </r>
  <r>
    <x v="9"/>
    <x v="1"/>
    <x v="90"/>
    <x v="89"/>
    <x v="0"/>
    <x v="2"/>
    <n v="21.00375000000022"/>
    <n v="622.33333333333178"/>
    <n v="86088.066666666971"/>
    <n v="16"/>
    <n v="16"/>
    <n v="0.54000000000000703"/>
    <n v="2213.2979110873193"/>
    <n v="138.33111944295746"/>
    <n v="5"/>
    <n v="3.9854432438585274E-2"/>
    <n v="0.69312476008001678"/>
    <x v="1"/>
    <n v="28.287878787878718"/>
    <n v="0.95471590909091908"/>
    <n v="3913.0939393939534"/>
    <n v="14"/>
    <n v="3"/>
    <n v="17"/>
    <n v="480.89393939393818"/>
    <n v="464.89393939393818"/>
    <n v="15.690170454545617"/>
    <n v="3.3271369608368337E-2"/>
    <x v="0"/>
    <n v="64309.299058609889"/>
  </r>
  <r>
    <x v="9"/>
    <x v="1"/>
    <x v="5"/>
    <x v="5"/>
    <x v="1"/>
    <x v="1"/>
    <n v="19.39050000000006"/>
    <n v="1242.7777777777783"/>
    <n v="310824.23333333345"/>
    <n v="0.5"/>
    <n v="0.5"/>
    <n v="7.8012740277157121E-3"/>
    <n v="125.05221725525257"/>
    <n v="250.10443451050514"/>
    <n v="12"/>
    <n v="3.6793304633714552E-2"/>
    <n v="0.72991806471373133"/>
    <x v="1"/>
    <n v="56.489898989899011"/>
    <n v="0.88138636363636635"/>
    <n v="14128.374242424248"/>
    <n v="14"/>
    <n v="3"/>
    <n v="17"/>
    <n v="960.32828282828314"/>
    <n v="959.82828282828314"/>
    <n v="14.975766907790511"/>
    <n v="5.20655289384417E-4"/>
    <x v="0"/>
    <n v="240057.30990395695"/>
  </r>
  <r>
    <x v="9"/>
    <x v="1"/>
    <x v="1"/>
    <x v="1"/>
    <x v="1"/>
    <x v="1"/>
    <n v="18.281250000000007"/>
    <n v="541.66666666666663"/>
    <n v="253933.33333333334"/>
    <n v="1766"/>
    <n v="1766"/>
    <n v="59.602500000000028"/>
    <n v="827900.80000000016"/>
    <n v="468.80000000000007"/>
    <n v="1"/>
    <n v="3.4688512433155017E-2"/>
    <n v="0.7646065771468864"/>
    <x v="1"/>
    <n v="24.621212121212121"/>
    <n v="0.83096590909090939"/>
    <n v="11542.424242424242"/>
    <n v="14"/>
    <n v="3"/>
    <n v="17"/>
    <n v="418.56060606060606"/>
    <n v="0"/>
    <n v="0"/>
    <n v="4.2192217194570132"/>
    <x v="1"/>
    <n v="0"/>
  </r>
  <r>
    <x v="9"/>
    <x v="1"/>
    <x v="3"/>
    <x v="3"/>
    <x v="1"/>
    <x v="2"/>
    <n v="16.008749999999999"/>
    <n v="474.33333333333331"/>
    <n v="221303.33333333334"/>
    <n v="3269"/>
    <n v="3269"/>
    <n v="110.32875"/>
    <n v="1525173.4293745609"/>
    <n v="466.55657062543924"/>
    <n v="1"/>
    <n v="3.0376463503002809E-2"/>
    <n v="0.79498304064988923"/>
    <x v="1"/>
    <n v="21.560606060606059"/>
    <n v="0.72767045454545454"/>
    <n v="10059.242424242424"/>
    <n v="14"/>
    <n v="3"/>
    <n v="17"/>
    <n v="366.530303030303"/>
    <n v="0"/>
    <n v="0"/>
    <n v="8.9187714439254275"/>
    <x v="1"/>
    <n v="0"/>
  </r>
  <r>
    <x v="9"/>
    <x v="1"/>
    <x v="32"/>
    <x v="32"/>
    <x v="1"/>
    <x v="1"/>
    <n v="14.91534000000008"/>
    <n v="1022.9999999999999"/>
    <n v="254780.11999999997"/>
    <n v="0.83333333333333337"/>
    <n v="0.83333333333333337"/>
    <n v="1.2150000000000067E-2"/>
    <n v="207.54327142391656"/>
    <n v="249.05192570869988"/>
    <n v="6"/>
    <n v="2.8301727564293302E-2"/>
    <n v="0.82328476821418251"/>
    <x v="2"/>
    <n v="46.499999999999993"/>
    <n v="0.67797000000000363"/>
    <n v="11580.914545454543"/>
    <n v="30"/>
    <n v="3"/>
    <n v="33"/>
    <n v="1534.4999999999998"/>
    <n v="1533.6666666666665"/>
    <n v="22.36086000000012"/>
    <n v="5.430650591940916E-4"/>
    <x v="0"/>
    <n v="381962.63672857604"/>
  </r>
  <r>
    <x v="9"/>
    <x v="1"/>
    <x v="70"/>
    <x v="69"/>
    <x v="0"/>
    <x v="8"/>
    <n v="14.715000000000087"/>
    <n v="436.00000000000051"/>
    <n v="76287.636666666673"/>
    <n v="0"/>
    <n v="0"/>
    <n v="0"/>
    <n v="0"/>
    <n v="174.97164373088665"/>
    <n v="5"/>
    <n v="2.79215841615797E-2"/>
    <n v="0.85120635237576225"/>
    <x v="2"/>
    <n v="19.818181818181841"/>
    <n v="0.66886363636364032"/>
    <n v="3467.6198484848487"/>
    <n v="30"/>
    <n v="3"/>
    <n v="33"/>
    <n v="654.0000000000008"/>
    <n v="654.0000000000008"/>
    <n v="22.072500000000133"/>
    <n v="0"/>
    <x v="0"/>
    <n v="114431.45500000002"/>
  </r>
  <r>
    <x v="9"/>
    <x v="1"/>
    <x v="60"/>
    <x v="59"/>
    <x v="3"/>
    <x v="1"/>
    <n v="14.469000000000007"/>
    <n v="530"/>
    <n v="248850"/>
    <n v="569.25"/>
    <n v="569.25"/>
    <n v="15.540525000000008"/>
    <n v="267278.98584905663"/>
    <n v="469.52830188679246"/>
    <n v="4"/>
    <n v="2.7454801307094427E-2"/>
    <n v="0.87866115368285669"/>
    <x v="2"/>
    <n v="24.09090909090909"/>
    <n v="0.65768181818181848"/>
    <n v="11311.363636363636"/>
    <n v="30"/>
    <n v="3"/>
    <n v="33"/>
    <n v="795"/>
    <n v="225.75"/>
    <n v="6.162975000000003"/>
    <n v="0.71603773584905661"/>
    <x v="0"/>
    <n v="105996.0141509434"/>
  </r>
  <r>
    <x v="9"/>
    <x v="1"/>
    <x v="21"/>
    <x v="21"/>
    <x v="3"/>
    <x v="1"/>
    <n v="10.497009999999966"/>
    <n v="702.61111111111097"/>
    <n v="189294.49000000022"/>
    <n v="0.41666666666666669"/>
    <n v="0.41666666666666669"/>
    <n v="6.2249999999999814E-3"/>
    <n v="112.25655689096243"/>
    <n v="269.41573653830983"/>
    <n v="12"/>
    <n v="1.9917984924222972E-2"/>
    <n v="0.89857913860707961"/>
    <x v="2"/>
    <n v="31.936868686868682"/>
    <n v="0.47713681818181664"/>
    <n v="8604.295000000011"/>
    <n v="30"/>
    <n v="3"/>
    <n v="33"/>
    <n v="1053.9166666666665"/>
    <n v="1053.4999999999998"/>
    <n v="15.739289999999947"/>
    <n v="3.9535067604965613E-4"/>
    <x v="0"/>
    <n v="283829.47844310937"/>
  </r>
  <r>
    <x v="9"/>
    <x v="1"/>
    <x v="19"/>
    <x v="19"/>
    <x v="1"/>
    <x v="1"/>
    <n v="6.4285199999999687"/>
    <n v="992.05555555555566"/>
    <n v="100066.40000000001"/>
    <n v="218.45833333333334"/>
    <n v="218.45833333333334"/>
    <n v="1.4156099999999929"/>
    <n v="22035.397961583694"/>
    <n v="100.86773814190514"/>
    <n v="24"/>
    <n v="1.2198060632986504E-2"/>
    <n v="0.91077719924006606"/>
    <x v="2"/>
    <n v="45.093434343434346"/>
    <n v="0.2922054545454531"/>
    <n v="4548.4727272727278"/>
    <n v="30"/>
    <n v="3"/>
    <n v="33"/>
    <n v="1488.0833333333335"/>
    <n v="1269.6250000000002"/>
    <n v="8.2271699999999601"/>
    <n v="0.14680517444139551"/>
    <x v="0"/>
    <n v="128064.20203841633"/>
  </r>
  <r>
    <x v="9"/>
    <x v="1"/>
    <x v="97"/>
    <x v="96"/>
    <x v="0"/>
    <x v="2"/>
    <n v="6.0074999999999985"/>
    <n v="89"/>
    <n v="24473.220000000012"/>
    <n v="102"/>
    <n v="102"/>
    <n v="6.884999999999998"/>
    <n v="28047.960000000014"/>
    <n v="274.98000000000013"/>
    <n v="1"/>
    <n v="1.139917885495678E-2"/>
    <n v="0.92217637809502284"/>
    <x v="2"/>
    <n v="4.0454545454545459"/>
    <n v="0.27306818181818177"/>
    <n v="1112.4190909090914"/>
    <n v="30"/>
    <n v="3"/>
    <n v="33"/>
    <n v="133.5"/>
    <n v="31.5"/>
    <n v="2.1262499999999993"/>
    <n v="0.7640449438202247"/>
    <x v="0"/>
    <n v="8661.8700000000044"/>
  </r>
  <r>
    <x v="9"/>
    <x v="1"/>
    <x v="99"/>
    <x v="98"/>
    <x v="0"/>
    <x v="2"/>
    <n v="5.6160000000000139"/>
    <n v="166.40000000000015"/>
    <n v="22464"/>
    <n v="7.8"/>
    <n v="7.8"/>
    <n v="0.26325000000000043"/>
    <n v="1052.9999999999991"/>
    <n v="134.99999999999989"/>
    <n v="5"/>
    <n v="1.0656311019465244E-2"/>
    <n v="0.93283268911448813"/>
    <x v="2"/>
    <n v="7.5636363636363706"/>
    <n v="0.25527272727272793"/>
    <n v="1021.0909090909091"/>
    <n v="30"/>
    <n v="3"/>
    <n v="33"/>
    <n v="249.60000000000022"/>
    <n v="241.80000000000021"/>
    <n v="8.1607500000000197"/>
    <n v="3.1249999999999972E-2"/>
    <x v="0"/>
    <n v="32643"/>
  </r>
  <r>
    <x v="9"/>
    <x v="1"/>
    <x v="47"/>
    <x v="47"/>
    <x v="0"/>
    <x v="6"/>
    <n v="4.71825000000001"/>
    <n v="139.80000000000021"/>
    <n v="25358.666666666668"/>
    <n v="0"/>
    <n v="0"/>
    <n v="0"/>
    <n v="0"/>
    <n v="181.39246542679993"/>
    <n v="5"/>
    <n v="8.9528382242863008E-3"/>
    <n v="0.94178552733877441"/>
    <x v="2"/>
    <n v="6.3545454545454643"/>
    <n v="0.21446590909090954"/>
    <n v="1152.6666666666667"/>
    <n v="30"/>
    <n v="3"/>
    <n v="33"/>
    <n v="209.70000000000033"/>
    <n v="209.70000000000033"/>
    <n v="7.0773750000000151"/>
    <n v="0"/>
    <x v="0"/>
    <n v="38038.000000000007"/>
  </r>
  <r>
    <x v="9"/>
    <x v="1"/>
    <x v="14"/>
    <x v="14"/>
    <x v="4"/>
    <x v="0"/>
    <n v="4.1250000000000027"/>
    <n v="183.33333333333334"/>
    <n v="43280"/>
    <n v="220"/>
    <n v="220"/>
    <n v="4.9500000000000028"/>
    <n v="51936"/>
    <n v="236.07272727272726"/>
    <n v="1"/>
    <n v="7.8271515233785706E-3"/>
    <n v="0.94961267886215295"/>
    <x v="2"/>
    <n v="8.3333333333333339"/>
    <n v="0.18750000000000011"/>
    <n v="1967.2727272727273"/>
    <n v="30"/>
    <n v="3"/>
    <n v="33"/>
    <n v="275"/>
    <n v="55"/>
    <n v="1.2375000000000007"/>
    <n v="0.8"/>
    <x v="3"/>
    <n v="12984"/>
  </r>
  <r>
    <x v="9"/>
    <x v="1"/>
    <x v="4"/>
    <x v="4"/>
    <x v="0"/>
    <x v="3"/>
    <n v="3.6404999999999932"/>
    <n v="107.86666666666677"/>
    <n v="21562.666666666668"/>
    <n v="0"/>
    <n v="0"/>
    <n v="0"/>
    <n v="0"/>
    <n v="199.90111248454863"/>
    <n v="5"/>
    <n v="6.9078169989962692E-3"/>
    <n v="0.95652049586114918"/>
    <x v="2"/>
    <n v="4.9030303030303077"/>
    <n v="0.16547727272727242"/>
    <n v="980.12121212121212"/>
    <n v="30"/>
    <n v="3"/>
    <n v="33"/>
    <n v="161.80000000000015"/>
    <n v="161.80000000000015"/>
    <n v="5.4607499999999893"/>
    <n v="0"/>
    <x v="0"/>
    <n v="32344"/>
  </r>
  <r>
    <x v="9"/>
    <x v="1"/>
    <x v="20"/>
    <x v="20"/>
    <x v="1"/>
    <x v="1"/>
    <n v="3.1094999999999993"/>
    <n v="230.33333333333334"/>
    <n v="44683.333333333336"/>
    <n v="1970"/>
    <n v="1970"/>
    <n v="26.594999999999995"/>
    <n v="382168.59623733722"/>
    <n v="193.99421128798843"/>
    <n v="1"/>
    <n v="5.9002491301686404E-3"/>
    <n v="0.9624207449913178"/>
    <x v="2"/>
    <n v="10.469696969696971"/>
    <n v="0.14134090909090904"/>
    <n v="2031.0606060606062"/>
    <n v="30"/>
    <n v="3"/>
    <n v="33"/>
    <n v="345.50000000000006"/>
    <n v="0"/>
    <n v="0"/>
    <n v="5.7018813314037615"/>
    <x v="1"/>
    <n v="0"/>
  </r>
  <r>
    <x v="9"/>
    <x v="1"/>
    <x v="16"/>
    <x v="16"/>
    <x v="4"/>
    <x v="0"/>
    <n v="2.7225000000000001"/>
    <n v="121"/>
    <n v="32612.666666666668"/>
    <n v="795"/>
    <n v="795"/>
    <n v="17.887499999999999"/>
    <n v="214273.30578512399"/>
    <n v="269.52617079889808"/>
    <n v="60"/>
    <n v="5.1659200054298528E-3"/>
    <n v="0.96758666499674761"/>
    <x v="2"/>
    <n v="5.5"/>
    <n v="0.12375000000000001"/>
    <n v="1482.3939393939395"/>
    <n v="30"/>
    <n v="3"/>
    <n v="33"/>
    <n v="181.5"/>
    <n v="0"/>
    <n v="0"/>
    <n v="4.3801652892561984"/>
    <x v="1"/>
    <n v="0"/>
  </r>
  <r>
    <x v="9"/>
    <x v="1"/>
    <x v="9"/>
    <x v="9"/>
    <x v="1"/>
    <x v="2"/>
    <n v="2.6009999999999995"/>
    <n v="96.333333333333329"/>
    <n v="33006.666666666664"/>
    <n v="260"/>
    <n v="260"/>
    <n v="7.0199999999999987"/>
    <n v="89083.737024221453"/>
    <n v="342.62975778546712"/>
    <n v="1"/>
    <n v="4.9353748151048831E-3"/>
    <n v="0.97252203981185248"/>
    <x v="2"/>
    <n v="4.3787878787878789"/>
    <n v="0.11822727272727271"/>
    <n v="1500.3030303030303"/>
    <n v="30"/>
    <n v="3"/>
    <n v="33"/>
    <n v="144.5"/>
    <n v="0"/>
    <n v="0"/>
    <n v="1.7993079584775087"/>
    <x v="2"/>
    <n v="0"/>
  </r>
  <r>
    <x v="9"/>
    <x v="1"/>
    <x v="75"/>
    <x v="74"/>
    <x v="3"/>
    <x v="1"/>
    <n v="2.1409550000000031"/>
    <n v="143.7222222222222"/>
    <n v="41091.033333333369"/>
    <n v="6.166666666666667"/>
    <n v="6.166666666666667"/>
    <n v="9.1861617703904275E-2"/>
    <n v="1763.0864708156182"/>
    <n v="285.90591418631647"/>
    <n v="6"/>
    <n v="4.0624434399357525E-3"/>
    <n v="0.97658448325178826"/>
    <x v="2"/>
    <n v="6.532828282828282"/>
    <n v="9.7316136363636507E-2"/>
    <n v="1867.774242424244"/>
    <n v="30"/>
    <n v="3"/>
    <n v="33"/>
    <n v="215.58333333333331"/>
    <n v="209.41666666666666"/>
    <n v="3.1195708822961006"/>
    <n v="2.8604561267877856E-2"/>
    <x v="0"/>
    <n v="59873.463529184439"/>
  </r>
  <r>
    <x v="9"/>
    <x v="1"/>
    <x v="74"/>
    <x v="73"/>
    <x v="3"/>
    <x v="0"/>
    <n v="2.1405700000000003"/>
    <n v="143.2777777777778"/>
    <n v="39690.506666666712"/>
    <n v="5.5"/>
    <n v="5.5"/>
    <n v="8.2170000000000007E-2"/>
    <n v="1523.5983559519209"/>
    <n v="277.01788290034926"/>
    <n v="12"/>
    <n v="4.0617129057935655E-3"/>
    <n v="0.98064619615758186"/>
    <x v="2"/>
    <n v="6.5126262626262639"/>
    <n v="9.7298636363636379E-2"/>
    <n v="1804.1139393939413"/>
    <n v="30"/>
    <n v="3"/>
    <n v="33"/>
    <n v="214.91666666666671"/>
    <n v="209.41666666666671"/>
    <n v="3.1286850000000008"/>
    <n v="2.5591314462970138E-2"/>
    <x v="0"/>
    <n v="58012.161644048152"/>
  </r>
  <r>
    <x v="9"/>
    <x v="1"/>
    <x v="69"/>
    <x v="68"/>
    <x v="1"/>
    <x v="1"/>
    <n v="1.9907549999999872"/>
    <n v="409.62037037037027"/>
    <n v="33624.666666666635"/>
    <n v="211"/>
    <n v="211"/>
    <n v="1.0254599999999936"/>
    <n v="17320.439069599212"/>
    <n v="82.087388955446499"/>
    <n v="36"/>
    <n v="3.7774402499208227E-3"/>
    <n v="0.98442363640750263"/>
    <x v="2"/>
    <n v="18.61910774410774"/>
    <n v="9.0488863636363048E-2"/>
    <n v="1528.3939393939379"/>
    <n v="30"/>
    <n v="3"/>
    <n v="33"/>
    <n v="614.43055555555543"/>
    <n v="403.43055555555543"/>
    <n v="1.9606724999999872"/>
    <n v="0.34340740070978104"/>
    <x v="0"/>
    <n v="33116.560930400745"/>
  </r>
  <r>
    <x v="9"/>
    <x v="1"/>
    <x v="53"/>
    <x v="52"/>
    <x v="0"/>
    <x v="0"/>
    <n v="1.905999999999997"/>
    <n v="63.533333333333353"/>
    <n v="10908.75"/>
    <n v="5.35"/>
    <n v="5.35"/>
    <n v="0.1604999999999997"/>
    <n v="918.60145592864603"/>
    <n v="171.70120671563478"/>
    <n v="20"/>
    <n v="3.6166183766204898E-3"/>
    <n v="0.98804025478412316"/>
    <x v="2"/>
    <n v="2.8878787878787886"/>
    <n v="8.6636363636363498E-2"/>
    <n v="495.85227272727275"/>
    <n v="30"/>
    <n v="3"/>
    <n v="33"/>
    <n v="95.300000000000026"/>
    <n v="89.950000000000031"/>
    <n v="2.6984999999999961"/>
    <n v="5.6138509968520441E-2"/>
    <x v="0"/>
    <n v="15444.523544071353"/>
  </r>
  <r>
    <x v="9"/>
    <x v="1"/>
    <x v="7"/>
    <x v="7"/>
    <x v="0"/>
    <x v="0"/>
    <n v="1.3874999999999993"/>
    <n v="37"/>
    <n v="7107"/>
    <n v="56"/>
    <n v="56"/>
    <n v="2.0999999999999988"/>
    <n v="10756.540540540542"/>
    <n v="192.08108108108109"/>
    <n v="1"/>
    <n v="2.6327691487727884E-3"/>
    <n v="0.99067302393289591"/>
    <x v="2"/>
    <n v="1.6818181818181819"/>
    <n v="6.3068181818181787E-2"/>
    <n v="323.04545454545456"/>
    <n v="30"/>
    <n v="3"/>
    <n v="33"/>
    <n v="55.5"/>
    <n v="0"/>
    <n v="0"/>
    <n v="1.0090090090090089"/>
    <x v="2"/>
    <n v="0"/>
  </r>
  <r>
    <x v="9"/>
    <x v="1"/>
    <x v="49"/>
    <x v="48"/>
    <x v="1"/>
    <x v="1"/>
    <n v="1.0506199999999992"/>
    <n v="218.07407407407416"/>
    <n v="18106.416666666595"/>
    <n v="7.2777777777777777"/>
    <n v="7.2777777777777777"/>
    <n v="3.5062301290760829E-2"/>
    <n v="604.26475458559514"/>
    <n v="83.028744904890942"/>
    <n v="72"/>
    <n v="1.993542286907147E-3"/>
    <n v="0.99266656621980309"/>
    <x v="2"/>
    <n v="9.9124579124579171"/>
    <n v="4.7755454545454511E-2"/>
    <n v="823.01893939393619"/>
    <n v="30"/>
    <n v="3"/>
    <n v="33"/>
    <n v="327.11111111111126"/>
    <n v="319.83333333333348"/>
    <n v="1.540867698709238"/>
    <n v="2.2248641304347817E-2"/>
    <x v="0"/>
    <n v="26555.3602454143"/>
  </r>
  <r>
    <x v="9"/>
    <x v="1"/>
    <x v="10"/>
    <x v="10"/>
    <x v="3"/>
    <x v="1"/>
    <n v="0.82295999999999991"/>
    <n v="56.444444444444457"/>
    <n v="13353.353333333349"/>
    <n v="1.75"/>
    <n v="1.75"/>
    <n v="2.5514999999999993E-2"/>
    <n v="414.00652559055152"/>
    <n v="236.57515748031517"/>
    <n v="12"/>
    <n v="1.5615594224677874E-3"/>
    <n v="0.99422812564227092"/>
    <x v="2"/>
    <n v="2.5656565656565662"/>
    <n v="3.7407272727272727E-2"/>
    <n v="606.97060606060677"/>
    <n v="30"/>
    <n v="3"/>
    <n v="33"/>
    <n v="84.666666666666686"/>
    <n v="82.916666666666686"/>
    <n v="1.208925"/>
    <n v="2.0669291338582672E-2"/>
    <x v="0"/>
    <n v="19616.023474409471"/>
  </r>
  <r>
    <x v="9"/>
    <x v="1"/>
    <x v="30"/>
    <x v="30"/>
    <x v="0"/>
    <x v="0"/>
    <n v="0.81449999999999878"/>
    <n v="24.133333333333344"/>
    <n v="3499.3333333333335"/>
    <n v="0"/>
    <n v="0"/>
    <n v="0"/>
    <n v="0"/>
    <n v="144.99999999999994"/>
    <n v="5"/>
    <n v="1.5455066462525652E-3"/>
    <n v="0.99577363228852345"/>
    <x v="2"/>
    <n v="1.0969696969696974"/>
    <n v="3.7022727272727214E-2"/>
    <n v="159.06060606060606"/>
    <n v="30"/>
    <n v="3"/>
    <n v="33"/>
    <n v="36.20000000000001"/>
    <n v="36.20000000000001"/>
    <n v="1.2217499999999979"/>
    <n v="0"/>
    <x v="0"/>
    <n v="5248.9999999999991"/>
  </r>
  <r>
    <x v="9"/>
    <x v="1"/>
    <x v="78"/>
    <x v="77"/>
    <x v="0"/>
    <x v="6"/>
    <n v="0.78525000000000011"/>
    <n v="29.083333333333329"/>
    <n v="4816.833333333333"/>
    <n v="5.0999999999999996"/>
    <n v="5.0999999999999996"/>
    <n v="0.13770000000000004"/>
    <n v="844.67106017191975"/>
    <n v="165.621776504298"/>
    <n v="20"/>
    <n v="1.4900050263595198E-3"/>
    <n v="0.99726363731488299"/>
    <x v="2"/>
    <n v="1.3219696969696968"/>
    <n v="3.5693181818181825E-2"/>
    <n v="218.94696969696969"/>
    <n v="30"/>
    <n v="3"/>
    <n v="33"/>
    <n v="43.624999999999993"/>
    <n v="38.524999999999991"/>
    <n v="1.0401750000000001"/>
    <n v="0.11690544412607451"/>
    <x v="0"/>
    <n v="6380.5789398280785"/>
  </r>
  <r>
    <x v="9"/>
    <x v="1"/>
    <x v="24"/>
    <x v="24"/>
    <x v="3"/>
    <x v="1"/>
    <n v="0.62820000000000042"/>
    <n v="49.966666666666676"/>
    <n v="10160.416666666666"/>
    <n v="0"/>
    <n v="0"/>
    <n v="0"/>
    <n v="0"/>
    <n v="203.34389593062036"/>
    <n v="20"/>
    <n v="1.1920040210876164E-3"/>
    <n v="0.99845564133597065"/>
    <x v="2"/>
    <n v="2.2712121212121215"/>
    <n v="2.8554545454545475E-2"/>
    <n v="461.83712121212119"/>
    <n v="30"/>
    <n v="3"/>
    <n v="33"/>
    <n v="74.95"/>
    <n v="74.95"/>
    <n v="0.94230000000000047"/>
    <n v="0"/>
    <x v="0"/>
    <n v="15240.624999999996"/>
  </r>
  <r>
    <x v="9"/>
    <x v="1"/>
    <x v="22"/>
    <x v="22"/>
    <x v="0"/>
    <x v="3"/>
    <n v="0.56879999999999975"/>
    <n v="21.06666666666667"/>
    <n v="3151.6"/>
    <n v="2.8"/>
    <n v="2.8"/>
    <n v="7.5599999999999945E-2"/>
    <n v="418.88354430379741"/>
    <n v="149.6012658227848"/>
    <n v="20"/>
    <n v="1.0792930391509638E-3"/>
    <n v="0.99953493437512164"/>
    <x v="2"/>
    <n v="0.95757575757575775"/>
    <n v="2.5854545454545443E-2"/>
    <n v="143.25454545454545"/>
    <n v="30"/>
    <n v="3"/>
    <n v="33"/>
    <n v="31.600000000000005"/>
    <n v="28.800000000000004"/>
    <n v="0.77759999999999962"/>
    <n v="8.8607594936708847E-2"/>
    <x v="0"/>
    <n v="4308.5164556962027"/>
  </r>
  <r>
    <x v="9"/>
    <x v="1"/>
    <x v="116"/>
    <x v="114"/>
    <x v="1"/>
    <x v="1"/>
    <n v="0.16429500000000002"/>
    <n v="33.80555555555555"/>
    <n v="2637.1800000000007"/>
    <n v="0.41666666666666669"/>
    <n v="0.41666666666666669"/>
    <n v="2.0250000000000008E-3"/>
    <n v="32.504272801972078"/>
    <n v="78.010254724732988"/>
    <n v="36"/>
    <n v="3.1174832958387428E-4"/>
    <n v="0.99984668270470556"/>
    <x v="2"/>
    <n v="1.5366161616161613"/>
    <n v="7.4679545454545467E-3"/>
    <n v="119.87181818181821"/>
    <n v="30"/>
    <n v="3"/>
    <n v="33"/>
    <n v="50.708333333333321"/>
    <n v="50.291666666666657"/>
    <n v="0.24441750000000001"/>
    <n v="8.216926869350865E-3"/>
    <x v="0"/>
    <n v="3923.2657271980293"/>
  </r>
  <r>
    <x v="9"/>
    <x v="1"/>
    <x v="66"/>
    <x v="65"/>
    <x v="3"/>
    <x v="1"/>
    <n v="3.2400000000000005E-2"/>
    <n v="2"/>
    <n v="350"/>
    <n v="0"/>
    <n v="0"/>
    <n v="0"/>
    <n v="0"/>
    <n v="175"/>
    <n v="12"/>
    <n v="6.1478717419991642E-5"/>
    <n v="0.99990816142212557"/>
    <x v="2"/>
    <n v="9.0909090909090912E-2"/>
    <n v="1.4727272727272729E-3"/>
    <n v="15.909090909090908"/>
    <n v="30"/>
    <n v="3"/>
    <n v="33"/>
    <n v="3"/>
    <n v="3"/>
    <n v="4.8600000000000011E-2"/>
    <n v="0"/>
    <x v="0"/>
    <n v="525"/>
  </r>
  <r>
    <x v="9"/>
    <x v="1"/>
    <x v="12"/>
    <x v="12"/>
    <x v="0"/>
    <x v="0"/>
    <n v="2.5000000000000001E-2"/>
    <n v="0.33333333333333331"/>
    <n v="125"/>
    <n v="1"/>
    <n v="1"/>
    <n v="7.5000000000000011E-2"/>
    <n v="375"/>
    <n v="375"/>
    <n v="1"/>
    <n v="4.7437281959870091E-5"/>
    <n v="0.99995559870408546"/>
    <x v="2"/>
    <n v="1.515151515151515E-2"/>
    <n v="1.1363636363636365E-3"/>
    <n v="5.6818181818181817"/>
    <n v="30"/>
    <n v="3"/>
    <n v="33"/>
    <n v="0.49999999999999994"/>
    <n v="0"/>
    <n v="0"/>
    <n v="2"/>
    <x v="1"/>
    <n v="0"/>
  </r>
  <r>
    <x v="9"/>
    <x v="1"/>
    <x v="117"/>
    <x v="115"/>
    <x v="1"/>
    <x v="1"/>
    <n v="2.3399999999999997E-2"/>
    <n v="3.3333333333333321"/>
    <n v="400.12000000000006"/>
    <n v="0"/>
    <n v="0"/>
    <n v="0"/>
    <n v="0"/>
    <n v="120.03600000000006"/>
    <n v="26"/>
    <n v="4.4401295914438397E-5"/>
    <n v="0.99999999999999989"/>
    <x v="2"/>
    <n v="0.15151515151515146"/>
    <n v="1.0636363636363636E-3"/>
    <n v="18.187272727272731"/>
    <n v="30"/>
    <n v="3"/>
    <n v="33"/>
    <n v="4.9999999999999982"/>
    <n v="4.9999999999999982"/>
    <n v="3.5099999999999999E-2"/>
    <n v="0"/>
    <x v="0"/>
    <n v="600.18000000000006"/>
  </r>
  <r>
    <x v="10"/>
    <x v="1"/>
    <x v="15"/>
    <x v="15"/>
    <x v="2"/>
    <x v="4"/>
    <n v="4.8512000000000057"/>
    <n v="1010.6666666666666"/>
    <n v="66704"/>
    <n v="1745"/>
    <n v="1745"/>
    <n v="8.3760000000000101"/>
    <n v="115170"/>
    <n v="66"/>
    <n v="24"/>
    <n v="0.15607024190372762"/>
    <n v="0.15607024190372762"/>
    <x v="0"/>
    <n v="45.939393939393938"/>
    <n v="0.22050909090909118"/>
    <n v="3032"/>
    <n v="7"/>
    <n v="3"/>
    <n v="10"/>
    <n v="459.39393939393938"/>
    <n v="0"/>
    <n v="0"/>
    <n v="3.7984828496042216"/>
    <x v="1"/>
    <n v="0"/>
  </r>
  <r>
    <x v="10"/>
    <x v="1"/>
    <x v="2"/>
    <x v="2"/>
    <x v="1"/>
    <x v="1"/>
    <n v="4.1161500000000144"/>
    <n v="254.08333333333334"/>
    <n v="83847.5"/>
    <n v="682.75"/>
    <n v="682.75"/>
    <n v="11.060550000000038"/>
    <n v="225307.5"/>
    <n v="330"/>
    <n v="4"/>
    <n v="0.13242260187418164"/>
    <n v="0.28849284377790929"/>
    <x v="0"/>
    <n v="11.549242424242424"/>
    <n v="0.18709772727272792"/>
    <n v="3811.25"/>
    <n v="7"/>
    <n v="3"/>
    <n v="10"/>
    <n v="115.49242424242424"/>
    <n v="0"/>
    <n v="0"/>
    <n v="5.9116431616923588"/>
    <x v="1"/>
    <n v="0"/>
  </r>
  <r>
    <x v="10"/>
    <x v="1"/>
    <x v="0"/>
    <x v="0"/>
    <x v="0"/>
    <x v="0"/>
    <n v="3.8066666666666613"/>
    <n v="152.26666666666583"/>
    <n v="30758.26666666671"/>
    <n v="278.8"/>
    <n v="278.8"/>
    <n v="6.9700000000000291"/>
    <n v="56318.33239929987"/>
    <n v="202.00262697022907"/>
    <n v="5"/>
    <n v="0.12246606767676485"/>
    <n v="0.41095891145467411"/>
    <x v="0"/>
    <n v="6.9212121212120827"/>
    <n v="0.17303030303030278"/>
    <n v="1398.1030303030323"/>
    <n v="7"/>
    <n v="3"/>
    <n v="10"/>
    <n v="69.21212121212082"/>
    <n v="0"/>
    <n v="0"/>
    <n v="4.0281961471103553"/>
    <x v="1"/>
    <n v="0"/>
  </r>
  <r>
    <x v="10"/>
    <x v="1"/>
    <x v="3"/>
    <x v="3"/>
    <x v="1"/>
    <x v="2"/>
    <n v="2.8650000000000002"/>
    <n v="127.33333333333333"/>
    <n v="52843.333333333336"/>
    <n v="0"/>
    <n v="0"/>
    <n v="0"/>
    <n v="0"/>
    <n v="415.00000000000006"/>
    <n v="1"/>
    <n v="9.2171265471260547E-2"/>
    <n v="0.50313017692593465"/>
    <x v="1"/>
    <n v="5.7878787878787881"/>
    <n v="0.13022727272727275"/>
    <n v="2401.969696969697"/>
    <n v="14"/>
    <n v="3"/>
    <n v="17"/>
    <n v="98.393939393939391"/>
    <n v="98.393939393939391"/>
    <n v="2.2138636363636364"/>
    <n v="0"/>
    <x v="0"/>
    <n v="40833.484848484855"/>
  </r>
  <r>
    <x v="10"/>
    <x v="1"/>
    <x v="7"/>
    <x v="7"/>
    <x v="0"/>
    <x v="0"/>
    <n v="1.5250000000000001"/>
    <n v="61"/>
    <n v="12078"/>
    <n v="188"/>
    <n v="188"/>
    <n v="4.7"/>
    <n v="37224"/>
    <n v="198"/>
    <n v="1"/>
    <n v="4.9061493837232927E-2"/>
    <n v="0.55219167076316755"/>
    <x v="1"/>
    <n v="2.7727272727272729"/>
    <n v="6.931818181818182E-2"/>
    <n v="549"/>
    <n v="14"/>
    <n v="3"/>
    <n v="17"/>
    <n v="47.13636363636364"/>
    <n v="0"/>
    <n v="0"/>
    <n v="3.9884281581485048"/>
    <x v="1"/>
    <n v="0"/>
  </r>
  <r>
    <x v="10"/>
    <x v="1"/>
    <x v="30"/>
    <x v="30"/>
    <x v="0"/>
    <x v="0"/>
    <n v="1.2584999999999955"/>
    <n v="55.933333333333479"/>
    <n v="9788.3333333333339"/>
    <n v="295.60000000000002"/>
    <n v="295.60000000000002"/>
    <n v="6.6509999999999589"/>
    <n v="51729.999999999869"/>
    <n v="174.99999999999955"/>
    <n v="5"/>
    <n v="4.0487796717480269E-2"/>
    <n v="0.59267946748064781"/>
    <x v="1"/>
    <n v="2.5424242424242491"/>
    <n v="5.7204545454545251E-2"/>
    <n v="444.92424242424244"/>
    <n v="14"/>
    <n v="3"/>
    <n v="17"/>
    <n v="43.221212121212233"/>
    <n v="0"/>
    <n v="0"/>
    <n v="6.8392343826684261"/>
    <x v="1"/>
    <n v="0"/>
  </r>
  <r>
    <x v="10"/>
    <x v="1"/>
    <x v="6"/>
    <x v="6"/>
    <x v="2"/>
    <x v="4"/>
    <n v="1.2495999999999998"/>
    <n v="260.33333333333331"/>
    <n v="17182.320000000003"/>
    <n v="0"/>
    <n v="0"/>
    <n v="0"/>
    <n v="0"/>
    <n v="66.001229193341885"/>
    <n v="48"/>
    <n v="4.0201470622299181E-2"/>
    <n v="0.63288093810294699"/>
    <x v="1"/>
    <n v="11.833333333333332"/>
    <n v="5.6799999999999989E-2"/>
    <n v="781.01454545454556"/>
    <n v="14"/>
    <n v="3"/>
    <n v="17"/>
    <n v="201.16666666666666"/>
    <n v="201.16666666666666"/>
    <n v="0.9655999999999999"/>
    <n v="0"/>
    <x v="0"/>
    <n v="13277.247272727276"/>
  </r>
  <r>
    <x v="10"/>
    <x v="1"/>
    <x v="5"/>
    <x v="5"/>
    <x v="1"/>
    <x v="1"/>
    <n v="1.1476366666666662"/>
    <n v="110.25000000000004"/>
    <n v="24254.870000000214"/>
    <n v="534.16666666666663"/>
    <n v="534.16666666666663"/>
    <n v="5.5603560342655536"/>
    <n v="117516.03681028065"/>
    <n v="219.99882086167986"/>
    <n v="12"/>
    <n v="3.6921160163310936E-2"/>
    <n v="0.66980209826625792"/>
    <x v="1"/>
    <n v="5.0113636363636385"/>
    <n v="5.2165303030303006E-2"/>
    <n v="1102.4940909091006"/>
    <n v="14"/>
    <n v="3"/>
    <n v="17"/>
    <n v="85.193181818181856"/>
    <n v="0"/>
    <n v="0"/>
    <n v="6.2700635809879479"/>
    <x v="1"/>
    <n v="0"/>
  </r>
  <r>
    <x v="10"/>
    <x v="1"/>
    <x v="90"/>
    <x v="89"/>
    <x v="0"/>
    <x v="2"/>
    <n v="0.90599999999999914"/>
    <n v="40.266666666666801"/>
    <n v="7046.666666666667"/>
    <n v="191"/>
    <n v="191"/>
    <n v="4.2974999999999817"/>
    <n v="33424.999999999891"/>
    <n v="174.99999999999943"/>
    <n v="5"/>
    <n v="2.9147353060021631E-2"/>
    <n v="0.6989494513262795"/>
    <x v="1"/>
    <n v="1.8303030303030363"/>
    <n v="4.1181818181818146E-2"/>
    <n v="320.30303030303031"/>
    <n v="14"/>
    <n v="3"/>
    <n v="17"/>
    <n v="31.115151515151616"/>
    <n v="0"/>
    <n v="0"/>
    <n v="6.1384885079859561"/>
    <x v="1"/>
    <n v="0"/>
  </r>
  <r>
    <x v="10"/>
    <x v="1"/>
    <x v="31"/>
    <x v="31"/>
    <x v="1"/>
    <x v="1"/>
    <n v="0.87060000000000137"/>
    <n v="80.611111111111157"/>
    <n v="11447.256666666637"/>
    <n v="16.333333333333332"/>
    <n v="16.333333333333332"/>
    <n v="0.17640000000000017"/>
    <n v="2319.4303652653271"/>
    <n v="142.00594073053023"/>
    <n v="6"/>
    <n v="2.8008482973570524E-2"/>
    <n v="0.72695793429985001"/>
    <x v="1"/>
    <n v="3.6641414141414161"/>
    <n v="3.9572727272727336E-2"/>
    <n v="520.32984848484716"/>
    <n v="14"/>
    <n v="3"/>
    <n v="17"/>
    <n v="62.290404040404077"/>
    <n v="45.957070707070741"/>
    <n v="0.49633636363636452"/>
    <n v="0.26221267280171873"/>
    <x v="0"/>
    <n v="6526.1770589770749"/>
  </r>
  <r>
    <x v="10"/>
    <x v="1"/>
    <x v="53"/>
    <x v="52"/>
    <x v="0"/>
    <x v="0"/>
    <n v="0.81100000000000039"/>
    <n v="40.54999999999999"/>
    <n v="6974.6000000000013"/>
    <n v="22.8"/>
    <n v="22.8"/>
    <n v="0.45600000000000035"/>
    <n v="3921.6000000000022"/>
    <n v="172.00000000000009"/>
    <n v="20"/>
    <n v="2.6091063279997325E-2"/>
    <n v="0.75304899757984733"/>
    <x v="1"/>
    <n v="1.8431818181818178"/>
    <n v="3.6863636363636383E-2"/>
    <n v="317.02727272727276"/>
    <n v="14"/>
    <n v="3"/>
    <n v="17"/>
    <n v="31.334090909090904"/>
    <n v="8.534090909090903"/>
    <n v="0.17068181818181818"/>
    <n v="0.7276419815768479"/>
    <x v="0"/>
    <n v="1467.863636363636"/>
  </r>
  <r>
    <x v="10"/>
    <x v="1"/>
    <x v="89"/>
    <x v="88"/>
    <x v="5"/>
    <x v="4"/>
    <n v="0.66960000000000086"/>
    <n v="124"/>
    <n v="7688.4800000000096"/>
    <n v="287"/>
    <n v="287"/>
    <n v="1.5498000000000021"/>
    <n v="17795.110967741955"/>
    <n v="62.00387096774201"/>
    <n v="12"/>
    <n v="2.1542017228466364E-2"/>
    <n v="0.77459101480831372"/>
    <x v="1"/>
    <n v="5.6363636363636367"/>
    <n v="3.0436363636363675E-2"/>
    <n v="349.47636363636406"/>
    <n v="14"/>
    <n v="3"/>
    <n v="17"/>
    <n v="95.818181818181827"/>
    <n v="0"/>
    <n v="0"/>
    <n v="2.9952561669829221"/>
    <x v="1"/>
    <n v="0"/>
  </r>
  <r>
    <x v="10"/>
    <x v="1"/>
    <x v="18"/>
    <x v="18"/>
    <x v="1"/>
    <x v="1"/>
    <n v="0.64178999999999664"/>
    <n v="66.027777777777644"/>
    <n v="12876.916666666666"/>
    <n v="677.83333333333337"/>
    <n v="677.83333333333337"/>
    <n v="6.5885399999999796"/>
    <n v="132192.89882204487"/>
    <n v="195.0227177114013"/>
    <n v="12"/>
    <n v="2.0647328609703312E-2"/>
    <n v="0.79523834341801702"/>
    <x v="1"/>
    <n v="3.0012626262626201"/>
    <n v="2.9172272727272575E-2"/>
    <n v="585.31439393939388"/>
    <n v="14"/>
    <n v="3"/>
    <n v="17"/>
    <n v="51.021464646464544"/>
    <n v="0"/>
    <n v="0"/>
    <n v="13.285258234551737"/>
    <x v="1"/>
    <n v="0"/>
  </r>
  <r>
    <x v="10"/>
    <x v="1"/>
    <x v="70"/>
    <x v="69"/>
    <x v="0"/>
    <x v="8"/>
    <n v="0.60299999999999743"/>
    <n v="26.800000000000043"/>
    <n v="4609.0666666666539"/>
    <n v="89"/>
    <n v="89"/>
    <n v="2.0024999999999884"/>
    <n v="15306.228855721325"/>
    <n v="171.98009950248681"/>
    <n v="5"/>
    <n v="1.9399397235312345E-2"/>
    <n v="0.81463774065332939"/>
    <x v="2"/>
    <n v="1.2181818181818203"/>
    <n v="2.7409090909090793E-2"/>
    <n v="209.50303030302973"/>
    <n v="30"/>
    <n v="3"/>
    <n v="33"/>
    <n v="40.200000000000067"/>
    <n v="0"/>
    <n v="0"/>
    <n v="2.2139303482587027"/>
    <x v="1"/>
    <n v="0"/>
  </r>
  <r>
    <x v="10"/>
    <x v="1"/>
    <x v="4"/>
    <x v="4"/>
    <x v="0"/>
    <x v="3"/>
    <n v="0.57449999999999768"/>
    <n v="25.533333333333374"/>
    <n v="5157.4666666666499"/>
    <n v="131"/>
    <n v="131"/>
    <n v="2.9474999999999838"/>
    <n v="26460.631853785773"/>
    <n v="201.98955613576925"/>
    <n v="5"/>
    <n v="1.8482510301305051E-2"/>
    <n v="0.83312025095463449"/>
    <x v="2"/>
    <n v="1.1606060606060624"/>
    <n v="2.6113636363636259E-2"/>
    <n v="234.43030303030227"/>
    <n v="30"/>
    <n v="3"/>
    <n v="33"/>
    <n v="38.300000000000061"/>
    <n v="0"/>
    <n v="0"/>
    <n v="3.4203655352480364"/>
    <x v="1"/>
    <n v="0"/>
  </r>
  <r>
    <x v="10"/>
    <x v="1"/>
    <x v="12"/>
    <x v="12"/>
    <x v="0"/>
    <x v="0"/>
    <n v="0.51666666666666672"/>
    <n v="10.333333333333334"/>
    <n v="3875"/>
    <n v="43"/>
    <n v="43"/>
    <n v="2.15"/>
    <n v="16125"/>
    <n v="375"/>
    <n v="1"/>
    <n v="1.6621926873816622E-2"/>
    <n v="0.84974217782845107"/>
    <x v="2"/>
    <n v="0.46969696969696972"/>
    <n v="2.3484848484848487E-2"/>
    <n v="176.13636363636363"/>
    <n v="30"/>
    <n v="3"/>
    <n v="33"/>
    <n v="15.5"/>
    <n v="0"/>
    <n v="0"/>
    <n v="2.774193548387097"/>
    <x v="1"/>
    <n v="0"/>
  </r>
  <r>
    <x v="10"/>
    <x v="1"/>
    <x v="35"/>
    <x v="35"/>
    <x v="2"/>
    <x v="4"/>
    <n v="0.50986666666666614"/>
    <n v="39.833333333333336"/>
    <n v="6813.2933333333358"/>
    <n v="291.5"/>
    <n v="291.5"/>
    <n v="3.7311999999999959"/>
    <n v="49859.623598326376"/>
    <n v="171.04502092050214"/>
    <n v="16"/>
    <n v="1.6403160868509594E-2"/>
    <n v="0.86614533869696064"/>
    <x v="2"/>
    <n v="1.8106060606060608"/>
    <n v="2.3175757575757551E-2"/>
    <n v="309.69515151515162"/>
    <n v="30"/>
    <n v="3"/>
    <n v="33"/>
    <n v="59.750000000000007"/>
    <n v="0"/>
    <n v="0"/>
    <n v="4.8786610878661083"/>
    <x v="1"/>
    <n v="0"/>
  </r>
  <r>
    <x v="10"/>
    <x v="1"/>
    <x v="75"/>
    <x v="74"/>
    <x v="3"/>
    <x v="1"/>
    <n v="0.47182333333333215"/>
    <n v="47.388888888888879"/>
    <n v="11847.816666666624"/>
    <n v="33.333333333333336"/>
    <n v="33.333333333333336"/>
    <n v="0.33188042203985862"/>
    <n v="8333.7514654161514"/>
    <n v="250.0125439624845"/>
    <n v="6"/>
    <n v="1.5179250859407193E-2"/>
    <n v="0.88132458955636783"/>
    <x v="2"/>
    <n v="2.1540404040404035"/>
    <n v="2.1446515151515098E-2"/>
    <n v="538.53712121211925"/>
    <n v="30"/>
    <n v="3"/>
    <n v="33"/>
    <n v="71.083333333333314"/>
    <n v="37.749999999999979"/>
    <n v="0.3758545779601396"/>
    <n v="0.46893317702227449"/>
    <x v="0"/>
    <n v="9437.9735345837853"/>
  </r>
  <r>
    <x v="10"/>
    <x v="1"/>
    <x v="47"/>
    <x v="47"/>
    <x v="0"/>
    <x v="6"/>
    <n v="0.43349999999999866"/>
    <n v="19.266666666666676"/>
    <n v="3486.7333333333331"/>
    <n v="380"/>
    <n v="380"/>
    <n v="8.5499999999999687"/>
    <n v="68769.480968858086"/>
    <n v="180.97231833910024"/>
    <n v="5"/>
    <n v="1.3946332838321578E-2"/>
    <n v="0.89527092239468942"/>
    <x v="2"/>
    <n v="0.87575757575757618"/>
    <n v="1.9704545454545395E-2"/>
    <n v="158.48787878787877"/>
    <n v="30"/>
    <n v="3"/>
    <n v="33"/>
    <n v="28.900000000000013"/>
    <n v="0"/>
    <n v="0"/>
    <n v="13.148788927335634"/>
    <x v="1"/>
    <n v="0"/>
  </r>
  <r>
    <x v="10"/>
    <x v="1"/>
    <x v="61"/>
    <x v="60"/>
    <x v="2"/>
    <x v="7"/>
    <n v="0.33376000000000022"/>
    <n v="34.666666666666664"/>
    <n v="3882.6666666666665"/>
    <n v="871"/>
    <n v="871"/>
    <n v="8.3857200000000063"/>
    <n v="97552"/>
    <n v="112"/>
    <n v="32"/>
    <n v="1.0737550284009752E-2"/>
    <n v="0.90600847267869922"/>
    <x v="2"/>
    <n v="1.5757575757575757"/>
    <n v="1.5170909090909101E-2"/>
    <n v="176.48484848484847"/>
    <n v="30"/>
    <n v="3"/>
    <n v="33"/>
    <n v="52"/>
    <n v="0"/>
    <n v="0"/>
    <n v="16.75"/>
    <x v="1"/>
    <n v="0"/>
  </r>
  <r>
    <x v="10"/>
    <x v="1"/>
    <x v="17"/>
    <x v="17"/>
    <x v="1"/>
    <x v="1"/>
    <n v="0.33219666666666886"/>
    <n v="40.81666666666635"/>
    <n v="6736.083333333333"/>
    <n v="1013.45"/>
    <n v="1013.45"/>
    <n v="8.2482167047775796"/>
    <n v="167252.3557574533"/>
    <n v="165.03266639444797"/>
    <n v="20"/>
    <n v="1.0687255550436783E-2"/>
    <n v="0.91669572822913603"/>
    <x v="2"/>
    <n v="1.855303030303016"/>
    <n v="1.5099848484848584E-2"/>
    <n v="306.18560606060606"/>
    <n v="30"/>
    <n v="3"/>
    <n v="33"/>
    <n v="61.224999999999525"/>
    <n v="0"/>
    <n v="0"/>
    <n v="16.552878726010746"/>
    <x v="1"/>
    <n v="0"/>
  </r>
  <r>
    <x v="10"/>
    <x v="1"/>
    <x v="77"/>
    <x v="76"/>
    <x v="5"/>
    <x v="4"/>
    <n v="0.2868066666666666"/>
    <n v="37.99666666666667"/>
    <n v="3191.72"/>
    <n v="301.25"/>
    <n v="301.25"/>
    <n v="2.2738970523730142"/>
    <n v="25304.999999999996"/>
    <n v="83.999999999999986"/>
    <n v="100"/>
    <n v="9.2269924650124468E-3"/>
    <n v="0.92592272069414849"/>
    <x v="2"/>
    <n v="1.7271212121212123"/>
    <n v="1.3036666666666663E-2"/>
    <n v="145.0781818181818"/>
    <n v="30"/>
    <n v="3"/>
    <n v="33"/>
    <n v="56.995000000000005"/>
    <n v="0"/>
    <n v="0"/>
    <n v="5.2855513641547498"/>
    <x v="1"/>
    <n v="0"/>
  </r>
  <r>
    <x v="10"/>
    <x v="1"/>
    <x v="76"/>
    <x v="75"/>
    <x v="2"/>
    <x v="4"/>
    <n v="0.24959999999999993"/>
    <n v="40"/>
    <n v="3480"/>
    <n v="2072"/>
    <n v="2072"/>
    <n v="12.929279999999997"/>
    <n v="180264"/>
    <n v="87"/>
    <n v="48"/>
    <n v="8.0299992536218591E-3"/>
    <n v="0.9339527199477704"/>
    <x v="2"/>
    <n v="1.8181818181818181"/>
    <n v="1.1345454545454542E-2"/>
    <n v="158.18181818181819"/>
    <n v="30"/>
    <n v="3"/>
    <n v="33"/>
    <n v="60"/>
    <n v="0"/>
    <n v="0"/>
    <n v="34.533333333333331"/>
    <x v="1"/>
    <n v="0"/>
  </r>
  <r>
    <x v="10"/>
    <x v="1"/>
    <x v="72"/>
    <x v="71"/>
    <x v="1"/>
    <x v="1"/>
    <n v="0.24073666666666579"/>
    <n v="24.388888888888896"/>
    <n v="6220"/>
    <n v="513"/>
    <n v="513"/>
    <n v="5.0636956264236703"/>
    <n v="130832.52847380406"/>
    <n v="255.03416856492021"/>
    <n v="12"/>
    <n v="7.7448527790574557E-3"/>
    <n v="0.94169757272682786"/>
    <x v="2"/>
    <n v="1.108585858585859"/>
    <n v="1.0942575757575719E-2"/>
    <n v="282.72727272727275"/>
    <n v="30"/>
    <n v="3"/>
    <n v="33"/>
    <n v="36.58333333333335"/>
    <n v="0"/>
    <n v="0"/>
    <n v="14.022779043280176"/>
    <x v="1"/>
    <n v="0"/>
  </r>
  <r>
    <x v="10"/>
    <x v="1"/>
    <x v="118"/>
    <x v="116"/>
    <x v="2"/>
    <x v="7"/>
    <n v="0.2393600000000001"/>
    <n v="45.333333333333336"/>
    <n v="1858.6666666666667"/>
    <n v="0"/>
    <n v="0"/>
    <n v="0"/>
    <n v="0"/>
    <n v="41"/>
    <n v="48"/>
    <n v="7.7005633868066081E-3"/>
    <n v="0.94939813611363444"/>
    <x v="2"/>
    <n v="2.0606060606060606"/>
    <n v="1.0880000000000004E-2"/>
    <n v="84.484848484848484"/>
    <n v="30"/>
    <n v="3"/>
    <n v="33"/>
    <n v="68"/>
    <n v="68"/>
    <n v="0.35904000000000014"/>
    <n v="0"/>
    <x v="0"/>
    <n v="2788"/>
  </r>
  <r>
    <x v="10"/>
    <x v="1"/>
    <x v="119"/>
    <x v="117"/>
    <x v="0"/>
    <x v="0"/>
    <n v="0.22049999999999984"/>
    <n v="9.7999999999999847"/>
    <n v="2293.6000000000031"/>
    <n v="0"/>
    <n v="0"/>
    <n v="0"/>
    <n v="0"/>
    <n v="234.04081632653129"/>
    <n v="5"/>
    <n v="7.0938094367933449E-3"/>
    <n v="0.95649194555042782"/>
    <x v="2"/>
    <n v="0.44545454545454477"/>
    <n v="1.0022727272727265E-2"/>
    <n v="104.25454545454559"/>
    <n v="30"/>
    <n v="3"/>
    <n v="33"/>
    <n v="14.699999999999978"/>
    <n v="14.699999999999978"/>
    <n v="0.33074999999999977"/>
    <n v="0"/>
    <x v="0"/>
    <n v="3440.4000000000046"/>
  </r>
  <r>
    <x v="10"/>
    <x v="1"/>
    <x v="74"/>
    <x v="73"/>
    <x v="3"/>
    <x v="0"/>
    <n v="0.19034666666666636"/>
    <n v="19.111111111111075"/>
    <n v="4778.4666666666581"/>
    <n v="144.66666666666666"/>
    <n v="144.66666666666666"/>
    <n v="1.4408800000000004"/>
    <n v="36171.881395348835"/>
    <n v="250.03604651162792"/>
    <n v="12"/>
    <n v="6.1237323367898232E-3"/>
    <n v="0.96261567788721769"/>
    <x v="2"/>
    <n v="0.86868686868686706"/>
    <n v="8.6521212121211978E-3"/>
    <n v="217.20303030302992"/>
    <n v="30"/>
    <n v="3"/>
    <n v="33"/>
    <n v="28.666666666666615"/>
    <n v="0"/>
    <n v="0"/>
    <n v="5.0465116279069857"/>
    <x v="1"/>
    <n v="0"/>
  </r>
  <r>
    <x v="10"/>
    <x v="1"/>
    <x v="36"/>
    <x v="36"/>
    <x v="5"/>
    <x v="4"/>
    <n v="0.13000000000000003"/>
    <n v="26"/>
    <n v="1404"/>
    <n v="213"/>
    <n v="213"/>
    <n v="1.0650000000000004"/>
    <n v="11502"/>
    <n v="54"/>
    <n v="1"/>
    <n v="4.1822912779280533E-3"/>
    <n v="0.96679796916514571"/>
    <x v="2"/>
    <n v="1.1818181818181819"/>
    <n v="5.9090909090909107E-3"/>
    <n v="63.81818181818182"/>
    <n v="30"/>
    <n v="3"/>
    <n v="33"/>
    <n v="39"/>
    <n v="0"/>
    <n v="0"/>
    <n v="5.4615384615384617"/>
    <x v="1"/>
    <n v="0"/>
  </r>
  <r>
    <x v="10"/>
    <x v="1"/>
    <x v="81"/>
    <x v="80"/>
    <x v="5"/>
    <x v="4"/>
    <n v="0.11616666666666671"/>
    <n v="13.666666666666666"/>
    <n v="1298.3333333333333"/>
    <n v="140.5"/>
    <n v="140.5"/>
    <n v="1.1942500000000005"/>
    <n v="13347.5"/>
    <n v="95"/>
    <n v="10"/>
    <n v="3.7372525906613509E-3"/>
    <n v="0.97053522175580709"/>
    <x v="2"/>
    <n v="0.62121212121212122"/>
    <n v="5.2803030303030319E-3"/>
    <n v="59.015151515151508"/>
    <n v="30"/>
    <n v="3"/>
    <n v="33"/>
    <n v="20.5"/>
    <n v="0"/>
    <n v="0"/>
    <n v="6.8536585365853657"/>
    <x v="1"/>
    <n v="0"/>
  </r>
  <r>
    <x v="10"/>
    <x v="1"/>
    <x v="86"/>
    <x v="85"/>
    <x v="2"/>
    <x v="5"/>
    <n v="8.6400000000000032E-2"/>
    <n v="24"/>
    <n v="1872"/>
    <n v="120"/>
    <n v="120"/>
    <n v="0.43200000000000016"/>
    <n v="9360"/>
    <n v="78"/>
    <n v="18"/>
    <n v="2.7796151262537219E-3"/>
    <n v="0.97331483688206077"/>
    <x v="2"/>
    <n v="1.0909090909090908"/>
    <n v="3.9272727272727289E-3"/>
    <n v="85.090909090909093"/>
    <n v="30"/>
    <n v="3"/>
    <n v="33"/>
    <n v="36"/>
    <n v="0"/>
    <n v="0"/>
    <n v="3.3333333333333335"/>
    <x v="1"/>
    <n v="0"/>
  </r>
  <r>
    <x v="10"/>
    <x v="1"/>
    <x v="84"/>
    <x v="83"/>
    <x v="2"/>
    <x v="5"/>
    <n v="8.160000000000002E-2"/>
    <n v="22.666666666666668"/>
    <n v="1767.9800000000002"/>
    <n v="121"/>
    <n v="121"/>
    <n v="0.4356000000000001"/>
    <n v="9437.8932352941174"/>
    <n v="77.999117647058824"/>
    <n v="18"/>
    <n v="2.6251920636840703E-3"/>
    <n v="0.97594002894574483"/>
    <x v="2"/>
    <n v="1.0303030303030303"/>
    <n v="3.7090909090909101E-3"/>
    <n v="80.362727272727284"/>
    <n v="30"/>
    <n v="3"/>
    <n v="33"/>
    <n v="34"/>
    <n v="0"/>
    <n v="0"/>
    <n v="3.5588235294117645"/>
    <x v="1"/>
    <n v="0"/>
  </r>
  <r>
    <x v="10"/>
    <x v="1"/>
    <x v="1"/>
    <x v="1"/>
    <x v="1"/>
    <x v="1"/>
    <n v="7.4999999999999997E-2"/>
    <n v="3.3333333333333335"/>
    <n v="1400"/>
    <n v="0"/>
    <n v="0"/>
    <n v="0"/>
    <n v="0"/>
    <n v="420"/>
    <n v="1"/>
    <n v="2.4128603526507994E-3"/>
    <n v="0.97835288929839559"/>
    <x v="2"/>
    <n v="0.15151515151515152"/>
    <n v="3.4090909090909089E-3"/>
    <n v="63.636363636363633"/>
    <n v="30"/>
    <n v="3"/>
    <n v="33"/>
    <n v="5"/>
    <n v="5"/>
    <n v="0.11249999999999999"/>
    <n v="0"/>
    <x v="0"/>
    <n v="2100"/>
  </r>
  <r>
    <x v="10"/>
    <x v="1"/>
    <x v="71"/>
    <x v="70"/>
    <x v="0"/>
    <x v="3"/>
    <n v="7.4999999999999997E-2"/>
    <n v="3.3333333333333335"/>
    <n v="550"/>
    <n v="340"/>
    <n v="340"/>
    <n v="7.6499999999999995"/>
    <n v="56100"/>
    <n v="165"/>
    <n v="1"/>
    <n v="2.4128603526507994E-3"/>
    <n v="0.98076574965104635"/>
    <x v="2"/>
    <n v="0.15151515151515152"/>
    <n v="3.4090909090909089E-3"/>
    <n v="25"/>
    <n v="30"/>
    <n v="3"/>
    <n v="33"/>
    <n v="5"/>
    <n v="0"/>
    <n v="0"/>
    <n v="68"/>
    <x v="1"/>
    <n v="0"/>
  </r>
  <r>
    <x v="10"/>
    <x v="1"/>
    <x v="63"/>
    <x v="62"/>
    <x v="2"/>
    <x v="5"/>
    <n v="7.3333333333333334E-2"/>
    <n v="18.333333333333332"/>
    <n v="1521.6666666666667"/>
    <n v="17"/>
    <n v="17"/>
    <n v="6.8000000000000005E-2"/>
    <n v="1411.0000000000002"/>
    <n v="83.000000000000014"/>
    <n v="40"/>
    <n v="2.3592412337030038E-3"/>
    <n v="0.98312499088474936"/>
    <x v="2"/>
    <n v="0.83333333333333326"/>
    <n v="3.3333333333333335E-3"/>
    <n v="69.166666666666671"/>
    <n v="30"/>
    <n v="3"/>
    <n v="33"/>
    <n v="27.499999999999996"/>
    <n v="10.499999999999996"/>
    <n v="4.1999999999999989E-2"/>
    <n v="0.61818181818181828"/>
    <x v="0"/>
    <n v="871.49999999999989"/>
  </r>
  <r>
    <x v="10"/>
    <x v="1"/>
    <x v="80"/>
    <x v="79"/>
    <x v="2"/>
    <x v="5"/>
    <n v="7.3200000000000029E-2"/>
    <n v="20.333333333333332"/>
    <n v="1586"/>
    <n v="122"/>
    <n v="122"/>
    <n v="0.4392000000000002"/>
    <n v="9516"/>
    <n v="78"/>
    <n v="18"/>
    <n v="2.3549517041871813E-3"/>
    <n v="0.98547994258893656"/>
    <x v="2"/>
    <n v="0.9242424242424242"/>
    <n v="3.3272727272727286E-3"/>
    <n v="72.090909090909093"/>
    <n v="30"/>
    <n v="3"/>
    <n v="33"/>
    <n v="30.5"/>
    <n v="0"/>
    <n v="0"/>
    <n v="4"/>
    <x v="1"/>
    <n v="0"/>
  </r>
  <r>
    <x v="10"/>
    <x v="1"/>
    <x v="78"/>
    <x v="77"/>
    <x v="0"/>
    <x v="6"/>
    <n v="7.1999999999999981E-2"/>
    <n v="4"/>
    <n v="600"/>
    <n v="0"/>
    <n v="0"/>
    <n v="0"/>
    <n v="0"/>
    <n v="150"/>
    <n v="20"/>
    <n v="2.3163459385447667E-3"/>
    <n v="0.98779628852748136"/>
    <x v="2"/>
    <n v="0.18181818181818182"/>
    <n v="3.2727272727272718E-3"/>
    <n v="27.272727272727273"/>
    <n v="30"/>
    <n v="3"/>
    <n v="33"/>
    <n v="6"/>
    <n v="6"/>
    <n v="0.10799999999999997"/>
    <n v="0"/>
    <x v="0"/>
    <n v="900"/>
  </r>
  <r>
    <x v="10"/>
    <x v="1"/>
    <x v="20"/>
    <x v="20"/>
    <x v="1"/>
    <x v="1"/>
    <n v="6.8999999999999992E-2"/>
    <n v="7.666666666666667"/>
    <n v="1495"/>
    <n v="0"/>
    <n v="0"/>
    <n v="0"/>
    <n v="0"/>
    <n v="195"/>
    <n v="1"/>
    <n v="2.2198315244387353E-3"/>
    <n v="0.99001612005192008"/>
    <x v="2"/>
    <n v="0.34848484848484851"/>
    <n v="3.1363636363636359E-3"/>
    <n v="67.954545454545453"/>
    <n v="30"/>
    <n v="3"/>
    <n v="33"/>
    <n v="11.5"/>
    <n v="11.5"/>
    <n v="0.10349999999999998"/>
    <n v="0"/>
    <x v="0"/>
    <n v="2242.5"/>
  </r>
  <r>
    <x v="10"/>
    <x v="1"/>
    <x v="120"/>
    <x v="118"/>
    <x v="0"/>
    <x v="9"/>
    <n v="6.8333333333333343E-2"/>
    <n v="2.7333333333333329"/>
    <n v="574"/>
    <n v="0"/>
    <n v="0"/>
    <n v="0"/>
    <n v="0"/>
    <n v="210.00000000000003"/>
    <n v="5"/>
    <n v="2.1983838768596178E-3"/>
    <n v="0.99221450392877975"/>
    <x v="2"/>
    <n v="0.12424242424242422"/>
    <n v="3.1060606060606065E-3"/>
    <n v="26.09090909090909"/>
    <n v="30"/>
    <n v="3"/>
    <n v="33"/>
    <n v="4.0999999999999996"/>
    <n v="4.0999999999999996"/>
    <n v="0.10250000000000002"/>
    <n v="0"/>
    <x v="0"/>
    <n v="861"/>
  </r>
  <r>
    <x v="10"/>
    <x v="1"/>
    <x v="64"/>
    <x v="63"/>
    <x v="5"/>
    <x v="4"/>
    <n v="4.8000000000000015E-2"/>
    <n v="10.666666666666666"/>
    <n v="554.66666666666663"/>
    <n v="140"/>
    <n v="140"/>
    <n v="0.63000000000000023"/>
    <n v="7280"/>
    <n v="52"/>
    <n v="30"/>
    <n v="1.5442306256965121E-3"/>
    <n v="0.99375873455447628"/>
    <x v="2"/>
    <n v="0.48484848484848481"/>
    <n v="2.1818181818181823E-3"/>
    <n v="25.212121212121211"/>
    <n v="30"/>
    <n v="3"/>
    <n v="33"/>
    <n v="15.999999999999998"/>
    <n v="0"/>
    <n v="0"/>
    <n v="8.7500000000000018"/>
    <x v="1"/>
    <n v="0"/>
  </r>
  <r>
    <x v="10"/>
    <x v="1"/>
    <x v="55"/>
    <x v="54"/>
    <x v="2"/>
    <x v="5"/>
    <n v="3.5999999999999997E-2"/>
    <n v="9"/>
    <n v="747"/>
    <n v="17"/>
    <n v="17"/>
    <n v="6.7999999999999991E-2"/>
    <n v="1411"/>
    <n v="83"/>
    <n v="40"/>
    <n v="1.1581729692723838E-3"/>
    <n v="0.99491690752374862"/>
    <x v="2"/>
    <n v="0.40909090909090912"/>
    <n v="1.6363636363636363E-3"/>
    <n v="33.954545454545453"/>
    <n v="30"/>
    <n v="3"/>
    <n v="33"/>
    <n v="13.5"/>
    <n v="0"/>
    <n v="0"/>
    <n v="1.2592592592592593"/>
    <x v="2"/>
    <n v="0"/>
  </r>
  <r>
    <x v="10"/>
    <x v="1"/>
    <x v="69"/>
    <x v="68"/>
    <x v="1"/>
    <x v="1"/>
    <n v="2.9250000000000016E-2"/>
    <n v="9.0277777777777786"/>
    <n v="306.94"/>
    <n v="0"/>
    <n v="0"/>
    <n v="0"/>
    <n v="0"/>
    <n v="33.999507692307688"/>
    <n v="36"/>
    <n v="9.4101553753381229E-4"/>
    <n v="0.9958579230612824"/>
    <x v="2"/>
    <n v="0.41035353535353541"/>
    <n v="1.3295454545454552E-3"/>
    <n v="13.951818181818181"/>
    <n v="30"/>
    <n v="3"/>
    <n v="33"/>
    <n v="13.541666666666668"/>
    <n v="13.541666666666668"/>
    <n v="4.3875000000000018E-2"/>
    <n v="0"/>
    <x v="0"/>
    <n v="460.40999999999997"/>
  </r>
  <r>
    <x v="10"/>
    <x v="1"/>
    <x v="40"/>
    <x v="40"/>
    <x v="5"/>
    <x v="4"/>
    <n v="2.8999999999999998E-2"/>
    <n v="9.6666666666666661"/>
    <n v="425.33333333333331"/>
    <n v="168"/>
    <n v="168"/>
    <n v="0.504"/>
    <n v="7392"/>
    <n v="44"/>
    <n v="1"/>
    <n v="9.3297266969164243E-4"/>
    <n v="0.99679089573097401"/>
    <x v="2"/>
    <n v="0.43939393939393939"/>
    <n v="1.3181818181818182E-3"/>
    <n v="19.333333333333332"/>
    <n v="30"/>
    <n v="3"/>
    <n v="33"/>
    <n v="14.5"/>
    <n v="0"/>
    <n v="0"/>
    <n v="11.586206896551724"/>
    <x v="1"/>
    <n v="0"/>
  </r>
  <r>
    <x v="10"/>
    <x v="1"/>
    <x v="65"/>
    <x v="64"/>
    <x v="2"/>
    <x v="5"/>
    <n v="2.6666666666666668E-2"/>
    <n v="6.666666666666667"/>
    <n v="553.33333333333337"/>
    <n v="18"/>
    <n v="18"/>
    <n v="7.1999999999999995E-2"/>
    <n v="1494"/>
    <n v="83"/>
    <n v="40"/>
    <n v="8.5790590316472872E-4"/>
    <n v="0.99764880163413872"/>
    <x v="2"/>
    <n v="0.30303030303030304"/>
    <n v="1.2121212121212121E-3"/>
    <n v="25.151515151515152"/>
    <n v="30"/>
    <n v="3"/>
    <n v="33"/>
    <n v="10"/>
    <n v="0"/>
    <n v="0"/>
    <n v="1.8"/>
    <x v="2"/>
    <n v="0"/>
  </r>
  <r>
    <x v="10"/>
    <x v="1"/>
    <x v="24"/>
    <x v="24"/>
    <x v="3"/>
    <x v="1"/>
    <n v="1.6766666666666666E-2"/>
    <n v="1.9999999999999998"/>
    <n v="370"/>
    <n v="111"/>
    <n v="111"/>
    <n v="0.9305500000000001"/>
    <n v="20535.000000000004"/>
    <n v="185.00000000000003"/>
    <n v="20"/>
    <n v="5.3940833661482316E-4"/>
    <n v="0.99818820997075353"/>
    <x v="2"/>
    <n v="9.0909090909090898E-2"/>
    <n v="7.6212121212121213E-4"/>
    <n v="16.818181818181817"/>
    <n v="30"/>
    <n v="3"/>
    <n v="33"/>
    <n v="2.9999999999999996"/>
    <n v="0"/>
    <n v="0"/>
    <n v="37.000000000000007"/>
    <x v="1"/>
    <n v="0"/>
  </r>
  <r>
    <x v="10"/>
    <x v="1"/>
    <x v="83"/>
    <x v="82"/>
    <x v="0"/>
    <x v="2"/>
    <n v="1.4999999999999999E-2"/>
    <n v="0.66666666666666663"/>
    <n v="114.66666666666667"/>
    <n v="434"/>
    <n v="434"/>
    <n v="9.7650000000000006"/>
    <n v="74648.000000000015"/>
    <n v="172.00000000000003"/>
    <n v="1"/>
    <n v="4.8257207053015991E-4"/>
    <n v="0.99867078204128368"/>
    <x v="2"/>
    <n v="3.03030303030303E-2"/>
    <n v="6.8181818181818176E-4"/>
    <n v="5.2121212121212119"/>
    <n v="30"/>
    <n v="3"/>
    <n v="33"/>
    <n v="0.99999999999999989"/>
    <n v="0"/>
    <n v="0"/>
    <n v="434.00000000000006"/>
    <x v="1"/>
    <n v="0"/>
  </r>
  <r>
    <x v="10"/>
    <x v="1"/>
    <x v="22"/>
    <x v="22"/>
    <x v="0"/>
    <x v="3"/>
    <n v="1.1999999999999999E-2"/>
    <n v="0.66666666666666663"/>
    <n v="119.33333333333333"/>
    <n v="0"/>
    <n v="0"/>
    <n v="0"/>
    <n v="0"/>
    <n v="179"/>
    <n v="20"/>
    <n v="3.8605765642412787E-4"/>
    <n v="0.99905683969770775"/>
    <x v="2"/>
    <n v="3.03030303030303E-2"/>
    <n v="5.4545454545454537E-4"/>
    <n v="5.4242424242424239"/>
    <n v="30"/>
    <n v="3"/>
    <n v="33"/>
    <n v="0.99999999999999989"/>
    <n v="0.99999999999999989"/>
    <n v="1.7999999999999999E-2"/>
    <n v="0"/>
    <x v="0"/>
    <n v="178.99999999999997"/>
  </r>
  <r>
    <x v="10"/>
    <x v="1"/>
    <x v="88"/>
    <x v="87"/>
    <x v="2"/>
    <x v="5"/>
    <n v="1.1999999999999999E-2"/>
    <n v="3.3333333333333335"/>
    <n v="260"/>
    <n v="121"/>
    <n v="121"/>
    <n v="0.43559999999999993"/>
    <n v="9438"/>
    <n v="78"/>
    <n v="18"/>
    <n v="3.8605765642412787E-4"/>
    <n v="0.99944289735413183"/>
    <x v="2"/>
    <n v="0.15151515151515152"/>
    <n v="5.4545454545454537E-4"/>
    <n v="11.818181818181818"/>
    <n v="30"/>
    <n v="3"/>
    <n v="33"/>
    <n v="5"/>
    <n v="0"/>
    <n v="0"/>
    <n v="24.2"/>
    <x v="1"/>
    <n v="0"/>
  </r>
  <r>
    <x v="10"/>
    <x v="1"/>
    <x v="121"/>
    <x v="119"/>
    <x v="0"/>
    <x v="2"/>
    <n v="7.4999999999999997E-3"/>
    <n v="0.33333333333333331"/>
    <n v="35.333333333333336"/>
    <n v="81"/>
    <n v="81"/>
    <n v="1.8225"/>
    <n v="8586.0000000000018"/>
    <n v="106.00000000000001"/>
    <n v="1"/>
    <n v="2.4128603526507995E-4"/>
    <n v="0.99968418338939691"/>
    <x v="2"/>
    <n v="1.515151515151515E-2"/>
    <n v="3.4090909090909088E-4"/>
    <n v="1.6060606060606062"/>
    <n v="30"/>
    <n v="3"/>
    <n v="33"/>
    <n v="0.49999999999999994"/>
    <n v="0"/>
    <n v="0"/>
    <n v="162.00000000000003"/>
    <x v="1"/>
    <n v="0"/>
  </r>
  <r>
    <x v="10"/>
    <x v="1"/>
    <x v="56"/>
    <x v="55"/>
    <x v="5"/>
    <x v="4"/>
    <n v="4.7999999999999996E-3"/>
    <n v="0.66666666666666663"/>
    <n v="45.333333333333336"/>
    <n v="0"/>
    <n v="0"/>
    <n v="0"/>
    <n v="0"/>
    <n v="68.000000000000014"/>
    <n v="40"/>
    <n v="1.5442306256965114E-4"/>
    <n v="0.99983860645196654"/>
    <x v="2"/>
    <n v="3.03030303030303E-2"/>
    <n v="2.1818181818181816E-4"/>
    <n v="2.0606060606060606"/>
    <n v="30"/>
    <n v="3"/>
    <n v="33"/>
    <n v="0.99999999999999989"/>
    <n v="0.99999999999999989"/>
    <n v="7.1999999999999989E-3"/>
    <n v="0"/>
    <x v="0"/>
    <n v="68"/>
  </r>
  <r>
    <x v="10"/>
    <x v="1"/>
    <x v="51"/>
    <x v="50"/>
    <x v="5"/>
    <x v="4"/>
    <n v="3.3333333333333335E-3"/>
    <n v="0.33333333333333331"/>
    <n v="28.666666666666668"/>
    <n v="0"/>
    <n v="0"/>
    <n v="0"/>
    <n v="0"/>
    <n v="86.000000000000014"/>
    <n v="40"/>
    <n v="1.0723823789559109E-4"/>
    <n v="0.99994584468986214"/>
    <x v="2"/>
    <n v="1.515151515151515E-2"/>
    <n v="1.5151515151515152E-4"/>
    <n v="1.303030303030303"/>
    <n v="30"/>
    <n v="3"/>
    <n v="33"/>
    <n v="0.49999999999999994"/>
    <n v="0.49999999999999994"/>
    <n v="5.0000000000000001E-3"/>
    <n v="0"/>
    <x v="0"/>
    <n v="43"/>
  </r>
  <r>
    <x v="10"/>
    <x v="1"/>
    <x v="60"/>
    <x v="59"/>
    <x v="3"/>
    <x v="1"/>
    <n v="1.5166666666666668E-3"/>
    <n v="8.3333333333333329E-2"/>
    <n v="38.333333333333336"/>
    <n v="61.5"/>
    <n v="61.5"/>
    <n v="1.1193000000000002"/>
    <n v="28290.000000000004"/>
    <n v="460.00000000000006"/>
    <n v="4"/>
    <n v="4.8793398242493953E-5"/>
    <n v="0.99999463808810463"/>
    <x v="2"/>
    <n v="3.7878787878787876E-3"/>
    <n v="6.8939393939393949E-5"/>
    <n v="1.7424242424242424"/>
    <n v="30"/>
    <n v="3"/>
    <n v="33"/>
    <n v="0.12499999999999999"/>
    <n v="0"/>
    <n v="0"/>
    <n v="492.00000000000006"/>
    <x v="1"/>
    <n v="0"/>
  </r>
  <r>
    <x v="10"/>
    <x v="1"/>
    <x v="16"/>
    <x v="16"/>
    <x v="4"/>
    <x v="0"/>
    <n v="1.6666666666666666E-4"/>
    <n v="1.1111111111111112E-2"/>
    <n v="1.0866666666666667"/>
    <n v="570.9666666666667"/>
    <n v="570.9666666666667"/>
    <n v="8.5645000000000007"/>
    <n v="55840.54"/>
    <n v="97.8"/>
    <n v="60"/>
    <n v="5.3619118947795545E-6"/>
    <n v="0.99999999999999944"/>
    <x v="2"/>
    <n v="5.0505050505050505E-4"/>
    <n v="7.5757575757575756E-6"/>
    <n v="4.9393939393939393E-2"/>
    <n v="30"/>
    <n v="3"/>
    <n v="33"/>
    <n v="1.6666666666666666E-2"/>
    <n v="0"/>
    <n v="0"/>
    <n v="34258"/>
    <x v="1"/>
    <n v="0"/>
  </r>
  <r>
    <x v="11"/>
    <x v="1"/>
    <x v="18"/>
    <x v="18"/>
    <x v="1"/>
    <x v="1"/>
    <n v="45.837360000000253"/>
    <n v="4715.7777777777801"/>
    <n v="919576.66666666663"/>
    <n v="3171"/>
    <n v="3171"/>
    <n v="30.822120000000155"/>
    <n v="618344.99999999965"/>
    <n v="194.99999999999989"/>
    <n v="1"/>
    <n v="0.23279721317966751"/>
    <n v="0.23279721317966751"/>
    <x v="0"/>
    <n v="214.35353535353545"/>
    <n v="2.0835163636363752"/>
    <n v="41798.939393939392"/>
    <n v="7"/>
    <n v="3"/>
    <n v="10"/>
    <n v="2143.5353535353543"/>
    <n v="0"/>
    <n v="0"/>
    <n v="1.4793317939776631"/>
    <x v="2"/>
    <n v="0"/>
  </r>
  <r>
    <x v="11"/>
    <x v="1"/>
    <x v="15"/>
    <x v="15"/>
    <x v="2"/>
    <x v="4"/>
    <n v="25.371666666668144"/>
    <n v="5285.763888888885"/>
    <n v="350235.9366666667"/>
    <n v="4529.416666666667"/>
    <n v="4529.416666666667"/>
    <n v="21.741200000001282"/>
    <n v="300120.19495200715"/>
    <n v="66.260231071405173"/>
    <n v="6"/>
    <n v="0.12885675121175774"/>
    <n v="0.36165396439142528"/>
    <x v="0"/>
    <n v="240.26199494949478"/>
    <n v="1.1532575757576429"/>
    <n v="15919.815303030306"/>
    <n v="7"/>
    <n v="3"/>
    <n v="10"/>
    <n v="2402.6199494949478"/>
    <n v="0"/>
    <n v="0"/>
    <n v="1.8851989752348435"/>
    <x v="2"/>
    <n v="0"/>
  </r>
  <r>
    <x v="11"/>
    <x v="1"/>
    <x v="0"/>
    <x v="0"/>
    <x v="0"/>
    <x v="0"/>
    <n v="17.558333333333135"/>
    <n v="702.33333333333792"/>
    <n v="141871.06666666645"/>
    <n v="667"/>
    <n v="667"/>
    <n v="16.674999999999702"/>
    <n v="134733.74674893104"/>
    <n v="201.99962031323994"/>
    <n v="4"/>
    <n v="8.9174661631463786E-2"/>
    <n v="0.45082862602288909"/>
    <x v="0"/>
    <n v="31.924242424242632"/>
    <n v="0.7981060606060516"/>
    <n v="6448.6848484848388"/>
    <n v="7"/>
    <n v="3"/>
    <n v="10"/>
    <n v="319.2424242424263"/>
    <n v="0"/>
    <n v="0"/>
    <n v="2.0893213099193031"/>
    <x v="1"/>
    <n v="0"/>
  </r>
  <r>
    <x v="11"/>
    <x v="1"/>
    <x v="12"/>
    <x v="12"/>
    <x v="0"/>
    <x v="0"/>
    <n v="9.2833333333333421"/>
    <n v="185.66666666666666"/>
    <n v="69625"/>
    <n v="112"/>
    <n v="112"/>
    <n v="5.6000000000000059"/>
    <n v="42000"/>
    <n v="375"/>
    <n v="1"/>
    <n v="4.714787520524532E-2"/>
    <n v="0.49797650122813442"/>
    <x v="0"/>
    <n v="8.4393939393939394"/>
    <n v="0.42196969696969738"/>
    <n v="3164.7727272727275"/>
    <n v="7"/>
    <n v="3"/>
    <n v="10"/>
    <n v="84.393939393939391"/>
    <n v="0"/>
    <n v="0"/>
    <n v="1.3271095152603232"/>
    <x v="2"/>
    <n v="0"/>
  </r>
  <r>
    <x v="11"/>
    <x v="1"/>
    <x v="2"/>
    <x v="2"/>
    <x v="1"/>
    <x v="1"/>
    <n v="8.0230499999999711"/>
    <n v="495.25"/>
    <n v="163432.66666666666"/>
    <n v="536.5"/>
    <n v="536.5"/>
    <n v="8.6912999999999681"/>
    <n v="177045.18054854448"/>
    <n v="330.00033653037184"/>
    <n v="1"/>
    <n v="4.0747191400227117E-2"/>
    <n v="0.53872369262836151"/>
    <x v="1"/>
    <n v="22.511363636363637"/>
    <n v="0.3646840909090896"/>
    <n v="7428.7575757575751"/>
    <n v="14"/>
    <n v="3"/>
    <n v="17"/>
    <n v="382.69318181818181"/>
    <n v="0"/>
    <n v="0"/>
    <n v="1.4019063455771001"/>
    <x v="2"/>
    <n v="0"/>
  </r>
  <r>
    <x v="11"/>
    <x v="1"/>
    <x v="3"/>
    <x v="3"/>
    <x v="1"/>
    <x v="2"/>
    <n v="7.522500000000016"/>
    <n v="334.33333333333331"/>
    <n v="138748.33333333334"/>
    <n v="0"/>
    <n v="0"/>
    <n v="0"/>
    <n v="0"/>
    <n v="415.00000000000006"/>
    <n v="1"/>
    <n v="3.820501521344255E-2"/>
    <n v="0.57692870784180406"/>
    <x v="1"/>
    <n v="15.196969696969695"/>
    <n v="0.34193181818181889"/>
    <n v="6306.7424242424249"/>
    <n v="14"/>
    <n v="3"/>
    <n v="17"/>
    <n v="258.34848484848482"/>
    <n v="258.34848484848482"/>
    <n v="5.8128409090909203"/>
    <n v="0"/>
    <x v="0"/>
    <n v="107214.62121212122"/>
  </r>
  <r>
    <x v="11"/>
    <x v="1"/>
    <x v="7"/>
    <x v="7"/>
    <x v="0"/>
    <x v="0"/>
    <n v="7.2583333333333089"/>
    <n v="290.33333333333331"/>
    <n v="57486"/>
    <n v="377"/>
    <n v="377"/>
    <n v="9.4249999999999687"/>
    <n v="74646"/>
    <n v="198"/>
    <n v="60"/>
    <n v="3.6863374599433119E-2"/>
    <n v="0.61379208244123717"/>
    <x v="1"/>
    <n v="13.196969696969695"/>
    <n v="0.32992424242424129"/>
    <n v="2613"/>
    <n v="14"/>
    <n v="3"/>
    <n v="17"/>
    <n v="224.34848484848482"/>
    <n v="0"/>
    <n v="0"/>
    <n v="1.6804214223002636"/>
    <x v="2"/>
    <n v="0"/>
  </r>
  <r>
    <x v="11"/>
    <x v="1"/>
    <x v="61"/>
    <x v="60"/>
    <x v="2"/>
    <x v="7"/>
    <n v="7.1314299999999662"/>
    <n v="741.28125"/>
    <n v="80439.44666666667"/>
    <n v="315.875"/>
    <n v="315.875"/>
    <n v="3.0388472003709648"/>
    <n v="34276.882378764247"/>
    <n v="108.5140716383514"/>
    <n v="4"/>
    <n v="3.621886229891641E-2"/>
    <n v="0.65001094474015364"/>
    <x v="1"/>
    <n v="33.694602272727273"/>
    <n v="0.32415590909090758"/>
    <n v="3656.3384848484852"/>
    <n v="14"/>
    <n v="3"/>
    <n v="17"/>
    <n v="572.80823863636363"/>
    <n v="256.93323863636363"/>
    <n v="2.4718032541744632"/>
    <n v="0.55144981984193708"/>
    <x v="0"/>
    <n v="27880.871863659999"/>
  </r>
  <r>
    <x v="11"/>
    <x v="1"/>
    <x v="83"/>
    <x v="82"/>
    <x v="0"/>
    <x v="2"/>
    <n v="6.2025000000000405"/>
    <n v="275.66666666666669"/>
    <n v="47414.666666666664"/>
    <n v="15"/>
    <n v="15"/>
    <n v="0.33750000000000219"/>
    <n v="2579.9999999999995"/>
    <n v="171.99999999999997"/>
    <n v="20"/>
    <n v="3.1501044448172609E-2"/>
    <n v="0.68151198918832623"/>
    <x v="1"/>
    <n v="12.530303030303031"/>
    <n v="0.28193181818182"/>
    <n v="2155.212121212121"/>
    <n v="14"/>
    <n v="3"/>
    <n v="17"/>
    <n v="213.01515151515153"/>
    <n v="198.01515151515153"/>
    <n v="4.4553409090909382"/>
    <n v="7.0417526139839245E-2"/>
    <x v="0"/>
    <n v="34058.606060606056"/>
  </r>
  <r>
    <x v="11"/>
    <x v="1"/>
    <x v="97"/>
    <x v="96"/>
    <x v="0"/>
    <x v="2"/>
    <n v="6.0300000000000153"/>
    <n v="134"/>
    <n v="44220"/>
    <n v="347"/>
    <n v="347"/>
    <n v="15.615000000000041"/>
    <n v="114510"/>
    <n v="330"/>
    <n v="5"/>
    <n v="3.0624957359529234E-2"/>
    <n v="0.71213694654785542"/>
    <x v="1"/>
    <n v="6.0909090909090908"/>
    <n v="0.27409090909090977"/>
    <n v="2010"/>
    <n v="14"/>
    <n v="3"/>
    <n v="17"/>
    <n v="103.54545454545455"/>
    <n v="0"/>
    <n v="0"/>
    <n v="3.3511852502194905"/>
    <x v="1"/>
    <n v="0"/>
  </r>
  <r>
    <x v="11"/>
    <x v="1"/>
    <x v="76"/>
    <x v="75"/>
    <x v="2"/>
    <x v="4"/>
    <n v="5.5720599999999214"/>
    <n v="892.95833333333348"/>
    <n v="77687.253333333516"/>
    <n v="1361.5625"/>
    <n v="1361.5625"/>
    <n v="8.4961499999998775"/>
    <n v="118455.75198544191"/>
    <n v="86.999863748775326"/>
    <n v="1"/>
    <n v="2.8299187380553169E-2"/>
    <n v="0.74043613392840857"/>
    <x v="1"/>
    <n v="40.589015151515156"/>
    <n v="0.25327545454545097"/>
    <n v="3531.2387878787963"/>
    <n v="14"/>
    <n v="3"/>
    <n v="17"/>
    <n v="690.01325757575762"/>
    <n v="0"/>
    <n v="0"/>
    <n v="1.9732410718942048"/>
    <x v="2"/>
    <n v="0"/>
  </r>
  <r>
    <x v="11"/>
    <x v="1"/>
    <x v="37"/>
    <x v="37"/>
    <x v="0"/>
    <x v="6"/>
    <n v="4.6275000000000244"/>
    <n v="205.66666666666666"/>
    <n v="36403"/>
    <n v="107"/>
    <n v="107"/>
    <n v="2.4075000000000126"/>
    <n v="18939"/>
    <n v="177"/>
    <n v="5"/>
    <n v="2.3501988421429837E-2"/>
    <n v="0.76393812234983838"/>
    <x v="1"/>
    <n v="9.3484848484848477"/>
    <n v="0.21034090909091019"/>
    <n v="1654.6818181818182"/>
    <n v="14"/>
    <n v="3"/>
    <n v="17"/>
    <n v="158.92424242424241"/>
    <n v="51.924242424242408"/>
    <n v="1.1682954545454605"/>
    <n v="0.673276766135952"/>
    <x v="0"/>
    <n v="9190.5909090909063"/>
  </r>
  <r>
    <x v="11"/>
    <x v="1"/>
    <x v="17"/>
    <x v="17"/>
    <x v="1"/>
    <x v="1"/>
    <n v="4.2648733333333668"/>
    <n v="525.86666666666679"/>
    <n v="86767.916666666672"/>
    <n v="475.55"/>
    <n v="475.55"/>
    <n v="3.856796108646074"/>
    <n v="78465.674640276353"/>
    <n v="164.99984153144013"/>
    <n v="1"/>
    <n v="2.1660292533520288E-2"/>
    <n v="0.78559841488335869"/>
    <x v="1"/>
    <n v="23.90303030303031"/>
    <n v="0.1938578787878803"/>
    <n v="3943.9962121212125"/>
    <n v="14"/>
    <n v="3"/>
    <n v="17"/>
    <n v="406.35151515151529"/>
    <n v="0"/>
    <n v="0"/>
    <n v="1.1702921787376204"/>
    <x v="2"/>
    <n v="0"/>
  </r>
  <r>
    <x v="11"/>
    <x v="1"/>
    <x v="8"/>
    <x v="8"/>
    <x v="1"/>
    <x v="1"/>
    <n v="3.6000000000000121"/>
    <n v="160"/>
    <n v="26561.599999999929"/>
    <n v="207"/>
    <n v="207"/>
    <n v="4.6575000000000157"/>
    <n v="34364.069999999912"/>
    <n v="166.00999999999956"/>
    <n v="5"/>
    <n v="1.8283556632554782E-2"/>
    <n v="0.80388197151591345"/>
    <x v="2"/>
    <n v="7.2727272727272725"/>
    <n v="0.16363636363636419"/>
    <n v="1207.3454545454513"/>
    <n v="30"/>
    <n v="3"/>
    <n v="33"/>
    <n v="240"/>
    <n v="33"/>
    <n v="0.74250000000000249"/>
    <n v="0.86250000000000004"/>
    <x v="3"/>
    <n v="5478.3299999999854"/>
  </r>
  <r>
    <x v="11"/>
    <x v="1"/>
    <x v="47"/>
    <x v="47"/>
    <x v="0"/>
    <x v="6"/>
    <n v="3.3525000000000298"/>
    <n v="148.99999999999864"/>
    <n v="26968.866666666359"/>
    <n v="230"/>
    <n v="230"/>
    <n v="5.175000000000094"/>
    <n v="41629.794183445098"/>
    <n v="180.99910514541347"/>
    <n v="5"/>
    <n v="1.7026562114066734E-2"/>
    <n v="0.82090853362998017"/>
    <x v="2"/>
    <n v="6.7727272727272103"/>
    <n v="0.15238636363636499"/>
    <n v="1225.8575757575618"/>
    <n v="30"/>
    <n v="3"/>
    <n v="33"/>
    <n v="223.49999999999795"/>
    <n v="0"/>
    <n v="0"/>
    <n v="1.0290827740492263"/>
    <x v="2"/>
    <n v="0"/>
  </r>
  <r>
    <x v="11"/>
    <x v="1"/>
    <x v="35"/>
    <x v="35"/>
    <x v="2"/>
    <x v="4"/>
    <n v="3.1015999999999537"/>
    <n v="242.3125"/>
    <n v="41463.313333333121"/>
    <n v="394.1875"/>
    <n v="394.1875"/>
    <n v="5.0455999999999248"/>
    <n v="67451.410160776883"/>
    <n v="171.1150408391359"/>
    <n v="20"/>
    <n v="1.575229979209191E-2"/>
    <n v="0.83666083342207209"/>
    <x v="2"/>
    <n v="11.014204545454545"/>
    <n v="0.14098181818181607"/>
    <n v="1884.6960606060509"/>
    <n v="30"/>
    <n v="3"/>
    <n v="33"/>
    <n v="363.46875"/>
    <n v="0"/>
    <n v="0"/>
    <n v="1.0845155188719799"/>
    <x v="2"/>
    <n v="0"/>
  </r>
  <r>
    <x v="11"/>
    <x v="1"/>
    <x v="70"/>
    <x v="69"/>
    <x v="0"/>
    <x v="8"/>
    <n v="2.3490000000000126"/>
    <n v="104.39999999999925"/>
    <n v="17956.666666666788"/>
    <n v="288"/>
    <n v="288"/>
    <n v="6.4800000000000813"/>
    <n v="49535.63218390874"/>
    <n v="171.99872286079423"/>
    <n v="1"/>
    <n v="1.1930020702742019E-2"/>
    <n v="0.84859085412481416"/>
    <x v="2"/>
    <n v="4.7454545454545114"/>
    <n v="0.10677272727272785"/>
    <n v="816.2121212121267"/>
    <n v="30"/>
    <n v="3"/>
    <n v="33"/>
    <n v="156.59999999999889"/>
    <n v="0"/>
    <n v="0"/>
    <n v="1.839080459770128"/>
    <x v="2"/>
    <n v="0"/>
  </r>
  <r>
    <x v="11"/>
    <x v="1"/>
    <x v="90"/>
    <x v="89"/>
    <x v="0"/>
    <x v="2"/>
    <n v="2.3475000000000001"/>
    <n v="104.33333333333333"/>
    <n v="18258.333333333332"/>
    <n v="211"/>
    <n v="211"/>
    <n v="4.7475000000000005"/>
    <n v="36925"/>
    <n v="175"/>
    <n v="40"/>
    <n v="1.1922402554145057E-2"/>
    <n v="0.86051325667895917"/>
    <x v="2"/>
    <n v="4.7424242424242422"/>
    <n v="0.10670454545454545"/>
    <n v="829.92424242424238"/>
    <n v="30"/>
    <n v="3"/>
    <n v="33"/>
    <n v="156.5"/>
    <n v="0"/>
    <n v="0"/>
    <n v="1.3482428115015974"/>
    <x v="2"/>
    <n v="0"/>
  </r>
  <r>
    <x v="11"/>
    <x v="1"/>
    <x v="30"/>
    <x v="30"/>
    <x v="0"/>
    <x v="0"/>
    <n v="1.9260000000000153"/>
    <n v="85.599999999999341"/>
    <n v="14988.333333333334"/>
    <n v="232"/>
    <n v="232"/>
    <n v="5.2200000000000824"/>
    <n v="40622.585669782246"/>
    <n v="175.09735202492348"/>
    <n v="40"/>
    <n v="9.7817027984168532E-3"/>
    <n v="0.87029495947737601"/>
    <x v="2"/>
    <n v="3.8909090909090609"/>
    <n v="8.7545454545455245E-2"/>
    <n v="681.28787878787887"/>
    <n v="30"/>
    <n v="3"/>
    <n v="33"/>
    <n v="128.39999999999901"/>
    <n v="0"/>
    <n v="0"/>
    <n v="1.8068535825545311"/>
    <x v="2"/>
    <n v="0"/>
  </r>
  <r>
    <x v="11"/>
    <x v="1"/>
    <x v="74"/>
    <x v="73"/>
    <x v="3"/>
    <x v="0"/>
    <n v="1.8605833333333439"/>
    <n v="186.80555555555554"/>
    <n v="46700.740000000304"/>
    <n v="0.33333333333333331"/>
    <n v="0.33333333333333331"/>
    <n v="3.3200000000000191E-3"/>
    <n v="83.332175464684553"/>
    <n v="249.99652639405369"/>
    <n v="40"/>
    <n v="9.4494668734965634E-3"/>
    <n v="0.87974442635087258"/>
    <x v="2"/>
    <n v="8.4911616161616159"/>
    <n v="8.4571969696970173E-2"/>
    <n v="2122.7609090909227"/>
    <n v="30"/>
    <n v="3"/>
    <n v="33"/>
    <n v="280.20833333333331"/>
    <n v="279.875"/>
    <n v="2.7875550000000162"/>
    <n v="1.1895910780669145E-3"/>
    <x v="0"/>
    <n v="69967.777824535777"/>
  </r>
  <r>
    <x v="11"/>
    <x v="1"/>
    <x v="72"/>
    <x v="71"/>
    <x v="1"/>
    <x v="1"/>
    <n v="1.8532933333333421"/>
    <n v="187.47222222222251"/>
    <n v="35225.416666666664"/>
    <n v="158"/>
    <n v="158"/>
    <n v="1.5619399140613472"/>
    <n v="29687.682619647308"/>
    <n v="187.89672544080574"/>
    <n v="40"/>
    <n v="9.4124426713156316E-3"/>
    <n v="0.88915686902218816"/>
    <x v="2"/>
    <n v="8.5214646464646595"/>
    <n v="8.424060606060646E-2"/>
    <n v="1601.155303030303"/>
    <n v="30"/>
    <n v="3"/>
    <n v="33"/>
    <n v="281.20833333333377"/>
    <n v="123.20833333333377"/>
    <n v="1.2180000859386657"/>
    <n v="0.56186101644688013"/>
    <x v="0"/>
    <n v="23150.442380352688"/>
  </r>
  <r>
    <x v="11"/>
    <x v="1"/>
    <x v="112"/>
    <x v="110"/>
    <x v="2"/>
    <x v="7"/>
    <n v="1.8127199999999881"/>
    <n v="236.03125"/>
    <n v="12507.603333333331"/>
    <n v="2187.0625"/>
    <n v="2187.0625"/>
    <n v="16.79663999999989"/>
    <n v="115895.29020080318"/>
    <n v="52.991302352266196"/>
    <n v="16"/>
    <n v="9.206380216378993E-3"/>
    <n v="0.89836324923856714"/>
    <x v="2"/>
    <n v="10.728693181818182"/>
    <n v="8.2396363636363101E-2"/>
    <n v="568.5274242424241"/>
    <n v="30"/>
    <n v="3"/>
    <n v="33"/>
    <n v="354.046875"/>
    <n v="0"/>
    <n v="0"/>
    <n v="6.1773246833487798"/>
    <x v="1"/>
    <n v="0"/>
  </r>
  <r>
    <x v="11"/>
    <x v="1"/>
    <x v="5"/>
    <x v="5"/>
    <x v="1"/>
    <x v="1"/>
    <n v="1.6420899999999874"/>
    <n v="157.80555555555577"/>
    <n v="34716.310000000267"/>
    <n v="0"/>
    <n v="0"/>
    <n v="0"/>
    <n v="0"/>
    <n v="219.99421932758457"/>
    <n v="5"/>
    <n v="8.3397904196532077E-3"/>
    <n v="0.9067030396582203"/>
    <x v="2"/>
    <n v="7.1729797979798073"/>
    <n v="7.4640454545453969E-2"/>
    <n v="1578.0140909091031"/>
    <n v="30"/>
    <n v="3"/>
    <n v="33"/>
    <n v="236.70833333333366"/>
    <n v="236.70833333333366"/>
    <n v="2.4631349999999812"/>
    <n v="0"/>
    <x v="0"/>
    <n v="52074.465000000404"/>
  </r>
  <r>
    <x v="11"/>
    <x v="1"/>
    <x v="118"/>
    <x v="116"/>
    <x v="2"/>
    <x v="7"/>
    <n v="1.441293333333334"/>
    <n v="272.97222222222229"/>
    <n v="11178.533333333338"/>
    <n v="0"/>
    <n v="0"/>
    <n v="0"/>
    <n v="0"/>
    <n v="40.951175333265503"/>
    <n v="5"/>
    <n v="7.3199911900343273E-3"/>
    <n v="0.91402303084825465"/>
    <x v="2"/>
    <n v="12.407828282828286"/>
    <n v="6.5513333333333368E-2"/>
    <n v="508.11515151515175"/>
    <n v="30"/>
    <n v="3"/>
    <n v="33"/>
    <n v="409.45833333333343"/>
    <n v="409.45833333333343"/>
    <n v="2.1619400000000009"/>
    <n v="0"/>
    <x v="0"/>
    <n v="16767.800000000007"/>
  </r>
  <r>
    <x v="11"/>
    <x v="1"/>
    <x v="6"/>
    <x v="6"/>
    <x v="2"/>
    <x v="4"/>
    <n v="1.3868333333333178"/>
    <n v="288.92361111111103"/>
    <n v="19276.31999999992"/>
    <n v="0"/>
    <n v="0"/>
    <n v="0"/>
    <n v="0"/>
    <n v="66.717704122100443"/>
    <n v="48"/>
    <n v="7.0434016083095428E-3"/>
    <n v="0.92106643245656417"/>
    <x v="2"/>
    <n v="13.13289141414141"/>
    <n v="6.3037878787878088E-2"/>
    <n v="876.19636363635993"/>
    <n v="30"/>
    <n v="3"/>
    <n v="33"/>
    <n v="433.38541666666652"/>
    <n v="433.38541666666652"/>
    <n v="2.0802499999999764"/>
    <n v="0"/>
    <x v="0"/>
    <n v="28914.479999999876"/>
  </r>
  <r>
    <x v="11"/>
    <x v="1"/>
    <x v="81"/>
    <x v="80"/>
    <x v="5"/>
    <x v="4"/>
    <n v="1.2347666666666746"/>
    <n v="145.26666666666566"/>
    <n v="13764.666666666666"/>
    <n v="121.2"/>
    <n v="121.2"/>
    <n v="1.0302000000000138"/>
    <n v="11484.24231298769"/>
    <n v="94.754474529601396"/>
    <n v="32"/>
    <n v="6.2710906327752671E-3"/>
    <n v="0.92733752308933948"/>
    <x v="2"/>
    <n v="6.6030303030302573"/>
    <n v="5.6125757575757933E-2"/>
    <n v="625.66666666666663"/>
    <n v="30"/>
    <n v="3"/>
    <n v="33"/>
    <n v="217.8999999999985"/>
    <n v="96.699999999998496"/>
    <n v="0.82194999999999818"/>
    <n v="0.55621844882974225"/>
    <x v="0"/>
    <n v="9162.7576870123121"/>
  </r>
  <r>
    <x v="11"/>
    <x v="1"/>
    <x v="32"/>
    <x v="32"/>
    <x v="1"/>
    <x v="1"/>
    <n v="1.0346399999999951"/>
    <n v="106.4444444444443"/>
    <n v="22885.08000000018"/>
    <n v="250.33333333333334"/>
    <n v="250.33333333333334"/>
    <n v="2.4332399999999921"/>
    <n v="53820.54826722388"/>
    <n v="214.9955323590834"/>
    <n v="12"/>
    <n v="5.2546941761962016E-3"/>
    <n v="0.93259221726553565"/>
    <x v="2"/>
    <n v="4.838383838383832"/>
    <n v="4.7029090909090687E-2"/>
    <n v="1040.2309090909173"/>
    <n v="30"/>
    <n v="3"/>
    <n v="33"/>
    <n v="159.66666666666646"/>
    <n v="0"/>
    <n v="0"/>
    <n v="1.5678496868476013"/>
    <x v="2"/>
    <n v="0"/>
  </r>
  <r>
    <x v="11"/>
    <x v="1"/>
    <x v="36"/>
    <x v="36"/>
    <x v="5"/>
    <x v="4"/>
    <n v="1.0183333333333222"/>
    <n v="203.66666666666666"/>
    <n v="10957.333333333334"/>
    <n v="239"/>
    <n v="239"/>
    <n v="1.194999999999987"/>
    <n v="12858.278232405894"/>
    <n v="53.800327332242233"/>
    <n v="4"/>
    <n v="5.1718764363383385E-3"/>
    <n v="0.93776409370187397"/>
    <x v="2"/>
    <n v="9.2575757575757578"/>
    <n v="4.6287878787878281E-2"/>
    <n v="498.06060606060606"/>
    <n v="30"/>
    <n v="3"/>
    <n v="33"/>
    <n v="305.5"/>
    <n v="66.5"/>
    <n v="0.33249999999999635"/>
    <n v="0.78232405891980361"/>
    <x v="0"/>
    <n v="3577.7217675941083"/>
  </r>
  <r>
    <x v="11"/>
    <x v="1"/>
    <x v="85"/>
    <x v="84"/>
    <x v="5"/>
    <x v="4"/>
    <n v="1.000746666666662"/>
    <n v="156.36666666666659"/>
    <n v="11238.013333333342"/>
    <n v="237.125"/>
    <n v="237.125"/>
    <n v="1.5175999999999936"/>
    <n v="17042.084278405477"/>
    <n v="71.869622681731059"/>
    <n v="32"/>
    <n v="5.082557876344521E-3"/>
    <n v="0.94284665157821845"/>
    <x v="2"/>
    <n v="7.1075757575757539"/>
    <n v="4.5488484848484639E-2"/>
    <n v="510.81878787878827"/>
    <n v="30"/>
    <n v="3"/>
    <n v="33"/>
    <n v="234.54999999999987"/>
    <n v="0"/>
    <n v="0"/>
    <n v="1.0109784694095081"/>
    <x v="2"/>
    <n v="0"/>
  </r>
  <r>
    <x v="11"/>
    <x v="1"/>
    <x v="71"/>
    <x v="70"/>
    <x v="0"/>
    <x v="3"/>
    <n v="0.98999999999999888"/>
    <n v="44"/>
    <n v="7273.666666666667"/>
    <n v="20"/>
    <n v="20"/>
    <n v="0.44999999999999951"/>
    <n v="3306.212121212121"/>
    <n v="165.31060606060606"/>
    <n v="1"/>
    <n v="5.0279780739525418E-3"/>
    <n v="0.94787462965217095"/>
    <x v="2"/>
    <n v="2"/>
    <n v="4.499999999999995E-2"/>
    <n v="330.62121212121212"/>
    <n v="30"/>
    <n v="3"/>
    <n v="33"/>
    <n v="66"/>
    <n v="46"/>
    <n v="1.0349999999999988"/>
    <n v="0.30303030303030304"/>
    <x v="0"/>
    <n v="7604.287878787879"/>
  </r>
  <r>
    <x v="11"/>
    <x v="1"/>
    <x v="77"/>
    <x v="76"/>
    <x v="5"/>
    <x v="4"/>
    <n v="0.93640666666665007"/>
    <n v="123.36333333333448"/>
    <n v="10223.130000000156"/>
    <n v="210.33"/>
    <n v="210.33"/>
    <n v="1.5965393352967765"/>
    <n v="17430.065115782752"/>
    <n v="82.870085654841205"/>
    <n v="1"/>
    <n v="4.7557900891948574E-3"/>
    <n v="0.95263041974136586"/>
    <x v="2"/>
    <n v="5.6074242424242948"/>
    <n v="4.2563939393938641E-2"/>
    <n v="464.68772727273432"/>
    <n v="30"/>
    <n v="3"/>
    <n v="33"/>
    <n v="185.04500000000172"/>
    <n v="0"/>
    <n v="0"/>
    <n v="1.136642438325802"/>
    <x v="2"/>
    <n v="0"/>
  </r>
  <r>
    <x v="11"/>
    <x v="1"/>
    <x v="89"/>
    <x v="88"/>
    <x v="5"/>
    <x v="4"/>
    <n v="0.85649999999999549"/>
    <n v="158.61111111111063"/>
    <n v="9784.3633333333473"/>
    <n v="90.333333333333329"/>
    <n v="90.333333333333329"/>
    <n v="0.4877999999999989"/>
    <n v="5572.4605183888161"/>
    <n v="61.68775481611236"/>
    <n v="12"/>
    <n v="4.3499628488286209E-3"/>
    <n v="0.95698038259019447"/>
    <x v="2"/>
    <n v="7.209595959595938"/>
    <n v="3.8931818181817977E-2"/>
    <n v="444.74378787878851"/>
    <n v="30"/>
    <n v="3"/>
    <n v="33"/>
    <n v="237.91666666666595"/>
    <n v="147.58333333333263"/>
    <n v="0.7969499999999945"/>
    <n v="0.37968476357268066"/>
    <x v="0"/>
    <n v="9104.0844816112058"/>
  </r>
  <r>
    <x v="11"/>
    <x v="1"/>
    <x v="60"/>
    <x v="59"/>
    <x v="3"/>
    <x v="1"/>
    <n v="0.7765333333333343"/>
    <n v="42.666666666666664"/>
    <n v="19626.666666666668"/>
    <n v="50"/>
    <n v="50"/>
    <n v="0.91000000000000125"/>
    <n v="23000.000000000004"/>
    <n v="460.00000000000006"/>
    <n v="1"/>
    <n v="3.9438308825184747E-3"/>
    <n v="0.96092421347271295"/>
    <x v="2"/>
    <n v="1.9393939393939392"/>
    <n v="3.5296969696969743E-2"/>
    <n v="892.12121212121212"/>
    <n v="30"/>
    <n v="3"/>
    <n v="33"/>
    <n v="63.999999999999993"/>
    <n v="13.999999999999993"/>
    <n v="0.25480000000000019"/>
    <n v="0.78125000000000011"/>
    <x v="0"/>
    <n v="6439.9999999999973"/>
  </r>
  <r>
    <x v="11"/>
    <x v="1"/>
    <x v="53"/>
    <x v="52"/>
    <x v="0"/>
    <x v="0"/>
    <n v="0.72000000000000031"/>
    <n v="36"/>
    <n v="6192"/>
    <n v="150"/>
    <n v="150"/>
    <n v="3.0000000000000013"/>
    <n v="25800"/>
    <n v="172"/>
    <n v="16"/>
    <n v="3.6567113265109454E-3"/>
    <n v="0.96458092479922386"/>
    <x v="2"/>
    <n v="1.6363636363636365"/>
    <n v="3.2727272727272744E-2"/>
    <n v="281.45454545454544"/>
    <n v="30"/>
    <n v="3"/>
    <n v="33"/>
    <n v="54"/>
    <n v="0"/>
    <n v="0"/>
    <n v="2.7777777777777777"/>
    <x v="1"/>
    <n v="0"/>
  </r>
  <r>
    <x v="11"/>
    <x v="1"/>
    <x v="80"/>
    <x v="79"/>
    <x v="2"/>
    <x v="5"/>
    <n v="0.66353333333332942"/>
    <n v="184.31481481481566"/>
    <n v="14055.073333333445"/>
    <n v="62.888888888888886"/>
    <n v="62.888888888888886"/>
    <n v="0.22639999999999763"/>
    <n v="4795.6424233899479"/>
    <n v="76.255798251783631"/>
    <n v="24"/>
    <n v="3.3699303548854823E-3"/>
    <n v="0.96795085515410939"/>
    <x v="2"/>
    <n v="8.3779461279461671"/>
    <n v="3.0160606060605884E-2"/>
    <n v="638.86696969697471"/>
    <n v="30"/>
    <n v="3"/>
    <n v="33"/>
    <n v="276.47222222222354"/>
    <n v="213.58333333333465"/>
    <n v="0.7688999999999967"/>
    <n v="0.22746910479252377"/>
    <x v="0"/>
    <n v="16286.967576610221"/>
  </r>
  <r>
    <x v="11"/>
    <x v="1"/>
    <x v="40"/>
    <x v="40"/>
    <x v="5"/>
    <x v="4"/>
    <n v="0.66299999999999371"/>
    <n v="221"/>
    <n v="9649"/>
    <n v="453"/>
    <n v="453"/>
    <n v="1.3589999999999871"/>
    <n v="19778.266968325792"/>
    <n v="43.660633484162894"/>
    <n v="6"/>
    <n v="3.3672216798287954E-3"/>
    <n v="0.97131807683393823"/>
    <x v="2"/>
    <n v="10.045454545454545"/>
    <n v="3.013636363636335E-2"/>
    <n v="438.59090909090907"/>
    <n v="30"/>
    <n v="3"/>
    <n v="33"/>
    <n v="331.5"/>
    <n v="0"/>
    <n v="0"/>
    <n v="1.3665158371040724"/>
    <x v="2"/>
    <n v="0"/>
  </r>
  <r>
    <x v="11"/>
    <x v="1"/>
    <x v="4"/>
    <x v="4"/>
    <x v="0"/>
    <x v="3"/>
    <n v="0.65249999999999864"/>
    <n v="29.000000000000043"/>
    <n v="5857.99999999999"/>
    <n v="200.6"/>
    <n v="200.6"/>
    <n v="4.5134999999999845"/>
    <n v="40521.199999999866"/>
    <n v="201.99999999999935"/>
    <n v="12"/>
    <n v="3.3138946396505361E-3"/>
    <n v="0.97463197147358871"/>
    <x v="2"/>
    <n v="1.3181818181818201"/>
    <n v="2.9659090909090847E-2"/>
    <n v="266.2727272727268"/>
    <n v="30"/>
    <n v="3"/>
    <n v="33"/>
    <n v="43.500000000000064"/>
    <n v="0"/>
    <n v="0"/>
    <n v="4.6114942528735563"/>
    <x v="1"/>
    <n v="0"/>
  </r>
  <r>
    <x v="11"/>
    <x v="1"/>
    <x v="86"/>
    <x v="85"/>
    <x v="2"/>
    <x v="5"/>
    <n v="0.6492"/>
    <n v="180.33333333333397"/>
    <n v="13790.35666666669"/>
    <n v="62.611111111111114"/>
    <n v="62.611111111111114"/>
    <n v="0.22539999999999924"/>
    <n v="4787.9642524132178"/>
    <n v="76.471478743068246"/>
    <n v="1"/>
    <n v="3.2971347127373676E-3"/>
    <n v="0.97792910618632611"/>
    <x v="2"/>
    <n v="8.1969696969697257"/>
    <n v="2.9509090909090908E-2"/>
    <n v="626.834393939395"/>
    <n v="30"/>
    <n v="3"/>
    <n v="33"/>
    <n v="270.50000000000097"/>
    <n v="207.88888888888985"/>
    <n v="0.74840000000000084"/>
    <n v="0.23146436639967058"/>
    <x v="0"/>
    <n v="15897.570747586817"/>
  </r>
  <r>
    <x v="11"/>
    <x v="1"/>
    <x v="84"/>
    <x v="83"/>
    <x v="2"/>
    <x v="5"/>
    <n v="0.62226666666666752"/>
    <n v="172.85185185185347"/>
    <n v="13149.963333333464"/>
    <n v="63.055555555555557"/>
    <n v="63.055555555555557"/>
    <n v="0.2269999999999982"/>
    <n v="4797.0457628026597"/>
    <n v="76.076496678808695"/>
    <n v="48"/>
    <n v="3.1603466223752959E-3"/>
    <n v="0.98108945280870141"/>
    <x v="2"/>
    <n v="7.8569023569024301"/>
    <n v="2.8284848484848524E-2"/>
    <n v="597.72560606061199"/>
    <n v="30"/>
    <n v="3"/>
    <n v="33"/>
    <n v="259.27777777778022"/>
    <n v="196.22222222222467"/>
    <n v="0.70640000000000325"/>
    <n v="0.24319691450610442"/>
    <x v="0"/>
    <n v="14927.899237197536"/>
  </r>
  <r>
    <x v="11"/>
    <x v="1"/>
    <x v="75"/>
    <x v="74"/>
    <x v="3"/>
    <x v="1"/>
    <n v="0.61876666666666613"/>
    <n v="62.277777777777771"/>
    <n v="15569.676666666621"/>
    <n v="1.6666666666666665"/>
    <n v="1.6666666666666665"/>
    <n v="1.6559322033898292E-2"/>
    <n v="416.672881355931"/>
    <n v="250.00372881355861"/>
    <n v="20"/>
    <n v="3.1425709423158607E-3"/>
    <n v="0.98423202375101726"/>
    <x v="2"/>
    <n v="2.8308080808080804"/>
    <n v="2.8125757575757551E-2"/>
    <n v="707.71257575757363"/>
    <n v="30"/>
    <n v="3"/>
    <n v="33"/>
    <n v="93.416666666666657"/>
    <n v="91.749999999999986"/>
    <n v="0.91159067796610083"/>
    <n v="1.784121320249777E-2"/>
    <x v="0"/>
    <n v="22937.842118643999"/>
  </r>
  <r>
    <x v="11"/>
    <x v="1"/>
    <x v="78"/>
    <x v="77"/>
    <x v="0"/>
    <x v="6"/>
    <n v="0.52349999999999974"/>
    <n v="29.083333333333332"/>
    <n v="4362.5"/>
    <n v="173"/>
    <n v="173"/>
    <n v="3.1139999999999985"/>
    <n v="25950"/>
    <n v="150"/>
    <n v="48"/>
    <n v="2.6587338603173308E-3"/>
    <n v="0.9868907576113346"/>
    <x v="2"/>
    <n v="1.321969696969697"/>
    <n v="2.3795454545454533E-2"/>
    <n v="198.29545454545453"/>
    <n v="30"/>
    <n v="3"/>
    <n v="33"/>
    <n v="43.625"/>
    <n v="0"/>
    <n v="0"/>
    <n v="3.9656160458452723"/>
    <x v="1"/>
    <n v="0"/>
  </r>
  <r>
    <x v="11"/>
    <x v="1"/>
    <x v="88"/>
    <x v="87"/>
    <x v="2"/>
    <x v="5"/>
    <n v="0.48800000000000382"/>
    <n v="135.5555555555556"/>
    <n v="10579.633333333371"/>
    <n v="63.222222222222221"/>
    <n v="63.222222222222221"/>
    <n v="0.22760000000000172"/>
    <n v="4934.2716120218738"/>
    <n v="78.046475409836319"/>
    <n v="24"/>
    <n v="2.4784376768574369E-3"/>
    <n v="0.989369195288192"/>
    <x v="2"/>
    <n v="6.1616161616161635"/>
    <n v="2.2181818181818354E-2"/>
    <n v="480.89242424242599"/>
    <n v="30"/>
    <n v="3"/>
    <n v="33"/>
    <n v="203.3333333333334"/>
    <n v="140.11111111111117"/>
    <n v="0.50440000000000407"/>
    <n v="0.31092896174863377"/>
    <x v="0"/>
    <n v="10935.178387978181"/>
  </r>
  <r>
    <x v="11"/>
    <x v="1"/>
    <x v="20"/>
    <x v="20"/>
    <x v="1"/>
    <x v="1"/>
    <n v="0.4080000000000002"/>
    <n v="45.333333333333336"/>
    <n v="8840"/>
    <n v="169"/>
    <n v="169"/>
    <n v="1.5210000000000008"/>
    <n v="32955"/>
    <n v="195"/>
    <n v="1"/>
    <n v="2.0721364183562026E-3"/>
    <n v="0.99144133170654825"/>
    <x v="2"/>
    <n v="2.0606060606060606"/>
    <n v="1.8545454545454556E-2"/>
    <n v="401.81818181818181"/>
    <n v="30"/>
    <n v="3"/>
    <n v="33"/>
    <n v="68"/>
    <n v="0"/>
    <n v="0"/>
    <n v="2.4852941176470589"/>
    <x v="1"/>
    <n v="0"/>
  </r>
  <r>
    <x v="11"/>
    <x v="1"/>
    <x v="96"/>
    <x v="95"/>
    <x v="5"/>
    <x v="4"/>
    <n v="0.31333333333333357"/>
    <n v="39.166666666666664"/>
    <n v="3201"/>
    <n v="209.5"/>
    <n v="209.5"/>
    <n v="1.6760000000000013"/>
    <n v="17121.944680851066"/>
    <n v="81.727659574468092"/>
    <n v="6"/>
    <n v="1.5913465957964304E-3"/>
    <n v="0.99303267830234465"/>
    <x v="2"/>
    <n v="1.7803030303030303"/>
    <n v="1.4242424242424253E-2"/>
    <n v="145.5"/>
    <n v="30"/>
    <n v="3"/>
    <n v="33"/>
    <n v="58.75"/>
    <n v="0"/>
    <n v="0"/>
    <n v="3.5659574468085107"/>
    <x v="1"/>
    <n v="0"/>
  </r>
  <r>
    <x v="11"/>
    <x v="1"/>
    <x v="10"/>
    <x v="10"/>
    <x v="3"/>
    <x v="1"/>
    <n v="0.26892000000000005"/>
    <n v="27.666666666666668"/>
    <n v="5948.333333333333"/>
    <n v="17"/>
    <n v="17"/>
    <n v="0.16524000000000003"/>
    <n v="3654.9999999999995"/>
    <n v="214.99999999999997"/>
    <n v="12"/>
    <n v="1.3657816804518378E-3"/>
    <n v="0.99439845998279652"/>
    <x v="2"/>
    <n v="1.2575757575757576"/>
    <n v="1.2223636363636365E-2"/>
    <n v="270.37878787878788"/>
    <n v="30"/>
    <n v="3"/>
    <n v="33"/>
    <n v="41.5"/>
    <n v="24.5"/>
    <n v="0.23814000000000005"/>
    <n v="0.40963855421686746"/>
    <x v="0"/>
    <n v="5267.4999999999991"/>
  </r>
  <r>
    <x v="11"/>
    <x v="1"/>
    <x v="16"/>
    <x v="16"/>
    <x v="4"/>
    <x v="0"/>
    <n v="0.25000000000000017"/>
    <n v="16.666666666666668"/>
    <n v="1633.3333333333333"/>
    <n v="180"/>
    <n v="180"/>
    <n v="2.7000000000000015"/>
    <n v="17639.999999999996"/>
    <n v="97.999999999999986"/>
    <n v="4"/>
    <n v="1.2696914328163009E-3"/>
    <n v="0.99566815141561282"/>
    <x v="2"/>
    <n v="0.75757575757575768"/>
    <n v="1.1363636363636371E-2"/>
    <n v="74.242424242424235"/>
    <n v="30"/>
    <n v="3"/>
    <n v="33"/>
    <n v="25.000000000000004"/>
    <n v="0"/>
    <n v="0"/>
    <n v="7.1999999999999993"/>
    <x v="1"/>
    <n v="0"/>
  </r>
  <r>
    <x v="11"/>
    <x v="1"/>
    <x v="65"/>
    <x v="64"/>
    <x v="2"/>
    <x v="5"/>
    <n v="0.19116666666666662"/>
    <n v="47.791666666666664"/>
    <n v="3993.4666666666485"/>
    <n v="47.975000000000001"/>
    <n v="47.975000000000001"/>
    <n v="0.19189999999999996"/>
    <n v="4008.7859808195112"/>
    <n v="83.559895379249838"/>
    <n v="18"/>
    <n v="9.7089071562686383E-4"/>
    <n v="0.99663904213123966"/>
    <x v="2"/>
    <n v="2.1723484848484849"/>
    <n v="8.6893939393939378E-3"/>
    <n v="181.52121212121131"/>
    <n v="30"/>
    <n v="3"/>
    <n v="33"/>
    <n v="71.6875"/>
    <n v="23.712499999999999"/>
    <n v="9.4849999999999976E-2"/>
    <n v="0.66922406277244983"/>
    <x v="0"/>
    <n v="1981.4140191804618"/>
  </r>
  <r>
    <x v="11"/>
    <x v="1"/>
    <x v="57"/>
    <x v="56"/>
    <x v="2"/>
    <x v="5"/>
    <n v="0.17110000000000006"/>
    <n v="42.774999999999999"/>
    <n v="3578.4799999999927"/>
    <n v="47.625"/>
    <n v="47.625"/>
    <n v="0.19050000000000006"/>
    <n v="3984.2223261250656"/>
    <n v="83.658211572179852"/>
    <n v="40"/>
    <n v="8.6897681661947596E-4"/>
    <n v="0.99750801894785912"/>
    <x v="2"/>
    <n v="1.9443181818181818"/>
    <n v="7.7772727272727299E-3"/>
    <n v="162.65818181818148"/>
    <n v="30"/>
    <n v="3"/>
    <n v="33"/>
    <n v="64.162499999999994"/>
    <n v="16.537499999999994"/>
    <n v="6.615E-2"/>
    <n v="0.74225599064874348"/>
    <x v="0"/>
    <n v="1383.4976738749237"/>
  </r>
  <r>
    <x v="11"/>
    <x v="1"/>
    <x v="63"/>
    <x v="62"/>
    <x v="2"/>
    <x v="5"/>
    <n v="0.14230000000000007"/>
    <n v="35.575000000000003"/>
    <n v="2972.1599999999962"/>
    <n v="52.274999999999999"/>
    <n v="52.274999999999999"/>
    <n v="0.20910000000000006"/>
    <n v="4367.3833872101131"/>
    <n v="83.546310611384285"/>
    <n v="10"/>
    <n v="7.2270836355903831E-4"/>
    <n v="0.99823072731141815"/>
    <x v="2"/>
    <n v="1.6170454545454547"/>
    <n v="6.4681818181818208E-3"/>
    <n v="135.09818181818164"/>
    <n v="30"/>
    <n v="3"/>
    <n v="33"/>
    <n v="53.362500000000004"/>
    <n v="1.0875000000000057"/>
    <n v="4.350000000000024E-3"/>
    <n v="0.97962052002810951"/>
    <x v="3"/>
    <n v="90.856612789880884"/>
  </r>
  <r>
    <x v="11"/>
    <x v="1"/>
    <x v="55"/>
    <x v="54"/>
    <x v="2"/>
    <x v="5"/>
    <n v="0.1359000000000001"/>
    <n v="33.975000000000001"/>
    <n v="2845.6533333333314"/>
    <n v="54"/>
    <n v="54"/>
    <n v="0.21600000000000014"/>
    <n v="4522.8927152317847"/>
    <n v="83.757272504292317"/>
    <n v="12"/>
    <n v="6.902042628789412E-4"/>
    <n v="0.99892093157429707"/>
    <x v="2"/>
    <n v="1.5443181818181819"/>
    <n v="6.1772727272727318E-3"/>
    <n v="129.3478787878787"/>
    <n v="30"/>
    <n v="3"/>
    <n v="33"/>
    <n v="50.962500000000006"/>
    <n v="0"/>
    <n v="0"/>
    <n v="1.0596026490066224"/>
    <x v="2"/>
    <n v="0"/>
  </r>
  <r>
    <x v="11"/>
    <x v="1"/>
    <x v="67"/>
    <x v="66"/>
    <x v="1"/>
    <x v="1"/>
    <n v="8.3999999999999977E-2"/>
    <n v="4.666666666666667"/>
    <n v="1703.3333333333333"/>
    <n v="15"/>
    <n v="15"/>
    <n v="0.26999999999999991"/>
    <n v="5474.9999999999991"/>
    <n v="364.99999999999994"/>
    <n v="24"/>
    <n v="4.2661632142627665E-4"/>
    <n v="0.99934754789572333"/>
    <x v="2"/>
    <n v="0.21212121212121213"/>
    <n v="3.8181818181818174E-3"/>
    <n v="77.424242424242422"/>
    <n v="30"/>
    <n v="3"/>
    <n v="33"/>
    <n v="7"/>
    <n v="0"/>
    <n v="0"/>
    <n v="2.1428571428571428"/>
    <x v="1"/>
    <n v="0"/>
  </r>
  <r>
    <x v="11"/>
    <x v="1"/>
    <x v="87"/>
    <x v="86"/>
    <x v="2"/>
    <x v="4"/>
    <n v="5.2800000000000041E-2"/>
    <n v="10"/>
    <n v="410.09999999999997"/>
    <n v="2296.25"/>
    <n v="2296.25"/>
    <n v="12.124200000000011"/>
    <n v="94169.212499999994"/>
    <n v="41.01"/>
    <n v="32"/>
    <n v="2.6815883061080274E-4"/>
    <n v="0.99961570672633415"/>
    <x v="2"/>
    <n v="0.45454545454545453"/>
    <n v="2.400000000000002E-3"/>
    <n v="18.640909090909091"/>
    <n v="30"/>
    <n v="3"/>
    <n v="33"/>
    <n v="15"/>
    <n v="0"/>
    <n v="0"/>
    <n v="153.08333333333334"/>
    <x v="1"/>
    <n v="0"/>
  </r>
  <r>
    <x v="11"/>
    <x v="1"/>
    <x v="14"/>
    <x v="14"/>
    <x v="4"/>
    <x v="0"/>
    <n v="0.02"/>
    <n v="1.3333333333333333"/>
    <n v="179.33333333333334"/>
    <n v="5"/>
    <n v="5"/>
    <n v="7.5000000000000011E-2"/>
    <n v="672.50000000000011"/>
    <n v="134.50000000000003"/>
    <n v="18"/>
    <n v="1.01575314625304E-4"/>
    <n v="0.99971728204095944"/>
    <x v="2"/>
    <n v="6.0606060606060601E-2"/>
    <n v="9.0909090909090909E-4"/>
    <n v="8.1515151515151523"/>
    <n v="30"/>
    <n v="3"/>
    <n v="33"/>
    <n v="1.9999999999999998"/>
    <n v="0"/>
    <n v="0"/>
    <n v="2.5000000000000004"/>
    <x v="1"/>
    <n v="0"/>
  </r>
  <r>
    <x v="11"/>
    <x v="1"/>
    <x v="113"/>
    <x v="111"/>
    <x v="2"/>
    <x v="7"/>
    <n v="1.9200000000000002E-2"/>
    <n v="3.3333333333333335"/>
    <n v="183.33333333333334"/>
    <n v="0"/>
    <n v="0"/>
    <n v="0"/>
    <n v="0"/>
    <n v="55"/>
    <n v="18"/>
    <n v="9.751230204029185E-5"/>
    <n v="0.99981479434299969"/>
    <x v="2"/>
    <n v="0.15151515151515152"/>
    <n v="8.7272727272727285E-4"/>
    <n v="8.3333333333333339"/>
    <n v="30"/>
    <n v="3"/>
    <n v="33"/>
    <n v="5"/>
    <n v="5"/>
    <n v="2.8799999999999999E-2"/>
    <n v="0"/>
    <x v="0"/>
    <n v="275"/>
  </r>
  <r>
    <x v="11"/>
    <x v="1"/>
    <x v="103"/>
    <x v="101"/>
    <x v="0"/>
    <x v="3"/>
    <n v="1.6666666666666666E-2"/>
    <n v="0.66666666666666663"/>
    <n v="134.66666666666666"/>
    <n v="0"/>
    <n v="0"/>
    <n v="0"/>
    <n v="0"/>
    <n v="202"/>
    <n v="18"/>
    <n v="8.4646095521086662E-5"/>
    <n v="0.99989944043852075"/>
    <x v="2"/>
    <n v="3.03030303030303E-2"/>
    <n v="7.5757575757575758E-4"/>
    <n v="6.1212121212121211"/>
    <n v="30"/>
    <n v="3"/>
    <n v="33"/>
    <n v="0.99999999999999989"/>
    <n v="0.99999999999999989"/>
    <n v="2.4999999999999998E-2"/>
    <n v="0"/>
    <x v="0"/>
    <n v="201.99999999999997"/>
  </r>
  <r>
    <x v="11"/>
    <x v="1"/>
    <x v="98"/>
    <x v="97"/>
    <x v="2"/>
    <x v="7"/>
    <n v="9.0666666666666673E-3"/>
    <n v="0.70833333333333337"/>
    <n v="114.74666666666667"/>
    <n v="36.875"/>
    <n v="36.875"/>
    <n v="0.47199999999999998"/>
    <n v="5973.5764705882357"/>
    <n v="161.99529411764706"/>
    <n v="5"/>
    <n v="4.6047475963471152E-5"/>
    <n v="0.99994548791448423"/>
    <x v="2"/>
    <n v="3.2196969696969696E-2"/>
    <n v="4.1212121212121214E-4"/>
    <n v="5.2157575757575758"/>
    <n v="30"/>
    <n v="3"/>
    <n v="33"/>
    <n v="1.0625"/>
    <n v="0"/>
    <n v="0"/>
    <n v="34.705882352941174"/>
    <x v="1"/>
    <n v="0"/>
  </r>
  <r>
    <x v="11"/>
    <x v="1"/>
    <x v="31"/>
    <x v="31"/>
    <x v="1"/>
    <x v="1"/>
    <n v="8.3999999999999995E-3"/>
    <n v="0.77777777777777779"/>
    <n v="110.44666666666667"/>
    <n v="0"/>
    <n v="0"/>
    <n v="0"/>
    <n v="0"/>
    <n v="142.00285714285715"/>
    <n v="100"/>
    <n v="4.2661632142627676E-5"/>
    <n v="0.99998814954662685"/>
    <x v="2"/>
    <n v="3.5353535353535352E-2"/>
    <n v="3.8181818181818179E-4"/>
    <n v="5.0203030303030305"/>
    <n v="30"/>
    <n v="3"/>
    <n v="33"/>
    <n v="1.1666666666666665"/>
    <n v="1.1666666666666665"/>
    <n v="1.2599999999999998E-2"/>
    <n v="0"/>
    <x v="0"/>
    <n v="165.67"/>
  </r>
  <r>
    <x v="11"/>
    <x v="1"/>
    <x v="79"/>
    <x v="78"/>
    <x v="2"/>
    <x v="4"/>
    <n v="2.3333333333333335E-3"/>
    <n v="0.3888888888888889"/>
    <n v="24.893333333333334"/>
    <n v="0"/>
    <n v="0"/>
    <n v="0"/>
    <n v="0"/>
    <n v="64.011428571428567"/>
    <n v="12"/>
    <n v="1.1850453372952135E-5"/>
    <n v="0.99999999999999978"/>
    <x v="2"/>
    <n v="1.7676767676767676E-2"/>
    <n v="1.0606060606060606E-4"/>
    <n v="1.1315151515151516"/>
    <n v="30"/>
    <n v="3"/>
    <n v="33"/>
    <n v="0.58333333333333326"/>
    <n v="0.58333333333333326"/>
    <n v="3.4999999999999996E-3"/>
    <n v="0"/>
    <x v="0"/>
    <n v="37.339999999999989"/>
  </r>
  <r>
    <x v="12"/>
    <x v="1"/>
    <x v="0"/>
    <x v="0"/>
    <x v="0"/>
    <x v="0"/>
    <n v="20.166666666666448"/>
    <n v="806.66666666666617"/>
    <n v="162946.66666666672"/>
    <n v="360"/>
    <n v="360"/>
    <n v="8.9999999999999076"/>
    <n v="72720.000000000058"/>
    <n v="202.00000000000017"/>
    <n v="5"/>
    <n v="0.26250629906643719"/>
    <n v="0.26250629906643719"/>
    <x v="0"/>
    <n v="36.666666666666643"/>
    <n v="0.91666666666665675"/>
    <n v="7406.6666666666688"/>
    <n v="7"/>
    <n v="3"/>
    <n v="10"/>
    <n v="366.6666666666664"/>
    <n v="6.6666666666664014"/>
    <n v="0.16666666666665833"/>
    <n v="0.98181818181818248"/>
    <x v="3"/>
    <n v="1346.6666666666142"/>
  </r>
  <r>
    <x v="12"/>
    <x v="1"/>
    <x v="18"/>
    <x v="18"/>
    <x v="1"/>
    <x v="1"/>
    <n v="10.589130000000244"/>
    <n v="1089.4166666666654"/>
    <n v="212436.25"/>
    <n v="454.83333333333331"/>
    <n v="454.83333333333331"/>
    <n v="4.4209800000001067"/>
    <n v="88692.500000000102"/>
    <n v="195.00000000000023"/>
    <n v="12"/>
    <n v="0.13783702446116411"/>
    <n v="0.40034332352760127"/>
    <x v="0"/>
    <n v="49.518939393939334"/>
    <n v="0.481324090909102"/>
    <n v="9656.193181818182"/>
    <n v="7"/>
    <n v="3"/>
    <n v="10"/>
    <n v="495.18939393939331"/>
    <n v="40.356060606059998"/>
    <n v="0.39226090909091266"/>
    <n v="0.91850378643004782"/>
    <x v="3"/>
    <n v="7869.4318181817089"/>
  </r>
  <r>
    <x v="12"/>
    <x v="1"/>
    <x v="2"/>
    <x v="2"/>
    <x v="1"/>
    <x v="1"/>
    <n v="8.337600000000112"/>
    <n v="514.66666666666663"/>
    <n v="169840"/>
    <n v="721"/>
    <n v="721"/>
    <n v="11.680200000000157"/>
    <n v="237930"/>
    <n v="330"/>
    <n v="4"/>
    <n v="0.10852921582296099"/>
    <n v="0.5088725393505622"/>
    <x v="1"/>
    <n v="23.393939393939391"/>
    <n v="0.37898181818182325"/>
    <n v="7720"/>
    <n v="14"/>
    <n v="3"/>
    <n v="17"/>
    <n v="397.69696969696963"/>
    <n v="0"/>
    <n v="0"/>
    <n v="1.8129381286193236"/>
    <x v="2"/>
    <n v="0"/>
  </r>
  <r>
    <x v="12"/>
    <x v="1"/>
    <x v="3"/>
    <x v="3"/>
    <x v="1"/>
    <x v="2"/>
    <n v="6.6900000000000546"/>
    <n v="297.33333333333331"/>
    <n v="123393.33333333333"/>
    <n v="140"/>
    <n v="140"/>
    <n v="3.1500000000000257"/>
    <n v="58100"/>
    <n v="415"/>
    <n v="1"/>
    <n v="8.7082668136586688E-2"/>
    <n v="0.59595520748714892"/>
    <x v="1"/>
    <n v="13.515151515151514"/>
    <n v="0.30409090909091158"/>
    <n v="5608.787878787879"/>
    <n v="14"/>
    <n v="3"/>
    <n v="17"/>
    <n v="229.75757575757572"/>
    <n v="89.757575757575722"/>
    <n v="2.0195454545454701"/>
    <n v="0.60933790556581391"/>
    <x v="0"/>
    <n v="37249.393939393922"/>
  </r>
  <r>
    <x v="12"/>
    <x v="1"/>
    <x v="1"/>
    <x v="1"/>
    <x v="1"/>
    <x v="1"/>
    <n v="3.7500000000000253"/>
    <n v="166.66666666666666"/>
    <n v="70000"/>
    <n v="42"/>
    <n v="42"/>
    <n v="0.94500000000000639"/>
    <n v="17640"/>
    <n v="420"/>
    <n v="1"/>
    <n v="4.8813154785082156E-2"/>
    <n v="0.64476836227223111"/>
    <x v="1"/>
    <n v="7.5757575757575752"/>
    <n v="0.17045454545454661"/>
    <n v="3181.818181818182"/>
    <n v="14"/>
    <n v="3"/>
    <n v="17"/>
    <n v="128.78787878787878"/>
    <n v="86.787878787878782"/>
    <n v="1.9527272727272857"/>
    <n v="0.32611764705882357"/>
    <x v="0"/>
    <n v="36450.909090909088"/>
  </r>
  <r>
    <x v="12"/>
    <x v="1"/>
    <x v="17"/>
    <x v="17"/>
    <x v="1"/>
    <x v="1"/>
    <n v="2.7869433333333347"/>
    <n v="344.04999999999882"/>
    <n v="56768.25"/>
    <n v="129"/>
    <n v="129"/>
    <n v="1.0449518674611289"/>
    <n v="21285.000000000073"/>
    <n v="165.00000000000057"/>
    <n v="20"/>
    <n v="3.6277199015267186E-2"/>
    <n v="0.68104556128749827"/>
    <x v="1"/>
    <n v="15.63863636363631"/>
    <n v="0.12667924242424247"/>
    <n v="2580.375"/>
    <n v="14"/>
    <n v="3"/>
    <n v="17"/>
    <n v="265.85681818181729"/>
    <n v="136.85681818181729"/>
    <n v="1.1085952537509935"/>
    <n v="0.48522359096232753"/>
    <x v="0"/>
    <n v="22581.374999999931"/>
  </r>
  <r>
    <x v="12"/>
    <x v="1"/>
    <x v="12"/>
    <x v="12"/>
    <x v="0"/>
    <x v="0"/>
    <n v="2.2499999999999978"/>
    <n v="45"/>
    <n v="16875"/>
    <n v="86"/>
    <n v="86"/>
    <n v="4.2999999999999954"/>
    <n v="32250"/>
    <n v="375"/>
    <n v="1"/>
    <n v="2.9287892871049066E-2"/>
    <n v="0.71033345415854732"/>
    <x v="1"/>
    <n v="2.0454545454545454"/>
    <n v="0.10227272727272717"/>
    <n v="767.0454545454545"/>
    <n v="14"/>
    <n v="3"/>
    <n v="17"/>
    <n v="34.772727272727273"/>
    <n v="0"/>
    <n v="0"/>
    <n v="2.4732026143790851"/>
    <x v="1"/>
    <n v="0"/>
  </r>
  <r>
    <x v="12"/>
    <x v="1"/>
    <x v="103"/>
    <x v="101"/>
    <x v="0"/>
    <x v="3"/>
    <n v="2.2416666666666663"/>
    <n v="89.666666666666671"/>
    <n v="18112.666666666668"/>
    <n v="205"/>
    <n v="205"/>
    <n v="5.1249999999999991"/>
    <n v="41410"/>
    <n v="202"/>
    <n v="5"/>
    <n v="2.9179419193748907E-2"/>
    <n v="0.73951287335229621"/>
    <x v="1"/>
    <n v="4.0757575757575761"/>
    <n v="0.10189393939393937"/>
    <n v="823.30303030303037"/>
    <n v="14"/>
    <n v="3"/>
    <n v="17"/>
    <n v="69.287878787878796"/>
    <n v="0"/>
    <n v="0"/>
    <n v="2.9586704570303954"/>
    <x v="1"/>
    <n v="0"/>
  </r>
  <r>
    <x v="12"/>
    <x v="1"/>
    <x v="5"/>
    <x v="5"/>
    <x v="1"/>
    <x v="1"/>
    <n v="2.0938666666666585"/>
    <n v="201.33333333333334"/>
    <n v="44293.333333333336"/>
    <n v="182.5"/>
    <n v="182.5"/>
    <n v="1.8979999999999926"/>
    <n v="40150"/>
    <n v="220"/>
    <n v="12"/>
    <n v="2.7255530053152781E-2"/>
    <n v="0.76676840340544894"/>
    <x v="1"/>
    <n v="9.1515151515151523"/>
    <n v="9.5175757575757206E-2"/>
    <n v="2013.3333333333335"/>
    <n v="14"/>
    <n v="3"/>
    <n v="17"/>
    <n v="155.57575757575759"/>
    <n v="0"/>
    <n v="0"/>
    <n v="1.1730619400077911"/>
    <x v="2"/>
    <n v="0"/>
  </r>
  <r>
    <x v="12"/>
    <x v="1"/>
    <x v="8"/>
    <x v="8"/>
    <x v="1"/>
    <x v="1"/>
    <n v="2.024999999999999"/>
    <n v="90"/>
    <n v="14940.899999999974"/>
    <n v="14"/>
    <n v="14"/>
    <n v="0.31499999999999984"/>
    <n v="2324.1399999999958"/>
    <n v="166.00999999999971"/>
    <n v="1"/>
    <n v="2.6359103583944173E-2"/>
    <n v="0.79312750698939316"/>
    <x v="1"/>
    <n v="4.0909090909090908"/>
    <n v="9.20454545454545E-2"/>
    <n v="679.13181818181704"/>
    <n v="14"/>
    <n v="3"/>
    <n v="17"/>
    <n v="69.545454545454547"/>
    <n v="55.545454545454547"/>
    <n v="1.2497727272727268"/>
    <n v="0.20130718954248367"/>
    <x v="0"/>
    <n v="9221.1009090908938"/>
  </r>
  <r>
    <x v="12"/>
    <x v="1"/>
    <x v="20"/>
    <x v="20"/>
    <x v="1"/>
    <x v="1"/>
    <n v="2.0220000000000034"/>
    <n v="224.66666666666666"/>
    <n v="43810"/>
    <n v="85"/>
    <n v="85"/>
    <n v="0.76500000000000135"/>
    <n v="16575"/>
    <n v="195"/>
    <n v="1"/>
    <n v="2.6320053060116165E-2"/>
    <n v="0.81944756004950936"/>
    <x v="2"/>
    <n v="10.212121212121211"/>
    <n v="9.1909090909091065E-2"/>
    <n v="1991.3636363636363"/>
    <n v="30"/>
    <n v="3"/>
    <n v="33"/>
    <n v="336.99999999999994"/>
    <n v="251.99999999999994"/>
    <n v="2.2680000000000033"/>
    <n v="0.25222551928783388"/>
    <x v="0"/>
    <n v="49139.999999999985"/>
  </r>
  <r>
    <x v="12"/>
    <x v="1"/>
    <x v="74"/>
    <x v="73"/>
    <x v="3"/>
    <x v="0"/>
    <n v="1.8558800000000124"/>
    <n v="186.33333333333334"/>
    <n v="46583.333333333336"/>
    <n v="0"/>
    <n v="0"/>
    <n v="0"/>
    <n v="0"/>
    <n v="250"/>
    <n v="12"/>
    <n v="2.4157695387343536E-2"/>
    <n v="0.84360525543685294"/>
    <x v="2"/>
    <n v="8.4696969696969706"/>
    <n v="8.4358181818182387E-2"/>
    <n v="2117.4242424242425"/>
    <n v="30"/>
    <n v="3"/>
    <n v="33"/>
    <n v="279.50000000000006"/>
    <n v="279.50000000000006"/>
    <n v="2.7838200000000191"/>
    <n v="0"/>
    <x v="0"/>
    <n v="69875.000000000015"/>
  </r>
  <r>
    <x v="12"/>
    <x v="1"/>
    <x v="7"/>
    <x v="7"/>
    <x v="0"/>
    <x v="0"/>
    <n v="1.7166666666666668"/>
    <n v="68.666666666666671"/>
    <n v="13596"/>
    <n v="377"/>
    <n v="377"/>
    <n v="9.4250000000000007"/>
    <n v="74646"/>
    <n v="198"/>
    <n v="1"/>
    <n v="2.2345577523837458E-2"/>
    <n v="0.86595083296069042"/>
    <x v="2"/>
    <n v="3.1212121212121215"/>
    <n v="7.8030303030303033E-2"/>
    <n v="618"/>
    <n v="30"/>
    <n v="3"/>
    <n v="33"/>
    <n v="103.00000000000001"/>
    <n v="0"/>
    <n v="0"/>
    <n v="3.6601941747572813"/>
    <x v="1"/>
    <n v="0"/>
  </r>
  <r>
    <x v="12"/>
    <x v="1"/>
    <x v="32"/>
    <x v="32"/>
    <x v="1"/>
    <x v="1"/>
    <n v="1.1178000000000032"/>
    <n v="115"/>
    <n v="24725"/>
    <n v="89"/>
    <n v="89"/>
    <n v="0.86508000000000251"/>
    <n v="19135"/>
    <n v="215"/>
    <n v="6"/>
    <n v="1.4550225178337232E-2"/>
    <n v="0.88050105813902768"/>
    <x v="2"/>
    <n v="5.2272727272727275"/>
    <n v="5.0809090909091054E-2"/>
    <n v="1123.8636363636363"/>
    <n v="30"/>
    <n v="3"/>
    <n v="33"/>
    <n v="172.5"/>
    <n v="83.5"/>
    <n v="0.81162000000000234"/>
    <n v="0.51594202898550723"/>
    <x v="0"/>
    <n v="17952.5"/>
  </r>
  <r>
    <x v="12"/>
    <x v="1"/>
    <x v="44"/>
    <x v="44"/>
    <x v="0"/>
    <x v="3"/>
    <n v="1.0333333333333334"/>
    <n v="41.333333333333336"/>
    <n v="7936"/>
    <n v="229"/>
    <n v="229"/>
    <n v="5.7249999999999996"/>
    <n v="43968"/>
    <n v="192"/>
    <n v="1"/>
    <n v="1.3450735985222548E-2"/>
    <n v="0.89395179412425019"/>
    <x v="2"/>
    <n v="1.8787878787878789"/>
    <n v="4.6969696969696974E-2"/>
    <n v="360.72727272727275"/>
    <n v="30"/>
    <n v="3"/>
    <n v="33"/>
    <n v="62"/>
    <n v="0"/>
    <n v="0"/>
    <n v="3.693548387096774"/>
    <x v="1"/>
    <n v="0"/>
  </r>
  <r>
    <x v="12"/>
    <x v="1"/>
    <x v="47"/>
    <x v="47"/>
    <x v="0"/>
    <x v="6"/>
    <n v="0.93749999999999989"/>
    <n v="41.666666666666664"/>
    <n v="7541.666666666667"/>
    <n v="203"/>
    <n v="203"/>
    <n v="4.567499999999999"/>
    <n v="36743.000000000007"/>
    <n v="181.00000000000003"/>
    <n v="5"/>
    <n v="1.2203288696270454E-2"/>
    <n v="0.9061550828205206"/>
    <x v="2"/>
    <n v="1.8939393939393938"/>
    <n v="4.261363636363636E-2"/>
    <n v="342.80303030303031"/>
    <n v="30"/>
    <n v="3"/>
    <n v="33"/>
    <n v="62.499999999999993"/>
    <n v="0"/>
    <n v="0"/>
    <n v="3.2480000000000002"/>
    <x v="1"/>
    <n v="0"/>
  </r>
  <r>
    <x v="12"/>
    <x v="1"/>
    <x v="53"/>
    <x v="52"/>
    <x v="0"/>
    <x v="0"/>
    <n v="0.88666666666666683"/>
    <n v="44.333333333333336"/>
    <n v="7625.333333333333"/>
    <n v="433"/>
    <n v="433"/>
    <n v="8.6600000000000019"/>
    <n v="74475.999999999985"/>
    <n v="171.99999999999997"/>
    <n v="20"/>
    <n v="1.154159926473935E-2"/>
    <n v="0.9176966820852599"/>
    <x v="2"/>
    <n v="2.0151515151515151"/>
    <n v="4.0303030303030313E-2"/>
    <n v="346.60606060606057"/>
    <n v="30"/>
    <n v="3"/>
    <n v="33"/>
    <n v="66.5"/>
    <n v="0"/>
    <n v="0"/>
    <n v="6.511278195488722"/>
    <x v="1"/>
    <n v="0"/>
  </r>
  <r>
    <x v="12"/>
    <x v="1"/>
    <x v="70"/>
    <x v="69"/>
    <x v="0"/>
    <x v="8"/>
    <n v="0.82499999999999929"/>
    <n v="36.666666666666664"/>
    <n v="6306.666666666667"/>
    <n v="70"/>
    <n v="70"/>
    <n v="1.5749999999999988"/>
    <n v="12040.000000000002"/>
    <n v="172.00000000000003"/>
    <n v="5"/>
    <n v="1.0738894052717992E-2"/>
    <n v="0.92843557613797789"/>
    <x v="2"/>
    <n v="1.6666666666666665"/>
    <n v="3.7499999999999971E-2"/>
    <n v="286.66666666666669"/>
    <n v="30"/>
    <n v="3"/>
    <n v="33"/>
    <n v="54.999999999999993"/>
    <n v="0"/>
    <n v="0"/>
    <n v="1.2727272727272729"/>
    <x v="2"/>
    <n v="0"/>
  </r>
  <r>
    <x v="12"/>
    <x v="1"/>
    <x v="30"/>
    <x v="30"/>
    <x v="0"/>
    <x v="0"/>
    <n v="0.78749999999999964"/>
    <n v="35"/>
    <n v="6125"/>
    <n v="24"/>
    <n v="24"/>
    <n v="0.53999999999999981"/>
    <n v="4200"/>
    <n v="175"/>
    <n v="5"/>
    <n v="1.0250762504867179E-2"/>
    <n v="0.93868633864284512"/>
    <x v="2"/>
    <n v="1.5909090909090908"/>
    <n v="3.5795454545454526E-2"/>
    <n v="278.40909090909093"/>
    <n v="30"/>
    <n v="3"/>
    <n v="33"/>
    <n v="52.5"/>
    <n v="28.5"/>
    <n v="0.64124999999999976"/>
    <n v="0.45714285714285713"/>
    <x v="0"/>
    <n v="4987.5"/>
  </r>
  <r>
    <x v="12"/>
    <x v="1"/>
    <x v="90"/>
    <x v="89"/>
    <x v="0"/>
    <x v="2"/>
    <n v="0.6825"/>
    <n v="30.333333333333332"/>
    <n v="5308.333333333333"/>
    <n v="99"/>
    <n v="99"/>
    <n v="2.2275"/>
    <n v="17325"/>
    <n v="175"/>
    <n v="5"/>
    <n v="8.8839941708848923E-3"/>
    <n v="0.94757033281373004"/>
    <x v="2"/>
    <n v="1.3787878787878787"/>
    <n v="3.1022727272727271E-2"/>
    <n v="241.28787878787878"/>
    <n v="30"/>
    <n v="3"/>
    <n v="33"/>
    <n v="45.499999999999993"/>
    <n v="0"/>
    <n v="0"/>
    <n v="2.1758241758241761"/>
    <x v="1"/>
    <n v="0"/>
  </r>
  <r>
    <x v="12"/>
    <x v="1"/>
    <x v="37"/>
    <x v="37"/>
    <x v="0"/>
    <x v="6"/>
    <n v="0.6074999999999996"/>
    <n v="27"/>
    <n v="4779"/>
    <n v="143"/>
    <n v="143"/>
    <n v="3.217499999999998"/>
    <n v="25311"/>
    <n v="177"/>
    <n v="1"/>
    <n v="7.9077310751832497E-3"/>
    <n v="0.95547806388891332"/>
    <x v="2"/>
    <n v="1.2272727272727273"/>
    <n v="2.7613636363636344E-2"/>
    <n v="217.22727272727272"/>
    <n v="30"/>
    <n v="3"/>
    <n v="33"/>
    <n v="40.5"/>
    <n v="0"/>
    <n v="0"/>
    <n v="3.5308641975308643"/>
    <x v="1"/>
    <n v="0"/>
  </r>
  <r>
    <x v="12"/>
    <x v="1"/>
    <x v="4"/>
    <x v="4"/>
    <x v="0"/>
    <x v="3"/>
    <n v="0.59999999999999942"/>
    <n v="26.666666666666668"/>
    <n v="5386.666666666667"/>
    <n v="176"/>
    <n v="176"/>
    <n v="3.9599999999999955"/>
    <n v="35552"/>
    <n v="202"/>
    <n v="5"/>
    <n v="7.8101047656130842E-3"/>
    <n v="0.96328816865452638"/>
    <x v="2"/>
    <n v="1.2121212121212122"/>
    <n v="2.7272727272727247E-2"/>
    <n v="244.84848484848487"/>
    <n v="30"/>
    <n v="3"/>
    <n v="33"/>
    <n v="40"/>
    <n v="0"/>
    <n v="0"/>
    <n v="4.4000000000000004"/>
    <x v="1"/>
    <n v="0"/>
  </r>
  <r>
    <x v="12"/>
    <x v="1"/>
    <x v="83"/>
    <x v="82"/>
    <x v="0"/>
    <x v="2"/>
    <n v="0.51749999999999974"/>
    <n v="23"/>
    <n v="3956"/>
    <n v="92"/>
    <n v="92"/>
    <n v="2.069999999999999"/>
    <n v="15824"/>
    <n v="172"/>
    <n v="1"/>
    <n v="6.7362153603412883E-3"/>
    <n v="0.97002438401486768"/>
    <x v="2"/>
    <n v="1.0454545454545454"/>
    <n v="2.3522727272727261E-2"/>
    <n v="179.81818181818181"/>
    <n v="30"/>
    <n v="3"/>
    <n v="33"/>
    <n v="34.5"/>
    <n v="0"/>
    <n v="0"/>
    <n v="2.6666666666666665"/>
    <x v="1"/>
    <n v="0"/>
  </r>
  <r>
    <x v="12"/>
    <x v="1"/>
    <x v="75"/>
    <x v="74"/>
    <x v="3"/>
    <x v="1"/>
    <n v="0.43691999999999981"/>
    <n v="44"/>
    <n v="11000"/>
    <n v="26"/>
    <n v="26"/>
    <n v="0.25817999999999985"/>
    <n v="6500"/>
    <n v="250"/>
    <n v="6"/>
    <n v="5.687318290319451E-3"/>
    <n v="0.97571170230518711"/>
    <x v="2"/>
    <n v="2"/>
    <n v="1.9859999999999992E-2"/>
    <n v="500"/>
    <n v="30"/>
    <n v="3"/>
    <n v="33"/>
    <n v="66"/>
    <n v="40"/>
    <n v="0.39719999999999983"/>
    <n v="0.39393939393939392"/>
    <x v="0"/>
    <n v="10000"/>
  </r>
  <r>
    <x v="12"/>
    <x v="1"/>
    <x v="16"/>
    <x v="16"/>
    <x v="4"/>
    <x v="0"/>
    <n v="0.39499999999999985"/>
    <n v="26.333333333333332"/>
    <n v="2580.6666666666665"/>
    <n v="0"/>
    <n v="0"/>
    <n v="0"/>
    <n v="0"/>
    <n v="98"/>
    <n v="60"/>
    <n v="5.1416523040286165E-3"/>
    <n v="0.98085335460921574"/>
    <x v="2"/>
    <n v="1.196969696969697"/>
    <n v="1.7954545454545449E-2"/>
    <n v="117.3030303030303"/>
    <n v="30"/>
    <n v="3"/>
    <n v="33"/>
    <n v="39.5"/>
    <n v="39.5"/>
    <n v="0.5924999999999998"/>
    <n v="0"/>
    <x v="0"/>
    <n v="3871"/>
  </r>
  <r>
    <x v="12"/>
    <x v="1"/>
    <x v="60"/>
    <x v="59"/>
    <x v="3"/>
    <x v="1"/>
    <n v="0.38219999999999993"/>
    <n v="21"/>
    <n v="9660"/>
    <n v="27"/>
    <n v="27"/>
    <n v="0.49139999999999989"/>
    <n v="12420"/>
    <n v="460"/>
    <n v="4"/>
    <n v="4.9750367356955387E-3"/>
    <n v="0.98582839134491129"/>
    <x v="2"/>
    <n v="0.95454545454545459"/>
    <n v="1.7372727272727269E-2"/>
    <n v="439.09090909090907"/>
    <n v="30"/>
    <n v="3"/>
    <n v="33"/>
    <n v="31.5"/>
    <n v="4.5"/>
    <n v="8.1899999999999987E-2"/>
    <n v="0.8571428571428571"/>
    <x v="3"/>
    <n v="2070"/>
  </r>
  <r>
    <x v="12"/>
    <x v="1"/>
    <x v="21"/>
    <x v="21"/>
    <x v="3"/>
    <x v="1"/>
    <n v="0.34527999999999998"/>
    <n v="34.666666666666664"/>
    <n v="8666.6666666666661"/>
    <n v="19"/>
    <n v="19"/>
    <n v="0.18923999999999999"/>
    <n v="4750"/>
    <n v="250"/>
    <n v="12"/>
    <n v="4.4944549557848134E-3"/>
    <n v="0.99032284630069611"/>
    <x v="2"/>
    <n v="1.5757575757575757"/>
    <n v="1.5694545454545454E-2"/>
    <n v="393.93939393939394"/>
    <n v="30"/>
    <n v="3"/>
    <n v="33"/>
    <n v="52"/>
    <n v="33"/>
    <n v="0.32868000000000003"/>
    <n v="0.36538461538461536"/>
    <x v="0"/>
    <n v="8250"/>
  </r>
  <r>
    <x v="12"/>
    <x v="1"/>
    <x v="122"/>
    <x v="120"/>
    <x v="0"/>
    <x v="0"/>
    <n v="0.19999999999999998"/>
    <n v="4"/>
    <n v="920"/>
    <n v="0"/>
    <n v="0"/>
    <n v="0"/>
    <n v="0"/>
    <n v="230"/>
    <n v="1"/>
    <n v="2.6033682552043637E-3"/>
    <n v="0.99292621455590047"/>
    <x v="2"/>
    <n v="0.18181818181818182"/>
    <n v="9.0909090909090905E-3"/>
    <n v="41.81818181818182"/>
    <n v="30"/>
    <n v="3"/>
    <n v="33"/>
    <n v="6"/>
    <n v="6"/>
    <n v="0.3"/>
    <n v="0"/>
    <x v="0"/>
    <n v="1380"/>
  </r>
  <r>
    <x v="12"/>
    <x v="1"/>
    <x v="72"/>
    <x v="71"/>
    <x v="1"/>
    <x v="1"/>
    <n v="0.19779999999999995"/>
    <n v="20"/>
    <n v="1700"/>
    <n v="703"/>
    <n v="703"/>
    <n v="6.9526699999999986"/>
    <n v="59755"/>
    <n v="85"/>
    <n v="12"/>
    <n v="2.5747312043971154E-3"/>
    <n v="0.99550094576029757"/>
    <x v="2"/>
    <n v="0.90909090909090906"/>
    <n v="8.9909090909090893E-3"/>
    <n v="77.272727272727266"/>
    <n v="30"/>
    <n v="3"/>
    <n v="33"/>
    <n v="30"/>
    <n v="0"/>
    <n v="0"/>
    <n v="23.433333333333334"/>
    <x v="1"/>
    <n v="0"/>
  </r>
  <r>
    <x v="12"/>
    <x v="1"/>
    <x v="69"/>
    <x v="68"/>
    <x v="1"/>
    <x v="1"/>
    <n v="9.1800000000000007E-2"/>
    <n v="28.333333333333332"/>
    <n v="963.33333333333337"/>
    <n v="0"/>
    <n v="0"/>
    <n v="0"/>
    <n v="0"/>
    <n v="34"/>
    <n v="36"/>
    <n v="1.1949460291388032E-3"/>
    <n v="0.99669589178943641"/>
    <x v="2"/>
    <n v="1.2878787878787878"/>
    <n v="4.1727272727272733E-3"/>
    <n v="43.787878787878789"/>
    <n v="30"/>
    <n v="3"/>
    <n v="33"/>
    <n v="42.5"/>
    <n v="42.5"/>
    <n v="0.13770000000000002"/>
    <n v="0"/>
    <x v="0"/>
    <n v="1445"/>
  </r>
  <r>
    <x v="12"/>
    <x v="1"/>
    <x v="48"/>
    <x v="12"/>
    <x v="0"/>
    <x v="0"/>
    <n v="8.3333333333333329E-2"/>
    <n v="1.6666666666666667"/>
    <n v="580"/>
    <n v="0"/>
    <n v="0"/>
    <n v="0"/>
    <n v="0"/>
    <n v="348"/>
    <n v="1"/>
    <n v="1.0847367730018184E-3"/>
    <n v="0.99778062856243821"/>
    <x v="2"/>
    <n v="7.575757575757576E-2"/>
    <n v="3.7878787878787876E-3"/>
    <n v="26.363636363636363"/>
    <n v="30"/>
    <n v="3"/>
    <n v="33"/>
    <n v="2.5"/>
    <n v="2.5"/>
    <n v="0.12499999999999997"/>
    <n v="0"/>
    <x v="0"/>
    <n v="870"/>
  </r>
  <r>
    <x v="12"/>
    <x v="1"/>
    <x v="71"/>
    <x v="70"/>
    <x v="0"/>
    <x v="3"/>
    <n v="7.4999999999999983E-2"/>
    <n v="3.3333333333333335"/>
    <n v="550"/>
    <n v="690"/>
    <n v="690"/>
    <n v="15.524999999999995"/>
    <n v="113850"/>
    <n v="165"/>
    <n v="1"/>
    <n v="9.7626309570163629E-4"/>
    <n v="0.99875689165813986"/>
    <x v="2"/>
    <n v="0.15151515151515152"/>
    <n v="3.4090909090909085E-3"/>
    <n v="25"/>
    <n v="30"/>
    <n v="3"/>
    <n v="33"/>
    <n v="5"/>
    <n v="0"/>
    <n v="0"/>
    <n v="138"/>
    <x v="1"/>
    <n v="0"/>
  </r>
  <r>
    <x v="12"/>
    <x v="1"/>
    <x v="14"/>
    <x v="14"/>
    <x v="4"/>
    <x v="0"/>
    <n v="4.9999999999999996E-2"/>
    <n v="3.3333333333333335"/>
    <n v="320"/>
    <n v="0"/>
    <n v="0"/>
    <n v="0"/>
    <n v="0"/>
    <n v="96"/>
    <n v="1"/>
    <n v="6.5084206380109093E-4"/>
    <n v="0.99940773372194092"/>
    <x v="2"/>
    <n v="0.15151515151515152"/>
    <n v="2.2727272727272726E-3"/>
    <n v="14.545454545454545"/>
    <n v="30"/>
    <n v="3"/>
    <n v="33"/>
    <n v="5"/>
    <n v="5"/>
    <n v="7.4999999999999997E-2"/>
    <n v="0"/>
    <x v="0"/>
    <n v="480"/>
  </r>
  <r>
    <x v="12"/>
    <x v="1"/>
    <x v="24"/>
    <x v="24"/>
    <x v="3"/>
    <x v="1"/>
    <n v="4.19E-2"/>
    <n v="5"/>
    <n v="925"/>
    <n v="0"/>
    <n v="0"/>
    <n v="0"/>
    <n v="0"/>
    <n v="185"/>
    <n v="20"/>
    <n v="5.4540564946531421E-4"/>
    <n v="0.99995313937140629"/>
    <x v="2"/>
    <n v="0.22727272727272727"/>
    <n v="1.9045454545454546E-3"/>
    <n v="42.045454545454547"/>
    <n v="30"/>
    <n v="3"/>
    <n v="33"/>
    <n v="7.5"/>
    <n v="7.5"/>
    <n v="6.2850000000000003E-2"/>
    <n v="0"/>
    <x v="0"/>
    <n v="1387.5"/>
  </r>
  <r>
    <x v="12"/>
    <x v="1"/>
    <x v="31"/>
    <x v="31"/>
    <x v="1"/>
    <x v="1"/>
    <n v="3.6000000000000003E-3"/>
    <n v="0.33333333333333331"/>
    <n v="47.333333333333336"/>
    <n v="0"/>
    <n v="0"/>
    <n v="0"/>
    <n v="0"/>
    <n v="142.00000000000003"/>
    <n v="6"/>
    <n v="4.6860628593678555E-5"/>
    <n v="1"/>
    <x v="2"/>
    <n v="1.515151515151515E-2"/>
    <n v="1.6363636363636366E-4"/>
    <n v="2.1515151515151518"/>
    <n v="30"/>
    <n v="3"/>
    <n v="33"/>
    <n v="0.49999999999999994"/>
    <n v="0.49999999999999994"/>
    <n v="5.4000000000000003E-3"/>
    <n v="0"/>
    <x v="0"/>
    <n v="71"/>
  </r>
  <r>
    <x v="13"/>
    <x v="1"/>
    <x v="15"/>
    <x v="15"/>
    <x v="2"/>
    <x v="4"/>
    <n v="40.8864000000004"/>
    <n v="8518"/>
    <n v="568726.64"/>
    <n v="13582"/>
    <n v="13582"/>
    <n v="65.193600000000643"/>
    <n v="906837.89909368393"/>
    <n v="66.767626203334117"/>
    <n v="24"/>
    <n v="0.42676079727342003"/>
    <n v="0.42676079727342003"/>
    <x v="0"/>
    <n v="387.18181818181819"/>
    <n v="1.8584727272727455"/>
    <n v="25851.210909090911"/>
    <n v="7"/>
    <n v="3"/>
    <n v="10"/>
    <n v="3871.818181818182"/>
    <n v="0"/>
    <n v="0"/>
    <n v="3.5079126555529467"/>
    <x v="1"/>
    <n v="0"/>
  </r>
  <r>
    <x v="13"/>
    <x v="1"/>
    <x v="76"/>
    <x v="75"/>
    <x v="2"/>
    <x v="4"/>
    <n v="7.8956799999997971"/>
    <n v="1265.3333333333333"/>
    <n v="111515.0466666664"/>
    <n v="5016"/>
    <n v="5016"/>
    <n v="31.299839999999197"/>
    <n v="442064.9162908314"/>
    <n v="88.130964172813279"/>
    <n v="48"/>
    <n v="8.2412897487078279E-2"/>
    <n v="0.50917369476049834"/>
    <x v="1"/>
    <n v="57.515151515151508"/>
    <n v="0.35889454545453625"/>
    <n v="5068.8657575757452"/>
    <n v="14"/>
    <n v="3"/>
    <n v="17"/>
    <n v="977.75757575757564"/>
    <n v="0"/>
    <n v="0"/>
    <n v="5.1301059939254952"/>
    <x v="1"/>
    <n v="0"/>
  </r>
  <r>
    <x v="13"/>
    <x v="1"/>
    <x v="13"/>
    <x v="13"/>
    <x v="2"/>
    <x v="4"/>
    <n v="6.6264000000000012"/>
    <n v="920.33333333333337"/>
    <n v="39574.32"/>
    <n v="1462"/>
    <n v="1462"/>
    <n v="10.526400000000002"/>
    <n v="62865.978819268377"/>
    <n v="42.999985512495471"/>
    <n v="24"/>
    <n v="6.9164508175152697E-2"/>
    <n v="0.57833820293565108"/>
    <x v="1"/>
    <n v="41.833333333333336"/>
    <n v="0.30120000000000008"/>
    <n v="1798.8327272727272"/>
    <n v="14"/>
    <n v="3"/>
    <n v="17"/>
    <n v="711.16666666666674"/>
    <n v="0"/>
    <n v="0"/>
    <n v="2.0557768924302788"/>
    <x v="1"/>
    <n v="0"/>
  </r>
  <r>
    <x v="13"/>
    <x v="1"/>
    <x v="35"/>
    <x v="35"/>
    <x v="2"/>
    <x v="4"/>
    <n v="4.3008000000000646"/>
    <n v="336"/>
    <n v="56430.121666666411"/>
    <n v="455.5"/>
    <n v="455.5"/>
    <n v="5.830400000000088"/>
    <n v="76499.763152281404"/>
    <n v="167.94679067460243"/>
    <n v="16"/>
    <n v="4.489054641429753E-2"/>
    <n v="0.62322874934994865"/>
    <x v="1"/>
    <n v="15.272727272727273"/>
    <n v="0.19549090909091202"/>
    <n v="2565.0055303030185"/>
    <n v="14"/>
    <n v="3"/>
    <n v="17"/>
    <n v="259.63636363636363"/>
    <n v="0"/>
    <n v="0"/>
    <n v="1.7543767507002801"/>
    <x v="2"/>
    <n v="0"/>
  </r>
  <r>
    <x v="13"/>
    <x v="1"/>
    <x v="81"/>
    <x v="80"/>
    <x v="5"/>
    <x v="4"/>
    <n v="3.4509999999999805"/>
    <n v="406"/>
    <n v="29232"/>
    <n v="624.70000000000005"/>
    <n v="624.70000000000005"/>
    <n v="5.3099499999999704"/>
    <n v="44978.400000000001"/>
    <n v="72"/>
    <n v="10"/>
    <n v="3.6020571911211302E-2"/>
    <n v="0.65924932126115998"/>
    <x v="1"/>
    <n v="18.454545454545453"/>
    <n v="0.15686363636363548"/>
    <n v="1328.7272727272727"/>
    <n v="14"/>
    <n v="3"/>
    <n v="17"/>
    <n v="313.72727272727269"/>
    <n v="0"/>
    <n v="0"/>
    <n v="1.9912199362503626"/>
    <x v="2"/>
    <n v="0"/>
  </r>
  <r>
    <x v="13"/>
    <x v="1"/>
    <x v="36"/>
    <x v="36"/>
    <x v="5"/>
    <x v="4"/>
    <n v="3.2383333333333044"/>
    <n v="647.66666666666663"/>
    <n v="33848"/>
    <n v="995"/>
    <n v="995"/>
    <n v="4.9749999999999561"/>
    <n v="52000.144107050954"/>
    <n v="52.261451363870307"/>
    <n v="1"/>
    <n v="3.380081677942786E-2"/>
    <n v="0.69305013804058779"/>
    <x v="1"/>
    <n v="29.439393939393938"/>
    <n v="0.14719696969696838"/>
    <n v="1538.5454545454545"/>
    <n v="14"/>
    <n v="3"/>
    <n v="17"/>
    <n v="500.46969696969694"/>
    <n v="0"/>
    <n v="0"/>
    <n v="1.9881323605098242"/>
    <x v="2"/>
    <n v="0"/>
  </r>
  <r>
    <x v="13"/>
    <x v="1"/>
    <x v="40"/>
    <x v="40"/>
    <x v="5"/>
    <x v="4"/>
    <n v="2.7020000000000106"/>
    <n v="900.66666666666663"/>
    <n v="38038.333333333336"/>
    <n v="963"/>
    <n v="963"/>
    <n v="2.8890000000000113"/>
    <n v="40670.890081421174"/>
    <n v="42.233530717986682"/>
    <n v="1"/>
    <n v="2.820271958971135E-2"/>
    <n v="0.72125285763029912"/>
    <x v="1"/>
    <n v="40.939393939393938"/>
    <n v="0.1228181818181823"/>
    <n v="1729.0151515151517"/>
    <n v="14"/>
    <n v="3"/>
    <n v="17"/>
    <n v="695.969696969697"/>
    <n v="0"/>
    <n v="0"/>
    <n v="1.3836809335133016"/>
    <x v="2"/>
    <n v="0"/>
  </r>
  <r>
    <x v="13"/>
    <x v="1"/>
    <x v="96"/>
    <x v="95"/>
    <x v="5"/>
    <x v="4"/>
    <n v="2.1573333333333351"/>
    <n v="269.66666666666669"/>
    <n v="17528.333333333332"/>
    <n v="413"/>
    <n v="413"/>
    <n v="3.3040000000000025"/>
    <n v="26844.999999999993"/>
    <n v="64.999999999999986"/>
    <n v="4"/>
    <n v="2.2517641399532606E-2"/>
    <n v="0.74377049902983172"/>
    <x v="1"/>
    <n v="12.257575757575758"/>
    <n v="9.806060606060614E-2"/>
    <n v="796.74242424242414"/>
    <n v="14"/>
    <n v="3"/>
    <n v="17"/>
    <n v="208.37878787878788"/>
    <n v="0"/>
    <n v="0"/>
    <n v="1.9819675707118447"/>
    <x v="2"/>
    <n v="0"/>
  </r>
  <r>
    <x v="13"/>
    <x v="1"/>
    <x v="61"/>
    <x v="60"/>
    <x v="2"/>
    <x v="7"/>
    <n v="2.1265633333333258"/>
    <n v="221.48958333333334"/>
    <n v="24887.613333333338"/>
    <n v="212.0625"/>
    <n v="212.0625"/>
    <n v="2.0360521252880517"/>
    <n v="23828.34182570663"/>
    <n v="112.3647124112308"/>
    <n v="32"/>
    <n v="2.2196472753427617E-2"/>
    <n v="0.76596697178325934"/>
    <x v="1"/>
    <n v="10.067708333333334"/>
    <n v="9.6661969696969358E-2"/>
    <n v="1131.2551515151517"/>
    <n v="14"/>
    <n v="3"/>
    <n v="17"/>
    <n v="171.15104166666669"/>
    <n v="0"/>
    <n v="0"/>
    <n v="1.2390371565077141"/>
    <x v="2"/>
    <n v="0"/>
  </r>
  <r>
    <x v="13"/>
    <x v="1"/>
    <x v="77"/>
    <x v="76"/>
    <x v="5"/>
    <x v="4"/>
    <n v="1.9278333333333275"/>
    <n v="257"/>
    <n v="0"/>
    <n v="794"/>
    <n v="794"/>
    <n v="5.9560298313877906"/>
    <n v="0"/>
    <n v="0"/>
    <n v="100"/>
    <n v="2.0122184646816491E-2"/>
    <n v="0.78608915643007582"/>
    <x v="1"/>
    <n v="11.681818181818182"/>
    <n v="8.7628787878787612E-2"/>
    <n v="0"/>
    <n v="14"/>
    <n v="3"/>
    <n v="17"/>
    <n v="198.59090909090909"/>
    <n v="0"/>
    <n v="0"/>
    <n v="3.9981689173723964"/>
    <x v="1"/>
    <n v="0"/>
  </r>
  <r>
    <x v="13"/>
    <x v="1"/>
    <x v="64"/>
    <x v="63"/>
    <x v="5"/>
    <x v="4"/>
    <n v="1.8090000000000159"/>
    <n v="402"/>
    <n v="21833.333333333332"/>
    <n v="337"/>
    <n v="337"/>
    <n v="1.5165000000000133"/>
    <n v="18303.067993366498"/>
    <n v="54.311774461028186"/>
    <n v="30"/>
    <n v="1.8881835580232452E-2"/>
    <n v="0.80497099201030831"/>
    <x v="2"/>
    <n v="18.272727272727273"/>
    <n v="8.2227272727273454E-2"/>
    <n v="992.42424242424238"/>
    <n v="30"/>
    <n v="3"/>
    <n v="33"/>
    <n v="603"/>
    <n v="266"/>
    <n v="1.1970000000000105"/>
    <n v="0.55887230514096187"/>
    <x v="0"/>
    <n v="14446.932006633497"/>
  </r>
  <r>
    <x v="13"/>
    <x v="1"/>
    <x v="57"/>
    <x v="56"/>
    <x v="2"/>
    <x v="5"/>
    <n v="1.3506666666666656"/>
    <n v="337.66666666666669"/>
    <n v="28034.600000000002"/>
    <n v="120"/>
    <n v="120"/>
    <n v="0.47999999999999954"/>
    <n v="9962.9378084896343"/>
    <n v="83.024481737413623"/>
    <n v="40"/>
    <n v="1.409788055483714E-2"/>
    <n v="0.81906887256514549"/>
    <x v="2"/>
    <n v="15.34848484848485"/>
    <n v="6.1393939393939341E-2"/>
    <n v="1274.3000000000002"/>
    <n v="30"/>
    <n v="3"/>
    <n v="33"/>
    <n v="506.50000000000006"/>
    <n v="386.50000000000006"/>
    <n v="1.5459999999999989"/>
    <n v="0.23692003948667323"/>
    <x v="0"/>
    <n v="32088.962191510371"/>
  </r>
  <r>
    <x v="13"/>
    <x v="1"/>
    <x v="6"/>
    <x v="6"/>
    <x v="2"/>
    <x v="4"/>
    <n v="1.3048000000000006"/>
    <n v="271.83333333333331"/>
    <n v="10990.060000000003"/>
    <n v="54"/>
    <n v="54"/>
    <n v="0.25920000000000015"/>
    <n v="2183.1878847332932"/>
    <n v="40.429405272838764"/>
    <n v="48"/>
    <n v="1.3619137128295798E-2"/>
    <n v="0.83268800969344126"/>
    <x v="2"/>
    <n v="12.356060606060606"/>
    <n v="5.9309090909090936E-2"/>
    <n v="499.54818181818194"/>
    <n v="30"/>
    <n v="3"/>
    <n v="33"/>
    <n v="407.75"/>
    <n v="353.75"/>
    <n v="1.6980000000000008"/>
    <n v="0.13243408951563457"/>
    <x v="0"/>
    <n v="14301.902115266712"/>
  </r>
  <r>
    <x v="13"/>
    <x v="1"/>
    <x v="98"/>
    <x v="97"/>
    <x v="2"/>
    <x v="7"/>
    <n v="1.28"/>
    <n v="100"/>
    <n v="16200"/>
    <n v="0"/>
    <n v="0"/>
    <n v="0"/>
    <n v="0"/>
    <n v="162"/>
    <n v="16"/>
    <n v="1.3360281670921683E-2"/>
    <n v="0.84604829136436299"/>
    <x v="2"/>
    <n v="4.5454545454545459"/>
    <n v="5.8181818181818182E-2"/>
    <n v="736.36363636363637"/>
    <n v="30"/>
    <n v="3"/>
    <n v="33"/>
    <n v="150"/>
    <n v="150"/>
    <n v="1.92"/>
    <n v="0"/>
    <x v="0"/>
    <n v="24300"/>
  </r>
  <r>
    <x v="13"/>
    <x v="1"/>
    <x v="56"/>
    <x v="55"/>
    <x v="5"/>
    <x v="4"/>
    <n v="1.2576000000000001"/>
    <n v="174.66666666666666"/>
    <n v="12242.686666666666"/>
    <n v="0"/>
    <n v="0"/>
    <n v="0"/>
    <n v="0"/>
    <n v="70.091717557251911"/>
    <n v="40"/>
    <n v="1.3126476741680554E-2"/>
    <n v="0.85917476810604354"/>
    <x v="2"/>
    <n v="7.9393939393939386"/>
    <n v="5.7163636363636368E-2"/>
    <n v="556.48575757575759"/>
    <n v="30"/>
    <n v="3"/>
    <n v="33"/>
    <n v="262"/>
    <n v="262"/>
    <n v="1.8864000000000001"/>
    <n v="0"/>
    <x v="0"/>
    <n v="18364.030000000002"/>
  </r>
  <r>
    <x v="13"/>
    <x v="1"/>
    <x v="85"/>
    <x v="84"/>
    <x v="5"/>
    <x v="4"/>
    <n v="1.1925333333333341"/>
    <n v="186.33333333333334"/>
    <n v="10432.806666666671"/>
    <n v="958"/>
    <n v="958"/>
    <n v="6.1312000000000033"/>
    <n v="53638.43713774599"/>
    <n v="55.990017889087675"/>
    <n v="40"/>
    <n v="1.2447329090075376E-2"/>
    <n v="0.87162209719611894"/>
    <x v="2"/>
    <n v="8.4696969696969706"/>
    <n v="5.420606060606064E-2"/>
    <n v="474.21848484848505"/>
    <n v="30"/>
    <n v="3"/>
    <n v="33"/>
    <n v="279.50000000000006"/>
    <n v="0"/>
    <n v="0"/>
    <n v="3.4275491949910548"/>
    <x v="1"/>
    <n v="0"/>
  </r>
  <r>
    <x v="13"/>
    <x v="1"/>
    <x v="79"/>
    <x v="78"/>
    <x v="2"/>
    <x v="4"/>
    <n v="1.038"/>
    <n v="173"/>
    <n v="6747"/>
    <n v="0"/>
    <n v="0"/>
    <n v="0"/>
    <n v="0"/>
    <n v="39"/>
    <n v="24"/>
    <n v="1.0834353417513053E-2"/>
    <n v="0.88245645061363198"/>
    <x v="2"/>
    <n v="7.8636363636363633"/>
    <n v="4.7181818181818186E-2"/>
    <n v="306.68181818181819"/>
    <n v="30"/>
    <n v="3"/>
    <n v="33"/>
    <n v="259.5"/>
    <n v="259.5"/>
    <n v="1.5570000000000002"/>
    <n v="0"/>
    <x v="0"/>
    <n v="10120.5"/>
  </r>
  <r>
    <x v="13"/>
    <x v="1"/>
    <x v="86"/>
    <x v="85"/>
    <x v="2"/>
    <x v="5"/>
    <n v="0.95280000000000775"/>
    <n v="264.66666666666663"/>
    <n v="15416.903333333175"/>
    <n v="619"/>
    <n v="619"/>
    <n v="2.2284000000000184"/>
    <n v="36056.913715364877"/>
    <n v="58.250264483626616"/>
    <n v="18"/>
    <n v="9.9450596687924095E-3"/>
    <n v="0.89240151028242443"/>
    <x v="2"/>
    <n v="12.030303030303029"/>
    <n v="4.3309090909091262E-2"/>
    <n v="700.76833333332615"/>
    <n v="30"/>
    <n v="3"/>
    <n v="33"/>
    <n v="396.99999999999994"/>
    <n v="0"/>
    <n v="0"/>
    <n v="1.5591939546599498"/>
    <x v="2"/>
    <n v="0"/>
  </r>
  <r>
    <x v="13"/>
    <x v="1"/>
    <x v="80"/>
    <x v="79"/>
    <x v="2"/>
    <x v="5"/>
    <n v="0.87000000000000843"/>
    <n v="241.66666666666652"/>
    <n v="14072.086666666597"/>
    <n v="343"/>
    <n v="343"/>
    <n v="1.2348000000000126"/>
    <n v="19972.65817931026"/>
    <n v="58.229324137930782"/>
    <n v="18"/>
    <n v="9.0808164482046698E-3"/>
    <n v="0.90148232673062911"/>
    <x v="2"/>
    <n v="10.984848484848477"/>
    <n v="3.9545454545454932E-2"/>
    <n v="639.64030303029983"/>
    <n v="30"/>
    <n v="3"/>
    <n v="33"/>
    <n v="362.49999999999977"/>
    <n v="19.499999999999773"/>
    <n v="7.0199999999999901E-2"/>
    <n v="0.94620689655172474"/>
    <x v="3"/>
    <n v="1135.4718206896371"/>
  </r>
  <r>
    <x v="13"/>
    <x v="1"/>
    <x v="89"/>
    <x v="88"/>
    <x v="5"/>
    <x v="4"/>
    <n v="0.84599999999999931"/>
    <n v="156.66666666666666"/>
    <n v="7363.333333333333"/>
    <n v="359.08333333333331"/>
    <n v="359.08333333333331"/>
    <n v="1.9390499999999984"/>
    <n v="16876.916666666664"/>
    <n v="47"/>
    <n v="12"/>
    <n v="8.8303111668747922E-3"/>
    <n v="0.91031263789750394"/>
    <x v="2"/>
    <n v="7.1212121212121211"/>
    <n v="3.8454545454545422E-2"/>
    <n v="334.69696969696969"/>
    <n v="30"/>
    <n v="3"/>
    <n v="33"/>
    <n v="235"/>
    <n v="0"/>
    <n v="0"/>
    <n v="1.5280141843971631"/>
    <x v="2"/>
    <n v="0"/>
  </r>
  <r>
    <x v="13"/>
    <x v="1"/>
    <x v="84"/>
    <x v="83"/>
    <x v="2"/>
    <x v="5"/>
    <n v="0.756000000000007"/>
    <n v="209.99999999999989"/>
    <n v="12230.586666666592"/>
    <n v="431"/>
    <n v="431"/>
    <n v="1.5516000000000152"/>
    <n v="25101.823111110971"/>
    <n v="58.240888888888563"/>
    <n v="18"/>
    <n v="7.8909163618881926E-3"/>
    <n v="0.91820355425939215"/>
    <x v="2"/>
    <n v="9.5454545454545396"/>
    <n v="3.4363636363636679E-2"/>
    <n v="555.93575757575411"/>
    <n v="30"/>
    <n v="3"/>
    <n v="33"/>
    <n v="314.99999999999983"/>
    <n v="0"/>
    <n v="0"/>
    <n v="1.3682539682539689"/>
    <x v="2"/>
    <n v="0"/>
  </r>
  <r>
    <x v="13"/>
    <x v="1"/>
    <x v="55"/>
    <x v="54"/>
    <x v="2"/>
    <x v="5"/>
    <n v="0.72800000000000054"/>
    <n v="182"/>
    <n v="15080.533333333333"/>
    <n v="124.175"/>
    <n v="124.175"/>
    <n v="0.49670000000000031"/>
    <n v="10289.149597069598"/>
    <n v="82.860073260073264"/>
    <n v="40"/>
    <n v="7.5986602003367126E-3"/>
    <n v="0.92580221445972888"/>
    <x v="2"/>
    <n v="8.2727272727272734"/>
    <n v="3.3090909090909115E-2"/>
    <n v="685.4787878787879"/>
    <n v="30"/>
    <n v="3"/>
    <n v="33"/>
    <n v="273"/>
    <n v="148.82499999999999"/>
    <n v="0.59530000000000038"/>
    <n v="0.45485347985347985"/>
    <x v="0"/>
    <n v="12331.650402930403"/>
  </r>
  <r>
    <x v="13"/>
    <x v="1"/>
    <x v="88"/>
    <x v="87"/>
    <x v="2"/>
    <x v="5"/>
    <n v="0.66346666666667231"/>
    <n v="184.29629629629616"/>
    <n v="10734.653333333277"/>
    <n v="303"/>
    <n v="303"/>
    <n v="1.09080000000001"/>
    <n v="17648.753802250725"/>
    <n v="58.246712218649257"/>
    <n v="18"/>
    <n v="6.9250793327611309E-3"/>
    <n v="0.93272729379248998"/>
    <x v="2"/>
    <n v="8.3771043771043718"/>
    <n v="3.0157575757576015E-2"/>
    <n v="487.93878787878532"/>
    <n v="30"/>
    <n v="3"/>
    <n v="33"/>
    <n v="276.44444444444429"/>
    <n v="0"/>
    <n v="0"/>
    <n v="1.0960610932475892"/>
    <x v="2"/>
    <n v="0"/>
  </r>
  <r>
    <x v="13"/>
    <x v="1"/>
    <x v="45"/>
    <x v="45"/>
    <x v="5"/>
    <x v="4"/>
    <n v="0.61799999999999911"/>
    <n v="68.666666666666671"/>
    <n v="6281.333333333333"/>
    <n v="0"/>
    <n v="0"/>
    <n v="0"/>
    <n v="0"/>
    <n v="91.475728155339795"/>
    <n v="10"/>
    <n v="6.4505109942418655E-3"/>
    <n v="0.93917780478673185"/>
    <x v="2"/>
    <n v="3.1212121212121215"/>
    <n v="2.8090909090909052E-2"/>
    <n v="285.5151515151515"/>
    <n v="30"/>
    <n v="3"/>
    <n v="33"/>
    <n v="103.00000000000001"/>
    <n v="103.00000000000001"/>
    <n v="0.92699999999999871"/>
    <n v="0"/>
    <x v="0"/>
    <n v="9422"/>
  </r>
  <r>
    <x v="13"/>
    <x v="1"/>
    <x v="25"/>
    <x v="25"/>
    <x v="2"/>
    <x v="5"/>
    <n v="0.56160000000000043"/>
    <n v="138.66666666666666"/>
    <n v="10879.866666666663"/>
    <n v="0"/>
    <n v="0"/>
    <n v="0"/>
    <n v="0"/>
    <n v="78.4605769230769"/>
    <n v="18"/>
    <n v="5.8618235831168928E-3"/>
    <n v="0.94503962836984878"/>
    <x v="2"/>
    <n v="6.3030303030303028"/>
    <n v="2.5527272727272746E-2"/>
    <n v="494.53939393939379"/>
    <n v="30"/>
    <n v="3"/>
    <n v="33"/>
    <n v="208"/>
    <n v="208"/>
    <n v="0.8424000000000007"/>
    <n v="0"/>
    <x v="0"/>
    <n v="16319.799999999996"/>
  </r>
  <r>
    <x v="13"/>
    <x v="1"/>
    <x v="95"/>
    <x v="94"/>
    <x v="2"/>
    <x v="4"/>
    <n v="0.55215999999999976"/>
    <n v="135.33333333333334"/>
    <n v="5217.0999999999995"/>
    <n v="0"/>
    <n v="0"/>
    <n v="0"/>
    <n v="0"/>
    <n v="38.54999999999999"/>
    <n v="24"/>
    <n v="5.7632915057938385E-3"/>
    <n v="0.95080291987564258"/>
    <x v="2"/>
    <n v="6.1515151515151523"/>
    <n v="2.5098181818181808E-2"/>
    <n v="237.14090909090908"/>
    <n v="30"/>
    <n v="3"/>
    <n v="33"/>
    <n v="203.00000000000003"/>
    <n v="203.00000000000003"/>
    <n v="0.82823999999999975"/>
    <n v="0"/>
    <x v="0"/>
    <n v="7825.6499999999987"/>
  </r>
  <r>
    <x v="13"/>
    <x v="1"/>
    <x v="52"/>
    <x v="51"/>
    <x v="5"/>
    <x v="4"/>
    <n v="0.48000000000000015"/>
    <n v="80"/>
    <n v="4660.9977777777776"/>
    <n v="2"/>
    <n v="2"/>
    <n v="1.2000000000000002E-2"/>
    <n v="116.52494444444444"/>
    <n v="58.262472222222222"/>
    <n v="12"/>
    <n v="5.010105626595633E-3"/>
    <n v="0.95581302550223823"/>
    <x v="2"/>
    <n v="3.6363636363636362"/>
    <n v="2.1818181818181823E-2"/>
    <n v="211.86353535353535"/>
    <n v="30"/>
    <n v="3"/>
    <n v="33"/>
    <n v="120"/>
    <n v="118"/>
    <n v="0.70800000000000018"/>
    <n v="1.6666666666666666E-2"/>
    <x v="0"/>
    <n v="6874.9717222222225"/>
  </r>
  <r>
    <x v="13"/>
    <x v="1"/>
    <x v="51"/>
    <x v="50"/>
    <x v="5"/>
    <x v="4"/>
    <n v="0.47666666666666685"/>
    <n v="47.666666666666664"/>
    <n v="4926.333333333333"/>
    <n v="71"/>
    <n v="71"/>
    <n v="0.7100000000000003"/>
    <n v="7337.8251748251751"/>
    <n v="103.34965034965035"/>
    <n v="40"/>
    <n v="4.9753132264109415E-3"/>
    <n v="0.96078833872864922"/>
    <x v="2"/>
    <n v="2.1666666666666665"/>
    <n v="2.1666666666666674E-2"/>
    <n v="223.92424242424241"/>
    <n v="30"/>
    <n v="3"/>
    <n v="33"/>
    <n v="71.5"/>
    <n v="0.5"/>
    <n v="5.0000000000000018E-3"/>
    <n v="0.99300699300699302"/>
    <x v="3"/>
    <n v="51.674825174825173"/>
  </r>
  <r>
    <x v="13"/>
    <x v="1"/>
    <x v="38"/>
    <x v="38"/>
    <x v="2"/>
    <x v="7"/>
    <n v="0.46933333333333332"/>
    <n v="66.666666666666671"/>
    <n v="3733.3333333333335"/>
    <n v="0"/>
    <n v="0"/>
    <n v="0"/>
    <n v="0"/>
    <n v="56"/>
    <n v="32"/>
    <n v="4.8987699460046174E-3"/>
    <n v="0.96568710867465379"/>
    <x v="2"/>
    <n v="3.0303030303030307"/>
    <n v="2.1333333333333333E-2"/>
    <n v="169.69696969696972"/>
    <n v="30"/>
    <n v="3"/>
    <n v="33"/>
    <n v="100.00000000000001"/>
    <n v="100.00000000000001"/>
    <n v="0.70400000000000007"/>
    <n v="0"/>
    <x v="0"/>
    <n v="5600.0000000000009"/>
  </r>
  <r>
    <x v="13"/>
    <x v="1"/>
    <x v="39"/>
    <x v="39"/>
    <x v="2"/>
    <x v="5"/>
    <n v="0.40635000000000066"/>
    <n v="100.33333333333333"/>
    <n v="7912.5333333333283"/>
    <n v="0"/>
    <n v="0"/>
    <n v="0"/>
    <n v="0"/>
    <n v="78.862458471760746"/>
    <n v="18"/>
    <n v="4.2413675445148709E-3"/>
    <n v="0.96992847621916867"/>
    <x v="2"/>
    <n v="4.5606060606060606"/>
    <n v="1.8470454545454575E-2"/>
    <n v="359.66060606060586"/>
    <n v="30"/>
    <n v="3"/>
    <n v="33"/>
    <n v="150.5"/>
    <n v="150.5"/>
    <n v="0.60952500000000098"/>
    <n v="0"/>
    <x v="0"/>
    <n v="11868.799999999992"/>
  </r>
  <r>
    <x v="13"/>
    <x v="1"/>
    <x v="63"/>
    <x v="62"/>
    <x v="2"/>
    <x v="5"/>
    <n v="0.36800000000000027"/>
    <n v="92"/>
    <n v="7647.166666666667"/>
    <n v="107"/>
    <n v="107"/>
    <n v="0.42800000000000027"/>
    <n v="8893.98731884058"/>
    <n v="83.121376811594203"/>
    <n v="40"/>
    <n v="3.8410809803899868E-3"/>
    <n v="0.9737695571995586"/>
    <x v="2"/>
    <n v="4.1818181818181817"/>
    <n v="1.672727272727274E-2"/>
    <n v="347.59848484848487"/>
    <n v="30"/>
    <n v="3"/>
    <n v="33"/>
    <n v="138"/>
    <n v="31"/>
    <n v="0.12400000000000008"/>
    <n v="0.77536231884057971"/>
    <x v="0"/>
    <n v="2576.7626811594205"/>
  </r>
  <r>
    <x v="13"/>
    <x v="1"/>
    <x v="123"/>
    <x v="121"/>
    <x v="2"/>
    <x v="4"/>
    <n v="0.36095999999999995"/>
    <n v="62.666666666666664"/>
    <n v="2820"/>
    <n v="0"/>
    <n v="0"/>
    <n v="0"/>
    <n v="0"/>
    <n v="45"/>
    <n v="24"/>
    <n v="3.7675994311999143E-3"/>
    <n v="0.97753715663075846"/>
    <x v="2"/>
    <n v="2.8484848484848482"/>
    <n v="1.6407272727272725E-2"/>
    <n v="128.18181818181819"/>
    <n v="30"/>
    <n v="3"/>
    <n v="33"/>
    <n v="93.999999999999986"/>
    <n v="93.999999999999986"/>
    <n v="0.54143999999999981"/>
    <n v="0"/>
    <x v="0"/>
    <n v="4229.9999999999991"/>
  </r>
  <r>
    <x v="13"/>
    <x v="1"/>
    <x v="118"/>
    <x v="116"/>
    <x v="2"/>
    <x v="7"/>
    <n v="0.32560000000000006"/>
    <n v="61.666666666666664"/>
    <n v="2528.3333333333335"/>
    <n v="0"/>
    <n v="0"/>
    <n v="0"/>
    <n v="0"/>
    <n v="41.000000000000007"/>
    <n v="48"/>
    <n v="3.3985216500407038E-3"/>
    <n v="0.98093567828079919"/>
    <x v="2"/>
    <n v="2.8030303030303028"/>
    <n v="1.4800000000000002E-2"/>
    <n v="114.92424242424244"/>
    <n v="30"/>
    <n v="3"/>
    <n v="33"/>
    <n v="92.499999999999986"/>
    <n v="92.499999999999986"/>
    <n v="0.48840000000000006"/>
    <n v="0"/>
    <x v="0"/>
    <n v="3792.5"/>
  </r>
  <r>
    <x v="13"/>
    <x v="1"/>
    <x v="27"/>
    <x v="27"/>
    <x v="2"/>
    <x v="5"/>
    <n v="0.26666666666666666"/>
    <n v="83.333333333333329"/>
    <n v="2859.1666666666665"/>
    <n v="0"/>
    <n v="0"/>
    <n v="0"/>
    <n v="0"/>
    <n v="34.31"/>
    <n v="40"/>
    <n v="2.7833920147753506E-3"/>
    <n v="0.98371907029557459"/>
    <x v="2"/>
    <n v="3.7878787878787876"/>
    <n v="1.2121212121212121E-2"/>
    <n v="129.96212121212122"/>
    <n v="30"/>
    <n v="3"/>
    <n v="33"/>
    <n v="124.99999999999999"/>
    <n v="124.99999999999999"/>
    <n v="0.39999999999999997"/>
    <n v="0"/>
    <x v="0"/>
    <n v="4288.75"/>
  </r>
  <r>
    <x v="13"/>
    <x v="1"/>
    <x v="26"/>
    <x v="26"/>
    <x v="2"/>
    <x v="5"/>
    <n v="0.26666666666666666"/>
    <n v="83.333333333333329"/>
    <n v="2859.1666666666674"/>
    <n v="0"/>
    <n v="0"/>
    <n v="0"/>
    <n v="0"/>
    <n v="34.310000000000009"/>
    <n v="40"/>
    <n v="2.7833920147753506E-3"/>
    <n v="0.98650246231034999"/>
    <x v="2"/>
    <n v="3.7878787878787876"/>
    <n v="1.2121212121212121E-2"/>
    <n v="129.96212121212125"/>
    <n v="30"/>
    <n v="3"/>
    <n v="33"/>
    <n v="124.99999999999999"/>
    <n v="124.99999999999999"/>
    <n v="0.39999999999999997"/>
    <n v="0"/>
    <x v="0"/>
    <n v="4288.7500000000009"/>
  </r>
  <r>
    <x v="13"/>
    <x v="1"/>
    <x v="93"/>
    <x v="92"/>
    <x v="2"/>
    <x v="5"/>
    <n v="0.25350000000000006"/>
    <n v="56.333333333333336"/>
    <n v="2310.2300000000009"/>
    <n v="0"/>
    <n v="0"/>
    <n v="0"/>
    <n v="0"/>
    <n v="41.010000000000012"/>
    <n v="36"/>
    <n v="2.6459620340458182E-3"/>
    <n v="0.98914842434439576"/>
    <x v="2"/>
    <n v="2.5606060606060606"/>
    <n v="1.1522727272727275E-2"/>
    <n v="105.01045454545459"/>
    <n v="30"/>
    <n v="3"/>
    <n v="33"/>
    <n v="84.5"/>
    <n v="84.5"/>
    <n v="0.38025000000000009"/>
    <n v="0"/>
    <x v="0"/>
    <n v="3465.3450000000012"/>
  </r>
  <r>
    <x v="13"/>
    <x v="1"/>
    <x v="29"/>
    <x v="29"/>
    <x v="2"/>
    <x v="5"/>
    <n v="0.20654999999999998"/>
    <n v="51"/>
    <n v="3960.6666666666702"/>
    <n v="0"/>
    <n v="0"/>
    <n v="0"/>
    <n v="0"/>
    <n v="77.660130718954321"/>
    <n v="18"/>
    <n v="2.1559110774444323E-3"/>
    <n v="0.99130433542184015"/>
    <x v="2"/>
    <n v="2.3181818181818183"/>
    <n v="9.3886363636363629E-3"/>
    <n v="180.0303030303032"/>
    <n v="30"/>
    <n v="3"/>
    <n v="33"/>
    <n v="76.5"/>
    <n v="76.5"/>
    <n v="0.30982499999999996"/>
    <n v="0"/>
    <x v="0"/>
    <n v="5941.0000000000055"/>
  </r>
  <r>
    <x v="13"/>
    <x v="1"/>
    <x v="124"/>
    <x v="122"/>
    <x v="2"/>
    <x v="4"/>
    <n v="0.17952000000000001"/>
    <n v="33"/>
    <n v="1386"/>
    <n v="0"/>
    <n v="0"/>
    <n v="0"/>
    <n v="0"/>
    <n v="42"/>
    <n v="32"/>
    <n v="1.8737795043467663E-3"/>
    <n v="0.99317811492618691"/>
    <x v="2"/>
    <n v="1.5"/>
    <n v="8.1600000000000006E-3"/>
    <n v="63"/>
    <n v="30"/>
    <n v="3"/>
    <n v="33"/>
    <n v="49.5"/>
    <n v="49.5"/>
    <n v="0.26928000000000002"/>
    <n v="0"/>
    <x v="0"/>
    <n v="2079"/>
  </r>
  <r>
    <x v="13"/>
    <x v="1"/>
    <x v="42"/>
    <x v="42"/>
    <x v="2"/>
    <x v="5"/>
    <n v="0.16739999999999997"/>
    <n v="41.333333333333336"/>
    <n v="3214.7999999999997"/>
    <n v="0"/>
    <n v="0"/>
    <n v="0"/>
    <n v="0"/>
    <n v="77.777419354838699"/>
    <n v="18"/>
    <n v="1.747274337275226E-3"/>
    <n v="0.99492538926346208"/>
    <x v="2"/>
    <n v="1.8787878787878789"/>
    <n v="7.6090909090909074E-3"/>
    <n v="146.12727272727273"/>
    <n v="30"/>
    <n v="3"/>
    <n v="33"/>
    <n v="62"/>
    <n v="62"/>
    <n v="0.25109999999999993"/>
    <n v="0"/>
    <x v="0"/>
    <n v="4822.1999999999989"/>
  </r>
  <r>
    <x v="13"/>
    <x v="1"/>
    <x v="65"/>
    <x v="64"/>
    <x v="2"/>
    <x v="5"/>
    <n v="0.16666666666666677"/>
    <n v="41.666666666666664"/>
    <n v="3485.8333333333335"/>
    <n v="136"/>
    <n v="136"/>
    <n v="0.54400000000000037"/>
    <n v="11377.760000000002"/>
    <n v="83.660000000000011"/>
    <n v="40"/>
    <n v="1.7396200092345952E-3"/>
    <n v="0.99666500927269663"/>
    <x v="2"/>
    <n v="1.8939393939393938"/>
    <n v="7.5757575757575803E-3"/>
    <n v="158.44696969696972"/>
    <n v="30"/>
    <n v="3"/>
    <n v="33"/>
    <n v="62.499999999999993"/>
    <n v="0"/>
    <n v="0"/>
    <n v="2.1760000000000002"/>
    <x v="1"/>
    <n v="0"/>
  </r>
  <r>
    <x v="13"/>
    <x v="1"/>
    <x v="62"/>
    <x v="61"/>
    <x v="2"/>
    <x v="7"/>
    <n v="0.14400000000000004"/>
    <n v="9"/>
    <n v="904.98666666666668"/>
    <n v="150"/>
    <n v="150"/>
    <n v="2.4000000000000008"/>
    <n v="15083.111111111111"/>
    <n v="100.55407407407408"/>
    <n v="16"/>
    <n v="1.5030316879786898E-3"/>
    <n v="0.99816804096067535"/>
    <x v="2"/>
    <n v="0.40909090909090912"/>
    <n v="6.5454545454545479E-3"/>
    <n v="41.135757575757573"/>
    <n v="30"/>
    <n v="3"/>
    <n v="33"/>
    <n v="13.5"/>
    <n v="0"/>
    <n v="0"/>
    <n v="11.111111111111111"/>
    <x v="1"/>
    <n v="0"/>
  </r>
  <r>
    <x v="13"/>
    <x v="1"/>
    <x v="125"/>
    <x v="123"/>
    <x v="2"/>
    <x v="4"/>
    <n v="7.9200000000000007E-2"/>
    <n v="14.666666666666666"/>
    <n v="441.17333333333335"/>
    <n v="0"/>
    <n v="0"/>
    <n v="0"/>
    <n v="0"/>
    <n v="30.080000000000002"/>
    <n v="36"/>
    <n v="8.2666742838827917E-4"/>
    <n v="0.99899470838906368"/>
    <x v="2"/>
    <n v="0.66666666666666663"/>
    <n v="3.6000000000000003E-3"/>
    <n v="20.053333333333335"/>
    <n v="30"/>
    <n v="3"/>
    <n v="33"/>
    <n v="22"/>
    <n v="22"/>
    <n v="0.11880000000000002"/>
    <n v="0"/>
    <x v="0"/>
    <n v="661.76"/>
  </r>
  <r>
    <x v="13"/>
    <x v="1"/>
    <x v="109"/>
    <x v="107"/>
    <x v="2"/>
    <x v="4"/>
    <n v="4.7999999999999994E-2"/>
    <n v="6.666666666666667"/>
    <n v="293.33333333333331"/>
    <n v="0"/>
    <n v="0"/>
    <n v="0"/>
    <n v="0"/>
    <n v="43.999999999999993"/>
    <n v="36"/>
    <n v="5.0101056265956301E-4"/>
    <n v="0.99949571895172329"/>
    <x v="2"/>
    <n v="0.30303030303030304"/>
    <n v="2.1818181818181815E-3"/>
    <n v="13.333333333333332"/>
    <n v="30"/>
    <n v="3"/>
    <n v="33"/>
    <n v="10"/>
    <n v="10"/>
    <n v="7.1999999999999981E-2"/>
    <n v="0"/>
    <x v="0"/>
    <n v="439.99999999999994"/>
  </r>
  <r>
    <x v="13"/>
    <x v="1"/>
    <x v="92"/>
    <x v="91"/>
    <x v="2"/>
    <x v="5"/>
    <n v="4.0500000000000001E-2"/>
    <n v="9"/>
    <n v="358.2"/>
    <n v="0"/>
    <n v="0"/>
    <n v="0"/>
    <n v="0"/>
    <n v="39.799999999999997"/>
    <n v="36"/>
    <n v="4.227276622440064E-4"/>
    <n v="0.99991844661396734"/>
    <x v="2"/>
    <n v="0.40909090909090912"/>
    <n v="1.840909090909091E-3"/>
    <n v="16.281818181818181"/>
    <n v="30"/>
    <n v="3"/>
    <n v="33"/>
    <n v="13.5"/>
    <n v="13.5"/>
    <n v="6.0749999999999998E-2"/>
    <n v="0"/>
    <x v="0"/>
    <n v="537.29999999999995"/>
  </r>
  <r>
    <x v="13"/>
    <x v="1"/>
    <x v="126"/>
    <x v="124"/>
    <x v="5"/>
    <x v="4"/>
    <n v="5.9999999999999993E-3"/>
    <n v="0.66666666666666663"/>
    <n v="53.336666666666666"/>
    <n v="0"/>
    <n v="0"/>
    <n v="0"/>
    <n v="0"/>
    <n v="80.00500000000001"/>
    <n v="100"/>
    <n v="6.2626320332445377E-5"/>
    <n v="0.99998107293429983"/>
    <x v="2"/>
    <n v="3.03030303030303E-2"/>
    <n v="2.7272727272727268E-4"/>
    <n v="2.4243939393939393"/>
    <n v="30"/>
    <n v="3"/>
    <n v="33"/>
    <n v="0.99999999999999989"/>
    <n v="0.99999999999999989"/>
    <n v="8.9999999999999993E-3"/>
    <n v="0"/>
    <x v="0"/>
    <n v="80.004999999999995"/>
  </r>
  <r>
    <x v="13"/>
    <x v="1"/>
    <x v="110"/>
    <x v="108"/>
    <x v="2"/>
    <x v="4"/>
    <n v="1.8133333333333335E-3"/>
    <n v="0.33333333333333331"/>
    <n v="13.67"/>
    <n v="0"/>
    <n v="0"/>
    <n v="0"/>
    <n v="0"/>
    <n v="41.010000000000005"/>
    <n v="32"/>
    <n v="1.8927065700472386E-5"/>
    <n v="1.0000000000000002"/>
    <x v="2"/>
    <n v="1.515151515151515E-2"/>
    <n v="8.2424242424242433E-5"/>
    <n v="0.62136363636363634"/>
    <n v="30"/>
    <n v="3"/>
    <n v="33"/>
    <n v="0.49999999999999994"/>
    <n v="0.49999999999999994"/>
    <n v="2.7199999999999998E-3"/>
    <n v="0"/>
    <x v="0"/>
    <n v="20.504999999999999"/>
  </r>
  <r>
    <x v="14"/>
    <x v="2"/>
    <x v="2"/>
    <x v="2"/>
    <x v="1"/>
    <x v="1"/>
    <n v="23.13764999999972"/>
    <n v="1428.25"/>
    <n v="450687.08333333331"/>
    <n v="2658"/>
    <n v="2658"/>
    <n v="43.059599999999477"/>
    <n v="838737.10309819714"/>
    <n v="315.5519575237762"/>
    <n v="1"/>
    <n v="0.10438875529587459"/>
    <n v="0.10438875529587459"/>
    <x v="0"/>
    <n v="64.920454545454547"/>
    <n v="1.0517113636363509"/>
    <n v="20485.776515151516"/>
    <n v="7"/>
    <n v="3"/>
    <n v="10"/>
    <n v="649.2045454545455"/>
    <n v="0"/>
    <n v="0"/>
    <n v="4.0942412042709604"/>
    <x v="1"/>
    <n v="0"/>
  </r>
  <r>
    <x v="14"/>
    <x v="2"/>
    <x v="18"/>
    <x v="18"/>
    <x v="1"/>
    <x v="1"/>
    <n v="22.827420000000973"/>
    <n v="2348.5"/>
    <n v="385473.92666666192"/>
    <n v="5877.5"/>
    <n v="5877.5"/>
    <n v="57.129300000002438"/>
    <n v="964710.66807890369"/>
    <n v="164.13622595983048"/>
    <n v="1"/>
    <n v="0.10298910911074738"/>
    <n v="0.20737786440662198"/>
    <x v="0"/>
    <n v="106.75"/>
    <n v="1.0376100000000443"/>
    <n v="17521.542121211907"/>
    <n v="7"/>
    <n v="3"/>
    <n v="10"/>
    <n v="1067.5"/>
    <n v="0"/>
    <n v="0"/>
    <n v="5.5058548009367678"/>
    <x v="1"/>
    <n v="0"/>
  </r>
  <r>
    <x v="14"/>
    <x v="2"/>
    <x v="0"/>
    <x v="0"/>
    <x v="0"/>
    <x v="0"/>
    <n v="21.30166666666614"/>
    <n v="852.06666666666661"/>
    <n v="238659.33333333334"/>
    <n v="1382.8"/>
    <n v="1382.8"/>
    <n v="34.569999999999148"/>
    <n v="387314.91213520069"/>
    <n v="280.09467177842112"/>
    <n v="20"/>
    <n v="9.6105458811112071E-2"/>
    <n v="0.30348332321773408"/>
    <x v="0"/>
    <n v="38.730303030303027"/>
    <n v="0.96825757575755178"/>
    <n v="10848.151515151516"/>
    <n v="7"/>
    <n v="3"/>
    <n v="10"/>
    <n v="387.30303030303025"/>
    <n v="0"/>
    <n v="0"/>
    <n v="3.570330960018778"/>
    <x v="1"/>
    <n v="0"/>
  </r>
  <r>
    <x v="14"/>
    <x v="2"/>
    <x v="3"/>
    <x v="3"/>
    <x v="1"/>
    <x v="2"/>
    <n v="19.350000000000318"/>
    <n v="860"/>
    <n v="347873.33333333331"/>
    <n v="1162"/>
    <n v="1162"/>
    <n v="26.145000000000426"/>
    <n v="470033.50387596898"/>
    <n v="404.50387596899225"/>
    <n v="12"/>
    <n v="8.7300240732106807E-2"/>
    <n v="0.39078356394984087"/>
    <x v="0"/>
    <n v="39.090909090909093"/>
    <n v="0.87954545454546895"/>
    <n v="15812.424242424242"/>
    <n v="7"/>
    <n v="3"/>
    <n v="10"/>
    <n v="390.90909090909093"/>
    <n v="0"/>
    <n v="0"/>
    <n v="2.9725581395348835"/>
    <x v="1"/>
    <n v="0"/>
  </r>
  <r>
    <x v="14"/>
    <x v="2"/>
    <x v="1"/>
    <x v="1"/>
    <x v="1"/>
    <x v="1"/>
    <n v="16.08750000000034"/>
    <n v="715"/>
    <n v="284780"/>
    <n v="1838"/>
    <n v="1838"/>
    <n v="41.355000000000871"/>
    <n v="732063.83216783218"/>
    <n v="398.29370629370629"/>
    <n v="6"/>
    <n v="7.2581014097042623E-2"/>
    <n v="0.46336457804688347"/>
    <x v="0"/>
    <n v="32.5"/>
    <n v="0.73125000000001539"/>
    <n v="12944.545454545454"/>
    <n v="7"/>
    <n v="3"/>
    <n v="10"/>
    <n v="325"/>
    <n v="0"/>
    <n v="0"/>
    <n v="5.655384615384615"/>
    <x v="1"/>
    <n v="0"/>
  </r>
  <r>
    <x v="14"/>
    <x v="2"/>
    <x v="7"/>
    <x v="7"/>
    <x v="0"/>
    <x v="0"/>
    <n v="11.733333333333261"/>
    <n v="469.33333333333331"/>
    <n v="90526.333333333328"/>
    <n v="162"/>
    <n v="162"/>
    <n v="4.0499999999999758"/>
    <n v="31247.015625"/>
    <n v="192.8828125"/>
    <n v="4"/>
    <n v="5.2936580082172092E-2"/>
    <n v="0.51630115812905553"/>
    <x v="1"/>
    <n v="21.333333333333332"/>
    <n v="0.53333333333333011"/>
    <n v="4114.833333333333"/>
    <n v="14"/>
    <n v="3"/>
    <n v="17"/>
    <n v="362.66666666666663"/>
    <n v="200.66666666666663"/>
    <n v="5.0166666666666355"/>
    <n v="0.44669117647058826"/>
    <x v="0"/>
    <n v="38705.151041666657"/>
  </r>
  <r>
    <x v="14"/>
    <x v="2"/>
    <x v="17"/>
    <x v="17"/>
    <x v="1"/>
    <x v="1"/>
    <n v="7.2567000000000261"/>
    <n v="895.83333333333337"/>
    <n v="116590.37999999979"/>
    <n v="833.5"/>
    <n v="833.5"/>
    <n v="6.7517686883721169"/>
    <n v="108477.85867534865"/>
    <n v="130.14740093023232"/>
    <n v="1"/>
    <n v="3.2739620512696188E-2"/>
    <n v="0.54904077864175171"/>
    <x v="1"/>
    <n v="40.719696969696969"/>
    <n v="0.3298500000000012"/>
    <n v="5299.5627272727179"/>
    <n v="14"/>
    <n v="3"/>
    <n v="17"/>
    <n v="692.2348484848485"/>
    <n v="0"/>
    <n v="0"/>
    <n v="1.2040711354309166"/>
    <x v="2"/>
    <n v="0"/>
  </r>
  <r>
    <x v="14"/>
    <x v="2"/>
    <x v="48"/>
    <x v="12"/>
    <x v="0"/>
    <x v="0"/>
    <n v="6.8166666666667011"/>
    <n v="136.33333333333334"/>
    <n v="48253.333333333336"/>
    <n v="417"/>
    <n v="417"/>
    <n v="20.850000000000104"/>
    <n v="147591.49144254279"/>
    <n v="353.93643031784842"/>
    <n v="1"/>
    <n v="3.0754348371603166E-2"/>
    <n v="0.57979512701335489"/>
    <x v="1"/>
    <n v="6.1969696969696972"/>
    <n v="0.30984848484848643"/>
    <n v="2193.3333333333335"/>
    <n v="14"/>
    <n v="3"/>
    <n v="17"/>
    <n v="105.34848484848486"/>
    <n v="0"/>
    <n v="0"/>
    <n v="3.9582913850136627"/>
    <x v="1"/>
    <n v="0"/>
  </r>
  <r>
    <x v="14"/>
    <x v="2"/>
    <x v="14"/>
    <x v="14"/>
    <x v="4"/>
    <x v="0"/>
    <n v="6.5250000000000208"/>
    <n v="435"/>
    <n v="80475"/>
    <n v="120"/>
    <n v="120"/>
    <n v="1.8000000000000056"/>
    <n v="22200"/>
    <n v="185"/>
    <n v="1"/>
    <n v="2.9438453270128648E-2"/>
    <n v="0.60923358028348351"/>
    <x v="1"/>
    <n v="19.772727272727273"/>
    <n v="0.29659090909091002"/>
    <n v="3657.9545454545455"/>
    <n v="14"/>
    <n v="3"/>
    <n v="17"/>
    <n v="336.13636363636363"/>
    <n v="216.13636363636363"/>
    <n v="3.2420454545454644"/>
    <n v="0.35699797160243407"/>
    <x v="0"/>
    <n v="39985.227272727272"/>
  </r>
  <r>
    <x v="14"/>
    <x v="2"/>
    <x v="47"/>
    <x v="47"/>
    <x v="0"/>
    <x v="6"/>
    <n v="6.3330000000001014"/>
    <n v="281.46666666666664"/>
    <n v="75832"/>
    <n v="283"/>
    <n v="283"/>
    <n v="6.3675000000001027"/>
    <n v="76245.106584557099"/>
    <n v="269.4173377546187"/>
    <n v="1"/>
    <n v="2.8572218323329828E-2"/>
    <n v="0.6378057986068133"/>
    <x v="1"/>
    <n v="12.793939393939393"/>
    <n v="0.28786363636364098"/>
    <n v="3446.909090909091"/>
    <n v="14"/>
    <n v="3"/>
    <n v="17"/>
    <n v="217.49696969696967"/>
    <n v="0"/>
    <n v="0"/>
    <n v="1.3011675537102574"/>
    <x v="2"/>
    <n v="0"/>
  </r>
  <r>
    <x v="14"/>
    <x v="2"/>
    <x v="53"/>
    <x v="52"/>
    <x v="0"/>
    <x v="0"/>
    <n v="6.2799999999999452"/>
    <n v="314"/>
    <n v="58310"/>
    <n v="81"/>
    <n v="81"/>
    <n v="1.6199999999999859"/>
    <n v="15041.751592356686"/>
    <n v="185.70063694267515"/>
    <n v="60"/>
    <n v="2.8333101384889762E-2"/>
    <n v="0.66613889999170306"/>
    <x v="1"/>
    <n v="14.272727272727273"/>
    <n v="0.28545454545454296"/>
    <n v="2650.4545454545455"/>
    <n v="14"/>
    <n v="3"/>
    <n v="17"/>
    <n v="242.63636363636365"/>
    <n v="161.63636363636365"/>
    <n v="3.2327272727272449"/>
    <n v="0.33383289621581114"/>
    <x v="0"/>
    <n v="30015.975680370586"/>
  </r>
  <r>
    <x v="14"/>
    <x v="2"/>
    <x v="12"/>
    <x v="12"/>
    <x v="0"/>
    <x v="0"/>
    <n v="5.9333333333333584"/>
    <n v="118.66666666666667"/>
    <n v="118.66666666666667"/>
    <n v="1235"/>
    <n v="1235"/>
    <n v="61.750000000000263"/>
    <n v="1235"/>
    <n v="1"/>
    <n v="6"/>
    <n v="2.6769066064280485E-2"/>
    <n v="0.69290796605598359"/>
    <x v="1"/>
    <n v="5.3939393939393945"/>
    <n v="0.26969696969697082"/>
    <n v="5.3939393939393945"/>
    <n v="14"/>
    <n v="3"/>
    <n v="17"/>
    <n v="91.696969696969703"/>
    <n v="0"/>
    <n v="0"/>
    <n v="13.46827495042961"/>
    <x v="1"/>
    <n v="0"/>
  </r>
  <r>
    <x v="14"/>
    <x v="2"/>
    <x v="35"/>
    <x v="35"/>
    <x v="2"/>
    <x v="4"/>
    <n v="4.2368000000000299"/>
    <n v="331"/>
    <n v="55397.333333333336"/>
    <n v="52"/>
    <n v="52"/>
    <n v="0.66560000000000474"/>
    <n v="8702.9043303121853"/>
    <n v="167.36354481369588"/>
    <n v="12"/>
    <n v="1.9114917826035485E-2"/>
    <n v="0.71202288388201906"/>
    <x v="1"/>
    <n v="15.045454545454545"/>
    <n v="0.19258181818181955"/>
    <n v="2518.060606060606"/>
    <n v="14"/>
    <n v="3"/>
    <n v="17"/>
    <n v="255.77272727272725"/>
    <n v="203.77272727272725"/>
    <n v="2.6082909090909272"/>
    <n v="0.20330549138084239"/>
    <x v="0"/>
    <n v="34104.125972718117"/>
  </r>
  <r>
    <x v="14"/>
    <x v="2"/>
    <x v="6"/>
    <x v="6"/>
    <x v="2"/>
    <x v="4"/>
    <n v="3.7697333333333187"/>
    <n v="785.36111111111097"/>
    <n v="31751.899999999525"/>
    <n v="73"/>
    <n v="73"/>
    <n v="0.35039999999999871"/>
    <n v="2951.3667881016786"/>
    <n v="40.429682028790118"/>
    <n v="1"/>
    <n v="1.7007681007536989E-2"/>
    <n v="0.72903056488955609"/>
    <x v="1"/>
    <n v="35.698232323232318"/>
    <n v="0.17135151515151448"/>
    <n v="1443.2681818181602"/>
    <n v="14"/>
    <n v="3"/>
    <n v="17"/>
    <n v="606.86994949494942"/>
    <n v="533.86994949494942"/>
    <n v="2.5625757575757477"/>
    <n v="0.12028936357905382"/>
    <x v="0"/>
    <n v="21584.192302807045"/>
  </r>
  <r>
    <x v="14"/>
    <x v="2"/>
    <x v="15"/>
    <x v="15"/>
    <x v="2"/>
    <x v="4"/>
    <n v="3.604799999999992"/>
    <n v="751"/>
    <n v="27080.699999999739"/>
    <n v="2375.6666666666665"/>
    <n v="2375.6666666666665"/>
    <n v="11.403199999999973"/>
    <n v="85665.401198401305"/>
    <n v="36.059520639147458"/>
    <n v="20"/>
    <n v="1.6263561126154662E-2"/>
    <n v="0.74529412601571077"/>
    <x v="1"/>
    <n v="34.136363636363633"/>
    <n v="0.16385454545454509"/>
    <n v="1230.9409090908973"/>
    <n v="14"/>
    <n v="3"/>
    <n v="17"/>
    <n v="580.31818181818176"/>
    <n v="0"/>
    <n v="0"/>
    <n v="4.0937312341714316"/>
    <x v="1"/>
    <n v="0"/>
  </r>
  <r>
    <x v="14"/>
    <x v="2"/>
    <x v="70"/>
    <x v="69"/>
    <x v="0"/>
    <x v="8"/>
    <n v="3.558000000000026"/>
    <n v="158.13333333333333"/>
    <n v="27673.333333333332"/>
    <n v="239"/>
    <n v="239"/>
    <n v="5.3775000000000395"/>
    <n v="41825"/>
    <n v="175"/>
    <n v="5"/>
    <n v="1.6052416357872516E-2"/>
    <n v="0.76134654237358323"/>
    <x v="1"/>
    <n v="7.1878787878787875"/>
    <n v="0.16172727272727391"/>
    <n v="1257.8787878787878"/>
    <n v="14"/>
    <n v="3"/>
    <n v="17"/>
    <n v="122.19393939393939"/>
    <n v="0"/>
    <n v="0"/>
    <n v="1.9559071520682474"/>
    <x v="2"/>
    <n v="0"/>
  </r>
  <r>
    <x v="14"/>
    <x v="2"/>
    <x v="102"/>
    <x v="3"/>
    <x v="1"/>
    <x v="2"/>
    <n v="3.0000000000000067"/>
    <n v="133.33333333333334"/>
    <n v="58000"/>
    <n v="0"/>
    <n v="0"/>
    <n v="0"/>
    <n v="0"/>
    <n v="434.99999999999994"/>
    <n v="1"/>
    <n v="1.3534921043737297E-2"/>
    <n v="0.77488146341732056"/>
    <x v="1"/>
    <n v="6.0606060606060614"/>
    <n v="0.13636363636363666"/>
    <n v="2636.3636363636365"/>
    <n v="14"/>
    <n v="3"/>
    <n v="17"/>
    <n v="103.03030303030305"/>
    <n v="103.03030303030305"/>
    <n v="2.3181818181818232"/>
    <n v="0"/>
    <x v="0"/>
    <n v="44818.181818181816"/>
  </r>
  <r>
    <x v="14"/>
    <x v="2"/>
    <x v="57"/>
    <x v="56"/>
    <x v="2"/>
    <x v="5"/>
    <n v="2.4026666666666263"/>
    <n v="600.66666666666663"/>
    <n v="46601.600000000006"/>
    <n v="145"/>
    <n v="145"/>
    <n v="0.5799999999999903"/>
    <n v="11249.553829078803"/>
    <n v="77.583129855715882"/>
    <n v="5"/>
    <n v="1.0839967875917397E-2"/>
    <n v="0.7857214312932379"/>
    <x v="1"/>
    <n v="27.303030303030301"/>
    <n v="0.10921212121211937"/>
    <n v="2118.2545454545457"/>
    <n v="14"/>
    <n v="3"/>
    <n v="17"/>
    <n v="464.15151515151513"/>
    <n v="319.15151515151513"/>
    <n v="1.2766060606060392"/>
    <n v="0.31239798916236861"/>
    <x v="0"/>
    <n v="24760.773443648472"/>
  </r>
  <r>
    <x v="14"/>
    <x v="2"/>
    <x v="65"/>
    <x v="64"/>
    <x v="2"/>
    <x v="5"/>
    <n v="2.270666666666632"/>
    <n v="567.66666666666663"/>
    <n v="47340.866666666669"/>
    <n v="149"/>
    <n v="149"/>
    <n v="0.59599999999999087"/>
    <n v="12425.935055783912"/>
    <n v="83.395537287140343"/>
    <n v="5"/>
    <n v="1.0244431349992983E-2"/>
    <n v="0.79596586264323088"/>
    <x v="1"/>
    <n v="25.803030303030301"/>
    <n v="0.10321212121211963"/>
    <n v="2151.8575757575759"/>
    <n v="14"/>
    <n v="3"/>
    <n v="17"/>
    <n v="438.65151515151513"/>
    <n v="289.65151515151513"/>
    <n v="1.1586060606060429"/>
    <n v="0.33967738592794722"/>
    <x v="0"/>
    <n v="24155.643732094875"/>
  </r>
  <r>
    <x v="14"/>
    <x v="2"/>
    <x v="97"/>
    <x v="96"/>
    <x v="0"/>
    <x v="2"/>
    <n v="2.1749999999999976"/>
    <n v="48.333333333333336"/>
    <n v="16151.653333333334"/>
    <n v="76"/>
    <n v="76"/>
    <n v="3.4199999999999964"/>
    <n v="25397.082482758618"/>
    <n v="334.17213793103446"/>
    <n v="20"/>
    <n v="9.8128177567095073E-3"/>
    <n v="0.80577868039994038"/>
    <x v="2"/>
    <n v="2.1969696969696972"/>
    <n v="9.8863636363636251E-2"/>
    <n v="734.16606060606057"/>
    <n v="30"/>
    <n v="3"/>
    <n v="33"/>
    <n v="72.500000000000014"/>
    <n v="0"/>
    <n v="0"/>
    <n v="1.0482758620689654"/>
    <x v="2"/>
    <n v="0"/>
  </r>
  <r>
    <x v="14"/>
    <x v="2"/>
    <x v="20"/>
    <x v="20"/>
    <x v="1"/>
    <x v="1"/>
    <n v="2.1690000000000045"/>
    <n v="241"/>
    <n v="43300"/>
    <n v="157"/>
    <n v="157"/>
    <n v="1.4130000000000029"/>
    <n v="28207.883817427388"/>
    <n v="179.66804979253112"/>
    <n v="1"/>
    <n v="9.785747914622063E-3"/>
    <n v="0.81556442831456244"/>
    <x v="2"/>
    <n v="10.954545454545455"/>
    <n v="9.8590909090909298E-2"/>
    <n v="1968.1818181818182"/>
    <n v="30"/>
    <n v="3"/>
    <n v="33"/>
    <n v="361.5"/>
    <n v="204.5"/>
    <n v="1.8405000000000038"/>
    <n v="0.43430152143845091"/>
    <x v="0"/>
    <n v="36742.116182572616"/>
  </r>
  <r>
    <x v="14"/>
    <x v="2"/>
    <x v="16"/>
    <x v="16"/>
    <x v="4"/>
    <x v="0"/>
    <n v="1.8416666666666648"/>
    <n v="122.77777777777777"/>
    <n v="23941.666666666668"/>
    <n v="103"/>
    <n v="103"/>
    <n v="1.5449999999999986"/>
    <n v="20085.000000000004"/>
    <n v="195.00000000000003"/>
    <n v="40"/>
    <n v="8.3089376407387023E-3"/>
    <n v="0.82387336595530114"/>
    <x v="2"/>
    <n v="5.5808080808080804"/>
    <n v="8.3712121212121127E-2"/>
    <n v="1088.2575757575758"/>
    <n v="30"/>
    <n v="3"/>
    <n v="33"/>
    <n v="184.16666666666666"/>
    <n v="81.166666666666657"/>
    <n v="1.2174999999999987"/>
    <n v="0.55927601809954752"/>
    <x v="0"/>
    <n v="15827.5"/>
  </r>
  <r>
    <x v="14"/>
    <x v="2"/>
    <x v="37"/>
    <x v="37"/>
    <x v="0"/>
    <x v="6"/>
    <n v="1.709999999999998"/>
    <n v="76"/>
    <n v="20301.666666666668"/>
    <n v="91"/>
    <n v="91"/>
    <n v="2.0474999999999977"/>
    <n v="24308.574561403511"/>
    <n v="267.12719298245617"/>
    <n v="40"/>
    <n v="7.7149049949302327E-3"/>
    <n v="0.83158827095023136"/>
    <x v="2"/>
    <n v="3.4545454545454546"/>
    <n v="7.7727272727272631E-2"/>
    <n v="922.80303030303037"/>
    <n v="30"/>
    <n v="3"/>
    <n v="33"/>
    <n v="114"/>
    <n v="23"/>
    <n v="0.5174999999999994"/>
    <n v="0.79824561403508776"/>
    <x v="0"/>
    <n v="6143.9254385964914"/>
  </r>
  <r>
    <x v="14"/>
    <x v="2"/>
    <x v="95"/>
    <x v="94"/>
    <x v="2"/>
    <x v="4"/>
    <n v="1.7040800000000125"/>
    <n v="417.66666666666669"/>
    <n v="16101.049999999994"/>
    <n v="37"/>
    <n v="37"/>
    <n v="0.15096000000000109"/>
    <n v="1426.3499999999995"/>
    <n v="38.549999999999983"/>
    <n v="40"/>
    <n v="7.6881960840706563E-3"/>
    <n v="0.83927646703430203"/>
    <x v="2"/>
    <n v="18.984848484848484"/>
    <n v="7.7458181818182384E-2"/>
    <n v="731.86590909090876"/>
    <n v="30"/>
    <n v="3"/>
    <n v="33"/>
    <n v="626.5"/>
    <n v="589.5"/>
    <n v="2.4051600000000177"/>
    <n v="5.9058260175578609E-2"/>
    <x v="0"/>
    <n v="22725.224999999991"/>
  </r>
  <r>
    <x v="14"/>
    <x v="2"/>
    <x v="4"/>
    <x v="4"/>
    <x v="0"/>
    <x v="3"/>
    <n v="1.6724999999999985"/>
    <n v="74.333333333333329"/>
    <n v="13719.333333333334"/>
    <n v="91"/>
    <n v="91"/>
    <n v="2.0474999999999985"/>
    <n v="16795.417040358745"/>
    <n v="184.56502242152467"/>
    <n v="40"/>
    <n v="7.5457184818835191E-3"/>
    <n v="0.8468221855161856"/>
    <x v="2"/>
    <n v="3.3787878787878785"/>
    <n v="7.60227272727272E-2"/>
    <n v="623.60606060606062"/>
    <n v="30"/>
    <n v="3"/>
    <n v="33"/>
    <n v="111.49999999999999"/>
    <n v="20.499999999999986"/>
    <n v="0.46124999999999933"/>
    <n v="0.81614349775784767"/>
    <x v="3"/>
    <n v="3783.5829596412532"/>
  </r>
  <r>
    <x v="14"/>
    <x v="2"/>
    <x v="10"/>
    <x v="10"/>
    <x v="3"/>
    <x v="1"/>
    <n v="1.6040700000000045"/>
    <n v="165.0277777777778"/>
    <n v="30227.646666666667"/>
    <n v="439.41666666666669"/>
    <n v="439.41666666666669"/>
    <n v="4.2711300000000119"/>
    <n v="80486.642420467935"/>
    <n v="183.16702238680355"/>
    <n v="16"/>
    <n v="7.2369869328758997E-3"/>
    <n v="0.85405917244906149"/>
    <x v="2"/>
    <n v="7.5012626262626272"/>
    <n v="7.2912272727272937E-2"/>
    <n v="1373.9839393939394"/>
    <n v="30"/>
    <n v="3"/>
    <n v="33"/>
    <n v="247.54166666666669"/>
    <n v="0"/>
    <n v="0"/>
    <n v="1.7751220333277224"/>
    <x v="2"/>
    <n v="0"/>
  </r>
  <r>
    <x v="14"/>
    <x v="2"/>
    <x v="38"/>
    <x v="38"/>
    <x v="2"/>
    <x v="7"/>
    <n v="1.5933866666666647"/>
    <n v="226.33333333333334"/>
    <n v="10058.253333333341"/>
    <n v="0"/>
    <n v="0"/>
    <n v="0"/>
    <n v="0"/>
    <n v="44.440000000000033"/>
    <n v="24"/>
    <n v="7.1887875751590058E-3"/>
    <n v="0.86124796002422044"/>
    <x v="2"/>
    <n v="10.287878787878789"/>
    <n v="7.2426666666666584E-2"/>
    <n v="457.19333333333367"/>
    <n v="30"/>
    <n v="3"/>
    <n v="33"/>
    <n v="339.50000000000006"/>
    <n v="339.50000000000006"/>
    <n v="2.3900799999999971"/>
    <n v="0"/>
    <x v="0"/>
    <n v="15087.380000000014"/>
  </r>
  <r>
    <x v="14"/>
    <x v="2"/>
    <x v="63"/>
    <x v="62"/>
    <x v="2"/>
    <x v="5"/>
    <n v="1.5893333333333224"/>
    <n v="397.33333333333331"/>
    <n v="33540"/>
    <n v="298"/>
    <n v="298"/>
    <n v="1.191999999999992"/>
    <n v="25155.000000000004"/>
    <n v="84.412751677852356"/>
    <n v="16"/>
    <n v="7.1705003929487601E-3"/>
    <n v="0.86841846041716919"/>
    <x v="2"/>
    <n v="18.060606060606059"/>
    <n v="7.2242424242423747E-2"/>
    <n v="1524.5454545454545"/>
    <n v="30"/>
    <n v="3"/>
    <n v="33"/>
    <n v="595.99999999999989"/>
    <n v="297.99999999999989"/>
    <n v="1.1919999999999915"/>
    <n v="0.50000000000000011"/>
    <x v="0"/>
    <n v="25154.999999999993"/>
  </r>
  <r>
    <x v="14"/>
    <x v="2"/>
    <x v="127"/>
    <x v="125"/>
    <x v="1"/>
    <x v="1"/>
    <n v="1.5600600000000071"/>
    <n v="128.39999999999989"/>
    <n v="29531.813333333328"/>
    <n v="180"/>
    <n v="180"/>
    <n v="2.1870000000000118"/>
    <n v="41399.738317757037"/>
    <n v="229.99854620976132"/>
    <n v="18"/>
    <n v="7.0384296411642854E-3"/>
    <n v="0.87545689005833349"/>
    <x v="2"/>
    <n v="5.8363636363636315"/>
    <n v="7.0911818181818506E-2"/>
    <n v="1342.3551515151512"/>
    <n v="30"/>
    <n v="3"/>
    <n v="33"/>
    <n v="192.59999999999985"/>
    <n v="12.599999999999852"/>
    <n v="0.15308999999999903"/>
    <n v="0.93457943925233722"/>
    <x v="3"/>
    <n v="2897.9816822429584"/>
  </r>
  <r>
    <x v="14"/>
    <x v="2"/>
    <x v="98"/>
    <x v="97"/>
    <x v="2"/>
    <x v="7"/>
    <n v="1.5573333333333361"/>
    <n v="121.66666666666667"/>
    <n v="14472.359999999999"/>
    <n v="0"/>
    <n v="0"/>
    <n v="0"/>
    <n v="0"/>
    <n v="118.95090410958903"/>
    <n v="32"/>
    <n v="7.0261279018156248E-3"/>
    <n v="0.88248301796014916"/>
    <x v="2"/>
    <n v="5.5303030303030303"/>
    <n v="7.0787878787878913E-2"/>
    <n v="657.83454545454538"/>
    <n v="30"/>
    <n v="3"/>
    <n v="33"/>
    <n v="182.5"/>
    <n v="182.5"/>
    <n v="2.3360000000000043"/>
    <n v="0"/>
    <x v="0"/>
    <n v="21708.539999999997"/>
  </r>
  <r>
    <x v="14"/>
    <x v="2"/>
    <x v="24"/>
    <x v="24"/>
    <x v="3"/>
    <x v="1"/>
    <n v="1.3855133333333267"/>
    <n v="165.33333333333334"/>
    <n v="25459.166666666668"/>
    <n v="312.5"/>
    <n v="312.5"/>
    <n v="2.6187878024193423"/>
    <n v="48120.904737903227"/>
    <n v="153.98689516129033"/>
    <n v="18"/>
    <n v="6.2509378572372697E-3"/>
    <n v="0.88873395581738646"/>
    <x v="2"/>
    <n v="7.5151515151515156"/>
    <n v="6.2977878787878486E-2"/>
    <n v="1157.2348484848485"/>
    <n v="30"/>
    <n v="3"/>
    <n v="33"/>
    <n v="248"/>
    <n v="0"/>
    <n v="0"/>
    <n v="1.2600806451612903"/>
    <x v="2"/>
    <n v="0"/>
  </r>
  <r>
    <x v="14"/>
    <x v="2"/>
    <x v="36"/>
    <x v="36"/>
    <x v="5"/>
    <x v="4"/>
    <n v="1.3499999999999952"/>
    <n v="270"/>
    <n v="11004.390000000001"/>
    <n v="79"/>
    <n v="79"/>
    <n v="0.39499999999999857"/>
    <n v="3219.8030000000003"/>
    <n v="40.757000000000005"/>
    <n v="18"/>
    <n v="6.090714469681748E-3"/>
    <n v="0.89482467028706825"/>
    <x v="2"/>
    <n v="12.272727272727273"/>
    <n v="6.1363636363636148E-2"/>
    <n v="500.1995454545455"/>
    <n v="30"/>
    <n v="3"/>
    <n v="33"/>
    <n v="405"/>
    <n v="326"/>
    <n v="1.6299999999999941"/>
    <n v="0.19506172839506172"/>
    <x v="0"/>
    <n v="13286.782000000001"/>
  </r>
  <r>
    <x v="14"/>
    <x v="2"/>
    <x v="128"/>
    <x v="126"/>
    <x v="2"/>
    <x v="4"/>
    <n v="1.3377066666666666"/>
    <n v="239.73611111111111"/>
    <n v="13726.733333333332"/>
    <n v="0"/>
    <n v="0"/>
    <n v="0"/>
    <n v="0"/>
    <n v="57.257679161114645"/>
    <n v="36"/>
    <n v="6.0352513710047661E-3"/>
    <n v="0.90085992165807305"/>
    <x v="2"/>
    <n v="10.89709595959596"/>
    <n v="6.0804848484848482E-2"/>
    <n v="623.94242424242418"/>
    <n v="30"/>
    <n v="3"/>
    <n v="33"/>
    <n v="359.60416666666669"/>
    <n v="359.60416666666669"/>
    <n v="2.0065599999999999"/>
    <n v="0"/>
    <x v="0"/>
    <n v="20590.099999999999"/>
  </r>
  <r>
    <x v="14"/>
    <x v="2"/>
    <x v="5"/>
    <x v="5"/>
    <x v="1"/>
    <x v="1"/>
    <n v="1.2168000000000045"/>
    <n v="117"/>
    <n v="16866.666666666668"/>
    <n v="383"/>
    <n v="383"/>
    <n v="3.9832000000000152"/>
    <n v="55213.105413105419"/>
    <n v="144.15954415954417"/>
    <n v="15"/>
    <n v="5.4897639753398557E-3"/>
    <n v="0.90634968563341289"/>
    <x v="2"/>
    <n v="5.3181818181818183"/>
    <n v="5.5309090909091113E-2"/>
    <n v="766.66666666666674"/>
    <n v="30"/>
    <n v="3"/>
    <n v="33"/>
    <n v="175.5"/>
    <n v="0"/>
    <n v="0"/>
    <n v="2.1823361823361824"/>
    <x v="1"/>
    <n v="0"/>
  </r>
  <r>
    <x v="14"/>
    <x v="2"/>
    <x v="61"/>
    <x v="60"/>
    <x v="2"/>
    <x v="7"/>
    <n v="1.1455999999999973"/>
    <n v="119.33333333333333"/>
    <n v="13557.333333333334"/>
    <n v="7"/>
    <n v="7"/>
    <n v="6.7199999999999843E-2"/>
    <n v="795.26256983240228"/>
    <n v="113.60893854748605"/>
    <n v="5"/>
    <n v="5.1685351825684588E-3"/>
    <n v="0.91151822081598133"/>
    <x v="2"/>
    <n v="5.4242424242424239"/>
    <n v="5.2072727272727153E-2"/>
    <n v="616.24242424242425"/>
    <n v="30"/>
    <n v="3"/>
    <n v="33"/>
    <n v="179"/>
    <n v="172"/>
    <n v="1.651199999999996"/>
    <n v="3.9106145251396648E-2"/>
    <x v="0"/>
    <n v="19540.737430167599"/>
  </r>
  <r>
    <x v="14"/>
    <x v="2"/>
    <x v="25"/>
    <x v="25"/>
    <x v="2"/>
    <x v="5"/>
    <n v="1.1347500000000019"/>
    <n v="280.18518518518516"/>
    <n v="22366.440000000002"/>
    <n v="0"/>
    <n v="0"/>
    <n v="0"/>
    <n v="0"/>
    <n v="79.827346992729687"/>
    <n v="20"/>
    <n v="5.1195838847936295E-3"/>
    <n v="0.91663780470077494"/>
    <x v="2"/>
    <n v="12.735690235690235"/>
    <n v="5.1579545454545545E-2"/>
    <n v="1016.6563636363637"/>
    <n v="30"/>
    <n v="3"/>
    <n v="33"/>
    <n v="420.27777777777777"/>
    <n v="420.27777777777777"/>
    <n v="1.702125000000003"/>
    <n v="0"/>
    <x v="0"/>
    <n v="33549.660000000003"/>
  </r>
  <r>
    <x v="14"/>
    <x v="2"/>
    <x v="22"/>
    <x v="22"/>
    <x v="0"/>
    <x v="3"/>
    <n v="1.1069999999999951"/>
    <n v="61.5"/>
    <n v="10147.5"/>
    <n v="116.5"/>
    <n v="116.5"/>
    <n v="2.0969999999999906"/>
    <n v="19222.5"/>
    <n v="165"/>
    <n v="5"/>
    <n v="4.9943858651390295E-3"/>
    <n v="0.92163219056591394"/>
    <x v="2"/>
    <n v="2.7954545454545454"/>
    <n v="5.0318181818181595E-2"/>
    <n v="461.25"/>
    <n v="30"/>
    <n v="3"/>
    <n v="33"/>
    <n v="92.25"/>
    <n v="0"/>
    <n v="0"/>
    <n v="1.2628726287262872"/>
    <x v="2"/>
    <n v="0"/>
  </r>
  <r>
    <x v="14"/>
    <x v="2"/>
    <x v="29"/>
    <x v="29"/>
    <x v="2"/>
    <x v="5"/>
    <n v="1.0381500000000037"/>
    <n v="256.33333333333331"/>
    <n v="20168.333333333332"/>
    <n v="1.2777777777777777"/>
    <n v="1.2777777777777777"/>
    <n v="5.1750000000000181E-3"/>
    <n v="100.53568848432307"/>
    <n v="78.680104031209368"/>
    <n v="5"/>
    <n v="4.6837594271852976E-3"/>
    <n v="0.9263159499930993"/>
    <x v="2"/>
    <n v="11.65151515151515"/>
    <n v="4.718863636363653E-2"/>
    <n v="916.74242424242414"/>
    <n v="30"/>
    <n v="3"/>
    <n v="33"/>
    <n v="384.49999999999994"/>
    <n v="383.22222222222217"/>
    <n v="1.5520500000000055"/>
    <n v="3.3232191879786158E-3"/>
    <x v="0"/>
    <n v="30151.964311515676"/>
  </r>
  <r>
    <x v="14"/>
    <x v="2"/>
    <x v="32"/>
    <x v="32"/>
    <x v="1"/>
    <x v="1"/>
    <n v="1.0227600000000019"/>
    <n v="105.22222222222223"/>
    <n v="18115.926666666681"/>
    <n v="89"/>
    <n v="89"/>
    <n v="0.86508000000000151"/>
    <n v="15322.974931362207"/>
    <n v="172.16825765575513"/>
    <n v="32"/>
    <n v="4.6143252822309173E-3"/>
    <n v="0.93093027527533023"/>
    <x v="2"/>
    <n v="4.7828282828282829"/>
    <n v="4.6489090909090994E-2"/>
    <n v="823.45121212121273"/>
    <n v="30"/>
    <n v="3"/>
    <n v="33"/>
    <n v="157.83333333333334"/>
    <n v="68.833333333333343"/>
    <n v="0.66906000000000132"/>
    <n v="0.56388595564941923"/>
    <x v="0"/>
    <n v="11850.915068637813"/>
  </r>
  <r>
    <x v="14"/>
    <x v="2"/>
    <x v="103"/>
    <x v="101"/>
    <x v="0"/>
    <x v="3"/>
    <n v="1.0166666666666653"/>
    <n v="40.666666666666664"/>
    <n v="6994.666666666667"/>
    <n v="0"/>
    <n v="0"/>
    <n v="0"/>
    <n v="0"/>
    <n v="172.00000000000003"/>
    <n v="5"/>
    <n v="4.5868343537109561E-3"/>
    <n v="0.93551710962904122"/>
    <x v="2"/>
    <n v="1.8484848484848484"/>
    <n v="4.6212121212121149E-2"/>
    <n v="317.93939393939394"/>
    <n v="30"/>
    <n v="3"/>
    <n v="33"/>
    <n v="61"/>
    <n v="61"/>
    <n v="1.5249999999999981"/>
    <n v="0"/>
    <x v="0"/>
    <n v="10492.000000000002"/>
  </r>
  <r>
    <x v="14"/>
    <x v="2"/>
    <x v="109"/>
    <x v="107"/>
    <x v="2"/>
    <x v="4"/>
    <n v="0.83300000000000241"/>
    <n v="115.69444444444444"/>
    <n v="7467.2233333333324"/>
    <n v="106.91666666666667"/>
    <n v="106.91666666666667"/>
    <n v="0.76980000000000226"/>
    <n v="6900.6824993997589"/>
    <n v="64.542626650660253"/>
    <n v="48"/>
    <n v="3.7581964098110585E-3"/>
    <n v="0.93927530603885223"/>
    <x v="2"/>
    <n v="5.2588383838383841"/>
    <n v="3.7863636363636474E-2"/>
    <n v="339.41924242424238"/>
    <n v="30"/>
    <n v="3"/>
    <n v="33"/>
    <n v="173.54166666666669"/>
    <n v="66.625000000000014"/>
    <n v="0.47970000000000151"/>
    <n v="0.6160864345738295"/>
    <x v="0"/>
    <n v="4300.1525006002403"/>
  </r>
  <r>
    <x v="14"/>
    <x v="2"/>
    <x v="129"/>
    <x v="127"/>
    <x v="2"/>
    <x v="4"/>
    <n v="0.76800000000000013"/>
    <n v="53.333333333333336"/>
    <n v="3733.3333333333335"/>
    <n v="0"/>
    <n v="0"/>
    <n v="0"/>
    <n v="0"/>
    <n v="70"/>
    <n v="32"/>
    <n v="3.4649397871967407E-3"/>
    <n v="0.94274024582604898"/>
    <x v="2"/>
    <n v="2.4242424242424243"/>
    <n v="3.4909090909090917E-2"/>
    <n v="169.69696969696972"/>
    <n v="30"/>
    <n v="3"/>
    <n v="33"/>
    <n v="80"/>
    <n v="80"/>
    <n v="1.1520000000000001"/>
    <n v="0"/>
    <x v="0"/>
    <n v="5600"/>
  </r>
  <r>
    <x v="14"/>
    <x v="2"/>
    <x v="81"/>
    <x v="80"/>
    <x v="5"/>
    <x v="4"/>
    <n v="0.68623333333333247"/>
    <n v="80.733333333333334"/>
    <n v="6494.1333333333341"/>
    <n v="0.3"/>
    <n v="0.3"/>
    <n v="2.5499999999999967E-3"/>
    <n v="24.131791907514454"/>
    <n v="80.439306358381515"/>
    <n v="30"/>
    <n v="3.0960379947490972E-3"/>
    <n v="0.9458362838207981"/>
    <x v="2"/>
    <n v="3.6696969696969699"/>
    <n v="3.1192424242424202E-2"/>
    <n v="295.18787878787884"/>
    <n v="30"/>
    <n v="3"/>
    <n v="33"/>
    <n v="121.10000000000001"/>
    <n v="120.80000000000001"/>
    <n v="1.0267999999999988"/>
    <n v="2.477291494632535E-3"/>
    <x v="0"/>
    <n v="9717.0682080924871"/>
  </r>
  <r>
    <x v="14"/>
    <x v="2"/>
    <x v="21"/>
    <x v="21"/>
    <x v="3"/>
    <x v="1"/>
    <n v="0.67893999999999899"/>
    <n v="68.166666666666671"/>
    <n v="12943.339999999998"/>
    <n v="0"/>
    <n v="0"/>
    <n v="0"/>
    <n v="0"/>
    <n v="189.87784841075791"/>
    <n v="12"/>
    <n v="3.0631330978116555E-3"/>
    <n v="0.94889941691860979"/>
    <x v="2"/>
    <n v="3.0984848484848486"/>
    <n v="3.0860909090909047E-2"/>
    <n v="588.33363636363629"/>
    <n v="30"/>
    <n v="3"/>
    <n v="33"/>
    <n v="102.25"/>
    <n v="102.25"/>
    <n v="1.0184099999999985"/>
    <n v="0"/>
    <x v="0"/>
    <n v="19415.009999999995"/>
  </r>
  <r>
    <x v="14"/>
    <x v="2"/>
    <x v="88"/>
    <x v="87"/>
    <x v="2"/>
    <x v="5"/>
    <n v="0.66960000000000042"/>
    <n v="186"/>
    <n v="10840.226666666664"/>
    <n v="200"/>
    <n v="200"/>
    <n v="0.72000000000000042"/>
    <n v="11656.157706093187"/>
    <n v="58.280788530465934"/>
    <n v="12"/>
    <n v="3.0209943769621598E-3"/>
    <n v="0.95192041129557192"/>
    <x v="2"/>
    <n v="8.454545454545455"/>
    <n v="3.0436363636363654E-2"/>
    <n v="492.7375757575756"/>
    <n v="30"/>
    <n v="3"/>
    <n v="33"/>
    <n v="279"/>
    <n v="79"/>
    <n v="0.28440000000000021"/>
    <n v="0.71684587813620071"/>
    <x v="0"/>
    <n v="4604.1822939068088"/>
  </r>
  <r>
    <x v="14"/>
    <x v="2"/>
    <x v="130"/>
    <x v="128"/>
    <x v="0"/>
    <x v="0"/>
    <n v="0.66666666666666563"/>
    <n v="26.666666666666668"/>
    <n v="6000.2666666666664"/>
    <n v="48"/>
    <n v="48"/>
    <n v="1.1999999999999982"/>
    <n v="10800.48"/>
    <n v="225.01"/>
    <n v="4"/>
    <n v="3.00776023194161E-3"/>
    <n v="0.95492817152751353"/>
    <x v="2"/>
    <n v="1.2121212121212122"/>
    <n v="3.0303030303030255E-2"/>
    <n v="272.73939393939395"/>
    <n v="30"/>
    <n v="3"/>
    <n v="33"/>
    <n v="40"/>
    <n v="0"/>
    <n v="0"/>
    <n v="1.2"/>
    <x v="2"/>
    <n v="0"/>
  </r>
  <r>
    <x v="14"/>
    <x v="2"/>
    <x v="30"/>
    <x v="30"/>
    <x v="0"/>
    <x v="0"/>
    <n v="0.65999999999999936"/>
    <n v="29.333333333333332"/>
    <n v="4781.333333333333"/>
    <n v="7"/>
    <n v="7"/>
    <n v="0.15749999999999986"/>
    <n v="1141"/>
    <n v="163"/>
    <n v="12"/>
    <n v="2.9776826296221957E-3"/>
    <n v="0.95790585415713569"/>
    <x v="2"/>
    <n v="1.3333333333333333"/>
    <n v="2.9999999999999971E-2"/>
    <n v="217.33333333333331"/>
    <n v="30"/>
    <n v="3"/>
    <n v="33"/>
    <n v="44"/>
    <n v="37"/>
    <n v="0.83249999999999924"/>
    <n v="0.15909090909090909"/>
    <x v="0"/>
    <n v="6031"/>
  </r>
  <r>
    <x v="14"/>
    <x v="2"/>
    <x v="54"/>
    <x v="53"/>
    <x v="1"/>
    <x v="1"/>
    <n v="0.63359999999999983"/>
    <n v="58.666666666666664"/>
    <n v="8800"/>
    <n v="0"/>
    <n v="0"/>
    <n v="0"/>
    <n v="0"/>
    <n v="150"/>
    <n v="48"/>
    <n v="2.8585753244373098E-3"/>
    <n v="0.96076442948157303"/>
    <x v="2"/>
    <n v="2.6666666666666665"/>
    <n v="2.8799999999999992E-2"/>
    <n v="400"/>
    <n v="30"/>
    <n v="3"/>
    <n v="33"/>
    <n v="88"/>
    <n v="88"/>
    <n v="0.9503999999999998"/>
    <n v="0"/>
    <x v="0"/>
    <n v="13200"/>
  </r>
  <r>
    <x v="14"/>
    <x v="2"/>
    <x v="11"/>
    <x v="11"/>
    <x v="2"/>
    <x v="4"/>
    <n v="0.60543999999999987"/>
    <n v="114.66666666666667"/>
    <n v="5084.666666666667"/>
    <n v="0"/>
    <n v="0"/>
    <n v="0"/>
    <n v="0"/>
    <n v="44.343023255813954"/>
    <n v="24"/>
    <n v="2.7315275322400963E-3"/>
    <n v="0.96349595701381308"/>
    <x v="2"/>
    <n v="5.2121212121212119"/>
    <n v="2.7519999999999992E-2"/>
    <n v="231.12121212121212"/>
    <n v="30"/>
    <n v="3"/>
    <n v="33"/>
    <n v="172"/>
    <n v="172"/>
    <n v="0.90815999999999986"/>
    <n v="0"/>
    <x v="0"/>
    <n v="7627"/>
  </r>
  <r>
    <x v="14"/>
    <x v="2"/>
    <x v="91"/>
    <x v="90"/>
    <x v="2"/>
    <x v="5"/>
    <n v="0.56676666666666697"/>
    <n v="141.69166666666666"/>
    <n v="11322.643333333326"/>
    <n v="13"/>
    <n v="13"/>
    <n v="5.2000000000000032E-2"/>
    <n v="1038.8357113450561"/>
    <n v="79.910439334235093"/>
    <n v="1"/>
    <n v="2.5570473611851653E-3"/>
    <n v="0.96605300437499819"/>
    <x v="2"/>
    <n v="6.4405303030303029"/>
    <n v="2.5762121212121226E-2"/>
    <n v="514.66560606060568"/>
    <n v="30"/>
    <n v="3"/>
    <n v="33"/>
    <n v="212.53749999999999"/>
    <n v="199.53749999999999"/>
    <n v="0.79815000000000047"/>
    <n v="6.1165676645297894E-2"/>
    <x v="0"/>
    <n v="15945.129288654934"/>
  </r>
  <r>
    <x v="14"/>
    <x v="2"/>
    <x v="119"/>
    <x v="117"/>
    <x v="0"/>
    <x v="0"/>
    <n v="0.4649999999999998"/>
    <n v="20.666666666666668"/>
    <n v="4774.666666666667"/>
    <n v="55"/>
    <n v="55"/>
    <n v="1.2374999999999994"/>
    <n v="12706.774193548386"/>
    <n v="231.03225806451613"/>
    <n v="1"/>
    <n v="2.0979127617792755E-3"/>
    <n v="0.96815091713677748"/>
    <x v="2"/>
    <n v="0.93939393939393945"/>
    <n v="2.1136363636363627E-2"/>
    <n v="217.03030303030303"/>
    <n v="30"/>
    <n v="3"/>
    <n v="33"/>
    <n v="31"/>
    <n v="0"/>
    <n v="0"/>
    <n v="1.7741935483870968"/>
    <x v="2"/>
    <n v="0"/>
  </r>
  <r>
    <x v="14"/>
    <x v="2"/>
    <x v="76"/>
    <x v="75"/>
    <x v="2"/>
    <x v="4"/>
    <n v="0.44741666666666718"/>
    <n v="71.701388888888886"/>
    <n v="6453.1333333333341"/>
    <n v="486.89583333333331"/>
    <n v="486.89583333333331"/>
    <n v="3.0382300000000031"/>
    <n v="43820.681588377731"/>
    <n v="90.000116222760312"/>
    <n v="12"/>
    <n v="2.0185830856618184E-3"/>
    <n v="0.97016950022243931"/>
    <x v="2"/>
    <n v="3.2591540404040402"/>
    <n v="2.0337121212121237E-2"/>
    <n v="293.32424242424247"/>
    <n v="30"/>
    <n v="3"/>
    <n v="33"/>
    <n v="107.55208333333333"/>
    <n v="0"/>
    <n v="0"/>
    <n v="4.5270702179176752"/>
    <x v="1"/>
    <n v="0"/>
  </r>
  <r>
    <x v="14"/>
    <x v="2"/>
    <x v="68"/>
    <x v="67"/>
    <x v="1"/>
    <x v="1"/>
    <n v="0.44399999999999901"/>
    <n v="49.333333333333336"/>
    <n v="6166.666666666667"/>
    <n v="0"/>
    <n v="0"/>
    <n v="0"/>
    <n v="0"/>
    <n v="125"/>
    <n v="20"/>
    <n v="2.0031683144731108E-3"/>
    <n v="0.97217266853691242"/>
    <x v="2"/>
    <n v="2.2424242424242427"/>
    <n v="2.0181818181818138E-2"/>
    <n v="280.30303030303031"/>
    <n v="30"/>
    <n v="3"/>
    <n v="33"/>
    <n v="74.000000000000014"/>
    <n v="74.000000000000014"/>
    <n v="0.66599999999999859"/>
    <n v="0"/>
    <x v="0"/>
    <n v="9250.0000000000018"/>
  </r>
  <r>
    <x v="14"/>
    <x v="2"/>
    <x v="108"/>
    <x v="106"/>
    <x v="2"/>
    <x v="7"/>
    <n v="0.4032"/>
    <n v="28"/>
    <n v="2632.28"/>
    <n v="0"/>
    <n v="0"/>
    <n v="0"/>
    <n v="0"/>
    <n v="94.01"/>
    <n v="48"/>
    <n v="1.8190933882782886E-3"/>
    <n v="0.97399176192519066"/>
    <x v="2"/>
    <n v="1.2727272727272727"/>
    <n v="1.8327272727272727E-2"/>
    <n v="119.64909090909092"/>
    <n v="30"/>
    <n v="3"/>
    <n v="33"/>
    <n v="42"/>
    <n v="42"/>
    <n v="0.6048"/>
    <n v="0"/>
    <x v="0"/>
    <n v="3948.42"/>
  </r>
  <r>
    <x v="14"/>
    <x v="2"/>
    <x v="84"/>
    <x v="83"/>
    <x v="2"/>
    <x v="5"/>
    <n v="0.38640000000000052"/>
    <n v="107.33333333333333"/>
    <n v="6255.3866666666681"/>
    <n v="209"/>
    <n v="209"/>
    <n v="0.75240000000000107"/>
    <n v="12180.520000000004"/>
    <n v="58.280000000000015"/>
    <n v="1"/>
    <n v="1.7432978304333623E-3"/>
    <n v="0.97573505975562402"/>
    <x v="2"/>
    <n v="4.8787878787878789"/>
    <n v="1.7563636363636389E-2"/>
    <n v="284.33575757575767"/>
    <n v="30"/>
    <n v="3"/>
    <n v="33"/>
    <n v="161"/>
    <n v="0"/>
    <n v="0"/>
    <n v="1.2981366459627328"/>
    <x v="2"/>
    <n v="0"/>
  </r>
  <r>
    <x v="14"/>
    <x v="2"/>
    <x v="40"/>
    <x v="40"/>
    <x v="5"/>
    <x v="4"/>
    <n v="0.37499999999999956"/>
    <n v="125"/>
    <n v="4848.333333333333"/>
    <n v="65"/>
    <n v="65"/>
    <n v="0.19499999999999978"/>
    <n v="2521.1333333333332"/>
    <n v="38.786666666666662"/>
    <n v="16"/>
    <n v="1.6918651304671563E-3"/>
    <n v="0.97742692488609118"/>
    <x v="2"/>
    <n v="5.6818181818181817"/>
    <n v="1.7045454545454527E-2"/>
    <n v="220.37878787878788"/>
    <n v="30"/>
    <n v="3"/>
    <n v="33"/>
    <n v="187.5"/>
    <n v="122.5"/>
    <n v="0.3674999999999996"/>
    <n v="0.34666666666666668"/>
    <x v="0"/>
    <n v="4751.3666666666659"/>
  </r>
  <r>
    <x v="14"/>
    <x v="2"/>
    <x v="89"/>
    <x v="88"/>
    <x v="5"/>
    <x v="4"/>
    <n v="0.37079999999999985"/>
    <n v="68.666666666666671"/>
    <n v="3663.3333333333335"/>
    <n v="67"/>
    <n v="67"/>
    <n v="0.36179999999999984"/>
    <n v="3574.4174757281553"/>
    <n v="53.349514563106794"/>
    <n v="16"/>
    <n v="1.6729162410059255E-3"/>
    <n v="0.97909984112709714"/>
    <x v="2"/>
    <n v="3.1212121212121215"/>
    <n v="1.6854545454545448E-2"/>
    <n v="166.51515151515153"/>
    <n v="30"/>
    <n v="3"/>
    <n v="33"/>
    <n v="103.00000000000001"/>
    <n v="36.000000000000014"/>
    <n v="0.19439999999999999"/>
    <n v="0.65048543689320382"/>
    <x v="0"/>
    <n v="1920.5825242718454"/>
  </r>
  <r>
    <x v="14"/>
    <x v="2"/>
    <x v="110"/>
    <x v="108"/>
    <x v="2"/>
    <x v="4"/>
    <n v="0.36266666666666691"/>
    <n v="66.666666666666671"/>
    <n v="2734.0000000000032"/>
    <n v="0"/>
    <n v="0"/>
    <n v="0"/>
    <n v="0"/>
    <n v="41.010000000000048"/>
    <n v="3"/>
    <n v="1.6362215661762396E-3"/>
    <n v="0.9807360626932734"/>
    <x v="2"/>
    <n v="3.0303030303030307"/>
    <n v="1.6484848484848495E-2"/>
    <n v="124.27272727272742"/>
    <n v="30"/>
    <n v="3"/>
    <n v="33"/>
    <n v="100.00000000000001"/>
    <n v="100.00000000000001"/>
    <n v="0.54400000000000048"/>
    <n v="0"/>
    <x v="0"/>
    <n v="4101.0000000000055"/>
  </r>
  <r>
    <x v="14"/>
    <x v="2"/>
    <x v="124"/>
    <x v="122"/>
    <x v="2"/>
    <x v="4"/>
    <n v="0.36266666666666669"/>
    <n v="66.666666666666671"/>
    <n v="2938"/>
    <n v="0"/>
    <n v="0"/>
    <n v="0"/>
    <n v="0"/>
    <n v="44.07"/>
    <n v="32"/>
    <n v="1.6362215661762385E-3"/>
    <n v="0.98237228425944967"/>
    <x v="2"/>
    <n v="3.0303030303030307"/>
    <n v="1.6484848484848488E-2"/>
    <n v="133.54545454545453"/>
    <n v="30"/>
    <n v="3"/>
    <n v="33"/>
    <n v="100.00000000000001"/>
    <n v="100.00000000000001"/>
    <n v="0.54400000000000015"/>
    <n v="0"/>
    <x v="0"/>
    <n v="4407.0000000000009"/>
  </r>
  <r>
    <x v="14"/>
    <x v="2"/>
    <x v="64"/>
    <x v="63"/>
    <x v="5"/>
    <x v="4"/>
    <n v="0.35999999999999915"/>
    <n v="80"/>
    <n v="3349.3333333333335"/>
    <n v="5"/>
    <n v="5"/>
    <n v="2.2499999999999947E-2"/>
    <n v="209.33333333333334"/>
    <n v="41.866666666666667"/>
    <n v="24"/>
    <n v="1.6241905252484682E-3"/>
    <n v="0.98399647478469809"/>
    <x v="2"/>
    <n v="3.6363636363636362"/>
    <n v="1.6363636363636327E-2"/>
    <n v="152.24242424242425"/>
    <n v="30"/>
    <n v="3"/>
    <n v="33"/>
    <n v="120"/>
    <n v="115"/>
    <n v="0.51749999999999874"/>
    <n v="4.1666666666666664E-2"/>
    <x v="0"/>
    <n v="4814.666666666667"/>
  </r>
  <r>
    <x v="14"/>
    <x v="2"/>
    <x v="80"/>
    <x v="79"/>
    <x v="2"/>
    <x v="5"/>
    <n v="0.34080000000000044"/>
    <n v="94.666666666666671"/>
    <n v="5516.3800000000056"/>
    <n v="254"/>
    <n v="254"/>
    <n v="0.9144000000000011"/>
    <n v="14800.991408450718"/>
    <n v="58.271619718309914"/>
    <n v="12"/>
    <n v="1.5375670305685554E-3"/>
    <n v="0.9855340418152666"/>
    <x v="2"/>
    <n v="4.3030303030303036"/>
    <n v="1.5490909090909111E-2"/>
    <n v="250.74454545454572"/>
    <n v="30"/>
    <n v="3"/>
    <n v="33"/>
    <n v="142.00000000000003"/>
    <n v="0"/>
    <n v="0"/>
    <n v="1.7887323943661968"/>
    <x v="2"/>
    <n v="0"/>
  </r>
  <r>
    <x v="14"/>
    <x v="2"/>
    <x v="42"/>
    <x v="42"/>
    <x v="2"/>
    <x v="5"/>
    <n v="0.33344999999999997"/>
    <n v="82.333333333333329"/>
    <n v="4580"/>
    <n v="1"/>
    <n v="1"/>
    <n v="4.0499999999999998E-3"/>
    <n v="55.627530364372475"/>
    <n v="55.627530364372475"/>
    <n v="5"/>
    <n v="1.504406474011397E-3"/>
    <n v="0.987038448289278"/>
    <x v="2"/>
    <n v="3.7424242424242422"/>
    <n v="1.5156818181818181E-2"/>
    <n v="208.18181818181819"/>
    <n v="30"/>
    <n v="3"/>
    <n v="33"/>
    <n v="123.5"/>
    <n v="122.5"/>
    <n v="0.49612499999999998"/>
    <n v="8.0971659919028341E-3"/>
    <x v="0"/>
    <n v="6814.3724696356285"/>
  </r>
  <r>
    <x v="14"/>
    <x v="2"/>
    <x v="13"/>
    <x v="13"/>
    <x v="2"/>
    <x v="4"/>
    <n v="0.3322"/>
    <n v="46.138888888888886"/>
    <n v="3521.1333333333332"/>
    <n v="8"/>
    <n v="8"/>
    <n v="5.7599999999999998E-2"/>
    <n v="610.52763395544855"/>
    <n v="76.315954244431069"/>
    <n v="1"/>
    <n v="1.4987669235765066E-3"/>
    <n v="0.98853721521285454"/>
    <x v="2"/>
    <n v="2.0972222222222219"/>
    <n v="1.5100000000000001E-2"/>
    <n v="160.05151515151513"/>
    <n v="30"/>
    <n v="3"/>
    <n v="33"/>
    <n v="69.208333333333329"/>
    <n v="61.208333333333329"/>
    <n v="0.44069999999999998"/>
    <n v="0.11559301625526792"/>
    <x v="0"/>
    <n v="4671.1723660445514"/>
  </r>
  <r>
    <x v="14"/>
    <x v="2"/>
    <x v="86"/>
    <x v="85"/>
    <x v="2"/>
    <x v="5"/>
    <n v="0.32946666666666719"/>
    <n v="91.518518518518519"/>
    <n v="5332.7933333333376"/>
    <n v="262"/>
    <n v="262"/>
    <n v="0.94320000000000159"/>
    <n v="15266.76650748686"/>
    <n v="58.270101173613966"/>
    <n v="48"/>
    <n v="1.4864351066255484E-3"/>
    <n v="0.99002365031948003"/>
    <x v="2"/>
    <n v="4.15993265993266"/>
    <n v="1.4975757575757599E-2"/>
    <n v="242.39969696969717"/>
    <n v="30"/>
    <n v="3"/>
    <n v="33"/>
    <n v="137.27777777777777"/>
    <n v="0"/>
    <n v="0"/>
    <n v="1.9085390530149737"/>
    <x v="2"/>
    <n v="0"/>
  </r>
  <r>
    <x v="14"/>
    <x v="2"/>
    <x v="79"/>
    <x v="78"/>
    <x v="2"/>
    <x v="4"/>
    <n v="0.31600000000000023"/>
    <n v="52.666666666666664"/>
    <n v="2054"/>
    <n v="12"/>
    <n v="12"/>
    <n v="7.200000000000005E-2"/>
    <n v="468"/>
    <n v="39"/>
    <n v="20"/>
    <n v="1.4256783499403264E-3"/>
    <n v="0.99144932866942037"/>
    <x v="2"/>
    <n v="2.393939393939394"/>
    <n v="1.4363636363636374E-2"/>
    <n v="93.36363636363636"/>
    <n v="30"/>
    <n v="3"/>
    <n v="33"/>
    <n v="79"/>
    <n v="67"/>
    <n v="0.4020000000000003"/>
    <n v="0.15189873417721519"/>
    <x v="0"/>
    <n v="2613"/>
  </r>
  <r>
    <x v="14"/>
    <x v="2"/>
    <x v="55"/>
    <x v="54"/>
    <x v="2"/>
    <x v="5"/>
    <n v="0.29900000000000021"/>
    <n v="74.75"/>
    <n v="5984.6000000000013"/>
    <n v="294"/>
    <n v="294"/>
    <n v="1.1760000000000008"/>
    <n v="23538.092307692314"/>
    <n v="80.061538461538476"/>
    <n v="6"/>
    <n v="1.3489804640258152E-3"/>
    <n v="0.99279830913344613"/>
    <x v="2"/>
    <n v="3.3977272727272729"/>
    <n v="1.35909090909091E-2"/>
    <n v="272.02727272727276"/>
    <n v="30"/>
    <n v="3"/>
    <n v="33"/>
    <n v="112.125"/>
    <n v="0"/>
    <n v="0"/>
    <n v="2.6220735785953178"/>
    <x v="1"/>
    <n v="0"/>
  </r>
  <r>
    <x v="14"/>
    <x v="2"/>
    <x v="71"/>
    <x v="70"/>
    <x v="0"/>
    <x v="3"/>
    <n v="0.27750000000000002"/>
    <n v="12.333333333333334"/>
    <n v="2035"/>
    <n v="0"/>
    <n v="0"/>
    <n v="0"/>
    <n v="0"/>
    <n v="165"/>
    <n v="40"/>
    <n v="1.2519801965456972E-3"/>
    <n v="0.99405028932999184"/>
    <x v="2"/>
    <n v="0.56060606060606066"/>
    <n v="1.2613636363636365E-2"/>
    <n v="92.5"/>
    <n v="30"/>
    <n v="3"/>
    <n v="33"/>
    <n v="18.500000000000004"/>
    <n v="18.500000000000004"/>
    <n v="0.41625000000000012"/>
    <n v="0"/>
    <x v="0"/>
    <n v="3052.5000000000005"/>
  </r>
  <r>
    <x v="14"/>
    <x v="2"/>
    <x v="8"/>
    <x v="8"/>
    <x v="1"/>
    <x v="1"/>
    <n v="0.20250000000000001"/>
    <n v="9"/>
    <n v="2700"/>
    <n v="3420"/>
    <n v="3420"/>
    <n v="76.95"/>
    <n v="1026000"/>
    <n v="300"/>
    <n v="1"/>
    <n v="9.1360717045226557E-4"/>
    <n v="0.99496389650044414"/>
    <x v="2"/>
    <n v="0.40909090909090912"/>
    <n v="9.2045454545454548E-3"/>
    <n v="122.72727272727273"/>
    <n v="30"/>
    <n v="3"/>
    <n v="33"/>
    <n v="13.5"/>
    <n v="0"/>
    <n v="0"/>
    <n v="253.33333333333334"/>
    <x v="1"/>
    <n v="0"/>
  </r>
  <r>
    <x v="14"/>
    <x v="2"/>
    <x v="67"/>
    <x v="66"/>
    <x v="1"/>
    <x v="1"/>
    <n v="0.18600000000000005"/>
    <n v="10.333333333333334"/>
    <n v="2686.6666666666665"/>
    <n v="0"/>
    <n v="0"/>
    <n v="0"/>
    <n v="0"/>
    <n v="259.99999999999994"/>
    <n v="6"/>
    <n v="8.3916510471171077E-4"/>
    <n v="0.99580306160515586"/>
    <x v="2"/>
    <n v="0.46969696969696972"/>
    <n v="8.4545454545454576E-3"/>
    <n v="122.12121212121211"/>
    <n v="30"/>
    <n v="3"/>
    <n v="33"/>
    <n v="15.5"/>
    <n v="15.5"/>
    <n v="0.27900000000000008"/>
    <n v="0"/>
    <x v="0"/>
    <n v="4029.9999999999991"/>
  </r>
  <r>
    <x v="14"/>
    <x v="2"/>
    <x v="113"/>
    <x v="111"/>
    <x v="2"/>
    <x v="7"/>
    <n v="0.16319999999999996"/>
    <n v="28.333333333333332"/>
    <n v="1558.3333333333333"/>
    <n v="0"/>
    <n v="0"/>
    <n v="0"/>
    <n v="0"/>
    <n v="55"/>
    <n v="12"/>
    <n v="7.3629970477930712E-4"/>
    <n v="0.99653936130993515"/>
    <x v="2"/>
    <n v="1.2878787878787878"/>
    <n v="7.418181818181816E-3"/>
    <n v="70.833333333333329"/>
    <n v="30"/>
    <n v="3"/>
    <n v="33"/>
    <n v="42.5"/>
    <n v="42.5"/>
    <n v="0.24479999999999996"/>
    <n v="0"/>
    <x v="0"/>
    <n v="2337.5"/>
  </r>
  <r>
    <x v="14"/>
    <x v="2"/>
    <x v="23"/>
    <x v="23"/>
    <x v="1"/>
    <x v="0"/>
    <n v="0.12809999999999991"/>
    <n v="10"/>
    <n v="1800"/>
    <n v="3247"/>
    <n v="3247"/>
    <n v="41.594069999999974"/>
    <n v="584460"/>
    <n v="180"/>
    <n v="24"/>
    <n v="5.7794112856758085E-4"/>
    <n v="0.99711730243850272"/>
    <x v="2"/>
    <n v="0.45454545454545453"/>
    <n v="5.8227272727272685E-3"/>
    <n v="81.818181818181813"/>
    <n v="30"/>
    <n v="3"/>
    <n v="33"/>
    <n v="15"/>
    <n v="0"/>
    <n v="0"/>
    <n v="216.46666666666667"/>
    <x v="1"/>
    <n v="0"/>
  </r>
  <r>
    <x v="14"/>
    <x v="2"/>
    <x v="66"/>
    <x v="65"/>
    <x v="3"/>
    <x v="1"/>
    <n v="0.11159999999999996"/>
    <n v="10.333333333333334"/>
    <n v="2686.6666666666665"/>
    <n v="0"/>
    <n v="0"/>
    <n v="0"/>
    <n v="0"/>
    <n v="259.99999999999994"/>
    <n v="18"/>
    <n v="5.0349906282702616E-4"/>
    <n v="0.9976208015013297"/>
    <x v="2"/>
    <n v="0.46969696969696972"/>
    <n v="5.0727272727272713E-3"/>
    <n v="122.12121212121211"/>
    <n v="30"/>
    <n v="3"/>
    <n v="33"/>
    <n v="15.5"/>
    <n v="15.5"/>
    <n v="0.16739999999999994"/>
    <n v="0"/>
    <x v="0"/>
    <n v="4029.9999999999991"/>
  </r>
  <r>
    <x v="14"/>
    <x v="2"/>
    <x v="59"/>
    <x v="58"/>
    <x v="3"/>
    <x v="1"/>
    <n v="8.7359999999999938E-2"/>
    <n v="8"/>
    <n v="1630"/>
    <n v="0"/>
    <n v="0"/>
    <n v="0"/>
    <n v="0"/>
    <n v="203.75"/>
    <n v="10"/>
    <n v="3.9413690079362893E-4"/>
    <n v="0.9980149384021233"/>
    <x v="2"/>
    <n v="0.36363636363636365"/>
    <n v="3.9709090909090883E-3"/>
    <n v="74.090909090909093"/>
    <n v="30"/>
    <n v="3"/>
    <n v="33"/>
    <n v="12"/>
    <n v="12"/>
    <n v="0.13103999999999991"/>
    <n v="0"/>
    <x v="0"/>
    <n v="2445"/>
  </r>
  <r>
    <x v="14"/>
    <x v="2"/>
    <x v="34"/>
    <x v="34"/>
    <x v="3"/>
    <x v="1"/>
    <n v="8.3719999999999975E-2"/>
    <n v="7.666666666666667"/>
    <n v="1364.6666666666667"/>
    <n v="0"/>
    <n v="0"/>
    <n v="0"/>
    <n v="0"/>
    <n v="178"/>
    <n v="12"/>
    <n v="3.7771452992722788E-4"/>
    <n v="0.99839265293205048"/>
    <x v="2"/>
    <n v="0.34848484848484851"/>
    <n v="3.8054545454545442E-3"/>
    <n v="62.030303030303031"/>
    <n v="30"/>
    <n v="3"/>
    <n v="33"/>
    <n v="11.5"/>
    <n v="11.5"/>
    <n v="0.12557999999999997"/>
    <n v="0"/>
    <x v="0"/>
    <n v="2047"/>
  </r>
  <r>
    <x v="14"/>
    <x v="2"/>
    <x v="50"/>
    <x v="49"/>
    <x v="2"/>
    <x v="4"/>
    <n v="8.1599999999999992E-2"/>
    <n v="11.333333333333334"/>
    <n v="11.333333333333334"/>
    <n v="220"/>
    <n v="220"/>
    <n v="1.5839999999999996"/>
    <n v="220"/>
    <n v="1"/>
    <n v="24"/>
    <n v="3.6814985238965361E-4"/>
    <n v="0.99876080278444013"/>
    <x v="2"/>
    <n v="0.51515151515151514"/>
    <n v="3.7090909090909088E-3"/>
    <n v="0.51515151515151514"/>
    <n v="30"/>
    <n v="3"/>
    <n v="33"/>
    <n v="17"/>
    <n v="0"/>
    <n v="0"/>
    <n v="12.941176470588236"/>
    <x v="1"/>
    <n v="0"/>
  </r>
  <r>
    <x v="14"/>
    <x v="2"/>
    <x v="31"/>
    <x v="31"/>
    <x v="1"/>
    <x v="1"/>
    <n v="7.2000000000000008E-2"/>
    <n v="6.666666666666667"/>
    <n v="1566.6666666666667"/>
    <n v="0"/>
    <n v="0"/>
    <n v="0"/>
    <n v="0"/>
    <n v="235"/>
    <n v="24"/>
    <n v="3.248381050496944E-4"/>
    <n v="0.99908564088948981"/>
    <x v="2"/>
    <n v="0.30303030303030304"/>
    <n v="3.2727272727272731E-3"/>
    <n v="71.212121212121218"/>
    <n v="30"/>
    <n v="3"/>
    <n v="33"/>
    <n v="10"/>
    <n v="10"/>
    <n v="0.10800000000000001"/>
    <n v="0"/>
    <x v="0"/>
    <n v="2350"/>
  </r>
  <r>
    <x v="14"/>
    <x v="2"/>
    <x v="26"/>
    <x v="26"/>
    <x v="2"/>
    <x v="5"/>
    <n v="6.0800000000000021E-2"/>
    <n v="19"/>
    <n v="651.89"/>
    <n v="0"/>
    <n v="0"/>
    <n v="0"/>
    <n v="0"/>
    <n v="34.31"/>
    <n v="32"/>
    <n v="2.7430773315307536E-4"/>
    <n v="0.99935994862264288"/>
    <x v="2"/>
    <n v="0.86363636363636365"/>
    <n v="2.7636363636363644E-3"/>
    <n v="29.631363636363634"/>
    <n v="30"/>
    <n v="3"/>
    <n v="33"/>
    <n v="28.5"/>
    <n v="28.5"/>
    <n v="9.1200000000000031E-2"/>
    <n v="0"/>
    <x v="0"/>
    <n v="977.83500000000004"/>
  </r>
  <r>
    <x v="14"/>
    <x v="2"/>
    <x v="131"/>
    <x v="129"/>
    <x v="2"/>
    <x v="4"/>
    <n v="4.4000000000000018E-2"/>
    <n v="11"/>
    <n v="455.18000000000029"/>
    <n v="0"/>
    <n v="0"/>
    <n v="0"/>
    <n v="0"/>
    <n v="41.380000000000024"/>
    <n v="18"/>
    <n v="1.9851217530814666E-4"/>
    <n v="0.99955846079795108"/>
    <x v="2"/>
    <n v="0.5"/>
    <n v="2.0000000000000009E-3"/>
    <n v="20.690000000000012"/>
    <n v="30"/>
    <n v="3"/>
    <n v="33"/>
    <n v="16.5"/>
    <n v="16.5"/>
    <n v="6.6000000000000031E-2"/>
    <n v="0"/>
    <x v="0"/>
    <n v="682.77000000000044"/>
  </r>
  <r>
    <x v="14"/>
    <x v="2"/>
    <x v="74"/>
    <x v="73"/>
    <x v="3"/>
    <x v="0"/>
    <n v="3.32E-2"/>
    <n v="3.3333333333333335"/>
    <n v="933.33333333333337"/>
    <n v="299.5"/>
    <n v="299.5"/>
    <n v="2.9830200000000002"/>
    <n v="83860"/>
    <n v="280"/>
    <n v="18"/>
    <n v="1.4978645955069243E-4"/>
    <n v="0.99970824725750174"/>
    <x v="2"/>
    <n v="0.15151515151515152"/>
    <n v="1.5090909090909091E-3"/>
    <n v="42.424242424242429"/>
    <n v="30"/>
    <n v="3"/>
    <n v="33"/>
    <n v="5"/>
    <n v="0"/>
    <n v="0"/>
    <n v="59.9"/>
    <x v="1"/>
    <n v="0"/>
  </r>
  <r>
    <x v="14"/>
    <x v="2"/>
    <x v="78"/>
    <x v="77"/>
    <x v="0"/>
    <x v="6"/>
    <n v="0.03"/>
    <n v="1.6666666666666667"/>
    <n v="275"/>
    <n v="0"/>
    <n v="0"/>
    <n v="0"/>
    <n v="0"/>
    <n v="165"/>
    <n v="18"/>
    <n v="1.3534921043737265E-4"/>
    <n v="0.99984359646793908"/>
    <x v="2"/>
    <n v="7.575757575757576E-2"/>
    <n v="1.3636363636363635E-3"/>
    <n v="12.5"/>
    <n v="30"/>
    <n v="3"/>
    <n v="33"/>
    <n v="2.5"/>
    <n v="2.5"/>
    <n v="4.4999999999999998E-2"/>
    <n v="0"/>
    <x v="0"/>
    <n v="412.5"/>
  </r>
  <r>
    <x v="14"/>
    <x v="2"/>
    <x v="52"/>
    <x v="51"/>
    <x v="5"/>
    <x v="4"/>
    <n v="1.7999999999999999E-2"/>
    <n v="3"/>
    <n v="147"/>
    <n v="0"/>
    <n v="0"/>
    <n v="0"/>
    <n v="0"/>
    <n v="49"/>
    <n v="5"/>
    <n v="8.1209526262423587E-5"/>
    <n v="0.99992480599420153"/>
    <x v="2"/>
    <n v="0.13636363636363635"/>
    <n v="8.1818181818181816E-4"/>
    <n v="6.6818181818181817"/>
    <n v="30"/>
    <n v="3"/>
    <n v="33"/>
    <n v="4.5"/>
    <n v="4.5"/>
    <n v="2.6999999999999996E-2"/>
    <n v="0"/>
    <x v="0"/>
    <n v="220.5"/>
  </r>
  <r>
    <x v="14"/>
    <x v="2"/>
    <x v="120"/>
    <x v="118"/>
    <x v="0"/>
    <x v="9"/>
    <n v="1.6666666666666666E-2"/>
    <n v="0.66666666666666663"/>
    <n v="140"/>
    <n v="0"/>
    <n v="0"/>
    <n v="0"/>
    <n v="0"/>
    <n v="210"/>
    <n v="40"/>
    <n v="7.5194005798540371E-5"/>
    <n v="1"/>
    <x v="2"/>
    <n v="3.03030303030303E-2"/>
    <n v="7.5757575757575758E-4"/>
    <n v="6.3636363636363633"/>
    <n v="30"/>
    <n v="3"/>
    <n v="33"/>
    <n v="0.99999999999999989"/>
    <n v="0.99999999999999989"/>
    <n v="2.4999999999999998E-2"/>
    <n v="0"/>
    <x v="0"/>
    <n v="209.99999999999997"/>
  </r>
  <r>
    <x v="15"/>
    <x v="2"/>
    <x v="0"/>
    <x v="0"/>
    <x v="0"/>
    <x v="0"/>
    <n v="21.624999999999606"/>
    <n v="865.00000000000011"/>
    <n v="174497.33333333334"/>
    <n v="3263"/>
    <n v="3263"/>
    <n v="81.574999999998511"/>
    <n v="659126"/>
    <n v="202"/>
    <n v="5"/>
    <n v="0.12480032188960533"/>
    <n v="0.12480032188960533"/>
    <x v="0"/>
    <n v="39.31818181818182"/>
    <n v="0.98295454545452754"/>
    <n v="7931.69696969697"/>
    <n v="7"/>
    <n v="3"/>
    <n v="10"/>
    <n v="393.18181818181819"/>
    <n v="0"/>
    <n v="0"/>
    <n v="8.2989595375722534"/>
    <x v="1"/>
    <n v="0"/>
  </r>
  <r>
    <x v="15"/>
    <x v="2"/>
    <x v="7"/>
    <x v="7"/>
    <x v="0"/>
    <x v="0"/>
    <n v="18.224999999999653"/>
    <n v="729"/>
    <n v="144178.66666666666"/>
    <n v="1752"/>
    <n v="1752"/>
    <n v="43.799999999999166"/>
    <n v="346503.46227709186"/>
    <n v="197.77594878829444"/>
    <n v="1"/>
    <n v="0.10517853717632626"/>
    <n v="0.22997885906593157"/>
    <x v="0"/>
    <n v="33.136363636363633"/>
    <n v="0.82840909090907511"/>
    <n v="6553.5757575757571"/>
    <n v="7"/>
    <n v="3"/>
    <n v="10"/>
    <n v="331.36363636363632"/>
    <n v="0"/>
    <n v="0"/>
    <n v="5.2872427983539101"/>
    <x v="1"/>
    <n v="0"/>
  </r>
  <r>
    <x v="15"/>
    <x v="2"/>
    <x v="2"/>
    <x v="2"/>
    <x v="1"/>
    <x v="1"/>
    <n v="15.098399999999847"/>
    <n v="932"/>
    <n v="332575.66666666669"/>
    <n v="2665"/>
    <n v="2665"/>
    <n v="43.172999999999561"/>
    <n v="950980.84942775406"/>
    <n v="356.8408440629471"/>
    <n v="4"/>
    <n v="8.7134574798521727E-2"/>
    <n v="0.31711343386445329"/>
    <x v="0"/>
    <n v="42.363636363636367"/>
    <n v="0.68629090909090218"/>
    <n v="15117.075757575758"/>
    <n v="7"/>
    <n v="3"/>
    <n v="10"/>
    <n v="423.63636363636368"/>
    <n v="0"/>
    <n v="0"/>
    <n v="6.2907725321888401"/>
    <x v="1"/>
    <n v="0"/>
  </r>
  <r>
    <x v="15"/>
    <x v="2"/>
    <x v="3"/>
    <x v="3"/>
    <x v="1"/>
    <x v="2"/>
    <n v="9.975000000000092"/>
    <n v="443.33333333333331"/>
    <n v="195286.66666666666"/>
    <n v="0"/>
    <n v="0"/>
    <n v="0"/>
    <n v="0"/>
    <n v="440.49624060150376"/>
    <n v="1"/>
    <n v="5.7566853680871555E-2"/>
    <n v="0.37468028754532484"/>
    <x v="0"/>
    <n v="20.151515151515152"/>
    <n v="0.45340909090909509"/>
    <n v="8876.6666666666661"/>
    <n v="7"/>
    <n v="3"/>
    <n v="10"/>
    <n v="201.51515151515153"/>
    <n v="201.51515151515153"/>
    <n v="4.5340909090909518"/>
    <n v="0"/>
    <x v="0"/>
    <n v="88766.666666666672"/>
  </r>
  <r>
    <x v="15"/>
    <x v="2"/>
    <x v="16"/>
    <x v="16"/>
    <x v="4"/>
    <x v="0"/>
    <n v="9.69916666666645"/>
    <n v="646.61111111108983"/>
    <n v="177106.10666666031"/>
    <n v="1695"/>
    <n v="1695"/>
    <n v="25.425000000000271"/>
    <n v="464258.72621359088"/>
    <n v="273.89895351834269"/>
    <n v="60"/>
    <n v="5.5974988303395395E-2"/>
    <n v="0.43065527584872021"/>
    <x v="0"/>
    <n v="29.391414141413176"/>
    <n v="0.44087121212120228"/>
    <n v="8050.2775757572872"/>
    <n v="7"/>
    <n v="3"/>
    <n v="10"/>
    <n v="293.91414141413173"/>
    <n v="0"/>
    <n v="0"/>
    <n v="5.7669902912623261"/>
    <x v="1"/>
    <n v="0"/>
  </r>
  <r>
    <x v="15"/>
    <x v="2"/>
    <x v="4"/>
    <x v="4"/>
    <x v="0"/>
    <x v="3"/>
    <n v="9.3600000000001362"/>
    <n v="416"/>
    <n v="84032"/>
    <n v="847"/>
    <n v="847"/>
    <n v="19.057500000000278"/>
    <n v="171094"/>
    <n v="202"/>
    <n v="5"/>
    <n v="5.4017619093028636E-2"/>
    <n v="0.48467289494174887"/>
    <x v="0"/>
    <n v="18.90909090909091"/>
    <n v="0.42545454545455164"/>
    <n v="3819.6363636363635"/>
    <n v="7"/>
    <n v="3"/>
    <n v="10"/>
    <n v="189.09090909090909"/>
    <n v="0"/>
    <n v="0"/>
    <n v="4.4793269230769228"/>
    <x v="1"/>
    <n v="0"/>
  </r>
  <r>
    <x v="15"/>
    <x v="2"/>
    <x v="18"/>
    <x v="18"/>
    <x v="1"/>
    <x v="1"/>
    <n v="9.1789200000001738"/>
    <n v="944.33333333332939"/>
    <n v="197438.03999999934"/>
    <n v="598"/>
    <n v="598"/>
    <n v="5.8125600000001345"/>
    <n v="125027.8304835864"/>
    <n v="209.07663960465953"/>
    <n v="12"/>
    <n v="5.2972585923652199E-2"/>
    <n v="0.53764548086540109"/>
    <x v="1"/>
    <n v="42.924242424242244"/>
    <n v="0.41722363636364429"/>
    <n v="8974.4563636363328"/>
    <n v="14"/>
    <n v="3"/>
    <n v="17"/>
    <n v="729.71212121211818"/>
    <n v="131.71212121211818"/>
    <n v="1.2802418181818183"/>
    <n v="0.81950125620315528"/>
    <x v="3"/>
    <n v="27537.927698231266"/>
  </r>
  <r>
    <x v="15"/>
    <x v="2"/>
    <x v="71"/>
    <x v="70"/>
    <x v="0"/>
    <x v="3"/>
    <n v="8.7225000000001369"/>
    <n v="387.66666666666669"/>
    <n v="76562"/>
    <n v="704"/>
    <n v="704"/>
    <n v="15.840000000000249"/>
    <n v="139036.06534823732"/>
    <n v="197.49441100601891"/>
    <n v="1"/>
    <n v="5.0338534459288757E-2"/>
    <n v="0.5879840153246898"/>
    <x v="1"/>
    <n v="17.621212121212121"/>
    <n v="0.39647727272727895"/>
    <n v="3480.090909090909"/>
    <n v="14"/>
    <n v="3"/>
    <n v="17"/>
    <n v="299.56060606060606"/>
    <n v="0"/>
    <n v="0"/>
    <n v="2.3501087451317586"/>
    <x v="1"/>
    <n v="0"/>
  </r>
  <r>
    <x v="15"/>
    <x v="2"/>
    <x v="6"/>
    <x v="6"/>
    <x v="2"/>
    <x v="4"/>
    <n v="6.105599999999864"/>
    <n v="1272.0000000000002"/>
    <n v="80163.493333333376"/>
    <n v="1855"/>
    <n v="1855"/>
    <n v="8.903999999999801"/>
    <n v="116905.09444444449"/>
    <n v="63.021614255765222"/>
    <n v="48"/>
    <n v="3.5236108454528146E-2"/>
    <n v="0.62322012377921798"/>
    <x v="1"/>
    <n v="57.818181818181827"/>
    <n v="0.27752727272726657"/>
    <n v="3643.7951515151535"/>
    <n v="14"/>
    <n v="3"/>
    <n v="17"/>
    <n v="982.90909090909111"/>
    <n v="0"/>
    <n v="0"/>
    <n v="1.8872549019607838"/>
    <x v="2"/>
    <n v="0"/>
  </r>
  <r>
    <x v="15"/>
    <x v="2"/>
    <x v="15"/>
    <x v="15"/>
    <x v="2"/>
    <x v="4"/>
    <n v="5.443199999999969"/>
    <n v="1134"/>
    <n v="76228.560000000012"/>
    <n v="2575"/>
    <n v="2575"/>
    <n v="12.35999999999993"/>
    <n v="173093.95238095243"/>
    <n v="67.220952380952397"/>
    <n v="24"/>
    <n v="3.1413323103329858E-2"/>
    <n v="0.65463344688254788"/>
    <x v="1"/>
    <n v="51.545454545454547"/>
    <n v="0.2474181818181804"/>
    <n v="3464.934545454546"/>
    <n v="14"/>
    <n v="3"/>
    <n v="17"/>
    <n v="876.27272727272725"/>
    <n v="0"/>
    <n v="0"/>
    <n v="2.9385828405436247"/>
    <x v="1"/>
    <n v="0"/>
  </r>
  <r>
    <x v="15"/>
    <x v="2"/>
    <x v="12"/>
    <x v="12"/>
    <x v="0"/>
    <x v="0"/>
    <n v="5.000000000000016"/>
    <n v="100"/>
    <n v="37500"/>
    <n v="5"/>
    <n v="5"/>
    <n v="0.25000000000000078"/>
    <n v="1875"/>
    <n v="375"/>
    <n v="1"/>
    <n v="2.8855565754822659E-2"/>
    <n v="0.6834890126373705"/>
    <x v="1"/>
    <n v="4.5454545454545459"/>
    <n v="0.22727272727272799"/>
    <n v="1704.5454545454545"/>
    <n v="14"/>
    <n v="3"/>
    <n v="17"/>
    <n v="77.27272727272728"/>
    <n v="72.27272727272728"/>
    <n v="3.6136363636363757"/>
    <n v="6.4705882352941169E-2"/>
    <x v="0"/>
    <n v="27102.272727272732"/>
  </r>
  <r>
    <x v="15"/>
    <x v="2"/>
    <x v="5"/>
    <x v="5"/>
    <x v="1"/>
    <x v="1"/>
    <n v="4.3576000000000397"/>
    <n v="419"/>
    <n v="96226.666666666672"/>
    <n v="2390"/>
    <n v="2390"/>
    <n v="24.856000000000225"/>
    <n v="548882.41845664289"/>
    <n v="229.6579156722355"/>
    <n v="12"/>
    <n v="2.5148202666643193E-2"/>
    <n v="0.70863721530401369"/>
    <x v="1"/>
    <n v="19.045454545454547"/>
    <n v="0.19807272727272907"/>
    <n v="4373.939393939394"/>
    <n v="14"/>
    <n v="3"/>
    <n v="17"/>
    <n v="323.77272727272731"/>
    <n v="0"/>
    <n v="0"/>
    <n v="7.3817211848940048"/>
    <x v="1"/>
    <n v="0"/>
  </r>
  <r>
    <x v="15"/>
    <x v="2"/>
    <x v="61"/>
    <x v="60"/>
    <x v="2"/>
    <x v="7"/>
    <n v="4.1547433333333776"/>
    <n v="432.76041666666669"/>
    <n v="49329.58666666667"/>
    <n v="677"/>
    <n v="677"/>
    <n v="6.4995806648213472"/>
    <n v="77170.020378866291"/>
    <n v="113.98821326272717"/>
    <n v="32"/>
    <n v="2.3977493889882396E-2"/>
    <n v="0.73261470919389604"/>
    <x v="1"/>
    <n v="19.670928030303031"/>
    <n v="0.18885196969697171"/>
    <n v="2242.2539393939396"/>
    <n v="14"/>
    <n v="3"/>
    <n v="17"/>
    <n v="334.4057765151515"/>
    <n v="0"/>
    <n v="0"/>
    <n v="2.0244865595774959"/>
    <x v="1"/>
    <n v="0"/>
  </r>
  <r>
    <x v="15"/>
    <x v="2"/>
    <x v="76"/>
    <x v="75"/>
    <x v="2"/>
    <x v="4"/>
    <n v="3.6420800000000075"/>
    <n v="583.66666666666663"/>
    <n v="36530"/>
    <n v="265"/>
    <n v="265"/>
    <n v="1.6536000000000035"/>
    <n v="16585.579668760711"/>
    <n v="62.587093089663057"/>
    <n v="48"/>
    <n v="2.1018855784864881E-2"/>
    <n v="0.75363356497876088"/>
    <x v="1"/>
    <n v="26.530303030303028"/>
    <n v="0.16554909090909126"/>
    <n v="1660.4545454545455"/>
    <n v="14"/>
    <n v="3"/>
    <n v="17"/>
    <n v="451.01515151515144"/>
    <n v="186.01515151515144"/>
    <n v="1.1607345454545475"/>
    <n v="0.58756340914435456"/>
    <x v="0"/>
    <n v="11642.147603966561"/>
  </r>
  <r>
    <x v="15"/>
    <x v="2"/>
    <x v="113"/>
    <x v="111"/>
    <x v="2"/>
    <x v="7"/>
    <n v="3.4560000000000546"/>
    <n v="600"/>
    <n v="33000"/>
    <n v="0"/>
    <n v="0"/>
    <n v="0"/>
    <n v="0"/>
    <n v="55"/>
    <n v="32"/>
    <n v="1.9944967049733673E-2"/>
    <n v="0.77357853202849458"/>
    <x v="1"/>
    <n v="27.272727272727273"/>
    <n v="0.15709090909091158"/>
    <n v="1500"/>
    <n v="14"/>
    <n v="3"/>
    <n v="17"/>
    <n v="463.63636363636363"/>
    <n v="463.63636363636363"/>
    <n v="2.670545454545497"/>
    <n v="0"/>
    <x v="0"/>
    <n v="25500"/>
  </r>
  <r>
    <x v="15"/>
    <x v="2"/>
    <x v="17"/>
    <x v="17"/>
    <x v="1"/>
    <x v="1"/>
    <n v="2.7190333333333272"/>
    <n v="335.66666666666669"/>
    <n v="58358.333333333336"/>
    <n v="382"/>
    <n v="382"/>
    <n v="3.0943517378351464"/>
    <n v="66413.753723932474"/>
    <n v="173.85799404170805"/>
    <n v="20"/>
    <n v="1.5691849027910841E-2"/>
    <n v="0.78927038105640546"/>
    <x v="1"/>
    <n v="15.257575757575758"/>
    <n v="0.12359242424242396"/>
    <n v="2652.6515151515155"/>
    <n v="14"/>
    <n v="3"/>
    <n v="17"/>
    <n v="259.37878787878788"/>
    <n v="0"/>
    <n v="0"/>
    <n v="1.4727495764939542"/>
    <x v="2"/>
    <n v="0"/>
  </r>
  <r>
    <x v="15"/>
    <x v="2"/>
    <x v="70"/>
    <x v="69"/>
    <x v="0"/>
    <x v="8"/>
    <n v="2.677499999999998"/>
    <n v="119"/>
    <n v="20468"/>
    <n v="237"/>
    <n v="237"/>
    <n v="5.332499999999996"/>
    <n v="40764"/>
    <n v="172"/>
    <n v="5"/>
    <n v="1.5452155461707473E-2"/>
    <n v="0.80472253651811299"/>
    <x v="2"/>
    <n v="5.4090909090909092"/>
    <n v="0.12170454545454536"/>
    <n v="930.36363636363637"/>
    <n v="30"/>
    <n v="3"/>
    <n v="33"/>
    <n v="178.5"/>
    <n v="0"/>
    <n v="0"/>
    <n v="1.3277310924369747"/>
    <x v="2"/>
    <n v="0"/>
  </r>
  <r>
    <x v="15"/>
    <x v="2"/>
    <x v="47"/>
    <x v="47"/>
    <x v="0"/>
    <x v="6"/>
    <n v="2.5874999999999968"/>
    <n v="115"/>
    <n v="20779"/>
    <n v="586"/>
    <n v="586"/>
    <n v="13.184999999999983"/>
    <n v="105882.55652173913"/>
    <n v="180.68695652173912"/>
    <n v="5"/>
    <n v="1.4932755278120661E-2"/>
    <n v="0.81965529179623364"/>
    <x v="2"/>
    <n v="5.2272727272727275"/>
    <n v="0.11761363636363621"/>
    <n v="944.5"/>
    <n v="30"/>
    <n v="3"/>
    <n v="33"/>
    <n v="172.5"/>
    <n v="0"/>
    <n v="0"/>
    <n v="3.3971014492753624"/>
    <x v="1"/>
    <n v="0"/>
  </r>
  <r>
    <x v="15"/>
    <x v="2"/>
    <x v="98"/>
    <x v="97"/>
    <x v="2"/>
    <x v="7"/>
    <n v="2.5813333333333368"/>
    <n v="201.66666666666666"/>
    <n v="32181.75"/>
    <n v="261"/>
    <n v="261"/>
    <n v="3.3408000000000047"/>
    <n v="41650.099586776858"/>
    <n v="159.57892561983471"/>
    <n v="16"/>
    <n v="1.4897166747023084E-2"/>
    <n v="0.83455245854325677"/>
    <x v="2"/>
    <n v="9.1666666666666661"/>
    <n v="0.1173333333333335"/>
    <n v="1462.8068181818182"/>
    <n v="30"/>
    <n v="3"/>
    <n v="33"/>
    <n v="302.5"/>
    <n v="41.5"/>
    <n v="0.53120000000000078"/>
    <n v="0.86280991735537194"/>
    <x v="3"/>
    <n v="6622.5254132231403"/>
  </r>
  <r>
    <x v="15"/>
    <x v="2"/>
    <x v="85"/>
    <x v="84"/>
    <x v="5"/>
    <x v="4"/>
    <n v="2.05866666666669"/>
    <n v="321.66666666666623"/>
    <n v="20039.243333333361"/>
    <n v="10"/>
    <n v="10"/>
    <n v="6.400000000000082E-2"/>
    <n v="622.98165803108975"/>
    <n v="62.298165803108979"/>
    <n v="40"/>
    <n v="1.1880798273452413E-2"/>
    <n v="0.84643325681670922"/>
    <x v="2"/>
    <n v="14.621212121212102"/>
    <n v="9.3575757575758631E-2"/>
    <n v="910.87469696969822"/>
    <n v="30"/>
    <n v="3"/>
    <n v="33"/>
    <n v="482.49999999999937"/>
    <n v="472.49999999999937"/>
    <n v="3.0240000000000347"/>
    <n v="2.0725388601036298E-2"/>
    <x v="0"/>
    <n v="29435.883341968954"/>
  </r>
  <r>
    <x v="15"/>
    <x v="2"/>
    <x v="22"/>
    <x v="22"/>
    <x v="0"/>
    <x v="3"/>
    <n v="1.8899999999999935"/>
    <n v="105"/>
    <n v="17850"/>
    <n v="258"/>
    <n v="258"/>
    <n v="4.6439999999999841"/>
    <n v="43860"/>
    <n v="170"/>
    <n v="20"/>
    <n v="1.0907403855322894E-2"/>
    <n v="0.85734066067203207"/>
    <x v="2"/>
    <n v="4.7727272727272725"/>
    <n v="8.5909090909090616E-2"/>
    <n v="811.36363636363637"/>
    <n v="30"/>
    <n v="3"/>
    <n v="33"/>
    <n v="157.5"/>
    <n v="0"/>
    <n v="0"/>
    <n v="1.638095238095238"/>
    <x v="2"/>
    <n v="0"/>
  </r>
  <r>
    <x v="15"/>
    <x v="2"/>
    <x v="1"/>
    <x v="1"/>
    <x v="1"/>
    <x v="1"/>
    <n v="1.7999999999999978"/>
    <n v="80"/>
    <n v="35613.666666666664"/>
    <n v="145"/>
    <n v="145"/>
    <n v="3.2624999999999957"/>
    <n v="64549.770833333328"/>
    <n v="445.17083333333329"/>
    <n v="1"/>
    <n v="1.0388003671736113E-2"/>
    <n v="0.86772866434376816"/>
    <x v="2"/>
    <n v="3.6363636363636362"/>
    <n v="8.1818181818181721E-2"/>
    <n v="1618.8030303030303"/>
    <n v="30"/>
    <n v="3"/>
    <n v="33"/>
    <n v="120"/>
    <n v="0"/>
    <n v="0"/>
    <n v="1.2083333333333333"/>
    <x v="2"/>
    <n v="0"/>
  </r>
  <r>
    <x v="15"/>
    <x v="2"/>
    <x v="57"/>
    <x v="56"/>
    <x v="2"/>
    <x v="5"/>
    <n v="1.7706666666666333"/>
    <n v="442.66666666666669"/>
    <n v="37166.666666666664"/>
    <n v="786"/>
    <n v="786"/>
    <n v="3.1439999999999406"/>
    <n v="65993.222891566256"/>
    <n v="83.960843373493972"/>
    <n v="40"/>
    <n v="1.0218717685974306E-2"/>
    <n v="0.87794738202974243"/>
    <x v="2"/>
    <n v="20.121212121212121"/>
    <n v="8.0484848484846966E-2"/>
    <n v="1689.3939393939393"/>
    <n v="30"/>
    <n v="3"/>
    <n v="33"/>
    <n v="664"/>
    <n v="0"/>
    <n v="0"/>
    <n v="1.1837349397590362"/>
    <x v="2"/>
    <n v="0"/>
  </r>
  <r>
    <x v="15"/>
    <x v="2"/>
    <x v="32"/>
    <x v="32"/>
    <x v="1"/>
    <x v="1"/>
    <n v="1.4871599999999996"/>
    <n v="152.99999999999986"/>
    <n v="37717.74000000002"/>
    <n v="78"/>
    <n v="78"/>
    <n v="0.7581600000000005"/>
    <n v="19228.651764705908"/>
    <n v="246.52117647058859"/>
    <n v="6"/>
    <n v="8.5825686335883836E-3"/>
    <n v="0.88652995066333085"/>
    <x v="2"/>
    <n v="6.9545454545454479"/>
    <n v="6.7598181818181793E-2"/>
    <n v="1714.4427272727282"/>
    <n v="30"/>
    <n v="3"/>
    <n v="33"/>
    <n v="229.49999999999977"/>
    <n v="151.49999999999977"/>
    <n v="1.4725799999999989"/>
    <n v="0.33986928104575198"/>
    <x v="0"/>
    <n v="37347.958235294114"/>
  </r>
  <r>
    <x v="15"/>
    <x v="2"/>
    <x v="65"/>
    <x v="64"/>
    <x v="2"/>
    <x v="5"/>
    <n v="1.4493333333333265"/>
    <n v="362.33333333333331"/>
    <n v="28518.383333333335"/>
    <n v="32"/>
    <n v="32"/>
    <n v="0.12799999999999939"/>
    <n v="2518.642870285189"/>
    <n v="78.707589696412157"/>
    <n v="40"/>
    <n v="8.3642666601311949E-3"/>
    <n v="0.89489421732346208"/>
    <x v="2"/>
    <n v="16.469696969696969"/>
    <n v="6.5878787878787565E-2"/>
    <n v="1296.2901515151516"/>
    <n v="30"/>
    <n v="3"/>
    <n v="33"/>
    <n v="543.5"/>
    <n v="511.5"/>
    <n v="2.0459999999999905"/>
    <n v="5.8877644894204231E-2"/>
    <x v="0"/>
    <n v="40258.93212971482"/>
  </r>
  <r>
    <x v="15"/>
    <x v="2"/>
    <x v="63"/>
    <x v="62"/>
    <x v="2"/>
    <x v="5"/>
    <n v="1.4373333333333249"/>
    <n v="359.33333333333309"/>
    <n v="28279.93333333332"/>
    <n v="4"/>
    <n v="4"/>
    <n v="1.5999999999999917E-2"/>
    <n v="314.80445269016707"/>
    <n v="78.701113172541767"/>
    <n v="40"/>
    <n v="8.2950133023196124E-3"/>
    <n v="0.90318923062578171"/>
    <x v="2"/>
    <n v="16.333333333333321"/>
    <n v="6.5333333333332952E-2"/>
    <n v="1285.4515151515145"/>
    <n v="30"/>
    <n v="3"/>
    <n v="33"/>
    <n v="538.99999999999966"/>
    <n v="534.99999999999966"/>
    <n v="2.1399999999999877"/>
    <n v="7.4211502782931399E-3"/>
    <x v="0"/>
    <n v="42105.095547309822"/>
  </r>
  <r>
    <x v="15"/>
    <x v="2"/>
    <x v="35"/>
    <x v="35"/>
    <x v="2"/>
    <x v="4"/>
    <n v="1.3738666666666584"/>
    <n v="107.33333333333333"/>
    <n v="18666.666666666668"/>
    <n v="1.125"/>
    <n v="1.125"/>
    <n v="1.4399999999999913E-2"/>
    <n v="195.6521739130435"/>
    <n v="173.91304347826087"/>
    <n v="16"/>
    <n v="7.9287399876717315E-3"/>
    <n v="0.91111797061345345"/>
    <x v="2"/>
    <n v="4.8787878787878789"/>
    <n v="6.2448484848484469E-2"/>
    <n v="848.4848484848485"/>
    <n v="30"/>
    <n v="3"/>
    <n v="33"/>
    <n v="161"/>
    <n v="159.875"/>
    <n v="2.0463999999999878"/>
    <n v="6.987577639751553E-3"/>
    <x v="0"/>
    <n v="27804.347826086956"/>
  </r>
  <r>
    <x v="15"/>
    <x v="2"/>
    <x v="38"/>
    <x v="38"/>
    <x v="2"/>
    <x v="7"/>
    <n v="1.1827199999999947"/>
    <n v="168"/>
    <n v="9408"/>
    <n v="0"/>
    <n v="0"/>
    <n v="0"/>
    <n v="0"/>
    <n v="56"/>
    <n v="32"/>
    <n v="6.8256109459087187E-3"/>
    <n v="0.91794358155936218"/>
    <x v="2"/>
    <n v="7.6363636363636367"/>
    <n v="5.3759999999999759E-2"/>
    <n v="427.63636363636363"/>
    <n v="30"/>
    <n v="3"/>
    <n v="33"/>
    <n v="252"/>
    <n v="252"/>
    <n v="1.7740799999999921"/>
    <n v="0"/>
    <x v="0"/>
    <n v="14112"/>
  </r>
  <r>
    <x v="15"/>
    <x v="2"/>
    <x v="14"/>
    <x v="14"/>
    <x v="4"/>
    <x v="0"/>
    <n v="1.1550000000000005"/>
    <n v="77"/>
    <n v="20460"/>
    <n v="153"/>
    <n v="153"/>
    <n v="2.2950000000000008"/>
    <n v="40654.285714285717"/>
    <n v="265.71428571428572"/>
    <n v="1"/>
    <n v="6.665635689364016E-3"/>
    <n v="0.92460921724872625"/>
    <x v="2"/>
    <n v="3.5"/>
    <n v="5.2500000000000019E-2"/>
    <n v="930"/>
    <n v="30"/>
    <n v="3"/>
    <n v="33"/>
    <n v="115.5"/>
    <n v="0"/>
    <n v="0"/>
    <n v="1.3246753246753247"/>
    <x v="2"/>
    <n v="0"/>
  </r>
  <r>
    <x v="15"/>
    <x v="2"/>
    <x v="132"/>
    <x v="130"/>
    <x v="2"/>
    <x v="5"/>
    <n v="1.1420000000000001"/>
    <n v="190.33333333333334"/>
    <n v="10087.6"/>
    <n v="0"/>
    <n v="0"/>
    <n v="0"/>
    <n v="0"/>
    <n v="52.999649737302974"/>
    <n v="60"/>
    <n v="6.5906112184014754E-3"/>
    <n v="0.93119982846712768"/>
    <x v="2"/>
    <n v="8.6515151515151523"/>
    <n v="5.1909090909090912E-2"/>
    <n v="458.52727272727276"/>
    <n v="30"/>
    <n v="3"/>
    <n v="33"/>
    <n v="285.5"/>
    <n v="285.5"/>
    <n v="1.7130000000000001"/>
    <n v="0"/>
    <x v="0"/>
    <n v="15131.4"/>
  </r>
  <r>
    <x v="15"/>
    <x v="2"/>
    <x v="74"/>
    <x v="73"/>
    <x v="3"/>
    <x v="0"/>
    <n v="1.1288000000000014"/>
    <n v="113.33333333333356"/>
    <n v="28778.213333333388"/>
    <n v="0"/>
    <n v="0"/>
    <n v="0"/>
    <n v="0"/>
    <n v="253.92541176470587"/>
    <n v="12"/>
    <n v="6.5144325248087508E-3"/>
    <n v="0.93771426099193644"/>
    <x v="2"/>
    <n v="5.151515151515162"/>
    <n v="5.1309090909090971E-2"/>
    <n v="1308.1006060606085"/>
    <n v="30"/>
    <n v="3"/>
    <n v="33"/>
    <n v="170.00000000000034"/>
    <n v="170.00000000000034"/>
    <n v="1.693200000000002"/>
    <n v="0"/>
    <x v="0"/>
    <n v="43167.320000000087"/>
  </r>
  <r>
    <x v="15"/>
    <x v="2"/>
    <x v="84"/>
    <x v="83"/>
    <x v="2"/>
    <x v="5"/>
    <n v="0.90960000000000285"/>
    <n v="252.66666666666671"/>
    <n v="20213.306666666667"/>
    <n v="117"/>
    <n v="117"/>
    <n v="0.42120000000000124"/>
    <n v="9359.9876517150387"/>
    <n v="79.99989445910289"/>
    <n v="18"/>
    <n v="5.2494045221173381E-3"/>
    <n v="0.94296366551405375"/>
    <x v="2"/>
    <n v="11.484848484848486"/>
    <n v="4.1345454545454678E-2"/>
    <n v="918.78666666666675"/>
    <n v="30"/>
    <n v="3"/>
    <n v="33"/>
    <n v="379.00000000000006"/>
    <n v="262.00000000000006"/>
    <n v="0.94320000000000292"/>
    <n v="0.30870712401055406"/>
    <x v="0"/>
    <n v="20959.972348284962"/>
  </r>
  <r>
    <x v="15"/>
    <x v="2"/>
    <x v="93"/>
    <x v="92"/>
    <x v="2"/>
    <x v="5"/>
    <n v="0.82499999999999796"/>
    <n v="183.33333333333334"/>
    <n v="7518.4999999999882"/>
    <n v="0"/>
    <n v="0"/>
    <n v="0"/>
    <n v="0"/>
    <n v="41.009999999999934"/>
    <n v="36"/>
    <n v="4.7611683495457123E-3"/>
    <n v="0.94772483386359951"/>
    <x v="2"/>
    <n v="8.3333333333333339"/>
    <n v="3.7499999999999908E-2"/>
    <n v="341.74999999999949"/>
    <n v="30"/>
    <n v="3"/>
    <n v="33"/>
    <n v="275"/>
    <n v="275"/>
    <n v="1.2374999999999967"/>
    <n v="0"/>
    <x v="0"/>
    <n v="11277.749999999982"/>
  </r>
  <r>
    <x v="15"/>
    <x v="2"/>
    <x v="41"/>
    <x v="41"/>
    <x v="2"/>
    <x v="5"/>
    <n v="0.78899999999999804"/>
    <n v="175.33333333333334"/>
    <n v="7190.4199999999955"/>
    <n v="0"/>
    <n v="0"/>
    <n v="0"/>
    <n v="0"/>
    <n v="41.00999999999997"/>
    <n v="36"/>
    <n v="4.5534082761109901E-3"/>
    <n v="0.95227824213971046"/>
    <x v="2"/>
    <n v="7.9696969696969697"/>
    <n v="3.5863636363636271E-2"/>
    <n v="326.83727272727253"/>
    <n v="30"/>
    <n v="3"/>
    <n v="33"/>
    <n v="263"/>
    <n v="263"/>
    <n v="1.1834999999999969"/>
    <n v="0"/>
    <x v="0"/>
    <n v="10785.629999999992"/>
  </r>
  <r>
    <x v="15"/>
    <x v="2"/>
    <x v="86"/>
    <x v="85"/>
    <x v="2"/>
    <x v="5"/>
    <n v="0.74640000000000206"/>
    <n v="207.33333333333334"/>
    <n v="16586.666666666668"/>
    <n v="60"/>
    <n v="60"/>
    <n v="0.21600000000000058"/>
    <n v="4800"/>
    <n v="80"/>
    <n v="18"/>
    <n v="4.3075588558799246E-3"/>
    <n v="0.95658580099559043"/>
    <x v="2"/>
    <n v="9.4242424242424239"/>
    <n v="3.392727272727282E-2"/>
    <n v="753.93939393939399"/>
    <n v="30"/>
    <n v="3"/>
    <n v="33"/>
    <n v="311"/>
    <n v="251"/>
    <n v="0.9036000000000024"/>
    <n v="0.19292604501607716"/>
    <x v="0"/>
    <n v="20080"/>
  </r>
  <r>
    <x v="15"/>
    <x v="2"/>
    <x v="20"/>
    <x v="20"/>
    <x v="1"/>
    <x v="1"/>
    <n v="0.71099999999999752"/>
    <n v="79"/>
    <n v="15890"/>
    <n v="745"/>
    <n v="745"/>
    <n v="6.704999999999977"/>
    <n v="149848.7341772152"/>
    <n v="201.13924050632912"/>
    <n v="1"/>
    <n v="4.1032614503357552E-3"/>
    <n v="0.96068906244592622"/>
    <x v="2"/>
    <n v="3.5909090909090908"/>
    <n v="3.2318181818181704E-2"/>
    <n v="722.27272727272725"/>
    <n v="30"/>
    <n v="3"/>
    <n v="33"/>
    <n v="118.5"/>
    <n v="0"/>
    <n v="0"/>
    <n v="6.2869198312236287"/>
    <x v="1"/>
    <n v="0"/>
  </r>
  <r>
    <x v="15"/>
    <x v="2"/>
    <x v="30"/>
    <x v="30"/>
    <x v="0"/>
    <x v="0"/>
    <n v="0.67499999999999927"/>
    <n v="30"/>
    <n v="4983.333333333333"/>
    <n v="63"/>
    <n v="63"/>
    <n v="1.4174999999999984"/>
    <n v="10465"/>
    <n v="166.11111111111111"/>
    <n v="5"/>
    <n v="3.8955013769010425E-3"/>
    <n v="0.96458456382282731"/>
    <x v="2"/>
    <n v="1.3636363636363635"/>
    <n v="3.0681818181818147E-2"/>
    <n v="226.5151515151515"/>
    <n v="30"/>
    <n v="3"/>
    <n v="33"/>
    <n v="45"/>
    <n v="0"/>
    <n v="0"/>
    <n v="1.4"/>
    <x v="2"/>
    <n v="0"/>
  </r>
  <r>
    <x v="15"/>
    <x v="2"/>
    <x v="88"/>
    <x v="87"/>
    <x v="2"/>
    <x v="5"/>
    <n v="0.55320000000000091"/>
    <n v="153.66666666666666"/>
    <n v="12293.333333333334"/>
    <n v="24"/>
    <n v="24"/>
    <n v="8.6400000000000143E-2"/>
    <n v="1920.0000000000005"/>
    <n v="80.000000000000014"/>
    <n v="18"/>
    <n v="3.192579795113574E-3"/>
    <n v="0.96777714361794087"/>
    <x v="2"/>
    <n v="6.9848484848484844"/>
    <n v="2.5145454545454585E-2"/>
    <n v="558.78787878787887"/>
    <n v="30"/>
    <n v="3"/>
    <n v="33"/>
    <n v="230.5"/>
    <n v="206.5"/>
    <n v="0.74340000000000128"/>
    <n v="0.10412147505422993"/>
    <x v="0"/>
    <n v="16520.000000000004"/>
  </r>
  <r>
    <x v="15"/>
    <x v="2"/>
    <x v="80"/>
    <x v="79"/>
    <x v="2"/>
    <x v="5"/>
    <n v="0.53040000000000198"/>
    <n v="147.33333333333334"/>
    <n v="11786.666666666666"/>
    <n v="0"/>
    <n v="0"/>
    <n v="0"/>
    <n v="0"/>
    <n v="79.999999999999986"/>
    <n v="18"/>
    <n v="3.0609984152715894E-3"/>
    <n v="0.9708381420332125"/>
    <x v="2"/>
    <n v="6.6969696969696972"/>
    <n v="2.4109090909091E-2"/>
    <n v="535.75757575757575"/>
    <n v="30"/>
    <n v="3"/>
    <n v="33"/>
    <n v="221"/>
    <n v="221"/>
    <n v="0.79560000000000297"/>
    <n v="0"/>
    <x v="0"/>
    <n v="17679.999999999996"/>
  </r>
  <r>
    <x v="15"/>
    <x v="2"/>
    <x v="77"/>
    <x v="76"/>
    <x v="5"/>
    <x v="4"/>
    <n v="0.50149999999999839"/>
    <n v="66.666666666666785"/>
    <n v="4271.3333333333285"/>
    <n v="0"/>
    <n v="0"/>
    <n v="0"/>
    <n v="0"/>
    <n v="64.069999999999808"/>
    <n v="100"/>
    <n v="2.8942132452086941E-3"/>
    <n v="0.97373235527842117"/>
    <x v="2"/>
    <n v="3.0303030303030356"/>
    <n v="2.2795454545454473E-2"/>
    <n v="194.15151515151493"/>
    <n v="30"/>
    <n v="3"/>
    <n v="33"/>
    <n v="100.00000000000017"/>
    <n v="100.00000000000017"/>
    <n v="0.75224999999999753"/>
    <n v="0"/>
    <x v="0"/>
    <n v="6406.9999999999918"/>
  </r>
  <r>
    <x v="15"/>
    <x v="2"/>
    <x v="56"/>
    <x v="55"/>
    <x v="5"/>
    <x v="4"/>
    <n v="0.48000000000000154"/>
    <n v="66.666666666666671"/>
    <n v="3933.3333333333335"/>
    <n v="0"/>
    <n v="0"/>
    <n v="0"/>
    <n v="0"/>
    <n v="59"/>
    <n v="40"/>
    <n v="2.7701343124629752E-3"/>
    <n v="0.97650248959088415"/>
    <x v="2"/>
    <n v="3.0303030303030307"/>
    <n v="2.1818181818181889E-2"/>
    <n v="178.78787878787878"/>
    <n v="30"/>
    <n v="3"/>
    <n v="33"/>
    <n v="100.00000000000001"/>
    <n v="100.00000000000001"/>
    <n v="0.7200000000000023"/>
    <n v="0"/>
    <x v="0"/>
    <n v="5900.0000000000009"/>
  </r>
  <r>
    <x v="15"/>
    <x v="2"/>
    <x v="89"/>
    <x v="88"/>
    <x v="5"/>
    <x v="4"/>
    <n v="0.44999999999999929"/>
    <n v="83.333333333333229"/>
    <n v="4615.333333333333"/>
    <n v="285"/>
    <n v="285"/>
    <n v="1.5389999999999995"/>
    <n v="15784.440000000019"/>
    <n v="55.384000000000064"/>
    <n v="12"/>
    <n v="2.5970009179340269E-3"/>
    <n v="0.97909949050881817"/>
    <x v="2"/>
    <n v="3.7878787878787832"/>
    <n v="2.0454545454545423E-2"/>
    <n v="209.78787878787878"/>
    <n v="30"/>
    <n v="3"/>
    <n v="33"/>
    <n v="124.99999999999984"/>
    <n v="0"/>
    <n v="0"/>
    <n v="2.2800000000000029"/>
    <x v="1"/>
    <n v="0"/>
  </r>
  <r>
    <x v="15"/>
    <x v="2"/>
    <x v="51"/>
    <x v="50"/>
    <x v="5"/>
    <x v="4"/>
    <n v="0.44000000000000056"/>
    <n v="44.00000000000005"/>
    <n v="4436.6666666666642"/>
    <n v="76"/>
    <n v="76"/>
    <n v="0.76000000000000012"/>
    <n v="7663.3333333333203"/>
    <n v="100.83333333333316"/>
    <n v="40"/>
    <n v="2.5392897864243893E-3"/>
    <n v="0.98163878029524254"/>
    <x v="2"/>
    <n v="2.0000000000000022"/>
    <n v="2.0000000000000025E-2"/>
    <n v="201.66666666666654"/>
    <n v="30"/>
    <n v="3"/>
    <n v="33"/>
    <n v="66.000000000000071"/>
    <n v="0"/>
    <n v="0"/>
    <n v="1.1515151515151503"/>
    <x v="2"/>
    <n v="0"/>
  </r>
  <r>
    <x v="15"/>
    <x v="2"/>
    <x v="81"/>
    <x v="80"/>
    <x v="5"/>
    <x v="4"/>
    <n v="0.42499999999999982"/>
    <n v="49.999999999999979"/>
    <n v="4666.6666666666642"/>
    <n v="76"/>
    <n v="76"/>
    <n v="0.64600000000000002"/>
    <n v="7093.333333333333"/>
    <n v="93.333333333333329"/>
    <n v="10"/>
    <n v="2.4527230891599173E-3"/>
    <n v="0.98409150338440243"/>
    <x v="2"/>
    <n v="2.2727272727272716"/>
    <n v="1.9318181818181811E-2"/>
    <n v="212.12121212121201"/>
    <n v="30"/>
    <n v="3"/>
    <n v="33"/>
    <n v="74.999999999999957"/>
    <n v="0"/>
    <n v="0"/>
    <n v="1.0133333333333339"/>
    <x v="2"/>
    <n v="0"/>
  </r>
  <r>
    <x v="15"/>
    <x v="2"/>
    <x v="46"/>
    <x v="46"/>
    <x v="5"/>
    <x v="4"/>
    <n v="0.3533333333333335"/>
    <n v="35.333333333333336"/>
    <n v="2932.6666666666665"/>
    <n v="0"/>
    <n v="0"/>
    <n v="0"/>
    <n v="0"/>
    <n v="82.999999999999986"/>
    <n v="100"/>
    <n v="2.0391266466741292E-3"/>
    <n v="0.98613063003107659"/>
    <x v="2"/>
    <n v="1.6060606060606062"/>
    <n v="1.6060606060606067E-2"/>
    <n v="133.30303030303028"/>
    <n v="30"/>
    <n v="3"/>
    <n v="33"/>
    <n v="53.000000000000007"/>
    <n v="53.000000000000007"/>
    <n v="0.53000000000000025"/>
    <n v="0"/>
    <x v="0"/>
    <n v="4399"/>
  </r>
  <r>
    <x v="15"/>
    <x v="2"/>
    <x v="29"/>
    <x v="29"/>
    <x v="2"/>
    <x v="5"/>
    <n v="0.28349999999999992"/>
    <n v="70"/>
    <n v="5456"/>
    <n v="0"/>
    <n v="0"/>
    <n v="0"/>
    <n v="0"/>
    <n v="77.942857142857136"/>
    <n v="18"/>
    <n v="1.6361105782984392E-3"/>
    <n v="0.98776674060937508"/>
    <x v="2"/>
    <n v="3.1818181818181817"/>
    <n v="1.2886363636363633E-2"/>
    <n v="248"/>
    <n v="30"/>
    <n v="3"/>
    <n v="33"/>
    <n v="105"/>
    <n v="105"/>
    <n v="0.42524999999999985"/>
    <n v="0"/>
    <x v="0"/>
    <n v="8183.9999999999991"/>
  </r>
  <r>
    <x v="15"/>
    <x v="2"/>
    <x v="96"/>
    <x v="95"/>
    <x v="5"/>
    <x v="4"/>
    <n v="0.28266666666666684"/>
    <n v="35.333333333333336"/>
    <n v="2940.6666666666665"/>
    <n v="256"/>
    <n v="256"/>
    <n v="2.0480000000000014"/>
    <n v="21305.962264150941"/>
    <n v="83.226415094339615"/>
    <n v="4"/>
    <n v="1.6313013173393036E-3"/>
    <n v="0.98939804192671443"/>
    <x v="2"/>
    <n v="1.6060606060606062"/>
    <n v="1.2848484848484857E-2"/>
    <n v="133.66666666666666"/>
    <n v="30"/>
    <n v="3"/>
    <n v="33"/>
    <n v="53.000000000000007"/>
    <n v="0"/>
    <n v="0"/>
    <n v="4.8301886792452819"/>
    <x v="1"/>
    <n v="0"/>
  </r>
  <r>
    <x v="15"/>
    <x v="2"/>
    <x v="40"/>
    <x v="40"/>
    <x v="5"/>
    <x v="4"/>
    <n v="0.26900000000000018"/>
    <n v="89.666666666666671"/>
    <n v="3933"/>
    <n v="649"/>
    <n v="649"/>
    <n v="1.9470000000000012"/>
    <n v="28466.732342007435"/>
    <n v="43.862453531598511"/>
    <n v="1"/>
    <n v="1.5524294376094553E-3"/>
    <n v="0.9909504713643239"/>
    <x v="2"/>
    <n v="4.0757575757575761"/>
    <n v="1.2227272727272736E-2"/>
    <n v="178.77272727272728"/>
    <n v="30"/>
    <n v="3"/>
    <n v="33"/>
    <n v="134.5"/>
    <n v="0"/>
    <n v="0"/>
    <n v="4.8252788104089221"/>
    <x v="1"/>
    <n v="0"/>
  </r>
  <r>
    <x v="15"/>
    <x v="2"/>
    <x v="39"/>
    <x v="39"/>
    <x v="2"/>
    <x v="5"/>
    <n v="0.25379999999999997"/>
    <n v="62.666666666666664"/>
    <n v="3885.3333333333335"/>
    <n v="0"/>
    <n v="0"/>
    <n v="0"/>
    <n v="0"/>
    <n v="62.000000000000007"/>
    <n v="18"/>
    <n v="1.4647085177147935E-3"/>
    <n v="0.99241517988203864"/>
    <x v="2"/>
    <n v="2.8484848484848482"/>
    <n v="1.1536363636363635E-2"/>
    <n v="176.60606060606062"/>
    <n v="30"/>
    <n v="3"/>
    <n v="33"/>
    <n v="93.999999999999986"/>
    <n v="93.999999999999986"/>
    <n v="0.38069999999999993"/>
    <n v="0"/>
    <x v="0"/>
    <n v="5828"/>
  </r>
  <r>
    <x v="15"/>
    <x v="2"/>
    <x v="25"/>
    <x v="25"/>
    <x v="2"/>
    <x v="5"/>
    <n v="0.21539999999999992"/>
    <n v="53.185185185185183"/>
    <n v="4149.4666666666662"/>
    <n v="0"/>
    <n v="0"/>
    <n v="0"/>
    <n v="0"/>
    <n v="78.019220055710306"/>
    <n v="18"/>
    <n v="1.2430977727177557E-3"/>
    <n v="0.99365827765475645"/>
    <x v="2"/>
    <n v="2.4175084175084174"/>
    <n v="9.790909090909088E-3"/>
    <n v="188.6121212121212"/>
    <n v="30"/>
    <n v="3"/>
    <n v="33"/>
    <n v="79.777777777777771"/>
    <n v="79.777777777777771"/>
    <n v="0.32309999999999989"/>
    <n v="0"/>
    <x v="0"/>
    <n v="6224.2"/>
  </r>
  <r>
    <x v="15"/>
    <x v="2"/>
    <x v="133"/>
    <x v="131"/>
    <x v="2"/>
    <x v="7"/>
    <n v="0.21503999999999976"/>
    <n v="37.333333333333336"/>
    <n v="1530.6666666666667"/>
    <n v="0"/>
    <n v="0"/>
    <n v="0"/>
    <n v="0"/>
    <n v="41"/>
    <n v="48"/>
    <n v="1.2410201719834076E-3"/>
    <n v="0.9948992978267398"/>
    <x v="2"/>
    <n v="1.696969696969697"/>
    <n v="9.7745454545454438E-3"/>
    <n v="69.575757575757578"/>
    <n v="30"/>
    <n v="3"/>
    <n v="33"/>
    <n v="56"/>
    <n v="56"/>
    <n v="0.32255999999999962"/>
    <n v="0"/>
    <x v="0"/>
    <n v="2296"/>
  </r>
  <r>
    <x v="15"/>
    <x v="2"/>
    <x v="13"/>
    <x v="13"/>
    <x v="2"/>
    <x v="4"/>
    <n v="0.2111999999999998"/>
    <n v="29.333333333333332"/>
    <n v="1789.3333333333333"/>
    <n v="0"/>
    <n v="0"/>
    <n v="0"/>
    <n v="0"/>
    <n v="61"/>
    <n v="24"/>
    <n v="1.2188590974837041E-3"/>
    <n v="0.99611815692422345"/>
    <x v="2"/>
    <n v="1.3333333333333333"/>
    <n v="9.5999999999999905E-3"/>
    <n v="81.333333333333329"/>
    <n v="30"/>
    <n v="3"/>
    <n v="33"/>
    <n v="44"/>
    <n v="44"/>
    <n v="0.31679999999999975"/>
    <n v="0"/>
    <x v="0"/>
    <n v="2684"/>
  </r>
  <r>
    <x v="15"/>
    <x v="2"/>
    <x v="36"/>
    <x v="36"/>
    <x v="5"/>
    <x v="4"/>
    <n v="0.16666666666666677"/>
    <n v="33.333333333333336"/>
    <n v="1789"/>
    <n v="0"/>
    <n v="0"/>
    <n v="0"/>
    <n v="0"/>
    <n v="53.669999999999995"/>
    <n v="1"/>
    <n v="9.6185219182741953E-4"/>
    <n v="0.99708000911605088"/>
    <x v="2"/>
    <n v="1.5151515151515154"/>
    <n v="7.5757575757575803E-3"/>
    <n v="81.318181818181813"/>
    <n v="30"/>
    <n v="3"/>
    <n v="33"/>
    <n v="50.000000000000007"/>
    <n v="50.000000000000007"/>
    <n v="0.25000000000000017"/>
    <n v="0"/>
    <x v="0"/>
    <n v="2683.5"/>
  </r>
  <r>
    <x v="15"/>
    <x v="2"/>
    <x v="60"/>
    <x v="59"/>
    <x v="3"/>
    <x v="1"/>
    <n v="7.8866666666666654E-2"/>
    <n v="4.333333333333333"/>
    <n v="2123.3333333333335"/>
    <n v="52"/>
    <n v="52"/>
    <n v="0.94639999999999991"/>
    <n v="25480.000000000004"/>
    <n v="490.00000000000006"/>
    <n v="4"/>
    <n v="4.5514845717273457E-4"/>
    <n v="0.99753515757322364"/>
    <x v="2"/>
    <n v="0.19696969696969696"/>
    <n v="3.5848484848484841E-3"/>
    <n v="96.515151515151516"/>
    <n v="30"/>
    <n v="3"/>
    <n v="33"/>
    <n v="6.5"/>
    <n v="0"/>
    <n v="0"/>
    <n v="8"/>
    <x v="1"/>
    <n v="0"/>
  </r>
  <r>
    <x v="15"/>
    <x v="2"/>
    <x v="44"/>
    <x v="44"/>
    <x v="0"/>
    <x v="3"/>
    <n v="7.4999999999999997E-2"/>
    <n v="3"/>
    <n v="594"/>
    <n v="1066"/>
    <n v="1066"/>
    <n v="26.65"/>
    <n v="211068"/>
    <n v="198"/>
    <n v="1"/>
    <n v="4.328334863223385E-4"/>
    <n v="0.99796799105954603"/>
    <x v="2"/>
    <n v="0.13636363636363635"/>
    <n v="3.4090909090909089E-3"/>
    <n v="27"/>
    <n v="30"/>
    <n v="3"/>
    <n v="33"/>
    <n v="4.5"/>
    <n v="0"/>
    <n v="0"/>
    <n v="236.88888888888889"/>
    <x v="1"/>
    <n v="0"/>
  </r>
  <r>
    <x v="15"/>
    <x v="2"/>
    <x v="128"/>
    <x v="126"/>
    <x v="2"/>
    <x v="4"/>
    <n v="7.4400000000000008E-2"/>
    <n v="13.333333333333334"/>
    <n v="560"/>
    <n v="0"/>
    <n v="0"/>
    <n v="0"/>
    <n v="0"/>
    <n v="42"/>
    <n v="48"/>
    <n v="4.2937081843175985E-4"/>
    <n v="0.99839736187797778"/>
    <x v="2"/>
    <n v="0.60606060606060608"/>
    <n v="3.381818181818182E-3"/>
    <n v="25.454545454545453"/>
    <n v="30"/>
    <n v="3"/>
    <n v="33"/>
    <n v="20"/>
    <n v="20"/>
    <n v="0.1116"/>
    <n v="0"/>
    <x v="0"/>
    <n v="840"/>
  </r>
  <r>
    <x v="15"/>
    <x v="2"/>
    <x v="66"/>
    <x v="65"/>
    <x v="3"/>
    <x v="1"/>
    <n v="6.8400000000000002E-2"/>
    <n v="6.333333333333333"/>
    <n v="1203.3333333333333"/>
    <n v="0"/>
    <n v="0"/>
    <n v="0"/>
    <n v="0"/>
    <n v="190"/>
    <n v="12"/>
    <n v="3.9474413952597274E-4"/>
    <n v="0.99879210601750379"/>
    <x v="2"/>
    <n v="0.28787878787878785"/>
    <n v="3.109090909090909E-3"/>
    <n v="54.696969696969695"/>
    <n v="30"/>
    <n v="3"/>
    <n v="33"/>
    <n v="9.4999999999999982"/>
    <n v="9.4999999999999982"/>
    <n v="0.1026"/>
    <n v="0"/>
    <x v="0"/>
    <n v="1804.9999999999998"/>
  </r>
  <r>
    <x v="15"/>
    <x v="2"/>
    <x v="52"/>
    <x v="51"/>
    <x v="5"/>
    <x v="4"/>
    <n v="5.4000000000000013E-2"/>
    <n v="9"/>
    <n v="441"/>
    <n v="0"/>
    <n v="0"/>
    <n v="0"/>
    <n v="0"/>
    <n v="49"/>
    <n v="12"/>
    <n v="3.1164011015208382E-4"/>
    <n v="0.99910374612765585"/>
    <x v="2"/>
    <n v="0.40909090909090912"/>
    <n v="2.4545454545454553E-3"/>
    <n v="20.045454545454547"/>
    <n v="30"/>
    <n v="3"/>
    <n v="33"/>
    <n v="13.5"/>
    <n v="13.5"/>
    <n v="8.1000000000000016E-2"/>
    <n v="0"/>
    <x v="0"/>
    <n v="661.5"/>
  </r>
  <r>
    <x v="15"/>
    <x v="2"/>
    <x v="64"/>
    <x v="63"/>
    <x v="5"/>
    <x v="4"/>
    <n v="4.9500000000000016E-2"/>
    <n v="10.999999999999998"/>
    <n v="437"/>
    <n v="463"/>
    <n v="463"/>
    <n v="2.0835000000000008"/>
    <n v="18393.727272727276"/>
    <n v="39.727272727272734"/>
    <n v="30"/>
    <n v="2.8567010097274353E-4"/>
    <n v="0.99938941622862854"/>
    <x v="2"/>
    <n v="0.49999999999999994"/>
    <n v="2.2500000000000007E-3"/>
    <n v="19.863636363636363"/>
    <n v="30"/>
    <n v="3"/>
    <n v="33"/>
    <n v="16.499999999999996"/>
    <n v="0"/>
    <n v="0"/>
    <n v="28.060606060606066"/>
    <x v="1"/>
    <n v="0"/>
  </r>
  <r>
    <x v="15"/>
    <x v="2"/>
    <x v="126"/>
    <x v="124"/>
    <x v="5"/>
    <x v="4"/>
    <n v="0.03"/>
    <n v="3.3333333333333335"/>
    <n v="266.7"/>
    <n v="0"/>
    <n v="0"/>
    <n v="0"/>
    <n v="0"/>
    <n v="80.009999999999991"/>
    <n v="100"/>
    <n v="1.7313339452893541E-4"/>
    <n v="0.99956254962315749"/>
    <x v="2"/>
    <n v="0.15151515151515152"/>
    <n v="1.3636363636363635E-3"/>
    <n v="12.122727272727273"/>
    <n v="30"/>
    <n v="3"/>
    <n v="33"/>
    <n v="5"/>
    <n v="5"/>
    <n v="4.4999999999999998E-2"/>
    <n v="0"/>
    <x v="0"/>
    <n v="400.04999999999995"/>
  </r>
  <r>
    <x v="15"/>
    <x v="2"/>
    <x v="53"/>
    <x v="52"/>
    <x v="0"/>
    <x v="0"/>
    <n v="0.02"/>
    <n v="1"/>
    <n v="168"/>
    <n v="520"/>
    <n v="520"/>
    <n v="10.4"/>
    <n v="87360"/>
    <n v="168"/>
    <n v="20"/>
    <n v="1.1542226301929027E-4"/>
    <n v="0.9996779718861768"/>
    <x v="2"/>
    <n v="4.5454545454545456E-2"/>
    <n v="9.0909090909090909E-4"/>
    <n v="7.6363636363636367"/>
    <n v="30"/>
    <n v="3"/>
    <n v="33"/>
    <n v="1.5"/>
    <n v="0"/>
    <n v="0"/>
    <n v="346.66666666666669"/>
    <x v="1"/>
    <n v="0"/>
  </r>
  <r>
    <x v="15"/>
    <x v="2"/>
    <x v="87"/>
    <x v="86"/>
    <x v="2"/>
    <x v="4"/>
    <n v="1.7600000000000001E-2"/>
    <n v="3.3333333333333335"/>
    <n v="210"/>
    <n v="0"/>
    <n v="0"/>
    <n v="0"/>
    <n v="0"/>
    <n v="63"/>
    <n v="24"/>
    <n v="1.0157159145697544E-4"/>
    <n v="0.99977954347763376"/>
    <x v="2"/>
    <n v="0.15151515151515152"/>
    <n v="8.0000000000000004E-4"/>
    <n v="9.545454545454545"/>
    <n v="30"/>
    <n v="3"/>
    <n v="33"/>
    <n v="5"/>
    <n v="5"/>
    <n v="2.64E-2"/>
    <n v="0"/>
    <x v="0"/>
    <n v="315"/>
  </r>
  <r>
    <x v="15"/>
    <x v="2"/>
    <x v="45"/>
    <x v="45"/>
    <x v="5"/>
    <x v="4"/>
    <n v="1.1999999999999999E-2"/>
    <n v="1.3333333333333333"/>
    <n v="94.666666666666671"/>
    <n v="0"/>
    <n v="0"/>
    <n v="0"/>
    <n v="0"/>
    <n v="71.000000000000014"/>
    <n v="10"/>
    <n v="6.9253357811574162E-5"/>
    <n v="0.99984879683544536"/>
    <x v="2"/>
    <n v="6.0606060606060601E-2"/>
    <n v="5.4545454545454537E-4"/>
    <n v="4.3030303030303036"/>
    <n v="30"/>
    <n v="3"/>
    <n v="33"/>
    <n v="1.9999999999999998"/>
    <n v="1.9999999999999998"/>
    <n v="1.7999999999999999E-2"/>
    <n v="0"/>
    <x v="0"/>
    <n v="142"/>
  </r>
  <r>
    <x v="15"/>
    <x v="2"/>
    <x v="55"/>
    <x v="54"/>
    <x v="2"/>
    <x v="5"/>
    <n v="9.3333333333333341E-3"/>
    <n v="2.3333333333333335"/>
    <n v="198.33333333333334"/>
    <n v="954"/>
    <n v="954"/>
    <n v="3.8159999999999998"/>
    <n v="81090"/>
    <n v="85"/>
    <n v="40"/>
    <n v="5.3863722742335464E-5"/>
    <n v="0.99990266055818766"/>
    <x v="2"/>
    <n v="0.10606060606060606"/>
    <n v="4.2424242424242425E-4"/>
    <n v="9.0151515151515156"/>
    <n v="30"/>
    <n v="3"/>
    <n v="33"/>
    <n v="3.5"/>
    <n v="0"/>
    <n v="0"/>
    <n v="272.57142857142856"/>
    <x v="1"/>
    <n v="0"/>
  </r>
  <r>
    <x v="15"/>
    <x v="2"/>
    <x v="134"/>
    <x v="132"/>
    <x v="0"/>
    <x v="2"/>
    <n v="5.9999999999999993E-3"/>
    <n v="0.33333333333333331"/>
    <n v="32.666666666666664"/>
    <n v="0"/>
    <n v="0"/>
    <n v="0"/>
    <n v="0"/>
    <n v="98"/>
    <n v="20"/>
    <n v="3.4626678905787081E-5"/>
    <n v="0.99993728723709341"/>
    <x v="2"/>
    <n v="1.515151515151515E-2"/>
    <n v="2.7272727272727268E-4"/>
    <n v="1.4848484848484846"/>
    <n v="30"/>
    <n v="3"/>
    <n v="33"/>
    <n v="0.49999999999999994"/>
    <n v="0.49999999999999994"/>
    <n v="8.9999999999999993E-3"/>
    <n v="0"/>
    <x v="0"/>
    <n v="48.999999999999993"/>
  </r>
  <r>
    <x v="15"/>
    <x v="2"/>
    <x v="135"/>
    <x v="133"/>
    <x v="2"/>
    <x v="4"/>
    <n v="5.3333333333333332E-3"/>
    <n v="0.33333333333333331"/>
    <n v="33.333333333333336"/>
    <n v="0"/>
    <n v="0"/>
    <n v="0"/>
    <n v="0"/>
    <n v="100.00000000000001"/>
    <n v="16"/>
    <n v="3.0779270138477408E-5"/>
    <n v="0.99996806650723191"/>
    <x v="2"/>
    <n v="1.515151515151515E-2"/>
    <n v="2.4242424242424242E-4"/>
    <n v="1.5151515151515154"/>
    <n v="30"/>
    <n v="3"/>
    <n v="33"/>
    <n v="0.49999999999999994"/>
    <n v="0.49999999999999994"/>
    <n v="7.9999999999999984E-3"/>
    <n v="0"/>
    <x v="0"/>
    <n v="50"/>
  </r>
  <r>
    <x v="15"/>
    <x v="2"/>
    <x v="42"/>
    <x v="42"/>
    <x v="2"/>
    <x v="5"/>
    <n v="2.6999999999999997E-3"/>
    <n v="0.66666666666666663"/>
    <n v="53.333333333333336"/>
    <n v="0"/>
    <n v="0"/>
    <n v="0"/>
    <n v="0"/>
    <n v="80.000000000000014"/>
    <n v="18"/>
    <n v="1.5582005507604187E-5"/>
    <n v="0.99998364851273946"/>
    <x v="2"/>
    <n v="3.03030303030303E-2"/>
    <n v="1.2272727272727272E-4"/>
    <n v="2.4242424242424243"/>
    <n v="30"/>
    <n v="3"/>
    <n v="33"/>
    <n v="0.99999999999999989"/>
    <n v="0.99999999999999989"/>
    <n v="4.0499999999999989E-3"/>
    <n v="0"/>
    <x v="0"/>
    <n v="80"/>
  </r>
  <r>
    <x v="15"/>
    <x v="2"/>
    <x v="92"/>
    <x v="91"/>
    <x v="2"/>
    <x v="5"/>
    <n v="1.4999999999999998E-3"/>
    <n v="0.33333333333333331"/>
    <n v="13.67"/>
    <n v="0"/>
    <n v="0"/>
    <n v="0"/>
    <n v="0"/>
    <n v="41.010000000000005"/>
    <n v="36"/>
    <n v="8.6566697264467702E-6"/>
    <n v="0.99999230518246596"/>
    <x v="2"/>
    <n v="1.515151515151515E-2"/>
    <n v="6.8181818181818171E-5"/>
    <n v="0.62136363636363634"/>
    <n v="30"/>
    <n v="3"/>
    <n v="33"/>
    <n v="0.49999999999999994"/>
    <n v="0.49999999999999994"/>
    <n v="2.2499999999999998E-3"/>
    <n v="0"/>
    <x v="0"/>
    <n v="20.504999999999999"/>
  </r>
  <r>
    <x v="15"/>
    <x v="2"/>
    <x v="131"/>
    <x v="129"/>
    <x v="2"/>
    <x v="4"/>
    <n v="1.3333333333333333E-3"/>
    <n v="0.33333333333333331"/>
    <n v="14.333333333333334"/>
    <n v="0"/>
    <n v="0"/>
    <n v="0"/>
    <n v="0"/>
    <n v="43.000000000000007"/>
    <n v="48"/>
    <n v="7.6948175346193521E-6"/>
    <n v="1.0000000000000007"/>
    <x v="2"/>
    <n v="1.515151515151515E-2"/>
    <n v="6.0606060606060605E-5"/>
    <n v="0.65151515151515149"/>
    <n v="30"/>
    <n v="3"/>
    <n v="33"/>
    <n v="0.49999999999999994"/>
    <n v="0.49999999999999994"/>
    <n v="1.9999999999999996E-3"/>
    <n v="0"/>
    <x v="0"/>
    <n v="21.5"/>
  </r>
  <r>
    <x v="16"/>
    <x v="2"/>
    <x v="0"/>
    <x v="0"/>
    <x v="0"/>
    <x v="0"/>
    <n v="31.838333333334287"/>
    <n v="1273.533333333311"/>
    <n v="256908.20000000426"/>
    <n v="692"/>
    <n v="692"/>
    <n v="17.300000000000821"/>
    <n v="139596.24750039735"/>
    <n v="201.72868135895573"/>
    <n v="1"/>
    <n v="0.19881750678121904"/>
    <n v="0.19881750678121904"/>
    <x v="0"/>
    <n v="57.887878787877774"/>
    <n v="1.4471969696970131"/>
    <n v="11677.645454545649"/>
    <n v="7"/>
    <n v="3"/>
    <n v="10"/>
    <n v="578.87878787877776"/>
    <n v="0"/>
    <n v="0"/>
    <n v="1.1954143328273255"/>
    <x v="2"/>
    <n v="0"/>
  </r>
  <r>
    <x v="16"/>
    <x v="2"/>
    <x v="7"/>
    <x v="7"/>
    <x v="0"/>
    <x v="0"/>
    <n v="18.733333333332741"/>
    <n v="749.33333333333337"/>
    <n v="148205.33333333334"/>
    <n v="615"/>
    <n v="615"/>
    <n v="15.374999999999513"/>
    <n v="121636.49466192171"/>
    <n v="197.78291814946618"/>
    <n v="24"/>
    <n v="0.11698208533846853"/>
    <n v="0.31579959211968756"/>
    <x v="0"/>
    <n v="34.060606060606062"/>
    <n v="0.85151515151512458"/>
    <n v="6736.606060606061"/>
    <n v="7"/>
    <n v="3"/>
    <n v="10"/>
    <n v="340.60606060606062"/>
    <n v="0"/>
    <n v="0"/>
    <n v="1.8056049822064055"/>
    <x v="2"/>
    <n v="0"/>
  </r>
  <r>
    <x v="16"/>
    <x v="2"/>
    <x v="4"/>
    <x v="4"/>
    <x v="0"/>
    <x v="3"/>
    <n v="12.156000000000281"/>
    <n v="540.26666666667143"/>
    <n v="109132.66666666702"/>
    <n v="522"/>
    <n v="522"/>
    <n v="11.745000000000168"/>
    <n v="105442.84057255618"/>
    <n v="201.99777887462869"/>
    <n v="6"/>
    <n v="7.590930050041822E-2"/>
    <n v="0.39170889262010578"/>
    <x v="0"/>
    <n v="24.557575757575975"/>
    <n v="0.55254545454546733"/>
    <n v="4960.5757575757734"/>
    <n v="7"/>
    <n v="3"/>
    <n v="10"/>
    <n v="245.57575757575975"/>
    <n v="0"/>
    <n v="0"/>
    <n v="2.1256169792694779"/>
    <x v="1"/>
    <n v="0"/>
  </r>
  <r>
    <x v="16"/>
    <x v="2"/>
    <x v="2"/>
    <x v="2"/>
    <x v="1"/>
    <x v="1"/>
    <n v="7.4776499999999579"/>
    <n v="461.58333333333331"/>
    <n v="166574.66666666666"/>
    <n v="940.75"/>
    <n v="940.75"/>
    <n v="15.240149999999915"/>
    <n v="339494.74851056148"/>
    <n v="360.87669254378045"/>
    <n v="1"/>
    <n v="4.6694898065723592E-2"/>
    <n v="0.43840379068582935"/>
    <x v="0"/>
    <n v="20.981060606060606"/>
    <n v="0.3398931818181799"/>
    <n v="7571.5757575757571"/>
    <n v="7"/>
    <n v="3"/>
    <n v="10"/>
    <n v="209.81060606060606"/>
    <n v="0"/>
    <n v="0"/>
    <n v="4.4838057411085037"/>
    <x v="1"/>
    <n v="0"/>
  </r>
  <r>
    <x v="16"/>
    <x v="2"/>
    <x v="71"/>
    <x v="70"/>
    <x v="0"/>
    <x v="3"/>
    <n v="7.3800000000001367"/>
    <n v="328"/>
    <n v="64722"/>
    <n v="167"/>
    <n v="167"/>
    <n v="3.75750000000007"/>
    <n v="32952.969512195123"/>
    <n v="197.32317073170731"/>
    <n v="1"/>
    <n v="4.6085113334409664E-2"/>
    <n v="0.48448890402023903"/>
    <x v="0"/>
    <n v="14.909090909090908"/>
    <n v="0.33545454545455167"/>
    <n v="2941.909090909091"/>
    <n v="7"/>
    <n v="3"/>
    <n v="10"/>
    <n v="149.09090909090909"/>
    <n v="0"/>
    <n v="0"/>
    <n v="1.1201219512195122"/>
    <x v="2"/>
    <n v="0"/>
  </r>
  <r>
    <x v="16"/>
    <x v="2"/>
    <x v="35"/>
    <x v="35"/>
    <x v="2"/>
    <x v="4"/>
    <n v="6.1629333333333145"/>
    <n v="481.47916666666669"/>
    <n v="79241.666666666672"/>
    <n v="674.625"/>
    <n v="674.625"/>
    <n v="8.6351999999999727"/>
    <n v="111029.53788239366"/>
    <n v="164.57963740210289"/>
    <n v="1"/>
    <n v="3.8485024544589658E-2"/>
    <n v="0.52297392856482872"/>
    <x v="1"/>
    <n v="21.885416666666668"/>
    <n v="0.28013333333333246"/>
    <n v="3601.8939393939395"/>
    <n v="14"/>
    <n v="3"/>
    <n v="17"/>
    <n v="372.05208333333337"/>
    <n v="0"/>
    <n v="0"/>
    <n v="1.8132541926813561"/>
    <x v="2"/>
    <n v="0"/>
  </r>
  <r>
    <x v="16"/>
    <x v="2"/>
    <x v="16"/>
    <x v="16"/>
    <x v="4"/>
    <x v="0"/>
    <n v="5.6597500000000425"/>
    <n v="377.31666666666803"/>
    <n v="102694.17666666656"/>
    <n v="481.98333333333335"/>
    <n v="481.98333333333335"/>
    <n v="7.2297500000000294"/>
    <n v="131181.27545489286"/>
    <n v="272.16973364547778"/>
    <n v="72"/>
    <n v="3.5342848264826858E-2"/>
    <n v="0.55831677682965553"/>
    <x v="1"/>
    <n v="17.150757575757638"/>
    <n v="0.25726136363636559"/>
    <n v="4667.9171212121164"/>
    <n v="14"/>
    <n v="3"/>
    <n v="17"/>
    <n v="291.56287878787987"/>
    <n v="0"/>
    <n v="0"/>
    <n v="1.6531025325895128"/>
    <x v="2"/>
    <n v="0"/>
  </r>
  <r>
    <x v="16"/>
    <x v="2"/>
    <x v="3"/>
    <x v="3"/>
    <x v="1"/>
    <x v="2"/>
    <n v="5.5350000000000543"/>
    <n v="246"/>
    <n v="110135"/>
    <n v="0"/>
    <n v="0"/>
    <n v="0"/>
    <n v="0"/>
    <n v="447.70325203252031"/>
    <n v="36"/>
    <n v="3.4563835000806946E-2"/>
    <n v="0.59288061183046248"/>
    <x v="1"/>
    <n v="11.181818181818182"/>
    <n v="0.25159090909091159"/>
    <n v="5006.136363636364"/>
    <n v="14"/>
    <n v="3"/>
    <n v="17"/>
    <n v="190.09090909090909"/>
    <n v="190.09090909090909"/>
    <n v="4.2770454545454966"/>
    <n v="0"/>
    <x v="0"/>
    <n v="85104.318181818177"/>
  </r>
  <r>
    <x v="16"/>
    <x v="2"/>
    <x v="5"/>
    <x v="5"/>
    <x v="1"/>
    <x v="1"/>
    <n v="5.1924533333334377"/>
    <n v="499.22222222222211"/>
    <n v="115179.87333333335"/>
    <n v="23"/>
    <n v="23"/>
    <n v="0.23922498108168749"/>
    <n v="5306.5287736478986"/>
    <n v="230.71864233251733"/>
    <n v="24"/>
    <n v="3.2424769695162642E-2"/>
    <n v="0.62530538152562509"/>
    <x v="1"/>
    <n v="22.691919191919187"/>
    <n v="0.23602060606061082"/>
    <n v="5235.4487878787886"/>
    <n v="14"/>
    <n v="3"/>
    <n v="17"/>
    <n v="385.76262626262616"/>
    <n v="362.76262626262616"/>
    <n v="3.7731253219486964"/>
    <n v="5.962215734279469E-2"/>
    <x v="0"/>
    <n v="83696.100620291501"/>
  </r>
  <r>
    <x v="16"/>
    <x v="2"/>
    <x v="15"/>
    <x v="15"/>
    <x v="2"/>
    <x v="4"/>
    <n v="4.7295999999999312"/>
    <n v="985.33333333332348"/>
    <n v="65433.96666666658"/>
    <n v="2080.2083333333335"/>
    <n v="2080.2083333333335"/>
    <n v="9.984999999999955"/>
    <n v="138142.37084883972"/>
    <n v="66.40794993234158"/>
    <n v="1"/>
    <n v="2.9534437943958908E-2"/>
    <n v="0.65483981946958403"/>
    <x v="1"/>
    <n v="44.787878787878341"/>
    <n v="0.21498181818181505"/>
    <n v="2974.271212121208"/>
    <n v="14"/>
    <n v="3"/>
    <n v="17"/>
    <n v="761.39393939393176"/>
    <n v="0"/>
    <n v="0"/>
    <n v="2.7321051898432178"/>
    <x v="1"/>
    <n v="0"/>
  </r>
  <r>
    <x v="16"/>
    <x v="2"/>
    <x v="47"/>
    <x v="47"/>
    <x v="0"/>
    <x v="6"/>
    <n v="4.6425000000000534"/>
    <n v="206.33333333333394"/>
    <n v="37303.333333333176"/>
    <n v="707"/>
    <n v="707"/>
    <n v="15.907500000000136"/>
    <n v="127819.66074313318"/>
    <n v="180.79159935379516"/>
    <n v="60"/>
    <n v="2.8990533693088804E-2"/>
    <n v="0.68383035316267282"/>
    <x v="1"/>
    <n v="9.3787878787879055"/>
    <n v="0.21102272727272969"/>
    <n v="1695.6060606060535"/>
    <n v="14"/>
    <n v="3"/>
    <n v="17"/>
    <n v="159.43939393939439"/>
    <n v="0"/>
    <n v="0"/>
    <n v="4.434286800342095"/>
    <x v="1"/>
    <n v="0"/>
  </r>
  <r>
    <x v="16"/>
    <x v="2"/>
    <x v="12"/>
    <x v="12"/>
    <x v="0"/>
    <x v="0"/>
    <n v="4.3333333333333455"/>
    <n v="86.666666666666671"/>
    <n v="32493.333333333332"/>
    <n v="313"/>
    <n v="313"/>
    <n v="15.650000000000041"/>
    <n v="117350.92307692308"/>
    <n v="374.92307692307691"/>
    <n v="12"/>
    <n v="2.7059912978650236E-2"/>
    <n v="0.710890266141323"/>
    <x v="1"/>
    <n v="3.9393939393939394"/>
    <n v="0.19696969696969752"/>
    <n v="1476.969696969697"/>
    <n v="14"/>
    <n v="3"/>
    <n v="17"/>
    <n v="66.969696969696969"/>
    <n v="0"/>
    <n v="0"/>
    <n v="4.6737556561085976"/>
    <x v="1"/>
    <n v="0"/>
  </r>
  <r>
    <x v="16"/>
    <x v="2"/>
    <x v="6"/>
    <x v="6"/>
    <x v="2"/>
    <x v="4"/>
    <n v="3.929466666666658"/>
    <n v="818.63888888889505"/>
    <n v="53210.300000000185"/>
    <n v="2.8958333333333335"/>
    <n v="2.8958333333333335"/>
    <n v="1.3899999999999866E-2"/>
    <n v="188.22482355535877"/>
    <n v="64.998500220555542"/>
    <n v="1"/>
    <n v="2.4537929089039911E-2"/>
    <n v="0.73542819523036296"/>
    <x v="1"/>
    <n v="37.210858585858865"/>
    <n v="0.17861212121212081"/>
    <n v="2418.6500000000083"/>
    <n v="14"/>
    <n v="3"/>
    <n v="17"/>
    <n v="632.58459595960073"/>
    <n v="629.68876262626736"/>
    <n v="3.0225060606060539"/>
    <n v="4.5777803503743121E-3"/>
    <x v="0"/>
    <n v="40928.825176444785"/>
  </r>
  <r>
    <x v="16"/>
    <x v="2"/>
    <x v="37"/>
    <x v="37"/>
    <x v="0"/>
    <x v="6"/>
    <n v="3.1725000000000132"/>
    <n v="141"/>
    <n v="24897"/>
    <n v="70"/>
    <n v="70"/>
    <n v="1.5750000000000066"/>
    <n v="12360.212765957447"/>
    <n v="176.57446808510639"/>
    <n v="1"/>
    <n v="1.9810978598023381E-2"/>
    <n v="0.75523917382838635"/>
    <x v="1"/>
    <n v="6.4090909090909092"/>
    <n v="0.14420454545454606"/>
    <n v="1131.6818181818182"/>
    <n v="14"/>
    <n v="3"/>
    <n v="17"/>
    <n v="108.95454545454545"/>
    <n v="38.954545454545453"/>
    <n v="0.87647727272727638"/>
    <n v="0.64246975385899041"/>
    <x v="0"/>
    <n v="6878.3781431334619"/>
  </r>
  <r>
    <x v="16"/>
    <x v="2"/>
    <x v="18"/>
    <x v="18"/>
    <x v="1"/>
    <x v="1"/>
    <n v="2.3716800000000036"/>
    <n v="244.00000000000037"/>
    <n v="51706.073333333326"/>
    <n v="690"/>
    <n v="690"/>
    <n v="6.7068000000000003"/>
    <n v="146217.99426229484"/>
    <n v="211.91013661202152"/>
    <n v="20"/>
    <n v="1.4810181787662717E-2"/>
    <n v="0.77004935561604904"/>
    <x v="1"/>
    <n v="11.090909090909108"/>
    <n v="0.10780363636363653"/>
    <n v="2350.2760606060601"/>
    <n v="14"/>
    <n v="3"/>
    <n v="17"/>
    <n v="188.54545454545485"/>
    <n v="0"/>
    <n v="0"/>
    <n v="3.6595949855351919"/>
    <x v="1"/>
    <n v="0"/>
  </r>
  <r>
    <x v="16"/>
    <x v="2"/>
    <x v="48"/>
    <x v="12"/>
    <x v="0"/>
    <x v="0"/>
    <n v="1.8166666666666629"/>
    <n v="36.333333333333336"/>
    <n v="11626.666666666666"/>
    <n v="7"/>
    <n v="7"/>
    <n v="0.34999999999999926"/>
    <n v="2239.9999999999995"/>
    <n v="319.99999999999994"/>
    <n v="20"/>
    <n v="1.1344348133357159E-2"/>
    <n v="0.7813937037494062"/>
    <x v="1"/>
    <n v="1.6515151515151516"/>
    <n v="8.25757575757574E-2"/>
    <n v="528.4848484848485"/>
    <n v="14"/>
    <n v="3"/>
    <n v="17"/>
    <n v="28.075757575757578"/>
    <n v="21.075757575757578"/>
    <n v="1.0537878787878767"/>
    <n v="0.24932541824069077"/>
    <x v="0"/>
    <n v="6744.242424242424"/>
  </r>
  <r>
    <x v="16"/>
    <x v="2"/>
    <x v="70"/>
    <x v="69"/>
    <x v="0"/>
    <x v="8"/>
    <n v="1.7415000000000009"/>
    <n v="77.399999999999849"/>
    <n v="12069.33333333335"/>
    <n v="166"/>
    <n v="166"/>
    <n v="3.7350000000000092"/>
    <n v="25885.133505598707"/>
    <n v="155.93453919035366"/>
    <n v="5"/>
    <n v="1.0874962719765988E-2"/>
    <n v="0.79226866646917216"/>
    <x v="1"/>
    <n v="3.5181818181818114"/>
    <n v="7.9159090909090957E-2"/>
    <n v="548.60606060606142"/>
    <n v="14"/>
    <n v="3"/>
    <n v="17"/>
    <n v="59.809090909090791"/>
    <n v="0"/>
    <n v="0"/>
    <n v="2.7754977960176372"/>
    <x v="1"/>
    <n v="0"/>
  </r>
  <r>
    <x v="16"/>
    <x v="2"/>
    <x v="61"/>
    <x v="60"/>
    <x v="2"/>
    <x v="7"/>
    <n v="1.7208166666666402"/>
    <n v="178.78125"/>
    <n v="19155.986666666638"/>
    <n v="35.5625"/>
    <n v="35.5625"/>
    <n v="0.34229843850142222"/>
    <n v="3810.4374806269243"/>
    <n v="107.14762687175886"/>
    <n v="1"/>
    <n v="1.0745803673586952E-2"/>
    <n v="0.80301447014275906"/>
    <x v="2"/>
    <n v="8.126420454545455"/>
    <n v="7.8218939393938189E-2"/>
    <n v="870.72666666666544"/>
    <n v="30"/>
    <n v="3"/>
    <n v="33"/>
    <n v="268.171875"/>
    <n v="232.609375"/>
    <n v="2.2389265614985381"/>
    <n v="0.13261084891918662"/>
    <x v="0"/>
    <n v="24923.542519373033"/>
  </r>
  <r>
    <x v="16"/>
    <x v="2"/>
    <x v="98"/>
    <x v="97"/>
    <x v="2"/>
    <x v="7"/>
    <n v="1.6970666666666634"/>
    <n v="132.58333333333334"/>
    <n v="20968.25"/>
    <n v="320"/>
    <n v="320"/>
    <n v="4.0959999999999921"/>
    <n v="50608.472658705214"/>
    <n v="158.15147705845379"/>
    <n v="5"/>
    <n v="1.0597494535146417E-2"/>
    <n v="0.81361196467790553"/>
    <x v="2"/>
    <n v="6.0265151515151523"/>
    <n v="7.7139393939393786E-2"/>
    <n v="953.10227272727275"/>
    <n v="30"/>
    <n v="3"/>
    <n v="33"/>
    <n v="198.87500000000003"/>
    <n v="0"/>
    <n v="0"/>
    <n v="1.6090509113764926"/>
    <x v="2"/>
    <n v="0"/>
  </r>
  <r>
    <x v="16"/>
    <x v="2"/>
    <x v="14"/>
    <x v="14"/>
    <x v="4"/>
    <x v="0"/>
    <n v="1.6900000000000002"/>
    <n v="112.66666666666667"/>
    <n v="30020"/>
    <n v="303"/>
    <n v="303"/>
    <n v="4.5450000000000008"/>
    <n v="80734.260355029575"/>
    <n v="266.4497041420118"/>
    <n v="5"/>
    <n v="1.0553366061673564E-2"/>
    <n v="0.82416533073957909"/>
    <x v="2"/>
    <n v="5.1212121212121211"/>
    <n v="7.6818181818181827E-2"/>
    <n v="1364.5454545454545"/>
    <n v="30"/>
    <n v="3"/>
    <n v="33"/>
    <n v="169"/>
    <n v="0"/>
    <n v="0"/>
    <n v="1.7928994082840237"/>
    <x v="2"/>
    <n v="0"/>
  </r>
  <r>
    <x v="16"/>
    <x v="2"/>
    <x v="122"/>
    <x v="120"/>
    <x v="0"/>
    <x v="0"/>
    <n v="1.599999999999997"/>
    <n v="32"/>
    <n v="10240"/>
    <n v="0"/>
    <n v="0"/>
    <n v="0"/>
    <n v="0"/>
    <n v="320"/>
    <n v="1"/>
    <n v="9.9913524844246551E-3"/>
    <n v="0.83415668322400371"/>
    <x v="2"/>
    <n v="1.4545454545454546"/>
    <n v="7.2727272727272585E-2"/>
    <n v="465.45454545454544"/>
    <n v="30"/>
    <n v="3"/>
    <n v="33"/>
    <n v="48"/>
    <n v="48"/>
    <n v="2.3999999999999955"/>
    <n v="0"/>
    <x v="0"/>
    <n v="15360"/>
  </r>
  <r>
    <x v="16"/>
    <x v="2"/>
    <x v="57"/>
    <x v="56"/>
    <x v="2"/>
    <x v="5"/>
    <n v="1.4237333333333291"/>
    <n v="355.93333333333271"/>
    <n v="27297.09333333316"/>
    <n v="1416.75"/>
    <n v="1416.75"/>
    <n v="5.6669999999999927"/>
    <n v="108652.81039520459"/>
    <n v="76.691590185427629"/>
    <n v="5"/>
    <n v="8.8906384857238632E-3"/>
    <n v="0.84304732170972763"/>
    <x v="2"/>
    <n v="16.178787878787851"/>
    <n v="6.4715151515151323E-2"/>
    <n v="1240.7769696969617"/>
    <n v="30"/>
    <n v="3"/>
    <n v="33"/>
    <n v="533.89999999999907"/>
    <n v="0"/>
    <n v="0"/>
    <n v="2.6535868140101191"/>
    <x v="1"/>
    <n v="0"/>
  </r>
  <r>
    <x v="16"/>
    <x v="2"/>
    <x v="22"/>
    <x v="22"/>
    <x v="0"/>
    <x v="3"/>
    <n v="1.372199999999997"/>
    <n v="76.233333333333604"/>
    <n v="12965"/>
    <n v="75"/>
    <n v="75"/>
    <n v="1.3499999999999921"/>
    <n v="12755.247048535155"/>
    <n v="170.06996064713539"/>
    <n v="1"/>
    <n v="8.5688336744546931E-3"/>
    <n v="0.85161615538418234"/>
    <x v="2"/>
    <n v="3.4651515151515273"/>
    <n v="6.2372727272727135E-2"/>
    <n v="589.31818181818187"/>
    <n v="30"/>
    <n v="3"/>
    <n v="33"/>
    <n v="114.35000000000041"/>
    <n v="39.350000000000406"/>
    <n v="0.70830000000000326"/>
    <n v="0.65588106689986647"/>
    <x v="0"/>
    <n v="6692.2529514648468"/>
  </r>
  <r>
    <x v="16"/>
    <x v="2"/>
    <x v="65"/>
    <x v="64"/>
    <x v="2"/>
    <x v="5"/>
    <n v="1.2737000000000178"/>
    <n v="318.42499999999785"/>
    <n v="26337.453333333164"/>
    <n v="1117"/>
    <n v="1117"/>
    <n v="4.4680000000000923"/>
    <n v="92388.89965716681"/>
    <n v="82.711638009997145"/>
    <n v="5"/>
    <n v="7.9537410371324294E-3"/>
    <n v="0.85956989642131476"/>
    <x v="2"/>
    <n v="14.473863636363539"/>
    <n v="5.7895454545455353E-2"/>
    <n v="1197.1569696969621"/>
    <n v="30"/>
    <n v="3"/>
    <n v="33"/>
    <n v="477.63749999999681"/>
    <n v="0"/>
    <n v="0"/>
    <n v="2.3385935987019599"/>
    <x v="1"/>
    <n v="0"/>
  </r>
  <r>
    <x v="16"/>
    <x v="2"/>
    <x v="8"/>
    <x v="8"/>
    <x v="1"/>
    <x v="1"/>
    <n v="1.1100000000000001"/>
    <n v="49.333333333333336"/>
    <n v="20602"/>
    <n v="0"/>
    <n v="0"/>
    <n v="0"/>
    <n v="0"/>
    <n v="417.60810810810807"/>
    <n v="1"/>
    <n v="6.9315007860696184E-3"/>
    <n v="0.86650139720738439"/>
    <x v="2"/>
    <n v="2.2424242424242427"/>
    <n v="5.045454545454546E-2"/>
    <n v="936.4545454545455"/>
    <n v="30"/>
    <n v="3"/>
    <n v="33"/>
    <n v="74.000000000000014"/>
    <n v="74.000000000000014"/>
    <n v="1.6650000000000005"/>
    <n v="0"/>
    <x v="0"/>
    <n v="30903.000000000004"/>
  </r>
  <r>
    <x v="16"/>
    <x v="2"/>
    <x v="72"/>
    <x v="71"/>
    <x v="1"/>
    <x v="1"/>
    <n v="1.0410433333333335"/>
    <n v="105.38888888888899"/>
    <n v="18245"/>
    <n v="94.666666666666671"/>
    <n v="94.666666666666671"/>
    <n v="0.93512801265155443"/>
    <n v="16388.76120189772"/>
    <n v="173.12071692145477"/>
    <n v="40"/>
    <n v="6.5008943093085919E-3"/>
    <n v="0.87300229151669295"/>
    <x v="2"/>
    <n v="4.7904040404040451"/>
    <n v="4.7320151515151523E-2"/>
    <n v="829.31818181818187"/>
    <n v="30"/>
    <n v="3"/>
    <n v="33"/>
    <n v="158.08333333333348"/>
    <n v="63.416666666666814"/>
    <n v="0.62643698734844588"/>
    <n v="0.59884027411702634"/>
    <x v="0"/>
    <n v="10978.738798102282"/>
  </r>
  <r>
    <x v="16"/>
    <x v="2"/>
    <x v="86"/>
    <x v="85"/>
    <x v="2"/>
    <x v="5"/>
    <n v="1.0080000000000056"/>
    <n v="279.99999999999994"/>
    <n v="22398.839999999997"/>
    <n v="442"/>
    <n v="442"/>
    <n v="1.5912000000000091"/>
    <n v="35358.16885714286"/>
    <n v="79.995857142857147"/>
    <n v="18"/>
    <n v="6.2945520651875794E-3"/>
    <n v="0.87929684358188054"/>
    <x v="2"/>
    <n v="12.727272727272725"/>
    <n v="4.581818181818207E-2"/>
    <n v="1018.1290909090908"/>
    <n v="30"/>
    <n v="3"/>
    <n v="33"/>
    <n v="419.99999999999994"/>
    <n v="0"/>
    <n v="0"/>
    <n v="1.0523809523809524"/>
    <x v="2"/>
    <n v="0"/>
  </r>
  <r>
    <x v="16"/>
    <x v="2"/>
    <x v="74"/>
    <x v="73"/>
    <x v="3"/>
    <x v="0"/>
    <n v="0.99516999999999756"/>
    <n v="99.916666666666615"/>
    <n v="26699.27333333336"/>
    <n v="80.75"/>
    <n v="80.75"/>
    <n v="0.80426999999999838"/>
    <n v="21577.644587155995"/>
    <n v="267.21541284403708"/>
    <n v="40"/>
    <n v="6.2144339074530494E-3"/>
    <n v="0.88551127748933356"/>
    <x v="2"/>
    <n v="4.5416666666666643"/>
    <n v="4.5234999999999886E-2"/>
    <n v="1213.6033333333346"/>
    <n v="30"/>
    <n v="3"/>
    <n v="33"/>
    <n v="149.87499999999991"/>
    <n v="69.124999999999915"/>
    <n v="0.68848499999999779"/>
    <n v="0.53878231859883263"/>
    <x v="0"/>
    <n v="18471.265412844041"/>
  </r>
  <r>
    <x v="16"/>
    <x v="2"/>
    <x v="17"/>
    <x v="17"/>
    <x v="1"/>
    <x v="1"/>
    <n v="0.96203333333334518"/>
    <n v="118.49999999999999"/>
    <n v="21605.333333333332"/>
    <n v="201.8"/>
    <n v="201.8"/>
    <n v="1.6382981153305409"/>
    <n v="36792.879887482428"/>
    <n v="182.32348804500705"/>
    <n v="40"/>
    <n v="6.0075088344371686E-3"/>
    <n v="0.89151878632377068"/>
    <x v="2"/>
    <n v="5.3863636363636358"/>
    <n v="4.3728787878788415E-2"/>
    <n v="982.06060606060601"/>
    <n v="30"/>
    <n v="3"/>
    <n v="33"/>
    <n v="177.74999999999997"/>
    <n v="0"/>
    <n v="0"/>
    <n v="1.1353023909985938"/>
    <x v="2"/>
    <n v="0"/>
  </r>
  <r>
    <x v="16"/>
    <x v="2"/>
    <x v="73"/>
    <x v="72"/>
    <x v="1"/>
    <x v="2"/>
    <n v="0.95849999999999902"/>
    <n v="53.25"/>
    <n v="18991.166666666668"/>
    <n v="0"/>
    <n v="0"/>
    <n v="0"/>
    <n v="0"/>
    <n v="356.64162754303601"/>
    <n v="40"/>
    <n v="5.9854445977006506E-3"/>
    <n v="0.89750423092147136"/>
    <x v="2"/>
    <n v="2.4204545454545454"/>
    <n v="4.3568181818181777E-2"/>
    <n v="863.2348484848485"/>
    <n v="30"/>
    <n v="3"/>
    <n v="33"/>
    <n v="79.875"/>
    <n v="79.875"/>
    <n v="1.4377499999999985"/>
    <n v="0"/>
    <x v="0"/>
    <n v="28486.75"/>
  </r>
  <r>
    <x v="16"/>
    <x v="2"/>
    <x v="82"/>
    <x v="81"/>
    <x v="1"/>
    <x v="1"/>
    <n v="0.95189999999999975"/>
    <n v="88.138888888888872"/>
    <n v="23769.973333333342"/>
    <n v="0"/>
    <n v="0"/>
    <n v="0"/>
    <n v="0"/>
    <n v="269.68768988339127"/>
    <n v="16"/>
    <n v="5.9442302687024032E-3"/>
    <n v="0.90344846119017375"/>
    <x v="2"/>
    <n v="4.0063131313131306"/>
    <n v="4.326818181818181E-2"/>
    <n v="1080.4533333333338"/>
    <n v="30"/>
    <n v="3"/>
    <n v="33"/>
    <n v="132.20833333333331"/>
    <n v="132.20833333333331"/>
    <n v="1.4278499999999998"/>
    <n v="0"/>
    <x v="0"/>
    <n v="35654.960000000014"/>
  </r>
  <r>
    <x v="16"/>
    <x v="2"/>
    <x v="32"/>
    <x v="32"/>
    <x v="1"/>
    <x v="1"/>
    <n v="0.85643999999999831"/>
    <n v="88.111111111111086"/>
    <n v="21895.390000000043"/>
    <n v="16"/>
    <n v="16"/>
    <n v="0.15551999999999974"/>
    <n v="3975.9598486759232"/>
    <n v="248.4974905422452"/>
    <n v="24"/>
    <n v="5.3481212011004071E-3"/>
    <n v="0.90879658239127414"/>
    <x v="2"/>
    <n v="4.0050505050505043"/>
    <n v="3.892909090909083E-2"/>
    <n v="995.24500000000194"/>
    <n v="30"/>
    <n v="3"/>
    <n v="33"/>
    <n v="132.16666666666663"/>
    <n v="116.16666666666663"/>
    <n v="1.1291399999999978"/>
    <n v="0.12105926860025225"/>
    <x v="0"/>
    <n v="28867.12515132414"/>
  </r>
  <r>
    <x v="16"/>
    <x v="2"/>
    <x v="63"/>
    <x v="62"/>
    <x v="2"/>
    <x v="5"/>
    <n v="0.81983333333333352"/>
    <n v="204.95833333333334"/>
    <n v="14912.066666666629"/>
    <n v="998"/>
    <n v="998"/>
    <n v="3.9920000000000009"/>
    <n v="72611.06338686707"/>
    <n v="72.756576539946963"/>
    <n v="18"/>
    <n v="5.1195273823838525E-3"/>
    <n v="0.913916109773658"/>
    <x v="2"/>
    <n v="9.3162878787878789"/>
    <n v="3.7265151515151522E-2"/>
    <n v="677.82121212121046"/>
    <n v="30"/>
    <n v="3"/>
    <n v="33"/>
    <n v="307.4375"/>
    <n v="0"/>
    <n v="0"/>
    <n v="3.2461882496442365"/>
    <x v="1"/>
    <n v="0"/>
  </r>
  <r>
    <x v="16"/>
    <x v="2"/>
    <x v="119"/>
    <x v="117"/>
    <x v="0"/>
    <x v="0"/>
    <n v="0.79499999999999993"/>
    <n v="35.333333333333393"/>
    <n v="8303.3333333333339"/>
    <n v="34"/>
    <n v="34"/>
    <n v="0.76499999999999868"/>
    <n v="7989.9999999999873"/>
    <n v="234.99999999999963"/>
    <n v="18"/>
    <n v="4.9644532656985098E-3"/>
    <n v="0.9188805630393565"/>
    <x v="2"/>
    <n v="1.6060606060606089"/>
    <n v="3.6136363636363633E-2"/>
    <n v="377.42424242424244"/>
    <n v="30"/>
    <n v="3"/>
    <n v="33"/>
    <n v="53.000000000000092"/>
    <n v="19.000000000000092"/>
    <n v="0.42750000000000132"/>
    <n v="0.64150943396226301"/>
    <x v="0"/>
    <n v="4465.0000000000146"/>
  </r>
  <r>
    <x v="16"/>
    <x v="2"/>
    <x v="55"/>
    <x v="54"/>
    <x v="2"/>
    <x v="5"/>
    <n v="0.77879999999999916"/>
    <n v="194.70000000000002"/>
    <n v="16548.493333333292"/>
    <n v="1178.9000000000001"/>
    <n v="1178.9000000000001"/>
    <n v="4.7155999999999949"/>
    <n v="100200.40467728103"/>
    <n v="84.994829652456545"/>
    <n v="18"/>
    <n v="4.8632908217937053E-3"/>
    <n v="0.92374385386115021"/>
    <x v="2"/>
    <n v="8.8500000000000014"/>
    <n v="3.5399999999999959E-2"/>
    <n v="752.20424242424053"/>
    <n v="30"/>
    <n v="3"/>
    <n v="33"/>
    <n v="292.05000000000007"/>
    <n v="0"/>
    <n v="0"/>
    <n v="4.0366375620612907"/>
    <x v="1"/>
    <n v="0"/>
  </r>
  <r>
    <x v="16"/>
    <x v="2"/>
    <x v="53"/>
    <x v="52"/>
    <x v="0"/>
    <x v="0"/>
    <n v="0.76666666666666672"/>
    <n v="38.333333333333336"/>
    <n v="6435"/>
    <n v="219.95"/>
    <n v="219.95"/>
    <n v="4.399"/>
    <n v="36922.91086956521"/>
    <n v="167.86956521739128"/>
    <n v="20"/>
    <n v="4.78752306545349E-3"/>
    <n v="0.9285313769266037"/>
    <x v="2"/>
    <n v="1.7424242424242424"/>
    <n v="3.4848484848484851E-2"/>
    <n v="292.5"/>
    <n v="30"/>
    <n v="3"/>
    <n v="33"/>
    <n v="57.5"/>
    <n v="0"/>
    <n v="0"/>
    <n v="3.8252173913043475"/>
    <x v="1"/>
    <n v="0"/>
  </r>
  <r>
    <x v="16"/>
    <x v="2"/>
    <x v="1"/>
    <x v="1"/>
    <x v="1"/>
    <x v="1"/>
    <n v="0.71999999999999975"/>
    <n v="32"/>
    <n v="14210.333333333334"/>
    <n v="468"/>
    <n v="468"/>
    <n v="10.529999999999998"/>
    <n v="207826.125"/>
    <n v="444.07291666666669"/>
    <n v="5"/>
    <n v="4.4961086179911023E-3"/>
    <n v="0.9330274855445948"/>
    <x v="2"/>
    <n v="1.4545454545454546"/>
    <n v="3.2727272727272716E-2"/>
    <n v="645.92424242424249"/>
    <n v="30"/>
    <n v="3"/>
    <n v="33"/>
    <n v="48"/>
    <n v="0"/>
    <n v="0"/>
    <n v="9.75"/>
    <x v="1"/>
    <n v="0"/>
  </r>
  <r>
    <x v="16"/>
    <x v="2"/>
    <x v="20"/>
    <x v="20"/>
    <x v="1"/>
    <x v="1"/>
    <n v="0.68699999999999806"/>
    <n v="76.333333333333329"/>
    <n v="15805"/>
    <n v="53"/>
    <n v="53"/>
    <n v="0.4769999999999987"/>
    <n v="10973.77729257642"/>
    <n v="207.05240174672491"/>
    <n v="5"/>
    <n v="4.2900369729998323E-3"/>
    <n v="0.93731752251759459"/>
    <x v="2"/>
    <n v="3.4696969696969693"/>
    <n v="3.1227272727272638E-2"/>
    <n v="718.40909090909088"/>
    <n v="30"/>
    <n v="3"/>
    <n v="33"/>
    <n v="114.49999999999999"/>
    <n v="61.499999999999986"/>
    <n v="0.55349999999999833"/>
    <n v="0.46288209606986908"/>
    <x v="0"/>
    <n v="12733.72270742358"/>
  </r>
  <r>
    <x v="16"/>
    <x v="2"/>
    <x v="30"/>
    <x v="30"/>
    <x v="0"/>
    <x v="0"/>
    <n v="0.68249999999999889"/>
    <n v="30.333333333333368"/>
    <n v="5005"/>
    <n v="0"/>
    <n v="0"/>
    <n v="0"/>
    <n v="0"/>
    <n v="164.9999999999998"/>
    <n v="5"/>
    <n v="4.2619362941373933E-3"/>
    <n v="0.941579458811732"/>
    <x v="2"/>
    <n v="1.3787878787878804"/>
    <n v="3.1022727272727223E-2"/>
    <n v="227.5"/>
    <n v="30"/>
    <n v="3"/>
    <n v="33"/>
    <n v="45.500000000000057"/>
    <n v="45.500000000000057"/>
    <n v="1.0237499999999984"/>
    <n v="0"/>
    <x v="0"/>
    <n v="7507.5"/>
  </r>
  <r>
    <x v="16"/>
    <x v="2"/>
    <x v="80"/>
    <x v="79"/>
    <x v="2"/>
    <x v="5"/>
    <n v="0.67800000000000538"/>
    <n v="188.33333333333317"/>
    <n v="14746.58666666665"/>
    <n v="214"/>
    <n v="214"/>
    <n v="0.77040000000000675"/>
    <n v="16756.298477876102"/>
    <n v="78.300460176991123"/>
    <n v="48"/>
    <n v="4.233835615274989E-3"/>
    <n v="0.94581329442700701"/>
    <x v="2"/>
    <n v="8.5606060606060534"/>
    <n v="3.0818181818182064E-2"/>
    <n v="670.29939393939321"/>
    <n v="30"/>
    <n v="3"/>
    <n v="33"/>
    <n v="282.49999999999977"/>
    <n v="68.499999999999773"/>
    <n v="0.24660000000000135"/>
    <n v="0.75752212389380591"/>
    <x v="0"/>
    <n v="5363.5815221238745"/>
  </r>
  <r>
    <x v="16"/>
    <x v="2"/>
    <x v="87"/>
    <x v="86"/>
    <x v="2"/>
    <x v="4"/>
    <n v="0.66527999999999721"/>
    <n v="126.00000000000007"/>
    <n v="8423.0800000000017"/>
    <n v="0"/>
    <n v="0"/>
    <n v="0"/>
    <n v="0"/>
    <n v="66.849841269841249"/>
    <n v="32"/>
    <n v="4.1544043630237625E-3"/>
    <n v="0.94996769879003073"/>
    <x v="2"/>
    <n v="5.7272727272727302"/>
    <n v="3.0239999999999875E-2"/>
    <n v="382.86727272727279"/>
    <n v="30"/>
    <n v="3"/>
    <n v="33"/>
    <n v="189.00000000000009"/>
    <n v="189.00000000000009"/>
    <n v="0.9979199999999957"/>
    <n v="0"/>
    <x v="0"/>
    <n v="12634.620000000003"/>
  </r>
  <r>
    <x v="16"/>
    <x v="2"/>
    <x v="51"/>
    <x v="50"/>
    <x v="5"/>
    <x v="4"/>
    <n v="0.62599999999999967"/>
    <n v="62.600000000000051"/>
    <n v="6011.5333333333328"/>
    <n v="8"/>
    <n v="8"/>
    <n v="7.9999999999999905E-2"/>
    <n v="768.24707135250196"/>
    <n v="96.030883919062745"/>
    <n v="24"/>
    <n v="3.9091166595311517E-3"/>
    <n v="0.95387681544956193"/>
    <x v="2"/>
    <n v="2.8454545454545479"/>
    <n v="2.8454545454545441E-2"/>
    <n v="273.25151515151515"/>
    <n v="30"/>
    <n v="3"/>
    <n v="33"/>
    <n v="93.900000000000077"/>
    <n v="85.900000000000077"/>
    <n v="0.85899999999999965"/>
    <n v="8.5197018104366279E-2"/>
    <x v="0"/>
    <n v="8249.0529286474975"/>
  </r>
  <r>
    <x v="16"/>
    <x v="2"/>
    <x v="56"/>
    <x v="55"/>
    <x v="5"/>
    <x v="4"/>
    <n v="0.53040000000000076"/>
    <n v="73.666666666666671"/>
    <n v="4346.7999999999947"/>
    <n v="100"/>
    <n v="100"/>
    <n v="0.72000000000000108"/>
    <n v="5900.6334841628886"/>
    <n v="59.006334841628885"/>
    <n v="30"/>
    <n v="3.3121333485867845E-3"/>
    <n v="0.95718894879814875"/>
    <x v="2"/>
    <n v="3.3484848484848486"/>
    <n v="2.4109090909090945E-2"/>
    <n v="197.58181818181794"/>
    <n v="30"/>
    <n v="3"/>
    <n v="33"/>
    <n v="110.5"/>
    <n v="10.5"/>
    <n v="7.5600000000000112E-2"/>
    <n v="0.90497737556561086"/>
    <x v="3"/>
    <n v="619.56651583710334"/>
  </r>
  <r>
    <x v="16"/>
    <x v="2"/>
    <x v="79"/>
    <x v="78"/>
    <x v="2"/>
    <x v="4"/>
    <n v="0.53000000000000014"/>
    <n v="88.333333333333329"/>
    <n v="3445"/>
    <n v="0"/>
    <n v="0"/>
    <n v="0"/>
    <n v="0"/>
    <n v="39"/>
    <n v="100"/>
    <n v="3.3096355104656741E-3"/>
    <n v="0.96049858430861446"/>
    <x v="2"/>
    <n v="4.0151515151515147"/>
    <n v="2.4090909090909097E-2"/>
    <n v="156.59090909090909"/>
    <n v="30"/>
    <n v="3"/>
    <n v="33"/>
    <n v="132.49999999999997"/>
    <n v="132.49999999999997"/>
    <n v="0.79500000000000015"/>
    <n v="0"/>
    <x v="0"/>
    <n v="5167.4999999999991"/>
  </r>
  <r>
    <x v="16"/>
    <x v="2"/>
    <x v="46"/>
    <x v="46"/>
    <x v="5"/>
    <x v="4"/>
    <n v="0.52016666666666633"/>
    <n v="52.016666666666687"/>
    <n v="4317.4333333333288"/>
    <n v="0"/>
    <n v="0"/>
    <n v="0"/>
    <n v="0"/>
    <n v="83.000961230374756"/>
    <n v="40"/>
    <n v="3.2482303233218116E-3"/>
    <n v="0.96374681463193623"/>
    <x v="2"/>
    <n v="2.3643939393939402"/>
    <n v="2.364393939393938E-2"/>
    <n v="196.2469696969695"/>
    <n v="30"/>
    <n v="3"/>
    <n v="33"/>
    <n v="78.02500000000002"/>
    <n v="78.02500000000002"/>
    <n v="0.78024999999999944"/>
    <n v="0"/>
    <x v="0"/>
    <n v="6476.1499999999924"/>
  </r>
  <r>
    <x v="16"/>
    <x v="2"/>
    <x v="88"/>
    <x v="87"/>
    <x v="2"/>
    <x v="5"/>
    <n v="0.45573333333333671"/>
    <n v="126.59259259259248"/>
    <n v="10126.853333333323"/>
    <n v="720.22222222222217"/>
    <n v="720.22222222222217"/>
    <n v="2.5928000000000213"/>
    <n v="57614.625488589816"/>
    <n v="79.995623171445288"/>
    <n v="40"/>
    <n v="2.8458702326469823E-3"/>
    <n v="0.96659268486458316"/>
    <x v="2"/>
    <n v="5.754208754208749"/>
    <n v="2.0715151515151669E-2"/>
    <n v="460.3115151515147"/>
    <n v="30"/>
    <n v="3"/>
    <n v="33"/>
    <n v="189.88888888888872"/>
    <n v="0"/>
    <n v="0"/>
    <n v="3.7928613224107699"/>
    <x v="1"/>
    <n v="0"/>
  </r>
  <r>
    <x v="16"/>
    <x v="2"/>
    <x v="103"/>
    <x v="101"/>
    <x v="0"/>
    <x v="3"/>
    <n v="0.41666666666666646"/>
    <n v="16.666666666666668"/>
    <n v="2866.6666666666665"/>
    <n v="0"/>
    <n v="0"/>
    <n v="0"/>
    <n v="0"/>
    <n v="171.99999999999997"/>
    <n v="12"/>
    <n v="2.6019147094855912E-3"/>
    <n v="0.96919459957406873"/>
    <x v="2"/>
    <n v="0.75757575757575768"/>
    <n v="1.893939393939393E-2"/>
    <n v="130.30303030303028"/>
    <n v="30"/>
    <n v="3"/>
    <n v="33"/>
    <n v="25.000000000000004"/>
    <n v="25.000000000000004"/>
    <n v="0.62499999999999978"/>
    <n v="0"/>
    <x v="0"/>
    <n v="4300"/>
  </r>
  <r>
    <x v="16"/>
    <x v="2"/>
    <x v="84"/>
    <x v="83"/>
    <x v="2"/>
    <x v="5"/>
    <n v="0.35280000000000006"/>
    <n v="97.999999999999375"/>
    <n v="7829.3066666666373"/>
    <n v="721"/>
    <n v="721"/>
    <n v="2.595600000000017"/>
    <n v="57601.327619047777"/>
    <n v="79.890884353741711"/>
    <n v="4"/>
    <n v="2.2030932228156411E-3"/>
    <n v="0.97139769279688437"/>
    <x v="2"/>
    <n v="4.4545454545454257"/>
    <n v="1.603636363636364E-2"/>
    <n v="355.87757575757445"/>
    <n v="30"/>
    <n v="3"/>
    <n v="33"/>
    <n v="146.99999999999906"/>
    <n v="0"/>
    <n v="0"/>
    <n v="4.9047619047619362"/>
    <x v="1"/>
    <n v="0"/>
  </r>
  <r>
    <x v="16"/>
    <x v="2"/>
    <x v="21"/>
    <x v="21"/>
    <x v="3"/>
    <x v="1"/>
    <n v="0.25895999999999991"/>
    <n v="26"/>
    <n v="6829.7866666666641"/>
    <n v="0"/>
    <n v="0"/>
    <n v="0"/>
    <n v="0"/>
    <n v="262.68410256410249"/>
    <n v="12"/>
    <n v="1.617100399604133E-3"/>
    <n v="0.97301479319648854"/>
    <x v="2"/>
    <n v="1.1818181818181819"/>
    <n v="1.1770909090909087E-2"/>
    <n v="310.44484848484836"/>
    <n v="30"/>
    <n v="3"/>
    <n v="33"/>
    <n v="39"/>
    <n v="39"/>
    <n v="0.38843999999999984"/>
    <n v="0"/>
    <x v="0"/>
    <n v="10244.679999999997"/>
  </r>
  <r>
    <x v="16"/>
    <x v="2"/>
    <x v="76"/>
    <x v="75"/>
    <x v="2"/>
    <x v="4"/>
    <n v="0.25766000000000006"/>
    <n v="41.291666666666593"/>
    <n v="2101.440000000001"/>
    <n v="0"/>
    <n v="0"/>
    <n v="0"/>
    <n v="0"/>
    <n v="50.892593340060657"/>
    <n v="24"/>
    <n v="1.6089824257105388E-3"/>
    <n v="0.97462377562219904"/>
    <x v="2"/>
    <n v="1.8768939393939361"/>
    <n v="1.1711818181818184E-2"/>
    <n v="95.520000000000039"/>
    <n v="30"/>
    <n v="3"/>
    <n v="33"/>
    <n v="61.937499999999893"/>
    <n v="61.937499999999893"/>
    <n v="0.38649000000000011"/>
    <n v="0"/>
    <x v="0"/>
    <n v="3152.1600000000017"/>
  </r>
  <r>
    <x v="16"/>
    <x v="2"/>
    <x v="40"/>
    <x v="40"/>
    <x v="5"/>
    <x v="4"/>
    <n v="0.25400000000000017"/>
    <n v="84.666666666666671"/>
    <n v="3468.3333333333335"/>
    <n v="281"/>
    <n v="281"/>
    <n v="0.84300000000000053"/>
    <n v="11511.043307086615"/>
    <n v="40.964566929133859"/>
    <n v="1"/>
    <n v="1.5861272069024181E-3"/>
    <n v="0.97620990282910147"/>
    <x v="2"/>
    <n v="3.8484848484848486"/>
    <n v="1.1545454545454553E-2"/>
    <n v="157.65151515151516"/>
    <n v="30"/>
    <n v="3"/>
    <n v="33"/>
    <n v="127"/>
    <n v="0"/>
    <n v="0"/>
    <n v="2.2125984251968505"/>
    <x v="1"/>
    <n v="0"/>
  </r>
  <r>
    <x v="16"/>
    <x v="2"/>
    <x v="77"/>
    <x v="76"/>
    <x v="5"/>
    <x v="4"/>
    <n v="0.25183333333333335"/>
    <n v="33.333333333333236"/>
    <n v="131.29333333333346"/>
    <n v="0"/>
    <n v="0"/>
    <n v="0"/>
    <n v="0"/>
    <n v="3.9388000000000156"/>
    <n v="12"/>
    <n v="1.5725972504130922E-3"/>
    <n v="0.97778250007951462"/>
    <x v="2"/>
    <n v="1.5151515151515107"/>
    <n v="1.1446969696969699E-2"/>
    <n v="5.967878787878794"/>
    <n v="30"/>
    <n v="3"/>
    <n v="33"/>
    <n v="49.999999999999851"/>
    <n v="49.999999999999851"/>
    <n v="0.37775000000000003"/>
    <n v="0"/>
    <x v="0"/>
    <n v="196.9400000000002"/>
  </r>
  <r>
    <x v="16"/>
    <x v="2"/>
    <x v="44"/>
    <x v="44"/>
    <x v="0"/>
    <x v="3"/>
    <n v="0.25000000000000011"/>
    <n v="10"/>
    <n v="1980"/>
    <n v="50"/>
    <n v="50"/>
    <n v="1.2500000000000004"/>
    <n v="9900"/>
    <n v="198"/>
    <n v="20"/>
    <n v="1.561148825691356E-3"/>
    <n v="0.97934364890520598"/>
    <x v="2"/>
    <n v="0.45454545454545453"/>
    <n v="1.1363636363636369E-2"/>
    <n v="90"/>
    <n v="30"/>
    <n v="3"/>
    <n v="33"/>
    <n v="15"/>
    <n v="0"/>
    <n v="0"/>
    <n v="3.3333333333333335"/>
    <x v="1"/>
    <n v="0"/>
  </r>
  <r>
    <x v="16"/>
    <x v="2"/>
    <x v="64"/>
    <x v="63"/>
    <x v="5"/>
    <x v="4"/>
    <n v="0.2495999999999988"/>
    <n v="55.466666666666583"/>
    <n v="2365.1833333333329"/>
    <n v="212"/>
    <n v="212"/>
    <n v="0.95399999999999685"/>
    <n v="9040.0036057692432"/>
    <n v="42.64152644230775"/>
    <n v="1"/>
    <n v="1.5586509875702417E-3"/>
    <n v="0.98090229989277622"/>
    <x v="2"/>
    <n v="2.5212121212121175"/>
    <n v="1.134545454545449E-2"/>
    <n v="107.50833333333331"/>
    <n v="30"/>
    <n v="3"/>
    <n v="33"/>
    <n v="83.199999999999875"/>
    <n v="0"/>
    <n v="0"/>
    <n v="2.5480769230769269"/>
    <x v="1"/>
    <n v="0"/>
  </r>
  <r>
    <x v="16"/>
    <x v="2"/>
    <x v="83"/>
    <x v="82"/>
    <x v="0"/>
    <x v="2"/>
    <n v="0.24749999999999997"/>
    <n v="11"/>
    <n v="1893"/>
    <n v="0"/>
    <n v="0"/>
    <n v="0"/>
    <n v="0"/>
    <n v="172.09090909090909"/>
    <n v="16"/>
    <n v="1.5455373374344415E-3"/>
    <n v="0.98244783723021067"/>
    <x v="2"/>
    <n v="0.5"/>
    <n v="1.1249999999999998E-2"/>
    <n v="86.045454545454547"/>
    <n v="30"/>
    <n v="3"/>
    <n v="33"/>
    <n v="16.5"/>
    <n v="16.5"/>
    <n v="0.37124999999999997"/>
    <n v="0"/>
    <x v="0"/>
    <n v="2839.5"/>
  </r>
  <r>
    <x v="16"/>
    <x v="2"/>
    <x v="90"/>
    <x v="89"/>
    <x v="0"/>
    <x v="2"/>
    <n v="0.22500000000000001"/>
    <n v="10"/>
    <n v="1736.6666666666667"/>
    <n v="0"/>
    <n v="0"/>
    <n v="0"/>
    <n v="0"/>
    <n v="173.66666666666669"/>
    <n v="3"/>
    <n v="1.4050339431222198E-3"/>
    <n v="0.98385287117333287"/>
    <x v="2"/>
    <n v="0.45454545454545453"/>
    <n v="1.0227272727272727E-2"/>
    <n v="78.939393939393938"/>
    <n v="30"/>
    <n v="3"/>
    <n v="33"/>
    <n v="15"/>
    <n v="15"/>
    <n v="0.33750000000000002"/>
    <n v="0"/>
    <x v="0"/>
    <n v="2605.0000000000005"/>
  </r>
  <r>
    <x v="16"/>
    <x v="2"/>
    <x v="10"/>
    <x v="10"/>
    <x v="3"/>
    <x v="1"/>
    <n v="0.21924000000000007"/>
    <n v="22.555555555555561"/>
    <n v="5321.666666666667"/>
    <n v="48"/>
    <n v="48"/>
    <n v="0.46656000000000009"/>
    <n v="11324.926108374382"/>
    <n v="235.93596059113295"/>
    <n v="24"/>
    <n v="1.3690650741782916E-3"/>
    <n v="0.9852219362475112"/>
    <x v="2"/>
    <n v="1.0252525252525255"/>
    <n v="9.9654545454545482E-3"/>
    <n v="241.89393939393941"/>
    <n v="30"/>
    <n v="3"/>
    <n v="33"/>
    <n v="33.833333333333343"/>
    <n v="0"/>
    <n v="0"/>
    <n v="1.4187192118226597"/>
    <x v="2"/>
    <n v="0"/>
  </r>
  <r>
    <x v="16"/>
    <x v="2"/>
    <x v="66"/>
    <x v="65"/>
    <x v="3"/>
    <x v="1"/>
    <n v="0.21599999999999997"/>
    <n v="20"/>
    <n v="3800"/>
    <n v="0"/>
    <n v="0"/>
    <n v="0"/>
    <n v="0"/>
    <n v="190"/>
    <n v="12"/>
    <n v="1.3488325853973308E-3"/>
    <n v="0.98657076883290851"/>
    <x v="2"/>
    <n v="0.90909090909090906"/>
    <n v="9.8181818181818162E-3"/>
    <n v="172.72727272727272"/>
    <n v="30"/>
    <n v="3"/>
    <n v="33"/>
    <n v="30"/>
    <n v="30"/>
    <n v="0.32399999999999995"/>
    <n v="0"/>
    <x v="0"/>
    <n v="5700"/>
  </r>
  <r>
    <x v="16"/>
    <x v="2"/>
    <x v="85"/>
    <x v="84"/>
    <x v="5"/>
    <x v="4"/>
    <n v="0.19877333333333311"/>
    <n v="31.058333333333476"/>
    <n v="2085.3966666666688"/>
    <n v="153"/>
    <n v="153"/>
    <n v="0.97919999999999452"/>
    <n v="10273.110491011501"/>
    <n v="67.144513013147062"/>
    <n v="1"/>
    <n v="1.2412590236483573E-3"/>
    <n v="0.98781202785655686"/>
    <x v="2"/>
    <n v="1.4117424242424308"/>
    <n v="9.0351515151515047E-3"/>
    <n v="94.790757575757667"/>
    <n v="30"/>
    <n v="3"/>
    <n v="33"/>
    <n v="46.587500000000219"/>
    <n v="0"/>
    <n v="0"/>
    <n v="3.2841427421518494"/>
    <x v="1"/>
    <n v="0"/>
  </r>
  <r>
    <x v="16"/>
    <x v="2"/>
    <x v="123"/>
    <x v="121"/>
    <x v="2"/>
    <x v="4"/>
    <n v="0.19215999999999969"/>
    <n v="33.361111111111107"/>
    <n v="1401.1666666666667"/>
    <n v="0"/>
    <n v="0"/>
    <n v="0"/>
    <n v="0"/>
    <n v="42.000000000000007"/>
    <n v="48"/>
    <n v="1.1999614333794014E-3"/>
    <n v="0.98901198928993628"/>
    <x v="2"/>
    <n v="1.5164141414141412"/>
    <n v="8.734545454545441E-3"/>
    <n v="63.689393939393945"/>
    <n v="30"/>
    <n v="3"/>
    <n v="33"/>
    <n v="50.041666666666657"/>
    <n v="50.041666666666657"/>
    <n v="0.2882399999999995"/>
    <n v="0"/>
    <x v="0"/>
    <n v="2101.75"/>
  </r>
  <r>
    <x v="16"/>
    <x v="2"/>
    <x v="36"/>
    <x v="36"/>
    <x v="5"/>
    <x v="4"/>
    <n v="0.17000000000000012"/>
    <n v="34"/>
    <n v="1591.3333333333333"/>
    <n v="6"/>
    <n v="6"/>
    <n v="3.000000000000002E-2"/>
    <n v="280.8235294117647"/>
    <n v="46.803921568627452"/>
    <n v="20"/>
    <n v="1.0615812014701225E-3"/>
    <n v="0.99007357049140643"/>
    <x v="2"/>
    <n v="1.5454545454545454"/>
    <n v="7.7272727272727328E-3"/>
    <n v="72.333333333333329"/>
    <n v="30"/>
    <n v="3"/>
    <n v="33"/>
    <n v="51"/>
    <n v="45"/>
    <n v="0.22500000000000017"/>
    <n v="0.11764705882352941"/>
    <x v="0"/>
    <n v="2106.1764705882351"/>
  </r>
  <r>
    <x v="16"/>
    <x v="2"/>
    <x v="96"/>
    <x v="95"/>
    <x v="5"/>
    <x v="4"/>
    <n v="0.16066666666666679"/>
    <n v="20.083333333333332"/>
    <n v="1419.1666666666667"/>
    <n v="0"/>
    <n v="0"/>
    <n v="0"/>
    <n v="0"/>
    <n v="70.663900414937771"/>
    <n v="6"/>
    <n v="1.0032983119776452E-3"/>
    <n v="0.99107686880338408"/>
    <x v="2"/>
    <n v="0.91287878787878785"/>
    <n v="7.3030303030303086E-3"/>
    <n v="64.507575757575765"/>
    <n v="30"/>
    <n v="3"/>
    <n v="33"/>
    <n v="30.125"/>
    <n v="30.125"/>
    <n v="0.24100000000000019"/>
    <n v="0"/>
    <x v="0"/>
    <n v="2128.7500000000005"/>
  </r>
  <r>
    <x v="16"/>
    <x v="2"/>
    <x v="136"/>
    <x v="134"/>
    <x v="2"/>
    <x v="5"/>
    <n v="0.15000000000000011"/>
    <n v="33.333333333333336"/>
    <n v="1700"/>
    <n v="0"/>
    <n v="0"/>
    <n v="0"/>
    <n v="0"/>
    <n v="50.999999999999993"/>
    <n v="40"/>
    <n v="9.3668929541481391E-4"/>
    <n v="0.99201355809879888"/>
    <x v="2"/>
    <n v="1.5151515151515154"/>
    <n v="6.8181818181818231E-3"/>
    <n v="77.272727272727266"/>
    <n v="30"/>
    <n v="3"/>
    <n v="33"/>
    <n v="50.000000000000007"/>
    <n v="50.000000000000007"/>
    <n v="0.22500000000000017"/>
    <n v="0"/>
    <x v="0"/>
    <n v="2550"/>
  </r>
  <r>
    <x v="16"/>
    <x v="2"/>
    <x v="34"/>
    <x v="34"/>
    <x v="3"/>
    <x v="1"/>
    <n v="0.14559999999999987"/>
    <n v="13.333333333333334"/>
    <n v="2510"/>
    <n v="0"/>
    <n v="0"/>
    <n v="0"/>
    <n v="0"/>
    <n v="188.25"/>
    <n v="24"/>
    <n v="9.092130760826446E-4"/>
    <n v="0.99292277117488148"/>
    <x v="2"/>
    <n v="0.60606060606060608"/>
    <n v="6.6181818181818121E-3"/>
    <n v="114.09090909090909"/>
    <n v="30"/>
    <n v="3"/>
    <n v="33"/>
    <n v="20"/>
    <n v="20"/>
    <n v="0.21839999999999979"/>
    <n v="0"/>
    <x v="0"/>
    <n v="3765"/>
  </r>
  <r>
    <x v="16"/>
    <x v="2"/>
    <x v="81"/>
    <x v="80"/>
    <x v="5"/>
    <x v="4"/>
    <n v="0.14166666666666669"/>
    <n v="16.666666666666671"/>
    <n v="1341.6666666666665"/>
    <n v="76"/>
    <n v="76"/>
    <n v="0.64599999999999991"/>
    <n v="6117.9999999999982"/>
    <n v="80.499999999999972"/>
    <n v="1"/>
    <n v="8.8465100122510159E-4"/>
    <n v="0.99380742217610663"/>
    <x v="2"/>
    <n v="0.75757575757575779"/>
    <n v="6.4393939393939401E-3"/>
    <n v="60.984848484848477"/>
    <n v="30"/>
    <n v="3"/>
    <n v="33"/>
    <n v="25.000000000000007"/>
    <n v="0"/>
    <n v="0"/>
    <n v="3.0399999999999991"/>
    <x v="1"/>
    <n v="0"/>
  </r>
  <r>
    <x v="16"/>
    <x v="2"/>
    <x v="137"/>
    <x v="135"/>
    <x v="0"/>
    <x v="2"/>
    <n v="0.1125"/>
    <n v="5"/>
    <n v="540"/>
    <n v="0"/>
    <n v="0"/>
    <n v="0"/>
    <n v="0"/>
    <n v="108"/>
    <n v="6"/>
    <n v="7.0251697156110992E-4"/>
    <n v="0.99450993914766772"/>
    <x v="2"/>
    <n v="0.22727272727272727"/>
    <n v="5.1136363636363636E-3"/>
    <n v="24.545454545454547"/>
    <n v="30"/>
    <n v="3"/>
    <n v="33"/>
    <n v="7.5"/>
    <n v="7.5"/>
    <n v="0.16875000000000001"/>
    <n v="0"/>
    <x v="0"/>
    <n v="810"/>
  </r>
  <r>
    <x v="16"/>
    <x v="2"/>
    <x v="69"/>
    <x v="68"/>
    <x v="1"/>
    <x v="1"/>
    <n v="0.11034000000000005"/>
    <n v="34.055555555555578"/>
    <n v="2721.5599999999981"/>
    <n v="110"/>
    <n v="110"/>
    <n v="0.35639999999999994"/>
    <n v="8790.6831973898734"/>
    <n v="79.915301794453399"/>
    <n v="12"/>
    <n v="6.8902864570713691E-4"/>
    <n v="0.99519896779337491"/>
    <x v="2"/>
    <n v="1.5479797979797991"/>
    <n v="5.0154545454545478E-3"/>
    <n v="123.70727272727264"/>
    <n v="30"/>
    <n v="3"/>
    <n v="33"/>
    <n v="51.083333333333371"/>
    <n v="0"/>
    <n v="0"/>
    <n v="2.1533442088091337"/>
    <x v="1"/>
    <n v="0"/>
  </r>
  <r>
    <x v="16"/>
    <x v="2"/>
    <x v="89"/>
    <x v="88"/>
    <x v="5"/>
    <x v="4"/>
    <n v="9.9000000000000046E-2"/>
    <n v="18.333333333333361"/>
    <n v="971.83333333333337"/>
    <n v="229"/>
    <n v="229"/>
    <n v="1.2365999999999988"/>
    <n v="12139.081818181799"/>
    <n v="53.00909090909083"/>
    <n v="4"/>
    <n v="6.1821493497377707E-4"/>
    <n v="0.99581718272834874"/>
    <x v="2"/>
    <n v="0.83333333333333459"/>
    <n v="4.5000000000000023E-3"/>
    <n v="44.174242424242429"/>
    <n v="30"/>
    <n v="3"/>
    <n v="33"/>
    <n v="27.500000000000043"/>
    <n v="0"/>
    <n v="0"/>
    <n v="8.3272727272727138"/>
    <x v="1"/>
    <n v="0"/>
  </r>
  <r>
    <x v="16"/>
    <x v="2"/>
    <x v="25"/>
    <x v="25"/>
    <x v="2"/>
    <x v="5"/>
    <n v="9.4499999999999973E-2"/>
    <n v="23.333333333333332"/>
    <n v="1746.6666666666667"/>
    <n v="0"/>
    <n v="0"/>
    <n v="0"/>
    <n v="0"/>
    <n v="74.857142857142861"/>
    <n v="4"/>
    <n v="5.9011425611133221E-4"/>
    <n v="0.99640729698446007"/>
    <x v="2"/>
    <n v="1.0606060606060606"/>
    <n v="4.2954545454545441E-3"/>
    <n v="79.393939393939391"/>
    <n v="30"/>
    <n v="3"/>
    <n v="33"/>
    <n v="35"/>
    <n v="35"/>
    <n v="0.14174999999999999"/>
    <n v="0"/>
    <x v="0"/>
    <n v="2620"/>
  </r>
  <r>
    <x v="16"/>
    <x v="2"/>
    <x v="31"/>
    <x v="31"/>
    <x v="1"/>
    <x v="1"/>
    <n v="9.0000000000000011E-2"/>
    <n v="8.3333333333333339"/>
    <n v="1500"/>
    <n v="0"/>
    <n v="0"/>
    <n v="0"/>
    <n v="0"/>
    <n v="180"/>
    <n v="18"/>
    <n v="5.62013577248888E-4"/>
    <n v="0.99696931056170901"/>
    <x v="2"/>
    <n v="0.37878787878787884"/>
    <n v="4.0909090909090912E-3"/>
    <n v="68.181818181818187"/>
    <n v="30"/>
    <n v="3"/>
    <n v="33"/>
    <n v="12.500000000000002"/>
    <n v="12.500000000000002"/>
    <n v="0.13500000000000001"/>
    <n v="0"/>
    <x v="0"/>
    <n v="2250.0000000000005"/>
  </r>
  <r>
    <x v="16"/>
    <x v="2"/>
    <x v="23"/>
    <x v="23"/>
    <x v="1"/>
    <x v="0"/>
    <n v="8.5399999999999962E-2"/>
    <n v="6.666666666666667"/>
    <n v="1549"/>
    <n v="0"/>
    <n v="0"/>
    <n v="0"/>
    <n v="0"/>
    <n v="232.35"/>
    <n v="40"/>
    <n v="5.3328843885616672E-4"/>
    <n v="0.99750259900056515"/>
    <x v="2"/>
    <n v="0.30303030303030304"/>
    <n v="3.8818181818181803E-3"/>
    <n v="70.409090909090907"/>
    <n v="30"/>
    <n v="3"/>
    <n v="33"/>
    <n v="10"/>
    <n v="10"/>
    <n v="0.12809999999999994"/>
    <n v="0"/>
    <x v="0"/>
    <n v="2323.5"/>
  </r>
  <r>
    <x v="16"/>
    <x v="2"/>
    <x v="11"/>
    <x v="11"/>
    <x v="2"/>
    <x v="4"/>
    <n v="7.3920000000000027E-2"/>
    <n v="14"/>
    <n v="630"/>
    <n v="46"/>
    <n v="46"/>
    <n v="0.2428800000000001"/>
    <n v="2070"/>
    <n v="45"/>
    <n v="10"/>
    <n v="4.6160048478042012E-4"/>
    <n v="0.99796419948534554"/>
    <x v="2"/>
    <n v="0.63636363636363635"/>
    <n v="3.3600000000000014E-3"/>
    <n v="28.636363636363637"/>
    <n v="30"/>
    <n v="3"/>
    <n v="33"/>
    <n v="21"/>
    <n v="0"/>
    <n v="0"/>
    <n v="2.1904761904761907"/>
    <x v="1"/>
    <n v="0"/>
  </r>
  <r>
    <x v="16"/>
    <x v="2"/>
    <x v="29"/>
    <x v="29"/>
    <x v="2"/>
    <x v="5"/>
    <n v="6.7499999999999977E-2"/>
    <n v="16.666666666666668"/>
    <n v="1333.3333333333333"/>
    <n v="0"/>
    <n v="0"/>
    <n v="0"/>
    <n v="0"/>
    <n v="79.999999999999986"/>
    <n v="12"/>
    <n v="4.2151018293666581E-4"/>
    <n v="0.99838570966828222"/>
    <x v="2"/>
    <n v="0.75757575757575768"/>
    <n v="3.0681818181818171E-3"/>
    <n v="60.606060606060602"/>
    <n v="30"/>
    <n v="3"/>
    <n v="33"/>
    <n v="25.000000000000004"/>
    <n v="25.000000000000004"/>
    <n v="0.10124999999999998"/>
    <n v="0"/>
    <x v="0"/>
    <n v="2000"/>
  </r>
  <r>
    <x v="16"/>
    <x v="2"/>
    <x v="138"/>
    <x v="136"/>
    <x v="0"/>
    <x v="0"/>
    <n v="6.6666666666666666E-2"/>
    <n v="3.3333333333333335"/>
    <n v="376.66666666666669"/>
    <n v="0"/>
    <n v="0"/>
    <n v="0"/>
    <n v="0"/>
    <n v="113"/>
    <n v="24"/>
    <n v="4.1630635351769474E-4"/>
    <n v="0.99880201602179997"/>
    <x v="2"/>
    <n v="0.15151515151515152"/>
    <n v="3.0303030303030303E-3"/>
    <n v="17.121212121212121"/>
    <n v="30"/>
    <n v="3"/>
    <n v="33"/>
    <n v="5"/>
    <n v="5"/>
    <n v="0.1"/>
    <n v="0"/>
    <x v="0"/>
    <n v="565"/>
  </r>
  <r>
    <x v="16"/>
    <x v="2"/>
    <x v="24"/>
    <x v="24"/>
    <x v="3"/>
    <x v="1"/>
    <n v="5.5866666666666669E-2"/>
    <n v="6.666666666666667"/>
    <n v="1400"/>
    <n v="0"/>
    <n v="0"/>
    <n v="0"/>
    <n v="0"/>
    <n v="210"/>
    <n v="18"/>
    <n v="3.4886472424782821E-4"/>
    <n v="0.99915088074604774"/>
    <x v="2"/>
    <n v="0.30303030303030304"/>
    <n v="2.5393939393939394E-3"/>
    <n v="63.636363636363633"/>
    <n v="30"/>
    <n v="3"/>
    <n v="33"/>
    <n v="10"/>
    <n v="10"/>
    <n v="8.3799999999999999E-2"/>
    <n v="0"/>
    <x v="0"/>
    <n v="2100"/>
  </r>
  <r>
    <x v="16"/>
    <x v="2"/>
    <x v="49"/>
    <x v="48"/>
    <x v="1"/>
    <x v="1"/>
    <n v="5.3999999999999999E-2"/>
    <n v="16.666666666666668"/>
    <n v="1237.3333333333333"/>
    <n v="127"/>
    <n v="127"/>
    <n v="0.41148000000000001"/>
    <n v="9428.48"/>
    <n v="74.239999999999995"/>
    <n v="18"/>
    <n v="3.3720814634933275E-4"/>
    <n v="0.99948808889239704"/>
    <x v="2"/>
    <n v="0.75757575757575768"/>
    <n v="2.4545454545454545E-3"/>
    <n v="56.242424242424242"/>
    <n v="30"/>
    <n v="3"/>
    <n v="33"/>
    <n v="25.000000000000004"/>
    <n v="0"/>
    <n v="0"/>
    <n v="5.0799999999999992"/>
    <x v="1"/>
    <n v="0"/>
  </r>
  <r>
    <x v="16"/>
    <x v="2"/>
    <x v="39"/>
    <x v="39"/>
    <x v="2"/>
    <x v="5"/>
    <n v="4.9949999999999987E-2"/>
    <n v="12.333333333333334"/>
    <n v="854.66666666666663"/>
    <n v="0"/>
    <n v="0"/>
    <n v="0"/>
    <n v="0"/>
    <n v="69.297297297297291"/>
    <n v="18"/>
    <n v="3.1191753537313275E-4"/>
    <n v="0.99980000642777023"/>
    <x v="2"/>
    <n v="0.56060606060606066"/>
    <n v="2.2704545454545447E-3"/>
    <n v="38.848484848484844"/>
    <n v="30"/>
    <n v="3"/>
    <n v="33"/>
    <n v="18.500000000000004"/>
    <n v="18.500000000000004"/>
    <n v="7.4924999999999992E-2"/>
    <n v="0"/>
    <x v="0"/>
    <n v="1282.0000000000002"/>
  </r>
  <r>
    <x v="16"/>
    <x v="2"/>
    <x v="13"/>
    <x v="13"/>
    <x v="2"/>
    <x v="4"/>
    <n v="2.1599999999999998E-2"/>
    <n v="3"/>
    <n v="324.33333333333331"/>
    <n v="489"/>
    <n v="489"/>
    <n v="3.5207999999999995"/>
    <n v="52866.333333333328"/>
    <n v="108.1111111111111"/>
    <n v="5"/>
    <n v="1.3488325853973308E-4"/>
    <n v="0.99993488968630995"/>
    <x v="2"/>
    <n v="0.13636363636363635"/>
    <n v="9.8181818181818179E-4"/>
    <n v="14.742424242424242"/>
    <n v="30"/>
    <n v="3"/>
    <n v="33"/>
    <n v="4.5"/>
    <n v="0"/>
    <n v="0"/>
    <n v="108.66666666666667"/>
    <x v="1"/>
    <n v="0"/>
  </r>
  <r>
    <x v="16"/>
    <x v="2"/>
    <x v="19"/>
    <x v="19"/>
    <x v="1"/>
    <x v="1"/>
    <n v="9.360000000000002E-3"/>
    <n v="2.1666666666666665"/>
    <n v="220.66666666666666"/>
    <n v="135"/>
    <n v="135"/>
    <n v="0.58320000000000016"/>
    <n v="13749.23076923077"/>
    <n v="101.84615384615385"/>
    <n v="100"/>
    <n v="5.8449412033884356E-5"/>
    <n v="0.99999333909834387"/>
    <x v="2"/>
    <n v="9.8484848484848481E-2"/>
    <n v="4.2545454545454554E-4"/>
    <n v="10.030303030303029"/>
    <n v="30"/>
    <n v="3"/>
    <n v="33"/>
    <n v="3.25"/>
    <n v="0"/>
    <n v="0"/>
    <n v="41.53846153846154"/>
    <x v="1"/>
    <n v="0"/>
  </r>
  <r>
    <x v="16"/>
    <x v="2"/>
    <x v="27"/>
    <x v="27"/>
    <x v="2"/>
    <x v="5"/>
    <n v="1.0666666666666667E-3"/>
    <n v="0.33333333333333331"/>
    <n v="13.333333333333334"/>
    <n v="0"/>
    <n v="0"/>
    <n v="0"/>
    <n v="0"/>
    <n v="40.000000000000007"/>
    <n v="12"/>
    <n v="6.6609016562831166E-6"/>
    <n v="1.0000000000000002"/>
    <x v="2"/>
    <n v="1.515151515151515E-2"/>
    <n v="4.8484848484848488E-5"/>
    <n v="0.60606060606060608"/>
    <n v="30"/>
    <n v="3"/>
    <n v="33"/>
    <n v="0.49999999999999994"/>
    <n v="0.49999999999999994"/>
    <n v="1.6000000000000001E-3"/>
    <n v="0"/>
    <x v="0"/>
    <n v="20"/>
  </r>
  <r>
    <x v="17"/>
    <x v="2"/>
    <x v="18"/>
    <x v="18"/>
    <x v="1"/>
    <x v="1"/>
    <n v="15.79230000000031"/>
    <n v="1624.7222222222219"/>
    <n v="343669.6933333333"/>
    <n v="559.75"/>
    <n v="559.75"/>
    <n v="5.4407700000001071"/>
    <n v="118401.23081484015"/>
    <n v="211.52520020516329"/>
    <n v="1"/>
    <n v="0.25735893452731101"/>
    <n v="0.25735893452731101"/>
    <x v="0"/>
    <n v="73.85101010101009"/>
    <n v="0.71783181818183228"/>
    <n v="15621.349696969695"/>
    <n v="7"/>
    <n v="3"/>
    <n v="10"/>
    <n v="738.51010101010093"/>
    <n v="178.76010101010093"/>
    <n v="1.7375481818182152"/>
    <n v="0.75794494785433419"/>
    <x v="0"/>
    <n v="37812.266154856807"/>
  </r>
  <r>
    <x v="17"/>
    <x v="2"/>
    <x v="2"/>
    <x v="2"/>
    <x v="1"/>
    <x v="1"/>
    <n v="6.8256000000000361"/>
    <n v="421.33333333333331"/>
    <n v="156125.66666666666"/>
    <n v="162"/>
    <n v="162"/>
    <n v="2.6244000000000138"/>
    <n v="60029.330696202538"/>
    <n v="370.55142405063293"/>
    <n v="24"/>
    <n v="0.11123326833390886"/>
    <n v="0.36859220286121985"/>
    <x v="0"/>
    <n v="19.151515151515152"/>
    <n v="0.31025454545454711"/>
    <n v="7096.621212121212"/>
    <n v="7"/>
    <n v="3"/>
    <n v="10"/>
    <n v="191.51515151515153"/>
    <n v="29.51515151515153"/>
    <n v="0.47814545454545732"/>
    <n v="0.84588607594936704"/>
    <x v="3"/>
    <n v="10936.881425009595"/>
  </r>
  <r>
    <x v="17"/>
    <x v="2"/>
    <x v="3"/>
    <x v="3"/>
    <x v="1"/>
    <x v="2"/>
    <n v="4.6950000000000243"/>
    <n v="208.66666666666666"/>
    <n v="98270"/>
    <n v="0"/>
    <n v="0"/>
    <n v="0"/>
    <n v="0"/>
    <n v="470.94249201277955"/>
    <n v="24"/>
    <n v="7.6511983536641764E-2"/>
    <n v="0.44510418639786165"/>
    <x v="0"/>
    <n v="9.4848484848484844"/>
    <n v="0.21340909090909202"/>
    <n v="4466.818181818182"/>
    <n v="7"/>
    <n v="3"/>
    <n v="10"/>
    <n v="94.848484848484844"/>
    <n v="94.848484848484844"/>
    <n v="2.1340909090909199"/>
    <n v="0"/>
    <x v="0"/>
    <n v="44668.181818181816"/>
  </r>
  <r>
    <x v="17"/>
    <x v="2"/>
    <x v="0"/>
    <x v="0"/>
    <x v="0"/>
    <x v="0"/>
    <n v="4.5066666666666961"/>
    <n v="180.26666666666668"/>
    <n v="36279.866666666661"/>
    <n v="283.2"/>
    <n v="283.2"/>
    <n v="7.0800000000000454"/>
    <n v="56995.885207100582"/>
    <n v="201.25665680473369"/>
    <n v="20"/>
    <n v="7.3442812738047439E-2"/>
    <n v="0.51854699913590907"/>
    <x v="1"/>
    <n v="8.1939393939393952"/>
    <n v="0.2048484848484862"/>
    <n v="1649.0848484848482"/>
    <n v="14"/>
    <n v="3"/>
    <n v="17"/>
    <n v="139.29696969696971"/>
    <n v="0"/>
    <n v="0"/>
    <n v="2.0330664810302816"/>
    <x v="1"/>
    <n v="0"/>
  </r>
  <r>
    <x v="17"/>
    <x v="2"/>
    <x v="17"/>
    <x v="17"/>
    <x v="1"/>
    <x v="1"/>
    <n v="3.9633166666667119"/>
    <n v="489.25"/>
    <n v="88104.416666666672"/>
    <n v="285.25"/>
    <n v="285.25"/>
    <n v="2.3107533554760953"/>
    <n v="51367.981306421396"/>
    <n v="180.0805654913984"/>
    <n v="12"/>
    <n v="6.4588119180085155E-2"/>
    <n v="0.58313511831599418"/>
    <x v="1"/>
    <n v="22.238636363636363"/>
    <n v="0.18015075757575963"/>
    <n v="4004.7462121212125"/>
    <n v="14"/>
    <n v="3"/>
    <n v="17"/>
    <n v="378.05681818181819"/>
    <n v="92.806818181818187"/>
    <n v="0.75180952331181861"/>
    <n v="0.75451621629745402"/>
    <x v="0"/>
    <n v="16712.704299639216"/>
  </r>
  <r>
    <x v="17"/>
    <x v="2"/>
    <x v="48"/>
    <x v="12"/>
    <x v="0"/>
    <x v="0"/>
    <n v="2.8833333333333324"/>
    <n v="57.666666666666664"/>
    <n v="21581.666666666668"/>
    <n v="132"/>
    <n v="132"/>
    <n v="6.5999999999999979"/>
    <n v="49400.809248554913"/>
    <n v="374.24855491329481"/>
    <n v="12"/>
    <n v="4.6988190102374698E-2"/>
    <n v="0.63012330841836883"/>
    <x v="1"/>
    <n v="2.6212121212121211"/>
    <n v="0.13106060606060602"/>
    <n v="980.9848484848485"/>
    <n v="14"/>
    <n v="3"/>
    <n v="17"/>
    <n v="44.560606060606062"/>
    <n v="0"/>
    <n v="0"/>
    <n v="2.9622577354641275"/>
    <x v="1"/>
    <n v="0"/>
  </r>
  <r>
    <x v="17"/>
    <x v="2"/>
    <x v="12"/>
    <x v="12"/>
    <x v="0"/>
    <x v="0"/>
    <n v="2.5666666666666611"/>
    <n v="51.333333333333336"/>
    <n v="19240.666666666668"/>
    <n v="149"/>
    <n v="149"/>
    <n v="7.4499999999999842"/>
    <n v="55847.909090909088"/>
    <n v="374.81818181818181"/>
    <n v="1"/>
    <n v="4.1827637432171619E-2"/>
    <n v="0.67195094585054049"/>
    <x v="1"/>
    <n v="2.3333333333333335"/>
    <n v="0.11666666666666642"/>
    <n v="874.57575757575762"/>
    <n v="14"/>
    <n v="3"/>
    <n v="17"/>
    <n v="39.666666666666671"/>
    <n v="0"/>
    <n v="0"/>
    <n v="3.7563025210084029"/>
    <x v="1"/>
    <n v="0"/>
  </r>
  <r>
    <x v="17"/>
    <x v="2"/>
    <x v="7"/>
    <x v="7"/>
    <x v="0"/>
    <x v="0"/>
    <n v="2.0916666666666699"/>
    <n v="83.666666666666671"/>
    <n v="16448.666666666668"/>
    <n v="87"/>
    <n v="87"/>
    <n v="2.1750000000000029"/>
    <n v="17103.992031872509"/>
    <n v="196.59760956175299"/>
    <n v="1"/>
    <n v="3.408680842686726E-2"/>
    <n v="0.70603775427740778"/>
    <x v="1"/>
    <n v="3.8030303030303032"/>
    <n v="9.5075757575757716E-2"/>
    <n v="747.66666666666674"/>
    <n v="14"/>
    <n v="3"/>
    <n v="17"/>
    <n v="64.651515151515156"/>
    <n v="0"/>
    <n v="0"/>
    <n v="1.3456761190531989"/>
    <x v="2"/>
    <n v="0"/>
  </r>
  <r>
    <x v="17"/>
    <x v="2"/>
    <x v="15"/>
    <x v="15"/>
    <x v="2"/>
    <x v="4"/>
    <n v="1.7952666666666737"/>
    <n v="374.01388888888891"/>
    <n v="25366.944444444442"/>
    <n v="768.95833333333337"/>
    <n v="768.95833333333337"/>
    <n v="3.691000000000014"/>
    <n v="52153.473176377374"/>
    <n v="67.823535964944838"/>
    <n v="72"/>
    <n v="2.9256531127557311E-2"/>
    <n v="0.73529428540496511"/>
    <x v="1"/>
    <n v="17.000631313131315"/>
    <n v="8.1603030303030621E-2"/>
    <n v="1153.0429292929291"/>
    <n v="14"/>
    <n v="3"/>
    <n v="17"/>
    <n v="289.01073232323233"/>
    <n v="0"/>
    <n v="0"/>
    <n v="2.6606566723388081"/>
    <x v="1"/>
    <n v="0"/>
  </r>
  <r>
    <x v="17"/>
    <x v="2"/>
    <x v="6"/>
    <x v="6"/>
    <x v="2"/>
    <x v="4"/>
    <n v="1.5368333333333366"/>
    <n v="320.17361111111114"/>
    <n v="21565.378888888892"/>
    <n v="0"/>
    <n v="0"/>
    <n v="0"/>
    <n v="0"/>
    <n v="67.355266457000326"/>
    <n v="36"/>
    <n v="2.5044976932601052E-2"/>
    <n v="0.76033926233756621"/>
    <x v="1"/>
    <n v="14.55334595959596"/>
    <n v="6.9856060606060755E-2"/>
    <n v="980.24449494949511"/>
    <n v="14"/>
    <n v="3"/>
    <n v="17"/>
    <n v="247.40688131313132"/>
    <n v="247.40688131313132"/>
    <n v="1.1875530303030328"/>
    <n v="0"/>
    <x v="0"/>
    <n v="16664.156414141416"/>
  </r>
  <r>
    <x v="17"/>
    <x v="2"/>
    <x v="4"/>
    <x v="4"/>
    <x v="0"/>
    <x v="3"/>
    <n v="1.4129999999999991"/>
    <n v="62.800000000000004"/>
    <n v="12754.533333333333"/>
    <n v="100.6"/>
    <n v="100.6"/>
    <n v="2.2634999999999983"/>
    <n v="20431.625053078551"/>
    <n v="203.09766454352439"/>
    <n v="1"/>
    <n v="2.3026929230516333E-2"/>
    <n v="0.78336619156808251"/>
    <x v="1"/>
    <n v="2.8545454545454549"/>
    <n v="6.4227272727272688E-2"/>
    <n v="579.75151515151515"/>
    <n v="14"/>
    <n v="3"/>
    <n v="17"/>
    <n v="48.527272727272731"/>
    <n v="0"/>
    <n v="0"/>
    <n v="2.0730610715623827"/>
    <x v="1"/>
    <n v="0"/>
  </r>
  <r>
    <x v="17"/>
    <x v="2"/>
    <x v="35"/>
    <x v="35"/>
    <x v="2"/>
    <x v="4"/>
    <n v="1.1850666666666627"/>
    <n v="92.583333333333329"/>
    <n v="15787.026666666665"/>
    <n v="94.25"/>
    <n v="94.25"/>
    <n v="1.2063999999999961"/>
    <n v="16071.221566156615"/>
    <n v="170.51693969396939"/>
    <n v="60"/>
    <n v="1.9312417740111217E-2"/>
    <n v="0.80267860930819368"/>
    <x v="2"/>
    <n v="4.208333333333333"/>
    <n v="5.3866666666666486E-2"/>
    <n v="717.59212121212113"/>
    <n v="30"/>
    <n v="3"/>
    <n v="33"/>
    <n v="138.875"/>
    <n v="44.625"/>
    <n v="0.57119999999999815"/>
    <n v="0.67866786678667868"/>
    <x v="0"/>
    <n v="7609.3184338433839"/>
  </r>
  <r>
    <x v="17"/>
    <x v="2"/>
    <x v="16"/>
    <x v="16"/>
    <x v="4"/>
    <x v="0"/>
    <n v="0.90833333333333333"/>
    <n v="60.555555555555564"/>
    <n v="15125"/>
    <n v="177.43333333333334"/>
    <n v="177.43333333333334"/>
    <n v="2.6614999999999998"/>
    <n v="44317.63761467889"/>
    <n v="249.77064220183482"/>
    <n v="20"/>
    <n v="1.4802637922424405E-2"/>
    <n v="0.8174812472306181"/>
    <x v="2"/>
    <n v="2.752525252525253"/>
    <n v="4.128787878787879E-2"/>
    <n v="687.5"/>
    <n v="30"/>
    <n v="3"/>
    <n v="33"/>
    <n v="90.833333333333357"/>
    <n v="0"/>
    <n v="0"/>
    <n v="1.9533944954128435"/>
    <x v="2"/>
    <n v="0"/>
  </r>
  <r>
    <x v="17"/>
    <x v="2"/>
    <x v="57"/>
    <x v="56"/>
    <x v="2"/>
    <x v="5"/>
    <n v="0.72556666666666725"/>
    <n v="181.39166666666665"/>
    <n v="15392.679999999998"/>
    <n v="231.65"/>
    <n v="231.65"/>
    <n v="0.92660000000000087"/>
    <n v="19657.542088482565"/>
    <n v="84.858804612486793"/>
    <n v="1"/>
    <n v="1.1824184207611459E-2"/>
    <n v="0.82930543143822955"/>
    <x v="2"/>
    <n v="8.2450757575757567"/>
    <n v="3.2980303030303054E-2"/>
    <n v="699.66727272727269"/>
    <n v="30"/>
    <n v="3"/>
    <n v="33"/>
    <n v="272.08749999999998"/>
    <n v="40.437499999999972"/>
    <n v="0.16175000000000003"/>
    <n v="0.85138053016033455"/>
    <x v="3"/>
    <n v="3431.4779115174324"/>
  </r>
  <r>
    <x v="17"/>
    <x v="2"/>
    <x v="76"/>
    <x v="75"/>
    <x v="2"/>
    <x v="4"/>
    <n v="0.7238400000000017"/>
    <n v="116"/>
    <n v="10425.733333333332"/>
    <n v="735"/>
    <n v="735"/>
    <n v="4.5864000000000109"/>
    <n v="66059.603448275855"/>
    <n v="89.877011494252855"/>
    <n v="20"/>
    <n v="1.1796045615157107E-2"/>
    <n v="0.84110147705338667"/>
    <x v="2"/>
    <n v="5.2727272727272725"/>
    <n v="3.2901818181818261E-2"/>
    <n v="473.89696969696962"/>
    <n v="30"/>
    <n v="3"/>
    <n v="33"/>
    <n v="174"/>
    <n v="0"/>
    <n v="0"/>
    <n v="4.2241379310344831"/>
    <x v="1"/>
    <n v="0"/>
  </r>
  <r>
    <x v="17"/>
    <x v="2"/>
    <x v="139"/>
    <x v="137"/>
    <x v="2"/>
    <x v="5"/>
    <n v="0.71016666666666417"/>
    <n v="157.81481481481481"/>
    <n v="9756.7533333333304"/>
    <n v="0"/>
    <n v="0"/>
    <n v="0"/>
    <n v="0"/>
    <n v="61.824064773527326"/>
    <n v="20"/>
    <n v="1.1573218383018379E-2"/>
    <n v="0.85267469543640506"/>
    <x v="2"/>
    <n v="7.173400673400673"/>
    <n v="3.2280303030302916E-2"/>
    <n v="443.48878787878772"/>
    <n v="30"/>
    <n v="3"/>
    <n v="33"/>
    <n v="236.7222222222222"/>
    <n v="236.7222222222222"/>
    <n v="1.0652499999999963"/>
    <n v="0"/>
    <x v="0"/>
    <n v="14635.129999999996"/>
  </r>
  <r>
    <x v="17"/>
    <x v="2"/>
    <x v="65"/>
    <x v="64"/>
    <x v="2"/>
    <x v="5"/>
    <n v="0.67726666666666713"/>
    <n v="169.31666666666666"/>
    <n v="14315.286666666667"/>
    <n v="263.05"/>
    <n v="263.05"/>
    <n v="1.0522000000000007"/>
    <n v="22240.197800964663"/>
    <n v="84.547416084260263"/>
    <n v="5"/>
    <n v="1.1037064121387863E-2"/>
    <n v="0.86371175955779289"/>
    <x v="2"/>
    <n v="7.6962121212121213"/>
    <n v="3.0784848484848505E-2"/>
    <n v="650.69484848484854"/>
    <n v="30"/>
    <n v="3"/>
    <n v="33"/>
    <n v="253.97499999999999"/>
    <n v="0"/>
    <n v="0"/>
    <n v="1.0357318633723793"/>
    <x v="2"/>
    <n v="0"/>
  </r>
  <r>
    <x v="17"/>
    <x v="2"/>
    <x v="140"/>
    <x v="138"/>
    <x v="2"/>
    <x v="5"/>
    <n v="0.6594166666666631"/>
    <n v="146.53703703703704"/>
    <n v="9072.9659259259261"/>
    <n v="0"/>
    <n v="0"/>
    <n v="0"/>
    <n v="0"/>
    <n v="61.915854922279792"/>
    <n v="1"/>
    <n v="1.0746171915609512E-2"/>
    <n v="0.87445793147340245"/>
    <x v="2"/>
    <n v="6.6607744107744109"/>
    <n v="2.9973484848484687E-2"/>
    <n v="412.40754208754208"/>
    <n v="30"/>
    <n v="3"/>
    <n v="33"/>
    <n v="219.80555555555557"/>
    <n v="219.80555555555557"/>
    <n v="0.9891249999999947"/>
    <n v="0"/>
    <x v="0"/>
    <n v="13609.44888888889"/>
  </r>
  <r>
    <x v="17"/>
    <x v="2"/>
    <x v="14"/>
    <x v="14"/>
    <x v="4"/>
    <x v="0"/>
    <n v="0.64499999999999935"/>
    <n v="43"/>
    <n v="10876.666666666666"/>
    <n v="0"/>
    <n v="0"/>
    <n v="0"/>
    <n v="0"/>
    <n v="252.94573643410851"/>
    <n v="5"/>
    <n v="1.0511230965097686E-2"/>
    <n v="0.8849691624385001"/>
    <x v="2"/>
    <n v="1.9545454545454546"/>
    <n v="2.9318181818181788E-2"/>
    <n v="494.39393939393938"/>
    <n v="30"/>
    <n v="3"/>
    <n v="33"/>
    <n v="64.5"/>
    <n v="64.5"/>
    <n v="0.96749999999999914"/>
    <n v="0"/>
    <x v="0"/>
    <n v="16314.999999999998"/>
  </r>
  <r>
    <x v="17"/>
    <x v="2"/>
    <x v="136"/>
    <x v="134"/>
    <x v="2"/>
    <x v="5"/>
    <n v="0.60424999999999662"/>
    <n v="134.27777777777777"/>
    <n v="8295.1688888888875"/>
    <n v="37.333333333333336"/>
    <n v="37.333333333333336"/>
    <n v="0.16799999999999909"/>
    <n v="2306.3109198731208"/>
    <n v="61.776185353744303"/>
    <n v="5"/>
    <n v="9.8471493188530962E-3"/>
    <n v="0.89481631175735321"/>
    <x v="2"/>
    <n v="6.1035353535353529"/>
    <n v="2.7465909090908937E-2"/>
    <n v="377.05313131313125"/>
    <n v="30"/>
    <n v="3"/>
    <n v="33"/>
    <n v="201.41666666666666"/>
    <n v="164.08333333333331"/>
    <n v="0.73837499999999578"/>
    <n v="0.18535374431112953"/>
    <x v="0"/>
    <n v="10136.44241346021"/>
  </r>
  <r>
    <x v="17"/>
    <x v="2"/>
    <x v="5"/>
    <x v="5"/>
    <x v="1"/>
    <x v="1"/>
    <n v="0.50242999999999927"/>
    <n v="48.30555555555555"/>
    <n v="11655.913333333332"/>
    <n v="282.08333333333331"/>
    <n v="282.08333333333331"/>
    <n v="2.9339716216216174"/>
    <n v="68065.439850488779"/>
    <n v="241.29550316273722"/>
    <n v="20"/>
    <n v="8.1878415097581831E-3"/>
    <n v="0.90300415326711136"/>
    <x v="2"/>
    <n v="2.1957070707070705"/>
    <n v="2.2837727272727239E-2"/>
    <n v="529.81424242424237"/>
    <n v="30"/>
    <n v="3"/>
    <n v="33"/>
    <n v="72.458333333333329"/>
    <n v="0"/>
    <n v="0"/>
    <n v="3.8930419781483612"/>
    <x v="1"/>
    <n v="0"/>
  </r>
  <r>
    <x v="17"/>
    <x v="2"/>
    <x v="53"/>
    <x v="52"/>
    <x v="0"/>
    <x v="0"/>
    <n v="0.49000000000000021"/>
    <n v="24.5"/>
    <n v="4199.333333333333"/>
    <n v="60"/>
    <n v="60"/>
    <n v="1.2000000000000006"/>
    <n v="10284.08163265306"/>
    <n v="171.40136054421768"/>
    <n v="40"/>
    <n v="7.9852762370509669E-3"/>
    <n v="0.91098942950416228"/>
    <x v="2"/>
    <n v="1.1136363636363635"/>
    <n v="2.2272727272727281E-2"/>
    <n v="190.87878787878788"/>
    <n v="30"/>
    <n v="3"/>
    <n v="33"/>
    <n v="36.75"/>
    <n v="0"/>
    <n v="0"/>
    <n v="1.6326530612244898"/>
    <x v="2"/>
    <n v="0"/>
  </r>
  <r>
    <x v="17"/>
    <x v="2"/>
    <x v="81"/>
    <x v="80"/>
    <x v="5"/>
    <x v="4"/>
    <n v="0.47288333333333171"/>
    <n v="55.633333333333347"/>
    <n v="5054.7999999999993"/>
    <n v="24.1"/>
    <n v="24.1"/>
    <n v="0.20484999999999925"/>
    <n v="2189.7066506890346"/>
    <n v="90.859197124026323"/>
    <n v="18"/>
    <n v="7.7063347848247005E-3"/>
    <n v="0.91869576428898703"/>
    <x v="2"/>
    <n v="2.5287878787878793"/>
    <n v="2.1494696969696896E-2"/>
    <n v="229.76363636363632"/>
    <n v="30"/>
    <n v="3"/>
    <n v="33"/>
    <n v="83.450000000000017"/>
    <n v="59.350000000000016"/>
    <n v="0.50447499999999823"/>
    <n v="0.28879568603954459"/>
    <x v="0"/>
    <n v="5392.4933493109638"/>
  </r>
  <r>
    <x v="17"/>
    <x v="2"/>
    <x v="63"/>
    <x v="62"/>
    <x v="2"/>
    <x v="5"/>
    <n v="0.45246666666666702"/>
    <n v="113.11666666666667"/>
    <n v="9554.26"/>
    <n v="282.14999999999998"/>
    <n v="282.14999999999998"/>
    <n v="1.1286000000000007"/>
    <n v="23831.452414910855"/>
    <n v="84.463768970089873"/>
    <n v="18"/>
    <n v="7.3736149416142758E-3"/>
    <n v="0.92606937923060129"/>
    <x v="2"/>
    <n v="5.1416666666666666"/>
    <n v="2.0566666666666681E-2"/>
    <n v="434.28454545454548"/>
    <n v="30"/>
    <n v="3"/>
    <n v="33"/>
    <n v="169.67500000000001"/>
    <n v="0"/>
    <n v="0"/>
    <n v="1.6628849270664503"/>
    <x v="2"/>
    <n v="0"/>
  </r>
  <r>
    <x v="17"/>
    <x v="2"/>
    <x v="8"/>
    <x v="8"/>
    <x v="1"/>
    <x v="1"/>
    <n v="0.40499999999999986"/>
    <n v="18"/>
    <n v="8366.6666666666661"/>
    <n v="2"/>
    <n v="2"/>
    <n v="4.4999999999999984E-2"/>
    <n v="929.62962962962956"/>
    <n v="464.81481481481478"/>
    <n v="40"/>
    <n v="6.600075257154365E-3"/>
    <n v="0.93266945448775562"/>
    <x v="2"/>
    <n v="0.81818181818181823"/>
    <n v="1.8409090909090903E-2"/>
    <n v="380.30303030303025"/>
    <n v="30"/>
    <n v="3"/>
    <n v="33"/>
    <n v="27"/>
    <n v="25"/>
    <n v="0.56249999999999989"/>
    <n v="7.407407407407407E-2"/>
    <x v="0"/>
    <n v="11620.370370370369"/>
  </r>
  <r>
    <x v="17"/>
    <x v="2"/>
    <x v="20"/>
    <x v="20"/>
    <x v="1"/>
    <x v="1"/>
    <n v="0.39299999999999974"/>
    <n v="43.666666666666664"/>
    <n v="9305.3333333333339"/>
    <n v="211"/>
    <n v="211"/>
    <n v="1.8989999999999987"/>
    <n v="44963.938931297715"/>
    <n v="213.09923664122141"/>
    <n v="18"/>
    <n v="6.4045174717571969E-3"/>
    <n v="0.93907397195951281"/>
    <x v="2"/>
    <n v="1.9848484848484846"/>
    <n v="1.7863636363636352E-2"/>
    <n v="422.969696969697"/>
    <n v="30"/>
    <n v="3"/>
    <n v="33"/>
    <n v="65.5"/>
    <n v="0"/>
    <n v="0"/>
    <n v="3.2213740458015265"/>
    <x v="1"/>
    <n v="0"/>
  </r>
  <r>
    <x v="17"/>
    <x v="2"/>
    <x v="89"/>
    <x v="88"/>
    <x v="5"/>
    <x v="4"/>
    <n v="0.29774999999999929"/>
    <n v="55.138888888888879"/>
    <n v="3195.0766666666659"/>
    <n v="11.583333333333334"/>
    <n v="11.583333333333334"/>
    <n v="6.254999999999987E-2"/>
    <n v="671.20754156171279"/>
    <n v="57.945974811083119"/>
    <n v="40"/>
    <n v="4.8522775501671812E-3"/>
    <n v="0.94392624950967996"/>
    <x v="2"/>
    <n v="2.506313131313131"/>
    <n v="1.3534090909090878E-2"/>
    <n v="145.23075757575754"/>
    <n v="30"/>
    <n v="3"/>
    <n v="33"/>
    <n v="82.708333333333329"/>
    <n v="71.125"/>
    <n v="0.38407499999999917"/>
    <n v="0.14005037783375315"/>
    <x v="0"/>
    <n v="4121.407458438287"/>
  </r>
  <r>
    <x v="17"/>
    <x v="2"/>
    <x v="47"/>
    <x v="47"/>
    <x v="0"/>
    <x v="6"/>
    <n v="0.29249999999999993"/>
    <n v="13"/>
    <n v="2363.3333333333335"/>
    <n v="29"/>
    <n v="29"/>
    <n v="0.65249999999999986"/>
    <n v="5272.0512820512822"/>
    <n v="181.7948717948718"/>
    <n v="18"/>
    <n v="4.7667210190559311E-3"/>
    <n v="0.94869297052873591"/>
    <x v="2"/>
    <n v="0.59090909090909094"/>
    <n v="1.3295454545454543E-2"/>
    <n v="107.42424242424244"/>
    <n v="30"/>
    <n v="3"/>
    <n v="33"/>
    <n v="19.5"/>
    <n v="0"/>
    <n v="0"/>
    <n v="1.4871794871794872"/>
    <x v="2"/>
    <n v="0"/>
  </r>
  <r>
    <x v="17"/>
    <x v="2"/>
    <x v="73"/>
    <x v="72"/>
    <x v="1"/>
    <x v="2"/>
    <n v="0.28800000000000003"/>
    <n v="16"/>
    <n v="2332.6666666666665"/>
    <n v="228"/>
    <n v="228"/>
    <n v="4.1040000000000001"/>
    <n v="33240.5"/>
    <n v="145.79166666666666"/>
    <n v="16"/>
    <n v="4.693386849531995E-3"/>
    <n v="0.95338635737826793"/>
    <x v="2"/>
    <n v="0.72727272727272729"/>
    <n v="1.3090909090909092E-2"/>
    <n v="106.03030303030302"/>
    <n v="30"/>
    <n v="3"/>
    <n v="33"/>
    <n v="24"/>
    <n v="0"/>
    <n v="0"/>
    <n v="9.5"/>
    <x v="1"/>
    <n v="0"/>
  </r>
  <r>
    <x v="17"/>
    <x v="2"/>
    <x v="103"/>
    <x v="101"/>
    <x v="0"/>
    <x v="3"/>
    <n v="0.25833333333333347"/>
    <n v="10.333333333333334"/>
    <n v="1984"/>
    <n v="0"/>
    <n v="0"/>
    <n v="0"/>
    <n v="0"/>
    <n v="192"/>
    <n v="48"/>
    <n v="4.2099245467445579E-3"/>
    <n v="0.95759628192501245"/>
    <x v="2"/>
    <n v="0.46969696969696972"/>
    <n v="1.1742424242424249E-2"/>
    <n v="90.181818181818187"/>
    <n v="30"/>
    <n v="3"/>
    <n v="33"/>
    <n v="15.5"/>
    <n v="15.5"/>
    <n v="0.38750000000000023"/>
    <n v="0"/>
    <x v="0"/>
    <n v="2976"/>
  </r>
  <r>
    <x v="17"/>
    <x v="2"/>
    <x v="84"/>
    <x v="83"/>
    <x v="2"/>
    <x v="5"/>
    <n v="0.24600000000000044"/>
    <n v="68.333333333333329"/>
    <n v="3980.3200000000011"/>
    <n v="267"/>
    <n v="267"/>
    <n v="0.96120000000000183"/>
    <n v="15552.372292682932"/>
    <n v="58.248585365853678"/>
    <n v="48"/>
    <n v="4.0089346006419195E-3"/>
    <n v="0.96160521652565434"/>
    <x v="2"/>
    <n v="3.106060606060606"/>
    <n v="1.1181818181818202E-2"/>
    <n v="180.9236363636364"/>
    <n v="30"/>
    <n v="3"/>
    <n v="33"/>
    <n v="102.5"/>
    <n v="0"/>
    <n v="0"/>
    <n v="2.6048780487804879"/>
    <x v="1"/>
    <n v="0"/>
  </r>
  <r>
    <x v="17"/>
    <x v="2"/>
    <x v="22"/>
    <x v="22"/>
    <x v="0"/>
    <x v="3"/>
    <n v="0.19800000000000006"/>
    <n v="11"/>
    <n v="1891.3333333333333"/>
    <n v="0"/>
    <n v="0"/>
    <n v="0"/>
    <n v="0"/>
    <n v="171.93939393939394"/>
    <n v="20"/>
    <n v="3.2267034590532473E-3"/>
    <n v="0.96483191998470763"/>
    <x v="2"/>
    <n v="0.5"/>
    <n v="9.0000000000000028E-3"/>
    <n v="85.969696969696969"/>
    <n v="30"/>
    <n v="3"/>
    <n v="33"/>
    <n v="16.5"/>
    <n v="16.5"/>
    <n v="0.2970000000000001"/>
    <n v="0"/>
    <x v="0"/>
    <n v="2837"/>
  </r>
  <r>
    <x v="17"/>
    <x v="2"/>
    <x v="86"/>
    <x v="85"/>
    <x v="2"/>
    <x v="5"/>
    <n v="0.16439999999999982"/>
    <n v="45.666666666666664"/>
    <n v="3653.3333333333335"/>
    <n v="264"/>
    <n v="264"/>
    <n v="0.95039999999999902"/>
    <n v="21120.000000000004"/>
    <n v="80.000000000000014"/>
    <n v="5"/>
    <n v="2.6791416599411776E-3"/>
    <n v="0.96751106164464884"/>
    <x v="2"/>
    <n v="2.0757575757575757"/>
    <n v="7.4727272727272646E-3"/>
    <n v="166.06060606060606"/>
    <n v="30"/>
    <n v="3"/>
    <n v="33"/>
    <n v="68.5"/>
    <n v="0"/>
    <n v="0"/>
    <n v="3.8540145985401462"/>
    <x v="1"/>
    <n v="0"/>
  </r>
  <r>
    <x v="17"/>
    <x v="2"/>
    <x v="141"/>
    <x v="139"/>
    <x v="2"/>
    <x v="5"/>
    <n v="0.16175000000000012"/>
    <n v="35.944444444444443"/>
    <n v="2227.2192592592596"/>
    <n v="0"/>
    <n v="0"/>
    <n v="0"/>
    <n v="0"/>
    <n v="61.962823286965495"/>
    <n v="5"/>
    <n v="2.6359559823326412E-3"/>
    <n v="0.97014701762698152"/>
    <x v="2"/>
    <n v="1.6338383838383839"/>
    <n v="7.3522727272727325E-3"/>
    <n v="101.23723905723908"/>
    <n v="30"/>
    <n v="3"/>
    <n v="33"/>
    <n v="53.916666666666664"/>
    <n v="53.916666666666664"/>
    <n v="0.24262500000000017"/>
    <n v="0"/>
    <x v="0"/>
    <n v="3340.8288888888897"/>
  </r>
  <r>
    <x v="17"/>
    <x v="2"/>
    <x v="61"/>
    <x v="60"/>
    <x v="2"/>
    <x v="7"/>
    <n v="0.15359999999999999"/>
    <n v="16"/>
    <n v="922.66666666666663"/>
    <n v="391"/>
    <n v="391"/>
    <n v="3.7536"/>
    <n v="22547.666666666664"/>
    <n v="57.666666666666664"/>
    <n v="48"/>
    <n v="2.5031396530837305E-3"/>
    <n v="0.97265015728006521"/>
    <x v="2"/>
    <n v="0.72727272727272729"/>
    <n v="6.981818181818181E-3"/>
    <n v="41.939393939393938"/>
    <n v="30"/>
    <n v="3"/>
    <n v="33"/>
    <n v="24"/>
    <n v="0"/>
    <n v="0"/>
    <n v="16.291666666666668"/>
    <x v="1"/>
    <n v="0"/>
  </r>
  <r>
    <x v="17"/>
    <x v="2"/>
    <x v="51"/>
    <x v="50"/>
    <x v="5"/>
    <x v="4"/>
    <n v="0.13708333333333342"/>
    <n v="13.708333333333334"/>
    <n v="1393.6333333333332"/>
    <n v="0"/>
    <n v="0"/>
    <n v="0"/>
    <n v="0"/>
    <n v="101.66322188449847"/>
    <n v="32"/>
    <n v="2.2339760901273543E-3"/>
    <n v="0.97488413337019253"/>
    <x v="2"/>
    <n v="0.62310606060606066"/>
    <n v="6.2310606060606098E-3"/>
    <n v="63.346969696969694"/>
    <n v="30"/>
    <n v="3"/>
    <n v="33"/>
    <n v="20.562500000000004"/>
    <n v="20.562500000000004"/>
    <n v="0.20562500000000014"/>
    <n v="0"/>
    <x v="0"/>
    <n v="2090.4500000000003"/>
  </r>
  <r>
    <x v="17"/>
    <x v="2"/>
    <x v="138"/>
    <x v="136"/>
    <x v="0"/>
    <x v="0"/>
    <n v="0.13333333333333339"/>
    <n v="6.666666666666667"/>
    <n v="1537.3333333333333"/>
    <n v="0"/>
    <n v="0"/>
    <n v="0"/>
    <n v="0"/>
    <n v="230.59999999999997"/>
    <n v="30"/>
    <n v="2.1728642821907391E-3"/>
    <n v="0.9770569976523833"/>
    <x v="2"/>
    <n v="0.30303030303030304"/>
    <n v="6.0606060606060632E-3"/>
    <n v="69.878787878787875"/>
    <n v="30"/>
    <n v="3"/>
    <n v="33"/>
    <n v="10"/>
    <n v="10"/>
    <n v="0.20000000000000009"/>
    <n v="0"/>
    <x v="0"/>
    <n v="2305.9999999999995"/>
  </r>
  <r>
    <x v="17"/>
    <x v="2"/>
    <x v="34"/>
    <x v="34"/>
    <x v="3"/>
    <x v="1"/>
    <n v="0.13103999999999991"/>
    <n v="12"/>
    <n v="2498.3266666666664"/>
    <n v="16"/>
    <n v="16"/>
    <n v="0.17471999999999988"/>
    <n v="3331.1022222222218"/>
    <n v="208.19388888888886"/>
    <n v="40"/>
    <n v="2.1354910165370562E-3"/>
    <n v="0.97919248866892039"/>
    <x v="2"/>
    <n v="0.54545454545454541"/>
    <n v="5.956363636363632E-3"/>
    <n v="113.56030303030302"/>
    <n v="30"/>
    <n v="3"/>
    <n v="33"/>
    <n v="18"/>
    <n v="2"/>
    <n v="2.1839999999999984E-2"/>
    <n v="0.88888888888888884"/>
    <x v="3"/>
    <n v="416.38777777777773"/>
  </r>
  <r>
    <x v="17"/>
    <x v="2"/>
    <x v="64"/>
    <x v="63"/>
    <x v="5"/>
    <x v="4"/>
    <n v="0.12300000000000007"/>
    <n v="27.333333333333332"/>
    <n v="1474.6666666666667"/>
    <n v="47"/>
    <n v="47"/>
    <n v="0.21150000000000013"/>
    <n v="2535.707317073171"/>
    <n v="53.951219512195124"/>
    <n v="12"/>
    <n v="2.0044673003209571E-3"/>
    <n v="0.98119695596924139"/>
    <x v="2"/>
    <n v="1.2424242424242424"/>
    <n v="5.5909090909090943E-3"/>
    <n v="67.030303030303031"/>
    <n v="30"/>
    <n v="3"/>
    <n v="33"/>
    <n v="41"/>
    <n v="0"/>
    <n v="0"/>
    <n v="1.1463414634146341"/>
    <x v="2"/>
    <n v="0"/>
  </r>
  <r>
    <x v="17"/>
    <x v="2"/>
    <x v="119"/>
    <x v="117"/>
    <x v="0"/>
    <x v="0"/>
    <n v="0.1125"/>
    <n v="5"/>
    <n v="1184.3333333333333"/>
    <n v="0"/>
    <n v="0"/>
    <n v="0"/>
    <n v="0"/>
    <n v="236.86666666666665"/>
    <n v="12"/>
    <n v="1.8333542380984354E-3"/>
    <n v="0.98303031020733977"/>
    <x v="2"/>
    <n v="0.22727272727272727"/>
    <n v="5.1136363636363636E-3"/>
    <n v="53.833333333333329"/>
    <n v="30"/>
    <n v="3"/>
    <n v="33"/>
    <n v="7.5"/>
    <n v="7.5"/>
    <n v="0.16875000000000001"/>
    <n v="0"/>
    <x v="0"/>
    <n v="1776.4999999999998"/>
  </r>
  <r>
    <x v="17"/>
    <x v="2"/>
    <x v="82"/>
    <x v="81"/>
    <x v="1"/>
    <x v="1"/>
    <n v="0.10214999999999998"/>
    <n v="9.4583333333333339"/>
    <n v="1923.4933333333336"/>
    <n v="52.625"/>
    <n v="52.625"/>
    <n v="0.5683499999999998"/>
    <n v="10702.079647577093"/>
    <n v="203.36493392070486"/>
    <n v="4"/>
    <n v="1.6646856481933789E-3"/>
    <n v="0.98469499585553311"/>
    <x v="2"/>
    <n v="0.42992424242424243"/>
    <n v="4.6431818181818171E-3"/>
    <n v="87.431515151515157"/>
    <n v="30"/>
    <n v="3"/>
    <n v="33"/>
    <n v="14.1875"/>
    <n v="0"/>
    <n v="0"/>
    <n v="3.7092511013215859"/>
    <x v="1"/>
    <n v="0"/>
  </r>
  <r>
    <x v="17"/>
    <x v="2"/>
    <x v="80"/>
    <x v="79"/>
    <x v="2"/>
    <x v="5"/>
    <n v="9.3599999999999975E-2"/>
    <n v="26"/>
    <n v="2080"/>
    <n v="276"/>
    <n v="276"/>
    <n v="0.99359999999999982"/>
    <n v="22080"/>
    <n v="80"/>
    <n v="1"/>
    <n v="1.5253507260978979E-3"/>
    <n v="0.98622034658163105"/>
    <x v="2"/>
    <n v="1.1818181818181819"/>
    <n v="4.2545454545454536E-3"/>
    <n v="94.545454545454547"/>
    <n v="30"/>
    <n v="3"/>
    <n v="33"/>
    <n v="39"/>
    <n v="0"/>
    <n v="0"/>
    <n v="7.0769230769230766"/>
    <x v="1"/>
    <n v="0"/>
  </r>
  <r>
    <x v="17"/>
    <x v="2"/>
    <x v="71"/>
    <x v="70"/>
    <x v="0"/>
    <x v="3"/>
    <n v="7.4999999999999983E-2"/>
    <n v="3.3333333333333335"/>
    <n v="665.33333333333337"/>
    <n v="92"/>
    <n v="92"/>
    <n v="2.0699999999999994"/>
    <n v="18363.2"/>
    <n v="199.6"/>
    <n v="12"/>
    <n v="1.2222361587322899E-3"/>
    <n v="0.98744258274036334"/>
    <x v="2"/>
    <n v="0.15151515151515152"/>
    <n v="3.4090909090909085E-3"/>
    <n v="30.242424242424246"/>
    <n v="30"/>
    <n v="3"/>
    <n v="33"/>
    <n v="5"/>
    <n v="0"/>
    <n v="0"/>
    <n v="18.399999999999999"/>
    <x v="1"/>
    <n v="0"/>
  </r>
  <r>
    <x v="17"/>
    <x v="2"/>
    <x v="10"/>
    <x v="10"/>
    <x v="3"/>
    <x v="1"/>
    <n v="7.0200000000000026E-2"/>
    <n v="7.2222222222222214"/>
    <n v="1590.0933333333335"/>
    <n v="23.333333333333332"/>
    <n v="23.333333333333332"/>
    <n v="0.22680000000000008"/>
    <n v="5137.2246153846163"/>
    <n v="220.16676923076926"/>
    <n v="20"/>
    <n v="1.1440130445734241E-3"/>
    <n v="0.98858659578493679"/>
    <x v="2"/>
    <n v="0.32828282828282823"/>
    <n v="3.1909090909090919E-3"/>
    <n v="72.276969696969701"/>
    <n v="30"/>
    <n v="3"/>
    <n v="33"/>
    <n v="10.833333333333332"/>
    <n v="0"/>
    <n v="0"/>
    <n v="2.1538461538461542"/>
    <x v="1"/>
    <n v="0"/>
  </r>
  <r>
    <x v="17"/>
    <x v="2"/>
    <x v="32"/>
    <x v="32"/>
    <x v="1"/>
    <x v="1"/>
    <n v="6.8040000000000031E-2"/>
    <n v="7"/>
    <n v="1566.6666666666667"/>
    <n v="159"/>
    <n v="159"/>
    <n v="1.5454800000000006"/>
    <n v="35585.71428571429"/>
    <n v="223.80952380952382"/>
    <n v="1"/>
    <n v="1.1088126432019342E-3"/>
    <n v="0.98969540842813875"/>
    <x v="2"/>
    <n v="0.31818181818181818"/>
    <n v="3.0927272727272743E-3"/>
    <n v="71.212121212121218"/>
    <n v="30"/>
    <n v="3"/>
    <n v="33"/>
    <n v="10.5"/>
    <n v="0"/>
    <n v="0"/>
    <n v="15.142857142857142"/>
    <x v="1"/>
    <n v="0"/>
  </r>
  <r>
    <x v="17"/>
    <x v="2"/>
    <x v="69"/>
    <x v="68"/>
    <x v="1"/>
    <x v="1"/>
    <n v="6.2429999999999979E-2"/>
    <n v="19.268518518518523"/>
    <n v="1315.8418518518517"/>
    <n v="0"/>
    <n v="0"/>
    <n v="0"/>
    <n v="0"/>
    <n v="68.289726093224388"/>
    <n v="3"/>
    <n v="1.0173893785287581E-3"/>
    <n v="0.99071279780666754"/>
    <x v="2"/>
    <n v="0.87584175084175098"/>
    <n v="2.8377272727272717E-3"/>
    <n v="59.810993265993261"/>
    <n v="30"/>
    <n v="3"/>
    <n v="33"/>
    <n v="28.902777777777782"/>
    <n v="28.902777777777782"/>
    <n v="9.3644999999999964E-2"/>
    <n v="0"/>
    <x v="0"/>
    <n v="1973.7627777777775"/>
  </r>
  <r>
    <x v="17"/>
    <x v="2"/>
    <x v="54"/>
    <x v="53"/>
    <x v="1"/>
    <x v="1"/>
    <n v="6.1200000000000011E-2"/>
    <n v="5.666666666666667"/>
    <n v="904.33333333333337"/>
    <n v="0"/>
    <n v="0"/>
    <n v="0"/>
    <n v="0"/>
    <n v="159.58823529411765"/>
    <n v="24"/>
    <n v="9.9734470552554906E-4"/>
    <n v="0.99171014251219314"/>
    <x v="2"/>
    <n v="0.25757575757575757"/>
    <n v="2.7818181818181822E-3"/>
    <n v="41.106060606060609"/>
    <n v="30"/>
    <n v="3"/>
    <n v="33"/>
    <n v="8.5"/>
    <n v="8.5"/>
    <n v="9.1800000000000007E-2"/>
    <n v="0"/>
    <x v="0"/>
    <n v="1356.5"/>
  </r>
  <r>
    <x v="17"/>
    <x v="2"/>
    <x v="52"/>
    <x v="51"/>
    <x v="5"/>
    <x v="4"/>
    <n v="5.8000000000000024E-2"/>
    <n v="9.6666666666666661"/>
    <n v="532.66666666666663"/>
    <n v="0"/>
    <n v="0"/>
    <n v="0"/>
    <n v="0"/>
    <n v="55.103448275862071"/>
    <n v="12"/>
    <n v="9.4519596275297155E-4"/>
    <n v="0.99265533847494614"/>
    <x v="2"/>
    <n v="0.43939393939393939"/>
    <n v="2.6363636363636376E-3"/>
    <n v="24.212121212121211"/>
    <n v="30"/>
    <n v="3"/>
    <n v="33"/>
    <n v="14.5"/>
    <n v="14.5"/>
    <n v="8.7000000000000036E-2"/>
    <n v="0"/>
    <x v="0"/>
    <n v="799"/>
  </r>
  <r>
    <x v="17"/>
    <x v="2"/>
    <x v="36"/>
    <x v="36"/>
    <x v="5"/>
    <x v="4"/>
    <n v="5.3333333333333351E-2"/>
    <n v="10.666666666666666"/>
    <n v="543.33333333333337"/>
    <n v="19"/>
    <n v="19"/>
    <n v="9.5000000000000043E-2"/>
    <n v="967.81250000000011"/>
    <n v="50.937500000000007"/>
    <n v="1"/>
    <n v="8.6914571287629563E-4"/>
    <n v="0.99352448418782247"/>
    <x v="2"/>
    <n v="0.48484848484848481"/>
    <n v="2.4242424242424251E-3"/>
    <n v="24.696969696969699"/>
    <n v="30"/>
    <n v="3"/>
    <n v="33"/>
    <n v="15.999999999999998"/>
    <n v="0"/>
    <n v="0"/>
    <n v="1.1875000000000002"/>
    <x v="2"/>
    <n v="0"/>
  </r>
  <r>
    <x v="17"/>
    <x v="2"/>
    <x v="40"/>
    <x v="40"/>
    <x v="5"/>
    <x v="4"/>
    <n v="5.1000000000000024E-2"/>
    <n v="17"/>
    <n v="706.33333333333337"/>
    <n v="37"/>
    <n v="37"/>
    <n v="0.11100000000000004"/>
    <n v="1537.3137254901962"/>
    <n v="41.549019607843142"/>
    <n v="48"/>
    <n v="8.3112058793795784E-4"/>
    <n v="0.99435560477576046"/>
    <x v="2"/>
    <n v="0.77272727272727271"/>
    <n v="2.3181818181818195E-3"/>
    <n v="32.106060606060609"/>
    <n v="30"/>
    <n v="3"/>
    <n v="33"/>
    <n v="25.5"/>
    <n v="0"/>
    <n v="0"/>
    <n v="1.4509803921568627"/>
    <x v="2"/>
    <n v="0"/>
  </r>
  <r>
    <x v="17"/>
    <x v="2"/>
    <x v="142"/>
    <x v="140"/>
    <x v="2"/>
    <x v="4"/>
    <n v="4.5600000000000002E-2"/>
    <n v="6.333333333333333"/>
    <n v="272.33333333333331"/>
    <n v="0"/>
    <n v="0"/>
    <n v="0"/>
    <n v="0"/>
    <n v="43"/>
    <n v="20"/>
    <n v="7.4311958450923256E-4"/>
    <n v="0.99509872436026969"/>
    <x v="2"/>
    <n v="0.28787878787878785"/>
    <n v="2.072727272727273E-3"/>
    <n v="12.378787878787877"/>
    <n v="30"/>
    <n v="3"/>
    <n v="33"/>
    <n v="9.4999999999999982"/>
    <n v="9.4999999999999982"/>
    <n v="6.8399999999999989E-2"/>
    <n v="0"/>
    <x v="0"/>
    <n v="408.49999999999994"/>
  </r>
  <r>
    <x v="17"/>
    <x v="2"/>
    <x v="70"/>
    <x v="69"/>
    <x v="0"/>
    <x v="8"/>
    <n v="4.4999999999999991E-2"/>
    <n v="2"/>
    <n v="345.94"/>
    <n v="82"/>
    <n v="82"/>
    <n v="1.8449999999999998"/>
    <n v="14183.539999999999"/>
    <n v="172.97"/>
    <n v="6"/>
    <n v="7.3334169523937398E-4"/>
    <n v="0.99583206605550911"/>
    <x v="2"/>
    <n v="9.0909090909090912E-2"/>
    <n v="2.0454545454545452E-3"/>
    <n v="15.724545454545455"/>
    <n v="30"/>
    <n v="3"/>
    <n v="33"/>
    <n v="3"/>
    <n v="0"/>
    <n v="0"/>
    <n v="27.333333333333332"/>
    <x v="1"/>
    <n v="0"/>
  </r>
  <r>
    <x v="17"/>
    <x v="2"/>
    <x v="143"/>
    <x v="141"/>
    <x v="3"/>
    <x v="1"/>
    <n v="4.246666666666666E-2"/>
    <n v="2.3333333333333335"/>
    <n v="700"/>
    <n v="0"/>
    <n v="0"/>
    <n v="0"/>
    <n v="0"/>
    <n v="300"/>
    <n v="40"/>
    <n v="6.9205727387775006E-4"/>
    <n v="0.99652412332938689"/>
    <x v="2"/>
    <n v="0.10606060606060606"/>
    <n v="1.93030303030303E-3"/>
    <n v="31.818181818181817"/>
    <n v="30"/>
    <n v="3"/>
    <n v="33"/>
    <n v="3.5"/>
    <n v="3.5"/>
    <n v="6.3699999999999993E-2"/>
    <n v="0"/>
    <x v="0"/>
    <n v="1050"/>
  </r>
  <r>
    <x v="17"/>
    <x v="2"/>
    <x v="23"/>
    <x v="23"/>
    <x v="1"/>
    <x v="0"/>
    <n v="3.8429999999999999E-2"/>
    <n v="3"/>
    <n v="815.33333333333337"/>
    <n v="0"/>
    <n v="0"/>
    <n v="0"/>
    <n v="0"/>
    <n v="271.77777777777777"/>
    <n v="24"/>
    <n v="6.2627380773442557E-4"/>
    <n v="0.99715039713712128"/>
    <x v="2"/>
    <n v="0.13636363636363635"/>
    <n v="1.7468181818181818E-3"/>
    <n v="37.060606060606062"/>
    <n v="30"/>
    <n v="3"/>
    <n v="33"/>
    <n v="4.5"/>
    <n v="4.5"/>
    <n v="5.7644999999999995E-2"/>
    <n v="0"/>
    <x v="0"/>
    <n v="1223"/>
  </r>
  <r>
    <x v="17"/>
    <x v="2"/>
    <x v="28"/>
    <x v="28"/>
    <x v="1"/>
    <x v="1"/>
    <n v="3.2400000000000005E-2"/>
    <n v="3"/>
    <n v="555"/>
    <n v="0"/>
    <n v="0"/>
    <n v="0"/>
    <n v="0"/>
    <n v="185"/>
    <n v="1"/>
    <n v="5.2800602057234951E-4"/>
    <n v="0.99767840315769363"/>
    <x v="2"/>
    <n v="0.13636363636363635"/>
    <n v="1.4727272727272729E-3"/>
    <n v="25.227272727272727"/>
    <n v="30"/>
    <n v="3"/>
    <n v="33"/>
    <n v="4.5"/>
    <n v="4.5"/>
    <n v="4.8600000000000004E-2"/>
    <n v="0"/>
    <x v="0"/>
    <n v="832.5"/>
  </r>
  <r>
    <x v="17"/>
    <x v="2"/>
    <x v="49"/>
    <x v="48"/>
    <x v="1"/>
    <x v="1"/>
    <n v="3.1760000000000024E-2"/>
    <n v="9.8611111111111107"/>
    <n v="725.86666666666667"/>
    <n v="0"/>
    <n v="0"/>
    <n v="0"/>
    <n v="0"/>
    <n v="73.609014084507052"/>
    <n v="6"/>
    <n v="5.1757627201783421E-4"/>
    <n v="0.9981959794297115"/>
    <x v="2"/>
    <n v="0.4482323232323232"/>
    <n v="1.4436363636363648E-3"/>
    <n v="32.993939393939392"/>
    <n v="30"/>
    <n v="3"/>
    <n v="33"/>
    <n v="14.791666666666666"/>
    <n v="14.791666666666666"/>
    <n v="4.7640000000000036E-2"/>
    <n v="0"/>
    <x v="0"/>
    <n v="1088.8000000000002"/>
  </r>
  <r>
    <x v="17"/>
    <x v="2"/>
    <x v="24"/>
    <x v="24"/>
    <x v="3"/>
    <x v="1"/>
    <n v="2.6539999999999998E-2"/>
    <n v="3.1666666666666665"/>
    <n v="612.83333333333337"/>
    <n v="0"/>
    <n v="0"/>
    <n v="0"/>
    <n v="0"/>
    <n v="193.5263157894737"/>
    <n v="4"/>
    <n v="4.3250863537006641E-4"/>
    <n v="0.99862848806508153"/>
    <x v="2"/>
    <n v="0.14393939393939392"/>
    <n v="1.2063636363636363E-3"/>
    <n v="27.856060606060609"/>
    <n v="30"/>
    <n v="3"/>
    <n v="33"/>
    <n v="4.7499999999999991"/>
    <n v="4.7499999999999991"/>
    <n v="3.9809999999999991E-2"/>
    <n v="0"/>
    <x v="0"/>
    <n v="919.24999999999989"/>
  </r>
  <r>
    <x v="17"/>
    <x v="2"/>
    <x v="87"/>
    <x v="86"/>
    <x v="2"/>
    <x v="4"/>
    <n v="2.6400000000000007E-2"/>
    <n v="5"/>
    <n v="392"/>
    <n v="0"/>
    <n v="0"/>
    <n v="0"/>
    <n v="0"/>
    <n v="78.400000000000006"/>
    <n v="10"/>
    <n v="4.302271278737663E-4"/>
    <n v="0.9990587151929553"/>
    <x v="2"/>
    <n v="0.22727272727272727"/>
    <n v="1.2000000000000003E-3"/>
    <n v="17.818181818181817"/>
    <n v="30"/>
    <n v="3"/>
    <n v="33"/>
    <n v="7.5"/>
    <n v="7.5"/>
    <n v="3.960000000000001E-2"/>
    <n v="0"/>
    <x v="0"/>
    <n v="588"/>
  </r>
  <r>
    <x v="17"/>
    <x v="2"/>
    <x v="68"/>
    <x v="67"/>
    <x v="1"/>
    <x v="1"/>
    <n v="2.3999999999999997E-2"/>
    <n v="2.6666666666666665"/>
    <n v="338.66666666666669"/>
    <n v="0"/>
    <n v="0"/>
    <n v="0"/>
    <n v="0"/>
    <n v="127.00000000000001"/>
    <n v="12"/>
    <n v="3.9111557079433285E-4"/>
    <n v="0.9994498307637496"/>
    <x v="2"/>
    <n v="0.1212121212121212"/>
    <n v="1.0909090909090907E-3"/>
    <n v="15.393939393939394"/>
    <n v="30"/>
    <n v="3"/>
    <n v="33"/>
    <n v="3.9999999999999996"/>
    <n v="3.9999999999999996"/>
    <n v="3.5999999999999997E-2"/>
    <n v="0"/>
    <x v="0"/>
    <n v="508"/>
  </r>
  <r>
    <x v="17"/>
    <x v="2"/>
    <x v="111"/>
    <x v="109"/>
    <x v="2"/>
    <x v="4"/>
    <n v="2.0159999999999994E-2"/>
    <n v="3"/>
    <n v="161.66666666666666"/>
    <n v="0"/>
    <n v="0"/>
    <n v="0"/>
    <n v="0"/>
    <n v="53.888888888888886"/>
    <n v="18"/>
    <n v="3.2853707946723954E-4"/>
    <n v="0.99977836784321683"/>
    <x v="2"/>
    <n v="0.13636363636363635"/>
    <n v="9.1636363636363606E-4"/>
    <n v="7.3484848484848477"/>
    <n v="30"/>
    <n v="3"/>
    <n v="33"/>
    <n v="4.5"/>
    <n v="4.5"/>
    <n v="3.0239999999999993E-2"/>
    <n v="0"/>
    <x v="0"/>
    <n v="242.5"/>
  </r>
  <r>
    <x v="17"/>
    <x v="2"/>
    <x v="78"/>
    <x v="77"/>
    <x v="0"/>
    <x v="6"/>
    <n v="5.9999999999999993E-3"/>
    <n v="0.33333333333333331"/>
    <n v="53"/>
    <n v="0"/>
    <n v="0"/>
    <n v="0"/>
    <n v="0"/>
    <n v="159"/>
    <n v="18"/>
    <n v="9.7778892698583211E-5"/>
    <n v="0.99987614673591541"/>
    <x v="2"/>
    <n v="1.515151515151515E-2"/>
    <n v="2.7272727272727268E-4"/>
    <n v="2.4090909090909092"/>
    <n v="30"/>
    <n v="3"/>
    <n v="33"/>
    <n v="0.49999999999999994"/>
    <n v="0.49999999999999994"/>
    <n v="8.9999999999999993E-3"/>
    <n v="0"/>
    <x v="0"/>
    <n v="79.499999999999986"/>
  </r>
  <r>
    <x v="17"/>
    <x v="2"/>
    <x v="43"/>
    <x v="43"/>
    <x v="2"/>
    <x v="5"/>
    <n v="4.0000000000000001E-3"/>
    <n v="1"/>
    <n v="89"/>
    <n v="0"/>
    <n v="0"/>
    <n v="0"/>
    <n v="0"/>
    <n v="89"/>
    <n v="18"/>
    <n v="6.5185928465722145E-5"/>
    <n v="0.99994133266438112"/>
    <x v="2"/>
    <n v="4.5454545454545456E-2"/>
    <n v="1.8181818181818183E-4"/>
    <n v="4.0454545454545459"/>
    <n v="30"/>
    <n v="3"/>
    <n v="33"/>
    <n v="1.5"/>
    <n v="1.5"/>
    <n v="6.0000000000000001E-3"/>
    <n v="0"/>
    <x v="0"/>
    <n v="133.5"/>
  </r>
  <r>
    <x v="17"/>
    <x v="2"/>
    <x v="94"/>
    <x v="93"/>
    <x v="1"/>
    <x v="1"/>
    <n v="3.6000000000000003E-3"/>
    <n v="0.66666666666666663"/>
    <n v="46.666666666666664"/>
    <n v="0"/>
    <n v="0"/>
    <n v="0"/>
    <n v="0"/>
    <n v="70"/>
    <n v="5"/>
    <n v="5.8667335619149936E-5"/>
    <n v="1.0000000000000002"/>
    <x v="2"/>
    <n v="3.03030303030303E-2"/>
    <n v="1.6363636363636366E-4"/>
    <n v="2.1212121212121211"/>
    <n v="30"/>
    <n v="3"/>
    <n v="33"/>
    <n v="0.99999999999999989"/>
    <n v="0.99999999999999989"/>
    <n v="5.4000000000000003E-3"/>
    <n v="0"/>
    <x v="0"/>
    <n v="69.999999999999986"/>
  </r>
  <r>
    <x v="18"/>
    <x v="2"/>
    <x v="18"/>
    <x v="18"/>
    <x v="1"/>
    <x v="1"/>
    <n v="4.5939518181819272"/>
    <n v="3465.9444444444439"/>
    <n v="731550.43999999983"/>
    <n v="3387"/>
    <n v="3387"/>
    <n v="4.4893145454546524"/>
    <n v="714887.78311250743"/>
    <n v="211.06813791334733"/>
    <n v="12"/>
    <n v="0.18068368076619898"/>
    <n v="0.18068368076619898"/>
    <x v="0"/>
    <n v="157.54292929292927"/>
    <n v="0.20881599173554213"/>
    <n v="33252.292727272717"/>
    <n v="7"/>
    <n v="2"/>
    <n v="9"/>
    <n v="1417.8863636363635"/>
    <n v="0"/>
    <n v="0"/>
    <n v="2.388766890538093"/>
    <x v="1"/>
    <n v="0"/>
  </r>
  <r>
    <x v="18"/>
    <x v="2"/>
    <x v="3"/>
    <x v="3"/>
    <x v="1"/>
    <x v="2"/>
    <n v="2.3809090909091184"/>
    <n v="776"/>
    <n v="346318.33333333331"/>
    <n v="0"/>
    <n v="0"/>
    <n v="0"/>
    <n v="0"/>
    <n v="446.28651202749137"/>
    <n v="1"/>
    <n v="9.3642997388991761E-2"/>
    <n v="0.27432667815519074"/>
    <x v="0"/>
    <n v="35.272727272727273"/>
    <n v="0.10822314049586902"/>
    <n v="15741.742424242424"/>
    <n v="7"/>
    <n v="2"/>
    <n v="9"/>
    <n v="317.45454545454544"/>
    <n v="317.45454545454544"/>
    <n v="0.97400826446282107"/>
    <n v="0"/>
    <x v="0"/>
    <n v="141675.68181818179"/>
  </r>
  <r>
    <x v="18"/>
    <x v="2"/>
    <x v="0"/>
    <x v="0"/>
    <x v="0"/>
    <x v="0"/>
    <n v="2.3029545454545066"/>
    <n v="675.53333333333592"/>
    <n v="135816.53333333306"/>
    <n v="465"/>
    <n v="465"/>
    <n v="1.5852272727272401"/>
    <n v="93488.633178722434"/>
    <n v="201.05082404026331"/>
    <n v="5"/>
    <n v="9.0576984778792141E-2"/>
    <n v="0.36490366293398291"/>
    <x v="0"/>
    <n v="30.706060606060724"/>
    <n v="0.10467975206611393"/>
    <n v="6173.4787878787756"/>
    <n v="7"/>
    <n v="2"/>
    <n v="9"/>
    <n v="276.3545454545465"/>
    <n v="0"/>
    <n v="0"/>
    <n v="1.6826211388532455"/>
    <x v="2"/>
    <n v="0"/>
  </r>
  <r>
    <x v="18"/>
    <x v="2"/>
    <x v="2"/>
    <x v="2"/>
    <x v="1"/>
    <x v="1"/>
    <n v="2.1409772727272607"/>
    <n v="969.16666666666663"/>
    <n v="357375.33333333331"/>
    <n v="1059"/>
    <n v="1059"/>
    <n v="2.3394272727272596"/>
    <n v="390500.92312983662"/>
    <n v="368.74496990541701"/>
    <n v="4"/>
    <n v="8.4206293270666657E-2"/>
    <n v="0.44910995620464955"/>
    <x v="0"/>
    <n v="44.053030303030305"/>
    <n v="9.7317148760330027E-2"/>
    <n v="16244.333333333332"/>
    <n v="7"/>
    <n v="2"/>
    <n v="9"/>
    <n v="396.47727272727275"/>
    <n v="0"/>
    <n v="0"/>
    <n v="2.671023215821152"/>
    <x v="1"/>
    <n v="0"/>
  </r>
  <r>
    <x v="18"/>
    <x v="2"/>
    <x v="17"/>
    <x v="17"/>
    <x v="1"/>
    <x v="1"/>
    <n v="1.8482772727272496"/>
    <n v="1673.0000000000002"/>
    <n v="300219.75"/>
    <n v="1621"/>
    <n v="1621"/>
    <n v="1.7908293240232345"/>
    <n v="290888.35310818884"/>
    <n v="179.44994022713686"/>
    <n v="20"/>
    <n v="7.2694175718419823E-2"/>
    <n v="0.5218041319230694"/>
    <x v="1"/>
    <n v="76.045454545454561"/>
    <n v="8.401260330578407E-2"/>
    <n v="13646.352272727272"/>
    <n v="14"/>
    <n v="2"/>
    <n v="16"/>
    <n v="1216.727272727273"/>
    <n v="0"/>
    <n v="0"/>
    <n v="1.3322624028690973"/>
    <x v="2"/>
    <n v="0"/>
  </r>
  <r>
    <x v="18"/>
    <x v="2"/>
    <x v="35"/>
    <x v="35"/>
    <x v="2"/>
    <x v="4"/>
    <n v="0.80694545454544986"/>
    <n v="462.3125"/>
    <n v="77948.169999999649"/>
    <n v="324"/>
    <n v="324"/>
    <n v="0.56552727272726944"/>
    <n v="54627.999632283114"/>
    <n v="168.60493713667628"/>
    <n v="16"/>
    <n v="3.1737789309798856E-2"/>
    <n v="0.55354192123286827"/>
    <x v="1"/>
    <n v="21.014204545454547"/>
    <n v="3.6679338842974994E-2"/>
    <n v="3543.0986363636202"/>
    <n v="14"/>
    <n v="2"/>
    <n v="16"/>
    <n v="336.22727272727275"/>
    <n v="12.227272727272748"/>
    <n v="2.1342148760330488E-2"/>
    <n v="0.96363390563742046"/>
    <x v="3"/>
    <n v="2061.5785495348182"/>
  </r>
  <r>
    <x v="18"/>
    <x v="2"/>
    <x v="15"/>
    <x v="15"/>
    <x v="2"/>
    <x v="4"/>
    <n v="0.77630909090909095"/>
    <n v="1186.0277777777778"/>
    <n v="80211.679999999935"/>
    <n v="1423"/>
    <n v="1423"/>
    <n v="0.93141818181818181"/>
    <n v="96238.235544417548"/>
    <n v="67.630523924397437"/>
    <n v="24"/>
    <n v="3.0532837415179342E-2"/>
    <n v="0.58407475864804759"/>
    <x v="1"/>
    <n v="53.910353535353536"/>
    <n v="3.5286776859504133E-2"/>
    <n v="3645.9854545454514"/>
    <n v="14"/>
    <n v="2"/>
    <n v="16"/>
    <n v="862.56565656565658"/>
    <n v="0"/>
    <n v="0"/>
    <n v="1.6497294891912782"/>
    <x v="2"/>
    <n v="0"/>
  </r>
  <r>
    <x v="18"/>
    <x v="2"/>
    <x v="6"/>
    <x v="6"/>
    <x v="2"/>
    <x v="4"/>
    <n v="0.728799999999998"/>
    <n v="1113.4444444444446"/>
    <n v="74547.966666666427"/>
    <n v="36"/>
    <n v="36"/>
    <n v="2.3563636363636297E-2"/>
    <n v="2410.2925057379425"/>
    <n v="66.952569603831734"/>
    <n v="48"/>
    <n v="2.8664268097291272E-2"/>
    <n v="0.61273902674533887"/>
    <x v="1"/>
    <n v="50.611111111111114"/>
    <n v="3.3127272727272637E-2"/>
    <n v="3388.5439393939287"/>
    <n v="14"/>
    <n v="2"/>
    <n v="16"/>
    <n v="809.77777777777783"/>
    <n v="773.77777777777783"/>
    <n v="0.50647272727272585"/>
    <n v="4.4456641053787042E-2"/>
    <x v="0"/>
    <n v="51806.410524564912"/>
  </r>
  <r>
    <x v="18"/>
    <x v="2"/>
    <x v="12"/>
    <x v="12"/>
    <x v="0"/>
    <x v="0"/>
    <n v="0.69545454545454566"/>
    <n v="102"/>
    <n v="38068.666666666664"/>
    <n v="532"/>
    <n v="532"/>
    <n v="3.6272727272727283"/>
    <n v="198554.22222222219"/>
    <n v="373.22222222222217"/>
    <n v="1"/>
    <n v="2.7352765560358108E-2"/>
    <n v="0.64009179230569702"/>
    <x v="1"/>
    <n v="4.6363636363636367"/>
    <n v="3.1611570247933894E-2"/>
    <n v="1730.3939393939393"/>
    <n v="14"/>
    <n v="2"/>
    <n v="16"/>
    <n v="74.181818181818187"/>
    <n v="0"/>
    <n v="0"/>
    <n v="7.1715686274509798"/>
    <x v="1"/>
    <n v="0"/>
  </r>
  <r>
    <x v="18"/>
    <x v="2"/>
    <x v="1"/>
    <x v="1"/>
    <x v="1"/>
    <x v="1"/>
    <n v="0.68931818181818205"/>
    <n v="224.66666666666666"/>
    <n v="102721.33333333333"/>
    <n v="175"/>
    <n v="175"/>
    <n v="0.53693181818181834"/>
    <n v="80012.90801186944"/>
    <n v="457.2166172106825"/>
    <n v="1"/>
    <n v="2.7111417628943184E-2"/>
    <n v="0.66720320993464022"/>
    <x v="1"/>
    <n v="10.212121212121211"/>
    <n v="3.1332644628099184E-2"/>
    <n v="4669.151515151515"/>
    <n v="14"/>
    <n v="2"/>
    <n v="16"/>
    <n v="163.39393939393938"/>
    <n v="0"/>
    <n v="0"/>
    <n v="1.0710311572700297"/>
    <x v="2"/>
    <n v="0"/>
  </r>
  <r>
    <x v="18"/>
    <x v="2"/>
    <x v="14"/>
    <x v="14"/>
    <x v="4"/>
    <x v="0"/>
    <n v="0.38659090909090915"/>
    <n v="189"/>
    <n v="49661.666666666664"/>
    <n v="1824"/>
    <n v="1824"/>
    <n v="3.7309090909090914"/>
    <n v="479274.49735449738"/>
    <n v="262.76014109347443"/>
    <n v="1"/>
    <n v="1.5204919679140241E-2"/>
    <n v="0.6824081296137805"/>
    <x v="1"/>
    <n v="8.5909090909090917"/>
    <n v="1.7572314049586781E-2"/>
    <n v="2257.3484848484845"/>
    <n v="14"/>
    <n v="2"/>
    <n v="16"/>
    <n v="137.45454545454547"/>
    <n v="0"/>
    <n v="0"/>
    <n v="13.269841269841269"/>
    <x v="1"/>
    <n v="0"/>
  </r>
  <r>
    <x v="18"/>
    <x v="2"/>
    <x v="7"/>
    <x v="7"/>
    <x v="0"/>
    <x v="0"/>
    <n v="0.36477272727272786"/>
    <n v="107"/>
    <n v="21016"/>
    <n v="485"/>
    <n v="485"/>
    <n v="1.6534090909090935"/>
    <n v="95259.439252336451"/>
    <n v="196.41121495327104"/>
    <n v="1"/>
    <n v="1.4346793700776087E-2"/>
    <n v="0.69675492331455657"/>
    <x v="1"/>
    <n v="4.8636363636363633"/>
    <n v="1.6580578512396721E-2"/>
    <n v="955.27272727272725"/>
    <n v="14"/>
    <n v="2"/>
    <n v="16"/>
    <n v="77.818181818181813"/>
    <n v="0"/>
    <n v="0"/>
    <n v="6.2324766355140193"/>
    <x v="1"/>
    <n v="0"/>
  </r>
  <r>
    <x v="18"/>
    <x v="2"/>
    <x v="76"/>
    <x v="75"/>
    <x v="2"/>
    <x v="4"/>
    <n v="0.34460045454545546"/>
    <n v="404.97916666666674"/>
    <n v="36155.593333333469"/>
    <n v="0.95833333333333337"/>
    <n v="0.95833333333333337"/>
    <n v="8.1545454545454748E-4"/>
    <n v="85.557759829895531"/>
    <n v="89.277662431195338"/>
    <n v="48"/>
    <n v="1.3553402600904771E-2"/>
    <n v="0.71030832591546134"/>
    <x v="1"/>
    <n v="18.408143939393941"/>
    <n v="1.5663657024793429E-2"/>
    <n v="1643.4360606060668"/>
    <n v="14"/>
    <n v="2"/>
    <n v="16"/>
    <n v="294.53030303030306"/>
    <n v="293.57196969696975"/>
    <n v="0.24980305785124032"/>
    <n v="3.2537681979525695E-3"/>
    <x v="0"/>
    <n v="26209.419209867174"/>
  </r>
  <r>
    <x v="18"/>
    <x v="2"/>
    <x v="103"/>
    <x v="101"/>
    <x v="0"/>
    <x v="3"/>
    <n v="0.33704545454545515"/>
    <n v="98.866666666666561"/>
    <n v="19314.93333333336"/>
    <n v="366.4"/>
    <n v="366.4"/>
    <n v="1.2490909090909126"/>
    <n v="71581.168981793831"/>
    <n v="195.36345246122772"/>
    <n v="5"/>
    <n v="1.3256258603271613E-2"/>
    <n v="0.72356458451873296"/>
    <x v="1"/>
    <n v="4.4939393939393888"/>
    <n v="1.5320247933884324E-2"/>
    <n v="877.95151515151633"/>
    <n v="14"/>
    <n v="2"/>
    <n v="16"/>
    <n v="71.903030303030221"/>
    <n v="0"/>
    <n v="0"/>
    <n v="5.0957518543492979"/>
    <x v="1"/>
    <n v="0"/>
  </r>
  <r>
    <x v="18"/>
    <x v="2"/>
    <x v="16"/>
    <x v="16"/>
    <x v="4"/>
    <x v="0"/>
    <n v="0.3263749999999988"/>
    <n v="159.56111111111088"/>
    <n v="41278.2933333334"/>
    <n v="465.21666666666664"/>
    <n v="465.21666666666664"/>
    <n v="0.95157954545454337"/>
    <n v="120351.06735280842"/>
    <n v="258.6989589498981"/>
    <n v="60"/>
    <n v="1.2836581366977812E-2"/>
    <n v="0.73640116588571081"/>
    <x v="1"/>
    <n v="7.2527777777777667"/>
    <n v="1.4835227272727219E-2"/>
    <n v="1876.2860606060638"/>
    <n v="14"/>
    <n v="2"/>
    <n v="16"/>
    <n v="116.04444444444427"/>
    <n v="0"/>
    <n v="0"/>
    <n v="4.0089525086173943"/>
    <x v="1"/>
    <n v="0"/>
  </r>
  <r>
    <x v="18"/>
    <x v="2"/>
    <x v="5"/>
    <x v="5"/>
    <x v="1"/>
    <x v="1"/>
    <n v="0.326052727272726"/>
    <n v="229.77777777777783"/>
    <n v="54919.586666666699"/>
    <n v="550"/>
    <n v="550"/>
    <n v="0.78044535783365243"/>
    <n v="131456.45744680855"/>
    <n v="239.0117408123792"/>
    <n v="12"/>
    <n v="1.2823906131172388E-2"/>
    <n v="0.74922507201688315"/>
    <x v="1"/>
    <n v="10.444444444444446"/>
    <n v="1.4820578512396636E-2"/>
    <n v="2496.34484848485"/>
    <n v="14"/>
    <n v="2"/>
    <n v="16"/>
    <n v="167.11111111111114"/>
    <n v="0"/>
    <n v="0"/>
    <n v="3.2912234042553186"/>
    <x v="1"/>
    <n v="0"/>
  </r>
  <r>
    <x v="18"/>
    <x v="2"/>
    <x v="65"/>
    <x v="64"/>
    <x v="2"/>
    <x v="5"/>
    <n v="0.32072727272726242"/>
    <n v="588"/>
    <n v="49311.599999999809"/>
    <n v="238"/>
    <n v="238"/>
    <n v="0.12981818181817764"/>
    <n v="19959.457142857067"/>
    <n v="83.86326530612213"/>
    <n v="40"/>
    <n v="1.2614451881952978E-2"/>
    <n v="0.76183952389883614"/>
    <x v="1"/>
    <n v="26.727272727272727"/>
    <n v="1.4578512396693747E-2"/>
    <n v="2241.4363636363551"/>
    <n v="14"/>
    <n v="2"/>
    <n v="16"/>
    <n v="427.63636363636363"/>
    <n v="189.63636363636363"/>
    <n v="0.1034380165289223"/>
    <n v="0.55654761904761907"/>
    <x v="0"/>
    <n v="15903.524675324614"/>
  </r>
  <r>
    <x v="18"/>
    <x v="2"/>
    <x v="9"/>
    <x v="9"/>
    <x v="1"/>
    <x v="2"/>
    <n v="0.31745454545454516"/>
    <n v="129.33333333333334"/>
    <n v="29428"/>
    <n v="296"/>
    <n v="296"/>
    <n v="0.72654545454545372"/>
    <n v="67350.680412371134"/>
    <n v="227.53608247422679"/>
    <n v="1"/>
    <n v="1.2485732985198745E-2"/>
    <n v="0.77432525688403486"/>
    <x v="1"/>
    <n v="5.8787878787878789"/>
    <n v="1.4429752066115688E-2"/>
    <n v="1337.6363636363637"/>
    <n v="14"/>
    <n v="2"/>
    <n v="16"/>
    <n v="94.060606060606062"/>
    <n v="0"/>
    <n v="0"/>
    <n v="3.1469072164948453"/>
    <x v="1"/>
    <n v="0"/>
  </r>
  <r>
    <x v="18"/>
    <x v="2"/>
    <x v="53"/>
    <x v="52"/>
    <x v="0"/>
    <x v="0"/>
    <n v="0.31504545454545402"/>
    <n v="115.51666666666665"/>
    <n v="19759.5"/>
    <n v="0.1"/>
    <n v="0.1"/>
    <n v="2.727272727272723E-4"/>
    <n v="17.105323907084117"/>
    <n v="171.05323907084116"/>
    <n v="20"/>
    <n v="1.2390981575087692E-2"/>
    <n v="0.78671623845912253"/>
    <x v="1"/>
    <n v="5.2507575757575751"/>
    <n v="1.4320247933884273E-2"/>
    <n v="898.15909090909088"/>
    <n v="14"/>
    <n v="2"/>
    <n v="16"/>
    <n v="84.012121212121201"/>
    <n v="83.912121212121207"/>
    <n v="0.22885123966942111"/>
    <n v="1.1903044293752707E-3"/>
    <x v="0"/>
    <n v="14353.44013063837"/>
  </r>
  <r>
    <x v="18"/>
    <x v="2"/>
    <x v="61"/>
    <x v="60"/>
    <x v="2"/>
    <x v="7"/>
    <n v="0.28561454545454418"/>
    <n v="218"/>
    <n v="12534.901666666663"/>
    <n v="1669.96875"/>
    <n v="1669.96875"/>
    <n v="2.1879236947456118"/>
    <n v="96022.449851634141"/>
    <n v="57.49954892966359"/>
    <n v="32"/>
    <n v="1.1233441140772587E-2"/>
    <n v="0.79794967959989516"/>
    <x v="1"/>
    <n v="9.9090909090909083"/>
    <n v="1.2982479338842917E-2"/>
    <n v="569.76825757575739"/>
    <n v="14"/>
    <n v="2"/>
    <n v="16"/>
    <n v="158.54545454545453"/>
    <n v="0"/>
    <n v="0"/>
    <n v="10.533059776376147"/>
    <x v="1"/>
    <n v="0"/>
  </r>
  <r>
    <x v="18"/>
    <x v="2"/>
    <x v="8"/>
    <x v="8"/>
    <x v="1"/>
    <x v="1"/>
    <n v="0.27613636363636351"/>
    <n v="90"/>
    <n v="39568.333333333336"/>
    <n v="2549"/>
    <n v="2549"/>
    <n v="7.8207954545454506"/>
    <n v="1120663.1296296297"/>
    <n v="439.64814814814815"/>
    <n v="1"/>
    <n v="1.0860656913671595E-2"/>
    <n v="0.80881033651356671"/>
    <x v="2"/>
    <n v="4.0909090909090908"/>
    <n v="1.2551652892561977E-2"/>
    <n v="1798.5606060606062"/>
    <n v="30"/>
    <n v="2"/>
    <n v="32"/>
    <n v="130.90909090909091"/>
    <n v="0"/>
    <n v="0"/>
    <n v="19.471527777777776"/>
    <x v="1"/>
    <n v="0"/>
  </r>
  <r>
    <x v="18"/>
    <x v="2"/>
    <x v="20"/>
    <x v="20"/>
    <x v="1"/>
    <x v="1"/>
    <n v="0.24831818181818155"/>
    <n v="202.33333333333334"/>
    <n v="42634.666666666664"/>
    <n v="269"/>
    <n v="269"/>
    <n v="0.33013636363636328"/>
    <n v="56682.332784184509"/>
    <n v="210.71499176276768"/>
    <n v="1"/>
    <n v="9.766546291257264E-3"/>
    <n v="0.81857688280482399"/>
    <x v="2"/>
    <n v="9.1969696969696972"/>
    <n v="1.1287190082644616E-2"/>
    <n v="1937.9393939393938"/>
    <n v="30"/>
    <n v="2"/>
    <n v="32"/>
    <n v="294.30303030303031"/>
    <n v="25.303030303030312"/>
    <n v="3.1053719008264442E-2"/>
    <n v="0.91402388797364087"/>
    <x v="3"/>
    <n v="5331.727821876093"/>
  </r>
  <r>
    <x v="18"/>
    <x v="2"/>
    <x v="90"/>
    <x v="89"/>
    <x v="0"/>
    <x v="2"/>
    <n v="0.24525"/>
    <n v="79.933333333333351"/>
    <n v="13316.333333333334"/>
    <n v="19"/>
    <n v="19"/>
    <n v="5.8295454545454532E-2"/>
    <n v="3165.2668890742279"/>
    <n v="166.59299416180147"/>
    <n v="5"/>
    <n v="9.6458723255498126E-3"/>
    <n v="0.8282227551303738"/>
    <x v="2"/>
    <n v="3.6333333333333342"/>
    <n v="1.1147727272727273E-2"/>
    <n v="605.28787878787887"/>
    <n v="30"/>
    <n v="2"/>
    <n v="32"/>
    <n v="116.26666666666669"/>
    <n v="97.266666666666694"/>
    <n v="0.29843181818181824"/>
    <n v="0.1634174311926605"/>
    <x v="0"/>
    <n v="16203.945232137894"/>
  </r>
  <r>
    <x v="18"/>
    <x v="2"/>
    <x v="4"/>
    <x v="4"/>
    <x v="0"/>
    <x v="3"/>
    <n v="0.23706818181818165"/>
    <n v="77.266666666666666"/>
    <n v="15669.933333333334"/>
    <n v="236.6"/>
    <n v="236.6"/>
    <n v="0.72593181818181762"/>
    <n v="47983.255737704923"/>
    <n v="202.80327868852461"/>
    <n v="5"/>
    <n v="9.3240750836632406E-3"/>
    <n v="0.83754683021403709"/>
    <x v="2"/>
    <n v="3.5121212121212122"/>
    <n v="1.0775826446280985E-2"/>
    <n v="712.26969696969707"/>
    <n v="30"/>
    <n v="2"/>
    <n v="32"/>
    <n v="112.38787878787879"/>
    <n v="0"/>
    <n v="0"/>
    <n v="2.1052092320966351"/>
    <x v="1"/>
    <n v="0"/>
  </r>
  <r>
    <x v="18"/>
    <x v="2"/>
    <x v="64"/>
    <x v="63"/>
    <x v="5"/>
    <x v="4"/>
    <n v="0.22060227272727595"/>
    <n v="359.50000000000017"/>
    <n v="19153.383333333324"/>
    <n v="2.0333333333333332"/>
    <n v="2.0333333333333332"/>
    <n v="1.2477272727272903E-3"/>
    <n v="108.33160717045268"/>
    <n v="53.277839592025913"/>
    <n v="30"/>
    <n v="8.6764581343666599E-3"/>
    <n v="0.84622328834840377"/>
    <x v="2"/>
    <n v="16.340909090909097"/>
    <n v="1.0027376033057998E-2"/>
    <n v="870.60833333333289"/>
    <n v="30"/>
    <n v="2"/>
    <n v="32"/>
    <n v="522.90909090909111"/>
    <n v="520.8757575757578"/>
    <n v="0.31962830578512863"/>
    <n v="3.8885025498377359E-3"/>
    <x v="0"/>
    <n v="27751.135059496199"/>
  </r>
  <r>
    <x v="18"/>
    <x v="2"/>
    <x v="86"/>
    <x v="85"/>
    <x v="2"/>
    <x v="5"/>
    <n v="0.21571818181818142"/>
    <n v="439.42592592592615"/>
    <n v="34326.425185185202"/>
    <n v="952"/>
    <n v="952"/>
    <n v="0.46734545454545345"/>
    <n v="74366.92932361245"/>
    <n v="78.116522398752579"/>
    <n v="18"/>
    <n v="8.4843630585847863E-3"/>
    <n v="0.85470765140698857"/>
    <x v="2"/>
    <n v="19.973905723905734"/>
    <n v="9.8053719008264276E-3"/>
    <n v="1560.2920538720546"/>
    <n v="30"/>
    <n v="2"/>
    <n v="32"/>
    <n v="639.16498316498348"/>
    <n v="0"/>
    <n v="0"/>
    <n v="1.4894432972312353"/>
    <x v="2"/>
    <n v="0"/>
  </r>
  <r>
    <x v="18"/>
    <x v="2"/>
    <x v="63"/>
    <x v="62"/>
    <x v="2"/>
    <x v="5"/>
    <n v="0.21163636363636093"/>
    <n v="388"/>
    <n v="32509.799999999974"/>
    <n v="237"/>
    <n v="237"/>
    <n v="0.12927272727272562"/>
    <n v="19857.790206185549"/>
    <n v="83.788144329896838"/>
    <n v="40"/>
    <n v="8.3238219901323983E-3"/>
    <n v="0.86303147339712094"/>
    <x v="2"/>
    <n v="17.636363636363637"/>
    <n v="9.6198347107436782E-3"/>
    <n v="1477.7181818181807"/>
    <n v="30"/>
    <n v="2"/>
    <n v="32"/>
    <n v="564.36363636363637"/>
    <n v="327.36363636363637"/>
    <n v="0.17856198347107211"/>
    <n v="0.41994201030927836"/>
    <x v="0"/>
    <n v="27429.19161199623"/>
  </r>
  <r>
    <x v="18"/>
    <x v="2"/>
    <x v="80"/>
    <x v="79"/>
    <x v="2"/>
    <x v="5"/>
    <n v="0.1999636363636372"/>
    <n v="407.33333333333331"/>
    <n v="32441.37333333334"/>
    <n v="360"/>
    <n v="360"/>
    <n v="0.17672727272727348"/>
    <n v="28671.590180032741"/>
    <n v="79.643306055646505"/>
    <n v="18"/>
    <n v="7.8647245917077037E-3"/>
    <n v="0.87089619798882867"/>
    <x v="2"/>
    <n v="18.515151515151516"/>
    <n v="9.0892561983471464E-3"/>
    <n v="1474.6078787878791"/>
    <n v="30"/>
    <n v="2"/>
    <n v="32"/>
    <n v="592.4848484848485"/>
    <n v="232.4848484848485"/>
    <n v="0.1141289256198352"/>
    <n v="0.60761047463175122"/>
    <x v="0"/>
    <n v="18515.861941179395"/>
  </r>
  <r>
    <x v="18"/>
    <x v="2"/>
    <x v="73"/>
    <x v="72"/>
    <x v="1"/>
    <x v="2"/>
    <n v="0.18736363636363595"/>
    <n v="76.333333333333329"/>
    <n v="13412"/>
    <n v="103"/>
    <n v="103"/>
    <n v="0.25281818181818128"/>
    <n v="18097.414847161574"/>
    <n v="175.70305676855895"/>
    <n v="4"/>
    <n v="7.369156839202343E-3"/>
    <n v="0.87826535482803103"/>
    <x v="2"/>
    <n v="3.4696969696969693"/>
    <n v="8.5165289256198158E-3"/>
    <n v="609.63636363636363"/>
    <n v="30"/>
    <n v="2"/>
    <n v="32"/>
    <n v="111.03030303030302"/>
    <n v="8.030303030303017"/>
    <n v="1.971074380165282E-2"/>
    <n v="0.92767467248908309"/>
    <x v="3"/>
    <n v="1410.948789202062"/>
  </r>
  <r>
    <x v="18"/>
    <x v="2"/>
    <x v="84"/>
    <x v="83"/>
    <x v="2"/>
    <x v="5"/>
    <n v="0.18090000000000128"/>
    <n v="368.5"/>
    <n v="21471.093333333189"/>
    <n v="2.5555555555555554"/>
    <n v="2.5555555555555554"/>
    <n v="1.2545454545454633E-3"/>
    <n v="148.90250163324689"/>
    <n v="58.266196291270525"/>
    <n v="18"/>
    <n v="7.1149370181120223E-3"/>
    <n v="0.88538029184614309"/>
    <x v="2"/>
    <n v="16.75"/>
    <n v="8.2227272727273312E-3"/>
    <n v="975.95878787878132"/>
    <n v="30"/>
    <n v="2"/>
    <n v="32"/>
    <n v="536"/>
    <n v="533.44444444444446"/>
    <n v="0.26187272727272914"/>
    <n v="4.7678275290215589E-3"/>
    <x v="0"/>
    <n v="31081.778710487753"/>
  </r>
  <r>
    <x v="18"/>
    <x v="2"/>
    <x v="122"/>
    <x v="120"/>
    <x v="0"/>
    <x v="0"/>
    <n v="0.16818181818181813"/>
    <n v="24.666666666666668"/>
    <n v="8980"/>
    <n v="7"/>
    <n v="7"/>
    <n v="4.7727272727272708E-2"/>
    <n v="2548.3783783783783"/>
    <n v="364.05405405405406"/>
    <n v="1"/>
    <n v="6.6147210832238519E-3"/>
    <n v="0.89199501292936689"/>
    <x v="2"/>
    <n v="1.1212121212121213"/>
    <n v="7.644628099173551E-3"/>
    <n v="408.18181818181819"/>
    <n v="30"/>
    <n v="2"/>
    <n v="32"/>
    <n v="35.878787878787882"/>
    <n v="28.878787878787882"/>
    <n v="0.19690082644628096"/>
    <n v="0.19510135135135134"/>
    <x v="0"/>
    <n v="10513.439803439805"/>
  </r>
  <r>
    <x v="18"/>
    <x v="2"/>
    <x v="21"/>
    <x v="21"/>
    <x v="3"/>
    <x v="1"/>
    <n v="0.15619090909090899"/>
    <n v="114.99999999999994"/>
    <n v="31468.05"/>
    <n v="82"/>
    <n v="82"/>
    <n v="0.11137090909090908"/>
    <n v="22438.087826086969"/>
    <n v="273.63521739130448"/>
    <n v="12"/>
    <n v="6.1431093476145386E-3"/>
    <n v="0.89813812227698142"/>
    <x v="2"/>
    <n v="5.2272727272727249"/>
    <n v="7.0995867768594992E-3"/>
    <n v="1430.3659090909091"/>
    <n v="30"/>
    <n v="2"/>
    <n v="32"/>
    <n v="167.2727272727272"/>
    <n v="85.272727272727195"/>
    <n v="0.11581586776859493"/>
    <n v="0.49021739130434805"/>
    <x v="0"/>
    <n v="23333.621264822123"/>
  </r>
  <r>
    <x v="18"/>
    <x v="2"/>
    <x v="70"/>
    <x v="69"/>
    <x v="0"/>
    <x v="8"/>
    <n v="0.14359090909090902"/>
    <n v="46.800000000000004"/>
    <n v="8094.9286666666694"/>
    <n v="35"/>
    <n v="35"/>
    <n v="0.10738636363636359"/>
    <n v="6053.8996438746453"/>
    <n v="172.96856125356129"/>
    <n v="5"/>
    <n v="5.6475415951092282E-3"/>
    <n v="0.90378566387209069"/>
    <x v="2"/>
    <n v="2.1272727272727274"/>
    <n v="6.5268595041322285E-3"/>
    <n v="367.95130303030317"/>
    <n v="30"/>
    <n v="2"/>
    <n v="32"/>
    <n v="68.072727272727278"/>
    <n v="33.072727272727278"/>
    <n v="0.10147314049586773"/>
    <n v="0.51415598290598286"/>
    <x v="0"/>
    <n v="5720.5420530950551"/>
  </r>
  <r>
    <x v="18"/>
    <x v="2"/>
    <x v="57"/>
    <x v="56"/>
    <x v="2"/>
    <x v="5"/>
    <n v="0.14270909090909081"/>
    <n v="261.63333333333333"/>
    <n v="21025.739999999998"/>
    <n v="235"/>
    <n v="235"/>
    <n v="0.12818181818181809"/>
    <n v="18885.395209580838"/>
    <n v="80.36338387055676"/>
    <n v="40"/>
    <n v="5.6128590034836756E-3"/>
    <n v="0.90939852287557432"/>
    <x v="2"/>
    <n v="11.892424242424243"/>
    <n v="6.4867768595041281E-3"/>
    <n v="955.71545454545446"/>
    <n v="30"/>
    <n v="2"/>
    <n v="32"/>
    <n v="380.55757575757576"/>
    <n v="145.55757575757576"/>
    <n v="7.9395041322313994E-2"/>
    <n v="0.61751497005988021"/>
    <x v="0"/>
    <n v="11697.499335873708"/>
  </r>
  <r>
    <x v="18"/>
    <x v="2"/>
    <x v="19"/>
    <x v="19"/>
    <x v="1"/>
    <x v="1"/>
    <n v="0.13819090909090914"/>
    <n v="234.58333333333334"/>
    <n v="25703.573333333323"/>
    <n v="0"/>
    <n v="0"/>
    <n v="0"/>
    <n v="0"/>
    <n v="109.57118294849018"/>
    <n v="24"/>
    <n v="5.4351554154641003E-3"/>
    <n v="0.91483367829103845"/>
    <x v="2"/>
    <n v="10.662878787878789"/>
    <n v="6.2814049586776884E-3"/>
    <n v="1168.3442424242419"/>
    <n v="30"/>
    <n v="2"/>
    <n v="32"/>
    <n v="341.21212121212125"/>
    <n v="341.21212121212125"/>
    <n v="0.20100495867768603"/>
    <n v="0"/>
    <x v="0"/>
    <n v="37387.01575757574"/>
  </r>
  <r>
    <x v="18"/>
    <x v="2"/>
    <x v="77"/>
    <x v="76"/>
    <x v="5"/>
    <x v="4"/>
    <n v="0.13301818181818151"/>
    <n v="129.26666666666659"/>
    <n v="10342.470999999949"/>
    <n v="8.1999999999999993"/>
    <n v="8.1999999999999993"/>
    <n v="8.4379764639692274E-3"/>
    <n v="656.07216761216819"/>
    <n v="80.008800928313207"/>
    <n v="100"/>
    <n v="5.2317080480935793E-3"/>
    <n v="0.92006538633913204"/>
    <x v="2"/>
    <n v="5.8757575757575724"/>
    <n v="6.0462809917355229E-3"/>
    <n v="470.11231818181585"/>
    <n v="30"/>
    <n v="2"/>
    <n v="32"/>
    <n v="188.02424242424232"/>
    <n v="179.82424242424233"/>
    <n v="0.18504301527156752"/>
    <n v="4.3611397627643135E-2"/>
    <x v="0"/>
    <n v="14387.522014205939"/>
  </r>
  <r>
    <x v="18"/>
    <x v="2"/>
    <x v="55"/>
    <x v="54"/>
    <x v="2"/>
    <x v="5"/>
    <n v="0.13171818181818176"/>
    <n v="241.48333333333335"/>
    <n v="20559.186666666672"/>
    <n v="245"/>
    <n v="245"/>
    <n v="0.13363636363636358"/>
    <n v="20858.585409621093"/>
    <n v="85.137083304575896"/>
    <n v="40"/>
    <n v="5.1805780418827238E-3"/>
    <n v="0.92524596438101481"/>
    <x v="2"/>
    <n v="10.976515151515152"/>
    <n v="5.9871900826446254E-3"/>
    <n v="934.50848484848507"/>
    <n v="30"/>
    <n v="2"/>
    <n v="32"/>
    <n v="351.24848484848485"/>
    <n v="106.24848484848485"/>
    <n v="5.7953719008264439E-2"/>
    <n v="0.69751190558354614"/>
    <x v="0"/>
    <n v="9045.6861055304253"/>
  </r>
  <r>
    <x v="18"/>
    <x v="2"/>
    <x v="81"/>
    <x v="80"/>
    <x v="5"/>
    <x v="4"/>
    <n v="0.12672727272727299"/>
    <n v="109.33333333333333"/>
    <n v="9874"/>
    <n v="57.5"/>
    <n v="57.5"/>
    <n v="6.6647727272727414E-2"/>
    <n v="5192.8810975609758"/>
    <n v="90.310975609756099"/>
    <n v="10"/>
    <n v="4.9842817243319314E-3"/>
    <n v="0.93023024610534677"/>
    <x v="2"/>
    <n v="4.9696969696969697"/>
    <n v="5.7603305785124091E-3"/>
    <n v="448.81818181818181"/>
    <n v="30"/>
    <n v="2"/>
    <n v="32"/>
    <n v="159.03030303030303"/>
    <n v="101.53030303030303"/>
    <n v="0.11768285123966966"/>
    <n v="0.36156631097560976"/>
    <x v="0"/>
    <n v="9169.3007206208422"/>
  </r>
  <r>
    <x v="18"/>
    <x v="2"/>
    <x v="119"/>
    <x v="117"/>
    <x v="0"/>
    <x v="0"/>
    <n v="0.11413636363636358"/>
    <n v="37.200000000000003"/>
    <n v="8787.4"/>
    <n v="90"/>
    <n v="90"/>
    <n v="0.27613636363636351"/>
    <n v="21259.838709677417"/>
    <n v="236.22043010752685"/>
    <n v="5"/>
    <n v="4.4890715243175918E-3"/>
    <n v="0.93471931762966431"/>
    <x v="2"/>
    <n v="1.6909090909090911"/>
    <n v="5.188016528925617E-3"/>
    <n v="399.42727272727274"/>
    <n v="30"/>
    <n v="2"/>
    <n v="32"/>
    <n v="54.109090909090916"/>
    <n v="0"/>
    <n v="0"/>
    <n v="1.663306451612903"/>
    <x v="2"/>
    <n v="0"/>
  </r>
  <r>
    <x v="18"/>
    <x v="2"/>
    <x v="10"/>
    <x v="10"/>
    <x v="3"/>
    <x v="1"/>
    <n v="0.10548409090909097"/>
    <n v="79.583333333333329"/>
    <n v="19056.470000000005"/>
    <n v="0"/>
    <n v="0"/>
    <n v="0"/>
    <n v="0"/>
    <n v="239.45302617801053"/>
    <n v="12"/>
    <n v="4.1487709410225528E-3"/>
    <n v="0.93886808857068682"/>
    <x v="2"/>
    <n v="3.6174242424242422"/>
    <n v="4.7947314049586803E-3"/>
    <n v="866.20318181818209"/>
    <n v="30"/>
    <n v="2"/>
    <n v="32"/>
    <n v="115.75757575757575"/>
    <n v="115.75757575757575"/>
    <n v="0.1534314049586778"/>
    <n v="0"/>
    <x v="0"/>
    <n v="27718.501818181823"/>
  </r>
  <r>
    <x v="18"/>
    <x v="2"/>
    <x v="126"/>
    <x v="124"/>
    <x v="5"/>
    <x v="4"/>
    <n v="0.10268181818181787"/>
    <n v="83.666666666666657"/>
    <n v="6845.1000000000013"/>
    <n v="0"/>
    <n v="0"/>
    <n v="0"/>
    <n v="0"/>
    <n v="81.813944223107598"/>
    <n v="100"/>
    <n v="4.0385553856763902E-3"/>
    <n v="0.94290664395636326"/>
    <x v="2"/>
    <n v="3.8030303030303028"/>
    <n v="4.6673553719008129E-3"/>
    <n v="311.14090909090913"/>
    <n v="30"/>
    <n v="2"/>
    <n v="32"/>
    <n v="121.69696969696969"/>
    <n v="121.69696969696969"/>
    <n v="0.14935537190082601"/>
    <n v="0"/>
    <x v="0"/>
    <n v="9956.5090909090941"/>
  </r>
  <r>
    <x v="18"/>
    <x v="2"/>
    <x v="91"/>
    <x v="90"/>
    <x v="2"/>
    <x v="5"/>
    <n v="0.10090909090909098"/>
    <n v="185"/>
    <n v="14785.120000000003"/>
    <n v="1"/>
    <n v="1"/>
    <n v="5.454545454545458E-4"/>
    <n v="79.919567567567583"/>
    <n v="79.919567567567583"/>
    <n v="40"/>
    <n v="3.968832649934315E-3"/>
    <n v="0.94687547660629756"/>
    <x v="2"/>
    <n v="8.4090909090909083"/>
    <n v="4.5867768595041353E-3"/>
    <n v="672.05090909090916"/>
    <n v="30"/>
    <n v="2"/>
    <n v="32"/>
    <n v="269.09090909090907"/>
    <n v="268.09090909090907"/>
    <n v="0.14623140495867776"/>
    <n v="3.7162162162162164E-3"/>
    <x v="0"/>
    <n v="21425.709523341524"/>
  </r>
  <r>
    <x v="18"/>
    <x v="2"/>
    <x v="97"/>
    <x v="96"/>
    <x v="0"/>
    <x v="2"/>
    <n v="0.10022727272727273"/>
    <n v="16.333333333333332"/>
    <n v="5231.333333333333"/>
    <n v="0"/>
    <n v="0"/>
    <n v="0"/>
    <n v="0"/>
    <n v="320.28571428571428"/>
    <n v="1"/>
    <n v="3.9420162131104325E-3"/>
    <n v="0.95081749281940797"/>
    <x v="2"/>
    <n v="0.74242424242424232"/>
    <n v="4.5557851239669423E-3"/>
    <n v="237.78787878787878"/>
    <n v="30"/>
    <n v="2"/>
    <n v="32"/>
    <n v="23.757575757575754"/>
    <n v="23.757575757575754"/>
    <n v="0.14578512396694215"/>
    <n v="0"/>
    <x v="0"/>
    <n v="7609.2121212121201"/>
  </r>
  <r>
    <x v="18"/>
    <x v="2"/>
    <x v="47"/>
    <x v="47"/>
    <x v="0"/>
    <x v="6"/>
    <n v="9.5113636363636331E-2"/>
    <n v="30.999999999999996"/>
    <n v="5605.4666666666672"/>
    <n v="109"/>
    <n v="109"/>
    <n v="0.33443181818181811"/>
    <n v="19709.544086021509"/>
    <n v="180.82150537634413"/>
    <n v="5"/>
    <n v="3.7408929369313272E-3"/>
    <n v="0.95455838575633933"/>
    <x v="2"/>
    <n v="1.4090909090909089"/>
    <n v="4.323347107438015E-3"/>
    <n v="254.79393939393941"/>
    <n v="30"/>
    <n v="2"/>
    <n v="32"/>
    <n v="45.090909090909086"/>
    <n v="0"/>
    <n v="0"/>
    <n v="2.4173387096774195"/>
    <x v="1"/>
    <n v="0"/>
  </r>
  <r>
    <x v="18"/>
    <x v="2"/>
    <x v="127"/>
    <x v="125"/>
    <x v="1"/>
    <x v="1"/>
    <n v="8.7995454545454599E-2"/>
    <n v="53.11111111111115"/>
    <n v="9181.3000000000047"/>
    <n v="0"/>
    <n v="0"/>
    <n v="0"/>
    <n v="0"/>
    <n v="172.86966527196648"/>
    <n v="15"/>
    <n v="3.4609293364900183E-3"/>
    <n v="0.95801931509282934"/>
    <x v="2"/>
    <n v="2.4141414141414157"/>
    <n v="3.9997933884297543E-3"/>
    <n v="417.33181818181839"/>
    <n v="30"/>
    <n v="2"/>
    <n v="32"/>
    <n v="77.252525252525302"/>
    <n v="77.252525252525302"/>
    <n v="0.12799338842975214"/>
    <n v="0"/>
    <x v="0"/>
    <n v="13354.618181818187"/>
  </r>
  <r>
    <x v="18"/>
    <x v="2"/>
    <x v="51"/>
    <x v="50"/>
    <x v="5"/>
    <x v="4"/>
    <n v="8.7272727272727238E-2"/>
    <n v="64"/>
    <n v="6626.4666666666699"/>
    <n v="529.25"/>
    <n v="529.25"/>
    <n v="0.72170454545454521"/>
    <n v="54797.773177083363"/>
    <n v="103.53854166666672"/>
    <n v="40"/>
    <n v="3.4325039134567013E-3"/>
    <n v="0.96145181900628607"/>
    <x v="2"/>
    <n v="2.9090909090909092"/>
    <n v="3.9669421487603289E-3"/>
    <n v="301.20303030303046"/>
    <n v="30"/>
    <n v="2"/>
    <n v="32"/>
    <n v="93.090909090909093"/>
    <n v="0"/>
    <n v="0"/>
    <n v="5.685302734375"/>
    <x v="1"/>
    <n v="0"/>
  </r>
  <r>
    <x v="18"/>
    <x v="2"/>
    <x v="36"/>
    <x v="36"/>
    <x v="5"/>
    <x v="4"/>
    <n v="8.4318181818181376E-2"/>
    <n v="123.66666666666667"/>
    <n v="6347.666666666667"/>
    <n v="65"/>
    <n v="65"/>
    <n v="4.4318181818181583E-2"/>
    <n v="3336.3746630727765"/>
    <n v="51.328840970350406"/>
    <n v="1"/>
    <n v="3.3162993538865368E-3"/>
    <n v="0.96476811836017262"/>
    <x v="2"/>
    <n v="5.6212121212121211"/>
    <n v="3.8326446280991535E-3"/>
    <n v="288.53030303030306"/>
    <n v="30"/>
    <n v="2"/>
    <n v="32"/>
    <n v="179.87878787878788"/>
    <n v="114.87878787878788"/>
    <n v="7.8326446280991321E-2"/>
    <n v="0.36135444743935313"/>
    <x v="0"/>
    <n v="5896.5950338969205"/>
  </r>
  <r>
    <x v="18"/>
    <x v="2"/>
    <x v="22"/>
    <x v="22"/>
    <x v="0"/>
    <x v="3"/>
    <n v="7.1590909090909094E-2"/>
    <n v="29.166666666666668"/>
    <n v="4996.333333333333"/>
    <n v="218.5"/>
    <n v="218.5"/>
    <n v="0.53631818181818181"/>
    <n v="37429.674285714282"/>
    <n v="171.30285714285714"/>
    <n v="20"/>
    <n v="2.8157258665074516E-3"/>
    <n v="0.96758384422668009"/>
    <x v="2"/>
    <n v="1.3257575757575759"/>
    <n v="3.2541322314049589E-3"/>
    <n v="227.10606060606059"/>
    <n v="30"/>
    <n v="2"/>
    <n v="32"/>
    <n v="42.424242424242429"/>
    <n v="0"/>
    <n v="0"/>
    <n v="5.1503571428571426"/>
    <x v="1"/>
    <n v="0"/>
  </r>
  <r>
    <x v="18"/>
    <x v="2"/>
    <x v="24"/>
    <x v="24"/>
    <x v="3"/>
    <x v="1"/>
    <n v="6.7773636363636564E-2"/>
    <n v="59.300000000000033"/>
    <n v="12029.166666666666"/>
    <n v="462"/>
    <n v="462"/>
    <n v="0.5280172006745375"/>
    <n v="93717.959527824569"/>
    <n v="202.85272625070252"/>
    <n v="20"/>
    <n v="2.6655895755428273E-3"/>
    <n v="0.97024943380222295"/>
    <x v="2"/>
    <n v="2.6954545454545471"/>
    <n v="3.0806198347107529E-3"/>
    <n v="546.780303030303"/>
    <n v="30"/>
    <n v="2"/>
    <n v="32"/>
    <n v="86.254545454545507"/>
    <n v="0"/>
    <n v="0"/>
    <n v="5.3562394603709915"/>
    <x v="1"/>
    <n v="0"/>
  </r>
  <r>
    <x v="18"/>
    <x v="2"/>
    <x v="40"/>
    <x v="40"/>
    <x v="5"/>
    <x v="4"/>
    <n v="6.163636363636351E-2"/>
    <n v="150.66666666666666"/>
    <n v="6291"/>
    <n v="455"/>
    <n v="455"/>
    <n v="0.18613636363636327"/>
    <n v="18998.263274336285"/>
    <n v="41.754424778761063"/>
    <n v="1"/>
    <n v="2.4242058888787913E-3"/>
    <n v="0.97267363969110177"/>
    <x v="2"/>
    <n v="6.8484848484848477"/>
    <n v="2.8016528925619778E-3"/>
    <n v="285.95454545454544"/>
    <n v="30"/>
    <n v="2"/>
    <n v="32"/>
    <n v="219.15151515151513"/>
    <n v="0"/>
    <n v="0"/>
    <n v="2.0761891592920358"/>
    <x v="1"/>
    <n v="0"/>
  </r>
  <r>
    <x v="18"/>
    <x v="2"/>
    <x v="56"/>
    <x v="55"/>
    <x v="5"/>
    <x v="4"/>
    <n v="5.007272727272729E-2"/>
    <n v="51"/>
    <n v="3538.1666666666665"/>
    <n v="524.75"/>
    <n v="524.75"/>
    <n v="0.51520909090909106"/>
    <n v="36404.959967320261"/>
    <n v="69.375816993464056"/>
    <n v="40"/>
    <n v="1.9693991203457838E-3"/>
    <n v="0.97464303881144754"/>
    <x v="2"/>
    <n v="2.3181818181818183"/>
    <n v="2.2760330578512405E-3"/>
    <n v="160.82575757575756"/>
    <n v="30"/>
    <n v="2"/>
    <n v="32"/>
    <n v="74.181818181818187"/>
    <n v="0"/>
    <n v="0"/>
    <n v="7.073835784313725"/>
    <x v="1"/>
    <n v="0"/>
  </r>
  <r>
    <x v="18"/>
    <x v="2"/>
    <x v="88"/>
    <x v="87"/>
    <x v="2"/>
    <x v="5"/>
    <n v="4.8600000000000247E-2"/>
    <n v="99"/>
    <n v="7858.3799999999974"/>
    <n v="284"/>
    <n v="284"/>
    <n v="0.13941818181818252"/>
    <n v="22543.231515151507"/>
    <n v="79.377575757575727"/>
    <n v="18"/>
    <n v="1.9114756168062111E-3"/>
    <n v="0.97655451442825369"/>
    <x v="2"/>
    <n v="4.5"/>
    <n v="2.2090909090909205E-3"/>
    <n v="357.19909090909078"/>
    <n v="30"/>
    <n v="2"/>
    <n v="32"/>
    <n v="144"/>
    <n v="0"/>
    <n v="0"/>
    <n v="1.9722222222222223"/>
    <x v="2"/>
    <n v="0"/>
  </r>
  <r>
    <x v="18"/>
    <x v="2"/>
    <x v="74"/>
    <x v="73"/>
    <x v="3"/>
    <x v="0"/>
    <n v="4.7309999999999963E-2"/>
    <n v="34.833333333333329"/>
    <n v="7433.9641666666639"/>
    <n v="115.58333333333333"/>
    <n v="115.58333333333333"/>
    <n v="0.15698318181818172"/>
    <n v="24667.244734848478"/>
    <n v="213.4152392344497"/>
    <n v="12"/>
    <n v="1.8607389183354181E-3"/>
    <n v="0.97841525334658908"/>
    <x v="2"/>
    <n v="1.583333333333333"/>
    <n v="2.1504545454545439E-3"/>
    <n v="337.90746212121201"/>
    <n v="30"/>
    <n v="2"/>
    <n v="32"/>
    <n v="50.666666666666657"/>
    <n v="0"/>
    <n v="0"/>
    <n v="2.2812500000000004"/>
    <x v="1"/>
    <n v="0"/>
  </r>
  <r>
    <x v="18"/>
    <x v="2"/>
    <x v="46"/>
    <x v="46"/>
    <x v="5"/>
    <x v="4"/>
    <n v="4.7163636363636387E-2"/>
    <n v="34.58666666666668"/>
    <n v="2831.5066666666648"/>
    <n v="41"/>
    <n v="41"/>
    <n v="5.5909090909090915E-2"/>
    <n v="3356.5470316114074"/>
    <n v="81.867000771009941"/>
    <n v="100"/>
    <n v="1.8549823232305608E-3"/>
    <n v="0.98027023566981963"/>
    <x v="2"/>
    <n v="1.5721212121212127"/>
    <n v="2.1438016528925632E-3"/>
    <n v="128.70484848484841"/>
    <n v="30"/>
    <n v="2"/>
    <n v="32"/>
    <n v="50.307878787878806"/>
    <n v="9.3078787878788063"/>
    <n v="1.2692561983471101E-2"/>
    <n v="0.81498168851195041"/>
    <x v="3"/>
    <n v="762.00811990374132"/>
  </r>
  <r>
    <x v="18"/>
    <x v="2"/>
    <x v="60"/>
    <x v="59"/>
    <x v="3"/>
    <x v="1"/>
    <n v="4.2397727272727267E-2"/>
    <n v="17.083333333333332"/>
    <n v="8074.666666666667"/>
    <n v="551"/>
    <n v="551"/>
    <n v="1.367481818181818"/>
    <n v="260437.54146341467"/>
    <n v="472.66341463414642"/>
    <n v="4"/>
    <n v="1.6675354298316351E-3"/>
    <n v="0.9819377710996513"/>
    <x v="2"/>
    <n v="0.77651515151515149"/>
    <n v="1.9271694214876031E-3"/>
    <n v="367.03030303030306"/>
    <n v="30"/>
    <n v="2"/>
    <n v="32"/>
    <n v="24.848484848484848"/>
    <n v="0"/>
    <n v="0"/>
    <n v="22.17439024390244"/>
    <x v="1"/>
    <n v="0"/>
  </r>
  <r>
    <x v="18"/>
    <x v="2"/>
    <x v="89"/>
    <x v="88"/>
    <x v="5"/>
    <x v="4"/>
    <n v="4.2340909090909012E-2"/>
    <n v="57.5"/>
    <n v="3309.6666666666642"/>
    <n v="3.75"/>
    <n v="3.75"/>
    <n v="2.7613636363636312E-3"/>
    <n v="215.84782608695639"/>
    <n v="57.559420289855034"/>
    <n v="12"/>
    <n v="1.6653007267629753E-3"/>
    <n v="0.98360307182641427"/>
    <x v="2"/>
    <n v="2.6136363636363638"/>
    <n v="1.9245867768595006E-3"/>
    <n v="150.43939393939382"/>
    <n v="30"/>
    <n v="2"/>
    <n v="32"/>
    <n v="83.63636363636364"/>
    <n v="79.88636363636364"/>
    <n v="5.8825413223140388E-2"/>
    <n v="4.4836956521739128E-2"/>
    <x v="0"/>
    <n v="4598.2127799736463"/>
  </r>
  <r>
    <x v="18"/>
    <x v="2"/>
    <x v="32"/>
    <x v="32"/>
    <x v="1"/>
    <x v="1"/>
    <n v="4.020545454545451E-2"/>
    <n v="30.333333333333332"/>
    <n v="6879.2333333333336"/>
    <n v="120"/>
    <n v="120"/>
    <n v="0.15905454545454534"/>
    <n v="27214.549450549453"/>
    <n v="226.7879120879121"/>
    <n v="6"/>
    <n v="1.5813116466305835E-3"/>
    <n v="0.98518438347304482"/>
    <x v="2"/>
    <n v="1.3787878787878787"/>
    <n v="1.8275206611570232E-3"/>
    <n v="312.69242424242424"/>
    <n v="30"/>
    <n v="2"/>
    <n v="32"/>
    <n v="44.121212121212118"/>
    <n v="0"/>
    <n v="0"/>
    <n v="2.7197802197802199"/>
    <x v="1"/>
    <n v="0"/>
  </r>
  <r>
    <x v="18"/>
    <x v="2"/>
    <x v="59"/>
    <x v="58"/>
    <x v="3"/>
    <x v="1"/>
    <n v="3.7723636363636376E-2"/>
    <n v="25.333333333333332"/>
    <n v="4750.0133333333333"/>
    <n v="2"/>
    <n v="2"/>
    <n v="2.9781818181818195E-3"/>
    <n v="375.00105263157894"/>
    <n v="187.50052631578947"/>
    <n v="6"/>
    <n v="1.4836998165916604E-3"/>
    <n v="0.98666808328963651"/>
    <x v="2"/>
    <n v="1.1515151515151514"/>
    <n v="1.7147107438016534E-3"/>
    <n v="215.90969696969697"/>
    <n v="30"/>
    <n v="2"/>
    <n v="32"/>
    <n v="36.848484848484844"/>
    <n v="34.848484848484844"/>
    <n v="5.1892561983471093E-2"/>
    <n v="5.4276315789473693E-2"/>
    <x v="0"/>
    <n v="6534.1092503987229"/>
  </r>
  <r>
    <x v="18"/>
    <x v="2"/>
    <x v="30"/>
    <x v="30"/>
    <x v="0"/>
    <x v="0"/>
    <n v="3.5999999999999983E-2"/>
    <n v="11.733333333333329"/>
    <n v="2074.1333333333337"/>
    <n v="10"/>
    <n v="10"/>
    <n v="3.0681818181818178E-2"/>
    <n v="1767.7272727272737"/>
    <n v="176.77272727272737"/>
    <n v="5"/>
    <n v="1.4159078643008892E-3"/>
    <n v="0.98808399115393741"/>
    <x v="2"/>
    <n v="0.5333333333333331"/>
    <n v="1.6363636363636357E-3"/>
    <n v="94.278787878787895"/>
    <n v="30"/>
    <n v="2"/>
    <n v="32"/>
    <n v="17.066666666666659"/>
    <n v="7.0666666666666593"/>
    <n v="2.1681818181818156E-2"/>
    <n v="0.58593750000000022"/>
    <x v="0"/>
    <n v="1249.1939393939388"/>
  </r>
  <r>
    <x v="18"/>
    <x v="2"/>
    <x v="29"/>
    <x v="29"/>
    <x v="2"/>
    <x v="5"/>
    <n v="3.5437499999999976E-2"/>
    <n v="64.166666666666657"/>
    <n v="4473.2733333333354"/>
    <n v="3"/>
    <n v="3"/>
    <n v="1.656818181818181E-3"/>
    <n v="209.14005194805208"/>
    <n v="69.713350649350687"/>
    <n v="18"/>
    <n v="1.3937843039211876E-3"/>
    <n v="0.98947777545785864"/>
    <x v="2"/>
    <n v="2.9166666666666661"/>
    <n v="1.6107954545454535E-3"/>
    <n v="203.33060606060616"/>
    <n v="30"/>
    <n v="2"/>
    <n v="32"/>
    <n v="93.333333333333314"/>
    <n v="90.333333333333314"/>
    <n v="4.9888636363636329E-2"/>
    <n v="3.2142857142857147E-2"/>
    <x v="0"/>
    <n v="6297.439341991344"/>
  </r>
  <r>
    <x v="18"/>
    <x v="2"/>
    <x v="25"/>
    <x v="25"/>
    <x v="2"/>
    <x v="5"/>
    <n v="3.2123863636363624E-2"/>
    <n v="58.166666666666664"/>
    <n v="3580.2466666666674"/>
    <n v="22"/>
    <n v="22"/>
    <n v="1.2149999999999996E-2"/>
    <n v="1354.1334097421206"/>
    <n v="61.551518624641851"/>
    <n v="18"/>
    <n v="1.2634564209571288E-3"/>
    <n v="0.9907412318788158"/>
    <x v="2"/>
    <n v="2.643939393939394"/>
    <n v="1.4601756198347102E-3"/>
    <n v="162.73848484848489"/>
    <n v="30"/>
    <n v="2"/>
    <n v="32"/>
    <n v="84.606060606060609"/>
    <n v="62.606060606060609"/>
    <n v="3.4575619834710733E-2"/>
    <n v="0.26002865329512892"/>
    <x v="0"/>
    <n v="3853.498105409396"/>
  </r>
  <r>
    <x v="18"/>
    <x v="2"/>
    <x v="75"/>
    <x v="74"/>
    <x v="3"/>
    <x v="1"/>
    <n v="2.9345454545454539E-2"/>
    <n v="21.666666666666668"/>
    <n v="5510.22"/>
    <n v="44.5"/>
    <n v="44.5"/>
    <n v="6.0271048951048935E-2"/>
    <n v="11317.144153846153"/>
    <n v="254.31784615384615"/>
    <n v="6"/>
    <n v="1.1541794408998162E-3"/>
    <n v="0.99189541131971559"/>
    <x v="2"/>
    <n v="0.98484848484848486"/>
    <n v="1.3338842975206609E-3"/>
    <n v="250.46454545454546"/>
    <n v="30"/>
    <n v="2"/>
    <n v="32"/>
    <n v="31.515151515151516"/>
    <n v="0"/>
    <n v="0"/>
    <n v="1.4120192307692307"/>
    <x v="2"/>
    <n v="0"/>
  </r>
  <r>
    <x v="18"/>
    <x v="2"/>
    <x v="128"/>
    <x v="126"/>
    <x v="2"/>
    <x v="4"/>
    <n v="2.8608636363636353E-2"/>
    <n v="37.631944444444436"/>
    <n v="1719.5133333333331"/>
    <n v="8.8958333333333339"/>
    <n v="8.8958333333333339"/>
    <n v="6.7628092234394126E-3"/>
    <n v="406.47657870455811"/>
    <n v="45.692917512456177"/>
    <n v="48"/>
    <n v="1.1251998115054758E-3"/>
    <n v="0.99302061113122109"/>
    <x v="2"/>
    <n v="1.7105429292929288"/>
    <n v="1.3003925619834707E-3"/>
    <n v="78.159696969696952"/>
    <n v="30"/>
    <n v="2"/>
    <n v="32"/>
    <n v="54.737373737373723"/>
    <n v="45.841540404040387"/>
    <n v="3.484975276003164E-2"/>
    <n v="0.16251845358922315"/>
    <x v="0"/>
    <n v="2094.6337243257444"/>
  </r>
  <r>
    <x v="18"/>
    <x v="2"/>
    <x v="44"/>
    <x v="44"/>
    <x v="0"/>
    <x v="3"/>
    <n v="2.5000000000000001E-2"/>
    <n v="7.333333333333333"/>
    <n v="1377.3333333333333"/>
    <n v="39"/>
    <n v="39"/>
    <n v="0.13295454545454546"/>
    <n v="7324.909090909091"/>
    <n v="187.81818181818181"/>
    <n v="1"/>
    <n v="9.8326935020895141E-4"/>
    <n v="0.99400388048143007"/>
    <x v="2"/>
    <n v="0.33333333333333331"/>
    <n v="1.1363636363636365E-3"/>
    <n v="62.606060606060602"/>
    <n v="30"/>
    <n v="2"/>
    <n v="32"/>
    <n v="10.666666666666666"/>
    <n v="0"/>
    <n v="0"/>
    <n v="3.65625"/>
    <x v="1"/>
    <n v="0"/>
  </r>
  <r>
    <x v="18"/>
    <x v="2"/>
    <x v="144"/>
    <x v="142"/>
    <x v="0"/>
    <x v="3"/>
    <n v="2.3636363636363643E-2"/>
    <n v="8.6666666666666661"/>
    <n v="1174.3333333333333"/>
    <n v="0"/>
    <n v="0"/>
    <n v="0"/>
    <n v="0"/>
    <n v="135.5"/>
    <n v="20"/>
    <n v="9.2963647656119064E-4"/>
    <n v="0.99493351695799126"/>
    <x v="2"/>
    <n v="0.39393939393939392"/>
    <n v="1.0743801652892565E-3"/>
    <n v="53.378787878787875"/>
    <n v="30"/>
    <n v="2"/>
    <n v="32"/>
    <n v="12.606060606060606"/>
    <n v="12.606060606060606"/>
    <n v="3.4380165289256213E-2"/>
    <n v="0"/>
    <x v="0"/>
    <n v="1708.121212121212"/>
  </r>
  <r>
    <x v="18"/>
    <x v="2"/>
    <x v="39"/>
    <x v="39"/>
    <x v="2"/>
    <x v="5"/>
    <n v="2.1722727272727265E-2"/>
    <n v="39.333333333333336"/>
    <n v="2442.5066666666667"/>
    <n v="0"/>
    <n v="0"/>
    <n v="0"/>
    <n v="0"/>
    <n v="62.097627118644063"/>
    <n v="18"/>
    <n v="8.5437167720883213E-4"/>
    <n v="0.99578788863520007"/>
    <x v="2"/>
    <n v="1.7878787878787881"/>
    <n v="9.8739669421487567E-4"/>
    <n v="111.0230303030303"/>
    <n v="30"/>
    <n v="2"/>
    <n v="32"/>
    <n v="57.212121212121218"/>
    <n v="57.212121212121218"/>
    <n v="3.1596694214876028E-2"/>
    <n v="0"/>
    <x v="0"/>
    <n v="3552.7369696969699"/>
  </r>
  <r>
    <x v="18"/>
    <x v="2"/>
    <x v="52"/>
    <x v="51"/>
    <x v="5"/>
    <x v="4"/>
    <n v="1.8272727272727284E-2"/>
    <n v="22.333333333333332"/>
    <n v="1260.8533333333332"/>
    <n v="192"/>
    <n v="192"/>
    <n v="0.1570909090909092"/>
    <n v="10839.574925373134"/>
    <n v="56.456119402985074"/>
    <n v="12"/>
    <n v="7.1868050687999758E-4"/>
    <n v="0.99650656914208002"/>
    <x v="2"/>
    <n v="1.0151515151515151"/>
    <n v="8.3057851239669474E-4"/>
    <n v="57.311515151515145"/>
    <n v="30"/>
    <n v="2"/>
    <n v="32"/>
    <n v="32.484848484848484"/>
    <n v="0"/>
    <n v="0"/>
    <n v="5.91044776119403"/>
    <x v="1"/>
    <n v="0"/>
  </r>
  <r>
    <x v="18"/>
    <x v="2"/>
    <x v="66"/>
    <x v="65"/>
    <x v="3"/>
    <x v="1"/>
    <n v="1.7836363636363626E-2"/>
    <n v="12.111111111111109"/>
    <n v="2323.548888888889"/>
    <n v="0"/>
    <n v="0"/>
    <n v="0"/>
    <n v="0"/>
    <n v="191.85266055045875"/>
    <n v="12"/>
    <n v="7.0151798731271327E-4"/>
    <n v="0.99720808712939268"/>
    <x v="2"/>
    <n v="0.55050505050505039"/>
    <n v="8.1074380165289213E-4"/>
    <n v="105.61585858585859"/>
    <n v="30"/>
    <n v="2"/>
    <n v="32"/>
    <n v="17.616161616161612"/>
    <n v="17.616161616161612"/>
    <n v="2.5943801652892548E-2"/>
    <n v="0"/>
    <x v="0"/>
    <n v="3379.7074747474749"/>
  </r>
  <r>
    <x v="18"/>
    <x v="2"/>
    <x v="37"/>
    <x v="37"/>
    <x v="0"/>
    <x v="6"/>
    <n v="1.2272727272727274E-2"/>
    <n v="4"/>
    <n v="712.33333333333337"/>
    <n v="101"/>
    <n v="101"/>
    <n v="0.30988636363636363"/>
    <n v="17986.416666666668"/>
    <n v="178.08333333333334"/>
    <n v="1"/>
    <n v="4.8269586282984885E-4"/>
    <n v="0.99769078299222258"/>
    <x v="2"/>
    <n v="0.18181818181818182"/>
    <n v="5.5785123966942151E-4"/>
    <n v="32.378787878787882"/>
    <n v="30"/>
    <n v="2"/>
    <n v="32"/>
    <n v="5.8181818181818183"/>
    <n v="0"/>
    <n v="0"/>
    <n v="17.359375"/>
    <x v="1"/>
    <n v="0"/>
  </r>
  <r>
    <x v="18"/>
    <x v="2"/>
    <x v="87"/>
    <x v="86"/>
    <x v="2"/>
    <x v="4"/>
    <n v="1.0320000000000003E-2"/>
    <n v="14.333333333333334"/>
    <n v="1093.3333333333333"/>
    <n v="1436"/>
    <n v="1436"/>
    <n v="1.0339200000000004"/>
    <n v="109536.7441860465"/>
    <n v="76.279069767441854"/>
    <n v="24"/>
    <n v="4.0589358776625521E-4"/>
    <n v="0.9980966765799888"/>
    <x v="2"/>
    <n v="0.65151515151515149"/>
    <n v="4.6909090909090924E-4"/>
    <n v="49.696969696969695"/>
    <n v="30"/>
    <n v="2"/>
    <n v="32"/>
    <n v="20.848484848484848"/>
    <n v="0"/>
    <n v="0"/>
    <n v="68.877906976744185"/>
    <x v="1"/>
    <n v="0"/>
  </r>
  <r>
    <x v="18"/>
    <x v="2"/>
    <x v="68"/>
    <x v="67"/>
    <x v="1"/>
    <x v="1"/>
    <n v="9.5727272727272727E-3"/>
    <n v="7.8"/>
    <n v="990.6"/>
    <n v="86"/>
    <n v="86"/>
    <n v="0.10554545454545455"/>
    <n v="10922"/>
    <n v="127"/>
    <n v="20"/>
    <n v="3.7650277300728207E-4"/>
    <n v="0.99847317935299607"/>
    <x v="2"/>
    <n v="0.35454545454545455"/>
    <n v="4.3512396694214873E-4"/>
    <n v="45.027272727272731"/>
    <n v="30"/>
    <n v="2"/>
    <n v="32"/>
    <n v="11.345454545454546"/>
    <n v="0"/>
    <n v="0"/>
    <n v="7.5801282051282053"/>
    <x v="1"/>
    <n v="0"/>
  </r>
  <r>
    <x v="18"/>
    <x v="2"/>
    <x v="92"/>
    <x v="91"/>
    <x v="2"/>
    <x v="5"/>
    <n v="7.3636363636363665E-3"/>
    <n v="12"/>
    <n v="490.34666666666664"/>
    <n v="99.694444444444443"/>
    <n v="99.694444444444443"/>
    <n v="6.1176136363636384E-2"/>
    <n v="4073.7365432098763"/>
    <n v="40.862222222222222"/>
    <n v="36"/>
    <n v="2.8961751769790943E-4"/>
    <n v="0.99876279687069403"/>
    <x v="2"/>
    <n v="0.54545454545454541"/>
    <n v="3.3471074380165303E-4"/>
    <n v="22.288484848484845"/>
    <n v="30"/>
    <n v="2"/>
    <n v="32"/>
    <n v="17.454545454545453"/>
    <n v="0"/>
    <n v="0"/>
    <n v="5.7116608796296298"/>
    <x v="1"/>
    <n v="0"/>
  </r>
  <r>
    <x v="18"/>
    <x v="2"/>
    <x v="71"/>
    <x v="70"/>
    <x v="0"/>
    <x v="3"/>
    <n v="7.1590909090909092E-3"/>
    <n v="2.3333333333333335"/>
    <n v="464"/>
    <n v="251"/>
    <n v="251"/>
    <n v="0.77011363636363639"/>
    <n v="49913.142857142848"/>
    <n v="198.85714285714283"/>
    <n v="1"/>
    <n v="2.8157258665074513E-4"/>
    <n v="0.99904436945734476"/>
    <x v="2"/>
    <n v="0.10606060606060606"/>
    <n v="3.2541322314049586E-4"/>
    <n v="21.09090909090909"/>
    <n v="30"/>
    <n v="2"/>
    <n v="32"/>
    <n v="3.393939393939394"/>
    <n v="0"/>
    <n v="0"/>
    <n v="73.955357142857139"/>
    <x v="1"/>
    <n v="0"/>
  </r>
  <r>
    <x v="18"/>
    <x v="2"/>
    <x v="110"/>
    <x v="108"/>
    <x v="2"/>
    <x v="4"/>
    <n v="6.1818181818181824E-3"/>
    <n v="8.3333333333333339"/>
    <n v="341.75"/>
    <n v="0"/>
    <n v="0"/>
    <n v="0"/>
    <n v="0"/>
    <n v="41.01"/>
    <n v="32"/>
    <n v="2.431356938698498E-4"/>
    <n v="0.99928750515121456"/>
    <x v="2"/>
    <n v="0.37878787878787884"/>
    <n v="2.809917355371901E-4"/>
    <n v="15.534090909090908"/>
    <n v="30"/>
    <n v="2"/>
    <n v="32"/>
    <n v="12.121212121212123"/>
    <n v="12.121212121212123"/>
    <n v="8.9917355371900848E-3"/>
    <n v="0"/>
    <x v="0"/>
    <n v="497.09090909090912"/>
  </r>
  <r>
    <x v="18"/>
    <x v="2"/>
    <x v="123"/>
    <x v="121"/>
    <x v="2"/>
    <x v="4"/>
    <n v="6.0218181818181811E-3"/>
    <n v="7.666666666666667"/>
    <n v="329.61333333333329"/>
    <n v="0.83333333333333337"/>
    <n v="0.83333333333333337"/>
    <n v="6.5454545454545453E-4"/>
    <n v="35.827536231884054"/>
    <n v="42.993043478260859"/>
    <n v="24"/>
    <n v="2.3684277002851246E-4"/>
    <n v="0.99952434792124312"/>
    <x v="2"/>
    <n v="0.34848484848484851"/>
    <n v="2.737190082644628E-4"/>
    <n v="14.982424242424241"/>
    <n v="30"/>
    <n v="2"/>
    <n v="32"/>
    <n v="11.151515151515152"/>
    <n v="10.318181818181818"/>
    <n v="8.1044628099173552E-3"/>
    <n v="7.4728260869565216E-2"/>
    <x v="0"/>
    <n v="443.6100395256916"/>
  </r>
  <r>
    <x v="18"/>
    <x v="2"/>
    <x v="78"/>
    <x v="77"/>
    <x v="0"/>
    <x v="6"/>
    <n v="4.909090909090909E-3"/>
    <n v="2"/>
    <n v="317.33333333333331"/>
    <n v="63.25"/>
    <n v="63.25"/>
    <n v="0.15525"/>
    <n v="10035.666666666666"/>
    <n v="158.66666666666666"/>
    <n v="20"/>
    <n v="1.9307834513193953E-4"/>
    <n v="0.99971742626637505"/>
    <x v="2"/>
    <n v="9.0909090909090912E-2"/>
    <n v="2.2314049586776859E-4"/>
    <n v="14.424242424242424"/>
    <n v="30"/>
    <n v="2"/>
    <n v="32"/>
    <n v="2.9090909090909092"/>
    <n v="0"/>
    <n v="0"/>
    <n v="21.7421875"/>
    <x v="1"/>
    <n v="0"/>
  </r>
  <r>
    <x v="18"/>
    <x v="2"/>
    <x v="82"/>
    <x v="81"/>
    <x v="1"/>
    <x v="1"/>
    <n v="1.9636363636363636E-3"/>
    <n v="1.3333333333333333"/>
    <n v="226.66666666666666"/>
    <n v="0"/>
    <n v="0"/>
    <n v="0"/>
    <n v="0"/>
    <n v="170"/>
    <n v="24"/>
    <n v="7.7231338052775815E-5"/>
    <n v="0.99979465760442787"/>
    <x v="2"/>
    <n v="6.0606060606060601E-2"/>
    <n v="8.9256198347107429E-5"/>
    <n v="10.303030303030303"/>
    <n v="30"/>
    <n v="2"/>
    <n v="32"/>
    <n v="1.9393939393939392"/>
    <n v="1.9393939393939392"/>
    <n v="2.8561983471074377E-3"/>
    <n v="0"/>
    <x v="0"/>
    <n v="329.69696969696969"/>
  </r>
  <r>
    <x v="18"/>
    <x v="2"/>
    <x v="85"/>
    <x v="84"/>
    <x v="5"/>
    <x v="4"/>
    <n v="1.7454545454545457E-3"/>
    <n v="2"/>
    <n v="140"/>
    <n v="644"/>
    <n v="644"/>
    <n v="0.56203636363636367"/>
    <n v="45080"/>
    <n v="70"/>
    <n v="40"/>
    <n v="6.8650078269134068E-5"/>
    <n v="0.99986330768269704"/>
    <x v="2"/>
    <n v="9.0909090909090912E-2"/>
    <n v="7.9338842975206625E-5"/>
    <n v="6.3636363636363633"/>
    <n v="30"/>
    <n v="2"/>
    <n v="32"/>
    <n v="2.9090909090909092"/>
    <n v="0"/>
    <n v="0"/>
    <n v="221.375"/>
    <x v="1"/>
    <n v="0"/>
  </r>
  <r>
    <x v="18"/>
    <x v="2"/>
    <x v="145"/>
    <x v="143"/>
    <x v="2"/>
    <x v="4"/>
    <n v="1.1999999999999999E-3"/>
    <n v="1.6666666666666667"/>
    <n v="78.333333333333329"/>
    <n v="300"/>
    <n v="300"/>
    <n v="0.21599999999999997"/>
    <n v="14099.999999999998"/>
    <n v="46.999999999999993"/>
    <n v="24"/>
    <n v="4.7196928810029661E-5"/>
    <n v="0.9999105046115071"/>
    <x v="2"/>
    <n v="7.575757575757576E-2"/>
    <n v="5.4545454545454539E-5"/>
    <n v="3.5606060606060606"/>
    <n v="30"/>
    <n v="2"/>
    <n v="32"/>
    <n v="2.4242424242424243"/>
    <n v="0"/>
    <n v="0"/>
    <n v="123.75"/>
    <x v="1"/>
    <n v="0"/>
  </r>
  <r>
    <x v="18"/>
    <x v="2"/>
    <x v="45"/>
    <x v="45"/>
    <x v="5"/>
    <x v="4"/>
    <n v="6.5454545454545453E-4"/>
    <n v="0.53333333333333333"/>
    <n v="48.4"/>
    <n v="0"/>
    <n v="0"/>
    <n v="0"/>
    <n v="0"/>
    <n v="90.75"/>
    <n v="10"/>
    <n v="2.5743779350925271E-5"/>
    <n v="0.99993624839085804"/>
    <x v="2"/>
    <n v="2.4242424242424242E-2"/>
    <n v="2.9752066115702478E-5"/>
    <n v="2.1999999999999997"/>
    <n v="30"/>
    <n v="2"/>
    <n v="32"/>
    <n v="0.77575757575757576"/>
    <n v="0.77575757575757576"/>
    <n v="9.5206611570247939E-4"/>
    <n v="0"/>
    <x v="0"/>
    <n v="70.400000000000006"/>
  </r>
  <r>
    <x v="18"/>
    <x v="2"/>
    <x v="23"/>
    <x v="23"/>
    <x v="1"/>
    <x v="0"/>
    <n v="5.8227272727272728E-4"/>
    <n v="0.33333333333333331"/>
    <n v="76.666666666666671"/>
    <n v="0"/>
    <n v="0"/>
    <n v="0"/>
    <n v="0"/>
    <n v="230.00000000000003"/>
    <n v="3"/>
    <n v="2.2901237047593939E-5"/>
    <n v="0.99995914962790566"/>
    <x v="2"/>
    <n v="1.515151515151515E-2"/>
    <n v="2.6466942148760331E-5"/>
    <n v="3.4848484848484849"/>
    <n v="30"/>
    <n v="2"/>
    <n v="32"/>
    <n v="0.48484848484848481"/>
    <n v="0.48484848484848481"/>
    <n v="8.4694214876033049E-4"/>
    <n v="0"/>
    <x v="0"/>
    <n v="111.51515151515152"/>
  </r>
  <r>
    <x v="18"/>
    <x v="2"/>
    <x v="54"/>
    <x v="53"/>
    <x v="1"/>
    <x v="1"/>
    <n v="4.909090909090909E-4"/>
    <n v="0.33333333333333331"/>
    <n v="53.666666666666664"/>
    <n v="0.5"/>
    <n v="0.5"/>
    <n v="7.3636363636363634E-4"/>
    <n v="80.5"/>
    <n v="161"/>
    <n v="12"/>
    <n v="1.9307834513193954E-5"/>
    <n v="0.99997845746241887"/>
    <x v="2"/>
    <n v="1.515151515151515E-2"/>
    <n v="2.2314049586776857E-5"/>
    <n v="2.4393939393939394"/>
    <n v="30"/>
    <n v="2"/>
    <n v="32"/>
    <n v="0.48484848484848481"/>
    <n v="0"/>
    <n v="0"/>
    <n v="1.03125"/>
    <x v="2"/>
    <n v="0"/>
  </r>
  <r>
    <x v="18"/>
    <x v="2"/>
    <x v="131"/>
    <x v="129"/>
    <x v="2"/>
    <x v="4"/>
    <n v="3.6363636363636367E-4"/>
    <n v="0.66666666666666663"/>
    <n v="53.333333333333336"/>
    <n v="126"/>
    <n v="126"/>
    <n v="6.8727272727272734E-2"/>
    <n v="10080.000000000002"/>
    <n v="80.000000000000014"/>
    <n v="48"/>
    <n v="1.4302099639402929E-5"/>
    <n v="0.99999275956205824"/>
    <x v="2"/>
    <n v="3.03030303030303E-2"/>
    <n v="1.6528925619834711E-5"/>
    <n v="2.4242424242424243"/>
    <n v="30"/>
    <n v="2"/>
    <n v="32"/>
    <n v="0.96969696969696961"/>
    <n v="0"/>
    <n v="0"/>
    <n v="129.9375"/>
    <x v="1"/>
    <n v="0"/>
  </r>
  <r>
    <x v="18"/>
    <x v="2"/>
    <x v="42"/>
    <x v="42"/>
    <x v="2"/>
    <x v="5"/>
    <n v="1.8409090909090909E-4"/>
    <n v="0.33333333333333331"/>
    <n v="20.64"/>
    <n v="0"/>
    <n v="0"/>
    <n v="0"/>
    <n v="0"/>
    <n v="61.92"/>
    <n v="18"/>
    <n v="7.2404379424477322E-6"/>
    <n v="1.0000000000000007"/>
    <x v="2"/>
    <n v="1.515151515151515E-2"/>
    <n v="8.3677685950413219E-6"/>
    <n v="0.93818181818181823"/>
    <n v="30"/>
    <n v="2"/>
    <n v="32"/>
    <n v="0.48484848484848481"/>
    <n v="0.48484848484848481"/>
    <n v="2.677685950413223E-4"/>
    <n v="0"/>
    <x v="0"/>
    <n v="30.02181818181818"/>
  </r>
  <r>
    <x v="19"/>
    <x v="2"/>
    <x v="18"/>
    <x v="18"/>
    <x v="1"/>
    <x v="1"/>
    <n v="61.977959999999321"/>
    <n v="6376.333333333333"/>
    <n v="1383521.3333333333"/>
    <n v="2362.75"/>
    <n v="2362.75"/>
    <n v="22.965929999999748"/>
    <n v="512663.76135710179"/>
    <n v="216.97757331799886"/>
    <n v="12"/>
    <n v="0.26262881651328113"/>
    <n v="0.26262881651328113"/>
    <x v="0"/>
    <n v="289.83333333333331"/>
    <n v="2.8171799999999689"/>
    <n v="62887.333333333328"/>
    <n v="7"/>
    <n v="3"/>
    <n v="10"/>
    <n v="2898.333333333333"/>
    <n v="535.58333333333303"/>
    <n v="5.2058699999999405"/>
    <n v="0.81520989074180572"/>
    <x v="3"/>
    <n v="116209.57197623148"/>
  </r>
  <r>
    <x v="19"/>
    <x v="2"/>
    <x v="2"/>
    <x v="2"/>
    <x v="1"/>
    <x v="1"/>
    <n v="38.798999999999808"/>
    <n v="2395"/>
    <n v="900029"/>
    <n v="713"/>
    <n v="713"/>
    <n v="11.550599999999944"/>
    <n v="267941.82755741128"/>
    <n v="375.79498956158665"/>
    <n v="4"/>
    <n v="0.16440901655844847"/>
    <n v="0.4270378330717296"/>
    <x v="0"/>
    <n v="108.86363636363636"/>
    <n v="1.7635909090909003"/>
    <n v="40910.409090909088"/>
    <n v="7"/>
    <n v="3"/>
    <n v="10"/>
    <n v="1088.6363636363635"/>
    <n v="375.63636363636351"/>
    <n v="6.0853090909090595"/>
    <n v="0.65494780793319418"/>
    <x v="0"/>
    <n v="141162.2633516796"/>
  </r>
  <r>
    <x v="19"/>
    <x v="2"/>
    <x v="0"/>
    <x v="0"/>
    <x v="0"/>
    <x v="0"/>
    <n v="11.599999999999975"/>
    <n v="464"/>
    <n v="93604.333333333328"/>
    <n v="7"/>
    <n v="7"/>
    <n v="0.17499999999999963"/>
    <n v="1412.1343390804598"/>
    <n v="201.73347701149424"/>
    <n v="5"/>
    <n v="4.9154478004020917E-2"/>
    <n v="0.4761923110757505"/>
    <x v="0"/>
    <n v="21.09090909090909"/>
    <n v="0.52727272727272612"/>
    <n v="4254.742424242424"/>
    <n v="7"/>
    <n v="3"/>
    <n v="10"/>
    <n v="210.90909090909091"/>
    <n v="203.90909090909091"/>
    <n v="5.097727272727262"/>
    <n v="3.318965517241379E-2"/>
    <x v="0"/>
    <n v="41135.289903343779"/>
  </r>
  <r>
    <x v="19"/>
    <x v="2"/>
    <x v="61"/>
    <x v="60"/>
    <x v="2"/>
    <x v="7"/>
    <n v="9.766399999999992"/>
    <n v="1017.3333333333334"/>
    <n v="58316.666666666664"/>
    <n v="1512"/>
    <n v="1512"/>
    <n v="14.515199999999988"/>
    <n v="86672.477064220177"/>
    <n v="57.323066841415461"/>
    <n v="32"/>
    <n v="4.1384680515385387E-2"/>
    <n v="0.5175769915911359"/>
    <x v="1"/>
    <n v="46.242424242424242"/>
    <n v="0.44392727272727234"/>
    <n v="2650.7575757575755"/>
    <n v="14"/>
    <n v="3"/>
    <n v="17"/>
    <n v="786.12121212121212"/>
    <n v="0"/>
    <n v="0"/>
    <n v="1.9233675121424716"/>
    <x v="2"/>
    <n v="0"/>
  </r>
  <r>
    <x v="19"/>
    <x v="2"/>
    <x v="3"/>
    <x v="3"/>
    <x v="1"/>
    <x v="2"/>
    <n v="8.9700000000000006"/>
    <n v="398.66666666666669"/>
    <n v="179556.33333333334"/>
    <n v="89"/>
    <n v="89"/>
    <n v="2.0024999999999999"/>
    <n v="40084.900501672237"/>
    <n v="450.39214046822741"/>
    <n v="1"/>
    <n v="3.8009971353109365E-2"/>
    <n v="0.55558696294424526"/>
    <x v="1"/>
    <n v="18.121212121212121"/>
    <n v="0.40772727272727277"/>
    <n v="8161.6515151515159"/>
    <n v="14"/>
    <n v="3"/>
    <n v="17"/>
    <n v="308.06060606060606"/>
    <n v="219.06060606060606"/>
    <n v="4.9288636363636362"/>
    <n v="0.28890419043871729"/>
    <x v="0"/>
    <n v="98663.175255903509"/>
  </r>
  <r>
    <x v="19"/>
    <x v="2"/>
    <x v="1"/>
    <x v="1"/>
    <x v="1"/>
    <x v="1"/>
    <n v="8.4600000000000097"/>
    <n v="376"/>
    <n v="173010.33333333334"/>
    <n v="737"/>
    <n v="737"/>
    <n v="16.582500000000021"/>
    <n v="339118.6586879433"/>
    <n v="460.13386524822698"/>
    <n v="1"/>
    <n v="3.5848869302932615E-2"/>
    <n v="0.59143583224717788"/>
    <x v="1"/>
    <n v="17.09090909090909"/>
    <n v="0.38454545454545497"/>
    <n v="7864.106060606061"/>
    <n v="14"/>
    <n v="3"/>
    <n v="17"/>
    <n v="290.5454545454545"/>
    <n v="0"/>
    <n v="0"/>
    <n v="2.5366082603254072"/>
    <x v="1"/>
    <n v="0"/>
  </r>
  <r>
    <x v="19"/>
    <x v="2"/>
    <x v="14"/>
    <x v="14"/>
    <x v="4"/>
    <x v="0"/>
    <n v="8.3050000000000015"/>
    <n v="553.66666666666663"/>
    <n v="145793.33333333334"/>
    <n v="766"/>
    <n v="766"/>
    <n v="11.490000000000002"/>
    <n v="201705.64720048168"/>
    <n v="263.32329921733901"/>
    <n v="1"/>
    <n v="3.5192063777878847E-2"/>
    <n v="0.62662789602505675"/>
    <x v="1"/>
    <n v="25.166666666666664"/>
    <n v="0.37750000000000006"/>
    <n v="6626.969696969697"/>
    <n v="14"/>
    <n v="3"/>
    <n v="17"/>
    <n v="427.83333333333331"/>
    <n v="0"/>
    <n v="0"/>
    <n v="1.7904168289832489"/>
    <x v="2"/>
    <n v="0"/>
  </r>
  <r>
    <x v="19"/>
    <x v="2"/>
    <x v="15"/>
    <x v="15"/>
    <x v="2"/>
    <x v="4"/>
    <n v="8.1855999999999884"/>
    <n v="1705.3333333333333"/>
    <n v="115116"/>
    <n v="663"/>
    <n v="663"/>
    <n v="3.1823999999999955"/>
    <n v="44754.832681782646"/>
    <n v="67.503518373729477"/>
    <n v="24"/>
    <n v="3.4686111650837403E-2"/>
    <n v="0.6613140076758941"/>
    <x v="1"/>
    <n v="77.515151515151516"/>
    <n v="0.37207272727272672"/>
    <n v="5232.545454545455"/>
    <n v="14"/>
    <n v="3"/>
    <n v="17"/>
    <n v="1317.7575757575758"/>
    <n v="654.75757575757575"/>
    <n v="3.1428363636363592"/>
    <n v="0.50312744331508996"/>
    <x v="0"/>
    <n v="44198.440045490082"/>
  </r>
  <r>
    <x v="19"/>
    <x v="2"/>
    <x v="6"/>
    <x v="6"/>
    <x v="2"/>
    <x v="4"/>
    <n v="8.0015999999999945"/>
    <n v="1667"/>
    <n v="112363.33333333333"/>
    <n v="0"/>
    <n v="0"/>
    <n v="0"/>
    <n v="0"/>
    <n v="67.404519096180763"/>
    <n v="48"/>
    <n v="3.3906419930773653E-2"/>
    <n v="0.6952204276066678"/>
    <x v="1"/>
    <n v="75.772727272727266"/>
    <n v="0.36370909090909065"/>
    <n v="5107.424242424242"/>
    <n v="14"/>
    <n v="3"/>
    <n v="17"/>
    <n v="1288.1363636363635"/>
    <n v="1288.1363636363635"/>
    <n v="6.1830545454545405"/>
    <n v="0"/>
    <x v="0"/>
    <n v="86826.212121212113"/>
  </r>
  <r>
    <x v="19"/>
    <x v="2"/>
    <x v="16"/>
    <x v="16"/>
    <x v="4"/>
    <x v="0"/>
    <n v="6.1649999999999991"/>
    <n v="411"/>
    <n v="110741.66666666667"/>
    <n v="1088"/>
    <n v="1088"/>
    <n v="16.32"/>
    <n v="293155.55555555556"/>
    <n v="269.44444444444446"/>
    <n v="60"/>
    <n v="2.612391007713703E-2"/>
    <n v="0.72134433768380479"/>
    <x v="1"/>
    <n v="18.681818181818183"/>
    <n v="0.28022727272727271"/>
    <n v="5033.712121212121"/>
    <n v="14"/>
    <n v="3"/>
    <n v="17"/>
    <n v="317.59090909090912"/>
    <n v="0"/>
    <n v="0"/>
    <n v="3.4257907542579074"/>
    <x v="1"/>
    <n v="0"/>
  </r>
  <r>
    <x v="19"/>
    <x v="2"/>
    <x v="17"/>
    <x v="17"/>
    <x v="1"/>
    <x v="1"/>
    <n v="5.9211000000000205"/>
    <n v="731"/>
    <n v="131839.66666666666"/>
    <n v="380"/>
    <n v="380"/>
    <n v="3.0780000000000109"/>
    <n v="68534.984040127674"/>
    <n v="180.35522115823073"/>
    <n v="20"/>
    <n v="2.5090394802552575E-2"/>
    <n v="0.74643473248635739"/>
    <x v="1"/>
    <n v="33.227272727272727"/>
    <n v="0.26914090909091004"/>
    <n v="5992.712121212121"/>
    <n v="14"/>
    <n v="3"/>
    <n v="17"/>
    <n v="564.86363636363637"/>
    <n v="184.86363636363637"/>
    <n v="1.49739545454546"/>
    <n v="0.6727287358171723"/>
    <x v="0"/>
    <n v="33341.122020478382"/>
  </r>
  <r>
    <x v="19"/>
    <x v="2"/>
    <x v="10"/>
    <x v="10"/>
    <x v="3"/>
    <x v="1"/>
    <n v="5.8352399999999989"/>
    <n v="600.33333333333337"/>
    <n v="144603.33333333334"/>
    <n v="0"/>
    <n v="0"/>
    <n v="0"/>
    <n v="0"/>
    <n v="240.87173792337589"/>
    <n v="12"/>
    <n v="2.4726566916222721E-2"/>
    <n v="0.77116129940258016"/>
    <x v="1"/>
    <n v="27.287878787878789"/>
    <n v="0.26523818181818176"/>
    <n v="6572.878787878788"/>
    <n v="14"/>
    <n v="3"/>
    <n v="17"/>
    <n v="463.89393939393943"/>
    <n v="463.89393939393943"/>
    <n v="4.5090490909090901"/>
    <n v="0"/>
    <x v="0"/>
    <n v="111738.93939393939"/>
  </r>
  <r>
    <x v="19"/>
    <x v="2"/>
    <x v="131"/>
    <x v="129"/>
    <x v="2"/>
    <x v="4"/>
    <n v="5.7866666666666662"/>
    <n v="1446.6666666666667"/>
    <n v="115269.33333333333"/>
    <n v="0"/>
    <n v="0"/>
    <n v="0"/>
    <n v="0"/>
    <n v="79.679262672811049"/>
    <n v="48"/>
    <n v="2.4520739602005886E-2"/>
    <n v="0.79568203900458601"/>
    <x v="1"/>
    <n v="65.757575757575765"/>
    <n v="0.263030303030303"/>
    <n v="5239.515151515151"/>
    <n v="14"/>
    <n v="3"/>
    <n v="17"/>
    <n v="1117.878787878788"/>
    <n v="1117.878787878788"/>
    <n v="4.4715151515151517"/>
    <n v="0"/>
    <x v="0"/>
    <n v="89071.757575757569"/>
  </r>
  <r>
    <x v="19"/>
    <x v="2"/>
    <x v="32"/>
    <x v="32"/>
    <x v="1"/>
    <x v="1"/>
    <n v="3.7648799999999931"/>
    <n v="387.33333333333331"/>
    <n v="92860.333333333328"/>
    <n v="862"/>
    <n v="862"/>
    <n v="8.3786399999999848"/>
    <n v="206658.19449225473"/>
    <n v="239.74268502581756"/>
    <n v="6"/>
    <n v="1.5953509581705029E-2"/>
    <n v="0.81163554858629106"/>
    <x v="2"/>
    <n v="17.606060606060606"/>
    <n v="0.17113090909090878"/>
    <n v="4220.924242424242"/>
    <n v="30"/>
    <n v="3"/>
    <n v="33"/>
    <n v="581"/>
    <n v="0"/>
    <n v="0"/>
    <n v="1.4836488812392428"/>
    <x v="2"/>
    <n v="0"/>
  </r>
  <r>
    <x v="19"/>
    <x v="2"/>
    <x v="128"/>
    <x v="126"/>
    <x v="2"/>
    <x v="4"/>
    <n v="3.6270000000000007"/>
    <n v="650"/>
    <n v="30529.733333333337"/>
    <n v="1021"/>
    <n v="1021"/>
    <n v="5.6971800000000012"/>
    <n v="47955.16574358975"/>
    <n v="46.968820512820521"/>
    <n v="48"/>
    <n v="1.5369249286257266E-2"/>
    <n v="0.82700479787254833"/>
    <x v="2"/>
    <n v="29.545454545454547"/>
    <n v="0.16486363636363641"/>
    <n v="1387.7151515151518"/>
    <n v="30"/>
    <n v="3"/>
    <n v="33"/>
    <n v="975"/>
    <n v="0"/>
    <n v="0"/>
    <n v="1.0471794871794873"/>
    <x v="2"/>
    <n v="0"/>
  </r>
  <r>
    <x v="19"/>
    <x v="2"/>
    <x v="55"/>
    <x v="54"/>
    <x v="2"/>
    <x v="5"/>
    <n v="3.5813333333333328"/>
    <n v="895.33333333333337"/>
    <n v="75702.166666666672"/>
    <n v="1164"/>
    <n v="1164"/>
    <n v="4.6559999999999988"/>
    <n v="98418.453462397621"/>
    <n v="84.55193596425913"/>
    <n v="40"/>
    <n v="1.517573884124143E-2"/>
    <n v="0.84218053671378978"/>
    <x v="2"/>
    <n v="40.696969696969695"/>
    <n v="0.16278787878787876"/>
    <n v="3441.007575757576"/>
    <n v="30"/>
    <n v="3"/>
    <n v="33"/>
    <n v="1343"/>
    <n v="179"/>
    <n v="0.71599999999999986"/>
    <n v="0.86671630677587486"/>
    <x v="3"/>
    <n v="15134.796537602384"/>
  </r>
  <r>
    <x v="19"/>
    <x v="2"/>
    <x v="73"/>
    <x v="72"/>
    <x v="1"/>
    <x v="2"/>
    <n v="3.0959999999999952"/>
    <n v="172"/>
    <n v="17993.333333333332"/>
    <n v="1160"/>
    <n v="1160"/>
    <n v="20.879999999999967"/>
    <n v="121350.38759689921"/>
    <n v="104.61240310077518"/>
    <n v="4"/>
    <n v="1.3119160681073177E-2"/>
    <n v="0.855299697394863"/>
    <x v="2"/>
    <n v="7.8181818181818183"/>
    <n v="0.14072727272727251"/>
    <n v="817.87878787878788"/>
    <n v="30"/>
    <n v="3"/>
    <n v="33"/>
    <n v="258"/>
    <n v="0"/>
    <n v="0"/>
    <n v="4.4961240310077519"/>
    <x v="1"/>
    <n v="0"/>
  </r>
  <r>
    <x v="19"/>
    <x v="2"/>
    <x v="5"/>
    <x v="5"/>
    <x v="1"/>
    <x v="1"/>
    <n v="2.9258666666666695"/>
    <n v="281.33333333333331"/>
    <n v="66406"/>
    <n v="920"/>
    <n v="920"/>
    <n v="9.5680000000000085"/>
    <n v="217157.06161137443"/>
    <n v="236.04028436018959"/>
    <n v="12"/>
    <n v="1.2398228337014233E-2"/>
    <n v="0.86769792573187721"/>
    <x v="2"/>
    <n v="12.787878787878787"/>
    <n v="0.13299393939393953"/>
    <n v="3018.4545454545455"/>
    <n v="30"/>
    <n v="3"/>
    <n v="33"/>
    <n v="422"/>
    <n v="0"/>
    <n v="0"/>
    <n v="2.1800947867298577"/>
    <x v="1"/>
    <n v="0"/>
  </r>
  <r>
    <x v="19"/>
    <x v="2"/>
    <x v="9"/>
    <x v="9"/>
    <x v="1"/>
    <x v="2"/>
    <n v="2.3940000000000001"/>
    <n v="133"/>
    <n v="30364.333333333332"/>
    <n v="0"/>
    <n v="0"/>
    <n v="0"/>
    <n v="0"/>
    <n v="228.3032581453634"/>
    <n v="1"/>
    <n v="1.0144467270829856E-2"/>
    <n v="0.87784239300270706"/>
    <x v="2"/>
    <n v="6.0454545454545459"/>
    <n v="0.10881818181818183"/>
    <n v="1380.1969696969697"/>
    <n v="30"/>
    <n v="3"/>
    <n v="33"/>
    <n v="199.5"/>
    <n v="199.5"/>
    <n v="3.5910000000000002"/>
    <n v="0"/>
    <x v="0"/>
    <n v="45546.5"/>
  </r>
  <r>
    <x v="19"/>
    <x v="2"/>
    <x v="87"/>
    <x v="86"/>
    <x v="2"/>
    <x v="4"/>
    <n v="2.2598400000000001"/>
    <n v="428"/>
    <n v="33678.400000000001"/>
    <n v="0"/>
    <n v="0"/>
    <n v="0"/>
    <n v="0"/>
    <n v="78.687850467289721"/>
    <n v="24"/>
    <n v="9.5759703079833502E-3"/>
    <n v="0.88741836331069046"/>
    <x v="2"/>
    <n v="19.454545454545453"/>
    <n v="0.10272000000000001"/>
    <n v="1530.8363636363638"/>
    <n v="30"/>
    <n v="3"/>
    <n v="33"/>
    <n v="642"/>
    <n v="642"/>
    <n v="3.3897600000000003"/>
    <n v="0"/>
    <x v="0"/>
    <n v="50517.599999999999"/>
  </r>
  <r>
    <x v="19"/>
    <x v="2"/>
    <x v="76"/>
    <x v="75"/>
    <x v="2"/>
    <x v="4"/>
    <n v="2.1964799999999998"/>
    <n v="352"/>
    <n v="31415.599999999995"/>
    <n v="896"/>
    <n v="896"/>
    <n v="5.5910399999999996"/>
    <n v="79966.981818181812"/>
    <n v="89.248863636363623"/>
    <n v="48"/>
    <n v="9.3074851591613862E-3"/>
    <n v="0.89672584846985182"/>
    <x v="2"/>
    <n v="16"/>
    <n v="9.9839999999999984E-2"/>
    <n v="1427.981818181818"/>
    <n v="30"/>
    <n v="3"/>
    <n v="33"/>
    <n v="528"/>
    <n v="0"/>
    <n v="0"/>
    <n v="1.696969696969697"/>
    <x v="2"/>
    <n v="0"/>
  </r>
  <r>
    <x v="19"/>
    <x v="2"/>
    <x v="95"/>
    <x v="94"/>
    <x v="2"/>
    <x v="4"/>
    <n v="2.1827999999999999"/>
    <n v="535"/>
    <n v="23940.666666666668"/>
    <n v="0"/>
    <n v="0"/>
    <n v="0"/>
    <n v="0"/>
    <n v="44.748909657320873"/>
    <n v="24"/>
    <n v="9.2495167747566453E-3"/>
    <n v="0.90597536524460842"/>
    <x v="2"/>
    <n v="24.318181818181817"/>
    <n v="9.9218181818181816E-2"/>
    <n v="1088.2121212121212"/>
    <n v="30"/>
    <n v="3"/>
    <n v="33"/>
    <n v="802.5"/>
    <n v="802.5"/>
    <n v="3.2741999999999996"/>
    <n v="0"/>
    <x v="0"/>
    <n v="35911"/>
  </r>
  <r>
    <x v="19"/>
    <x v="2"/>
    <x v="146"/>
    <x v="144"/>
    <x v="2"/>
    <x v="4"/>
    <n v="2.1296000000000004"/>
    <n v="322.66666666666669"/>
    <n v="20829.333333333332"/>
    <n v="476"/>
    <n v="476"/>
    <n v="3.1416000000000004"/>
    <n v="30727.57024793388"/>
    <n v="64.553719008264451"/>
    <n v="24"/>
    <n v="9.0240841687382056E-3"/>
    <n v="0.91499944941334665"/>
    <x v="2"/>
    <n v="14.666666666666668"/>
    <n v="9.6800000000000011E-2"/>
    <n v="946.78787878787875"/>
    <n v="30"/>
    <n v="3"/>
    <n v="33"/>
    <n v="484.00000000000006"/>
    <n v="8.0000000000000568"/>
    <n v="5.2800000000000381E-2"/>
    <n v="0.98347107438016512"/>
    <x v="3"/>
    <n v="516.42975206611925"/>
  </r>
  <r>
    <x v="19"/>
    <x v="2"/>
    <x v="20"/>
    <x v="20"/>
    <x v="1"/>
    <x v="1"/>
    <n v="2.0789999999999997"/>
    <n v="231"/>
    <n v="48724.333333333336"/>
    <n v="468"/>
    <n v="468"/>
    <n v="4.2119999999999997"/>
    <n v="98714.233766233767"/>
    <n v="210.92784992784993"/>
    <n v="1"/>
    <n v="8.8096689457206629E-3"/>
    <n v="0.92380911835906732"/>
    <x v="2"/>
    <n v="10.5"/>
    <n v="9.4499999999999987E-2"/>
    <n v="2214.7424242424245"/>
    <n v="30"/>
    <n v="3"/>
    <n v="33"/>
    <n v="346.5"/>
    <n v="0"/>
    <n v="0"/>
    <n v="1.3506493506493507"/>
    <x v="2"/>
    <n v="0"/>
  </r>
  <r>
    <x v="19"/>
    <x v="2"/>
    <x v="57"/>
    <x v="56"/>
    <x v="2"/>
    <x v="5"/>
    <n v="1.7773333333333332"/>
    <n v="444.33333333333331"/>
    <n v="37617.5"/>
    <n v="1143"/>
    <n v="1143"/>
    <n v="4.5720000000000001"/>
    <n v="96766.997374343584"/>
    <n v="84.660540135033756"/>
    <n v="40"/>
    <n v="7.5313700206160938E-3"/>
    <n v="0.93134048837968342"/>
    <x v="2"/>
    <n v="20.196969696969695"/>
    <n v="8.0787878787878784E-2"/>
    <n v="1709.8863636363637"/>
    <n v="30"/>
    <n v="3"/>
    <n v="33"/>
    <n v="666.5"/>
    <n v="0"/>
    <n v="0"/>
    <n v="1.7149287321830458"/>
    <x v="2"/>
    <n v="0"/>
  </r>
  <r>
    <x v="19"/>
    <x v="2"/>
    <x v="139"/>
    <x v="137"/>
    <x v="2"/>
    <x v="5"/>
    <n v="1.2764999999999997"/>
    <n v="283.66666666666669"/>
    <n v="17564.533333333333"/>
    <n v="529"/>
    <n v="529"/>
    <n v="2.3804999999999992"/>
    <n v="32755.481081081078"/>
    <n v="61.919623971797876"/>
    <n v="18"/>
    <n v="5.4091113079424843E-3"/>
    <n v="0.93674959968762594"/>
    <x v="2"/>
    <n v="12.893939393939394"/>
    <n v="5.8022727272727261E-2"/>
    <n v="798.38787878787878"/>
    <n v="30"/>
    <n v="3"/>
    <n v="33"/>
    <n v="425.5"/>
    <n v="0"/>
    <n v="0"/>
    <n v="1.2432432432432432"/>
    <x v="2"/>
    <n v="0"/>
  </r>
  <r>
    <x v="19"/>
    <x v="2"/>
    <x v="136"/>
    <x v="134"/>
    <x v="2"/>
    <x v="5"/>
    <n v="1.143"/>
    <n v="254"/>
    <n v="15700.5"/>
    <n v="302"/>
    <n v="302"/>
    <n v="1.359"/>
    <n v="18667.523622047243"/>
    <n v="61.812992125984252"/>
    <n v="18"/>
    <n v="4.8434110653962099E-3"/>
    <n v="0.94159301075302215"/>
    <x v="2"/>
    <n v="11.545454545454545"/>
    <n v="5.1954545454545455E-2"/>
    <n v="713.65909090909088"/>
    <n v="30"/>
    <n v="3"/>
    <n v="33"/>
    <n v="381"/>
    <n v="79"/>
    <n v="0.35549999999999998"/>
    <n v="0.79265091863517056"/>
    <x v="0"/>
    <n v="4883.2263779527557"/>
  </r>
  <r>
    <x v="19"/>
    <x v="2"/>
    <x v="12"/>
    <x v="12"/>
    <x v="0"/>
    <x v="0"/>
    <n v="1.0666666666666667"/>
    <n v="21.333333333333332"/>
    <n v="7994.666666666667"/>
    <n v="173"/>
    <n v="173"/>
    <n v="8.65"/>
    <n v="64831.750000000007"/>
    <n v="374.75000000000006"/>
    <n v="1"/>
    <n v="4.5199520003697492E-3"/>
    <n v="0.94611296275339185"/>
    <x v="2"/>
    <n v="0.96969696969696961"/>
    <n v="4.8484848484848485E-2"/>
    <n v="363.39393939393943"/>
    <n v="30"/>
    <n v="3"/>
    <n v="33"/>
    <n v="31.999999999999996"/>
    <n v="0"/>
    <n v="0"/>
    <n v="5.4062500000000009"/>
    <x v="1"/>
    <n v="0"/>
  </r>
  <r>
    <x v="19"/>
    <x v="2"/>
    <x v="31"/>
    <x v="31"/>
    <x v="1"/>
    <x v="1"/>
    <n v="1.0044"/>
    <n v="93"/>
    <n v="24646.333333333332"/>
    <n v="0"/>
    <n v="0"/>
    <n v="0"/>
    <n v="0"/>
    <n v="265.01433691756273"/>
    <n v="6"/>
    <n v="4.2560998023481646E-3"/>
    <n v="0.95036906255574005"/>
    <x v="2"/>
    <n v="4.2272727272727275"/>
    <n v="4.5654545454545455E-2"/>
    <n v="1120.2878787878788"/>
    <n v="30"/>
    <n v="3"/>
    <n v="33"/>
    <n v="139.5"/>
    <n v="139.5"/>
    <n v="1.5065999999999999"/>
    <n v="0"/>
    <x v="0"/>
    <n v="36969.5"/>
  </r>
  <r>
    <x v="19"/>
    <x v="2"/>
    <x v="7"/>
    <x v="7"/>
    <x v="0"/>
    <x v="0"/>
    <n v="0.94999999999999973"/>
    <n v="38"/>
    <n v="7510"/>
    <n v="240"/>
    <n v="240"/>
    <n v="5.9999999999999982"/>
    <n v="47431.57894736842"/>
    <n v="197.63157894736841"/>
    <n v="1"/>
    <n v="4.0255822503293065E-3"/>
    <n v="0.95439464480606939"/>
    <x v="2"/>
    <n v="1.7272727272727273"/>
    <n v="4.3181818181818168E-2"/>
    <n v="341.36363636363637"/>
    <n v="30"/>
    <n v="3"/>
    <n v="33"/>
    <n v="57"/>
    <n v="0"/>
    <n v="0"/>
    <n v="4.2105263157894735"/>
    <x v="1"/>
    <n v="0"/>
  </r>
  <r>
    <x v="19"/>
    <x v="2"/>
    <x v="53"/>
    <x v="52"/>
    <x v="0"/>
    <x v="0"/>
    <n v="0.7400000000000001"/>
    <n v="37"/>
    <n v="6338"/>
    <n v="0"/>
    <n v="0"/>
    <n v="0"/>
    <n v="0"/>
    <n v="171.29729729729729"/>
    <n v="20"/>
    <n v="3.135716700256514E-3"/>
    <n v="0.95753036150632587"/>
    <x v="2"/>
    <n v="1.6818181818181819"/>
    <n v="3.3636363636363638E-2"/>
    <n v="288.09090909090907"/>
    <n v="30"/>
    <n v="3"/>
    <n v="33"/>
    <n v="55.5"/>
    <n v="55.5"/>
    <n v="1.1100000000000001"/>
    <n v="0"/>
    <x v="0"/>
    <n v="9507"/>
  </r>
  <r>
    <x v="19"/>
    <x v="2"/>
    <x v="69"/>
    <x v="68"/>
    <x v="1"/>
    <x v="1"/>
    <n v="0.71279999999999999"/>
    <n v="220"/>
    <n v="17887.333333333332"/>
    <n v="0"/>
    <n v="0"/>
    <n v="0"/>
    <n v="0"/>
    <n v="81.306060606060598"/>
    <n v="36"/>
    <n v="3.0204579242470849E-3"/>
    <n v="0.96055081943057297"/>
    <x v="2"/>
    <n v="10"/>
    <n v="3.2399999999999998E-2"/>
    <n v="813.06060606060601"/>
    <n v="30"/>
    <n v="3"/>
    <n v="33"/>
    <n v="330"/>
    <n v="330"/>
    <n v="1.0691999999999999"/>
    <n v="0"/>
    <x v="0"/>
    <n v="26830.999999999996"/>
  </r>
  <r>
    <x v="19"/>
    <x v="2"/>
    <x v="19"/>
    <x v="19"/>
    <x v="1"/>
    <x v="1"/>
    <n v="0.6638400000000001"/>
    <n v="153.66666666666666"/>
    <n v="16879.333333333332"/>
    <n v="234"/>
    <n v="234"/>
    <n v="1.0108800000000002"/>
    <n v="25703.453362255965"/>
    <n v="109.84381778741866"/>
    <n v="24"/>
    <n v="2.8129921274301136E-3"/>
    <n v="0.9633638115580031"/>
    <x v="2"/>
    <n v="6.9848484848484844"/>
    <n v="3.0174545454545457E-2"/>
    <n v="767.24242424242414"/>
    <n v="30"/>
    <n v="3"/>
    <n v="33"/>
    <n v="230.5"/>
    <n v="0"/>
    <n v="0"/>
    <n v="1.0151843817787418"/>
    <x v="2"/>
    <n v="0"/>
  </r>
  <r>
    <x v="19"/>
    <x v="2"/>
    <x v="130"/>
    <x v="128"/>
    <x v="0"/>
    <x v="0"/>
    <n v="0.56666666666666665"/>
    <n v="22.666666666666668"/>
    <n v="5100.2266666666674"/>
    <n v="114"/>
    <n v="114"/>
    <n v="2.85"/>
    <n v="25651.140000000003"/>
    <n v="225.01000000000002"/>
    <n v="5"/>
    <n v="2.4012245001964294E-3"/>
    <n v="0.96576503605819952"/>
    <x v="2"/>
    <n v="1.0303030303030303"/>
    <n v="2.5757575757575757E-2"/>
    <n v="231.82848484848489"/>
    <n v="30"/>
    <n v="3"/>
    <n v="33"/>
    <n v="34"/>
    <n v="0"/>
    <n v="0"/>
    <n v="3.3529411764705883"/>
    <x v="1"/>
    <n v="0"/>
  </r>
  <r>
    <x v="19"/>
    <x v="2"/>
    <x v="141"/>
    <x v="139"/>
    <x v="2"/>
    <x v="5"/>
    <n v="0.46049999999999996"/>
    <n v="102.33333333333333"/>
    <n v="6329.4666666666672"/>
    <n v="315"/>
    <n v="315"/>
    <n v="1.4175"/>
    <n v="19483.211726384368"/>
    <n v="61.851465798045609"/>
    <n v="18"/>
    <n v="1.9513480276596275E-3"/>
    <n v="0.96771638408585914"/>
    <x v="2"/>
    <n v="4.6515151515151514"/>
    <n v="2.093181818181818E-2"/>
    <n v="287.70303030303035"/>
    <n v="30"/>
    <n v="3"/>
    <n v="33"/>
    <n v="153.5"/>
    <n v="0"/>
    <n v="0"/>
    <n v="2.0521172638436482"/>
    <x v="1"/>
    <n v="0"/>
  </r>
  <r>
    <x v="19"/>
    <x v="2"/>
    <x v="22"/>
    <x v="22"/>
    <x v="0"/>
    <x v="3"/>
    <n v="0.43199999999999994"/>
    <n v="24"/>
    <n v="4120"/>
    <n v="0"/>
    <n v="0"/>
    <n v="0"/>
    <n v="0"/>
    <n v="171.66666666666666"/>
    <n v="20"/>
    <n v="1.8305805601497483E-3"/>
    <n v="0.96954696464600887"/>
    <x v="2"/>
    <n v="1.0909090909090908"/>
    <n v="1.9636363636363632E-2"/>
    <n v="187.27272727272728"/>
    <n v="30"/>
    <n v="3"/>
    <n v="33"/>
    <n v="36"/>
    <n v="36"/>
    <n v="0.64799999999999991"/>
    <n v="0"/>
    <x v="0"/>
    <n v="6180"/>
  </r>
  <r>
    <x v="19"/>
    <x v="2"/>
    <x v="78"/>
    <x v="77"/>
    <x v="0"/>
    <x v="6"/>
    <n v="0.42599999999999999"/>
    <n v="23.666666666666668"/>
    <n v="3749.6666666666665"/>
    <n v="16"/>
    <n v="16"/>
    <n v="0.28799999999999998"/>
    <n v="2534.9859154929577"/>
    <n v="158.43661971830986"/>
    <n v="20"/>
    <n v="1.8051558301476686E-3"/>
    <n v="0.97135212047615649"/>
    <x v="2"/>
    <n v="1.0757575757575759"/>
    <n v="1.9363636363636364E-2"/>
    <n v="170.43939393939394"/>
    <n v="30"/>
    <n v="3"/>
    <n v="33"/>
    <n v="35.500000000000007"/>
    <n v="19.500000000000007"/>
    <n v="0.35100000000000015"/>
    <n v="0.45070422535211258"/>
    <x v="0"/>
    <n v="3089.5140845070432"/>
  </r>
  <r>
    <x v="19"/>
    <x v="2"/>
    <x v="70"/>
    <x v="69"/>
    <x v="0"/>
    <x v="8"/>
    <n v="0.41999999999999987"/>
    <n v="18.666666666666668"/>
    <n v="3228.7933333333335"/>
    <n v="45"/>
    <n v="45"/>
    <n v="1.0124999999999995"/>
    <n v="7783.6982142857141"/>
    <n v="172.97107142857143"/>
    <n v="5"/>
    <n v="1.7797311001455881E-3"/>
    <n v="0.97313185157630211"/>
    <x v="2"/>
    <n v="0.84848484848484851"/>
    <n v="1.9090909090909085E-2"/>
    <n v="146.76333333333335"/>
    <n v="30"/>
    <n v="3"/>
    <n v="33"/>
    <n v="28"/>
    <n v="0"/>
    <n v="0"/>
    <n v="1.6071428571428572"/>
    <x v="2"/>
    <n v="0"/>
  </r>
  <r>
    <x v="19"/>
    <x v="2"/>
    <x v="21"/>
    <x v="21"/>
    <x v="3"/>
    <x v="1"/>
    <n v="0.41499999999999981"/>
    <n v="41.666666666666664"/>
    <n v="11722"/>
    <n v="182"/>
    <n v="182"/>
    <n v="1.8127199999999992"/>
    <n v="51201.696000000004"/>
    <n v="281.32800000000003"/>
    <n v="12"/>
    <n v="1.7585438251438547E-3"/>
    <n v="0.97489039540144595"/>
    <x v="2"/>
    <n v="1.8939393939393938"/>
    <n v="1.8863636363636357E-2"/>
    <n v="532.81818181818187"/>
    <n v="30"/>
    <n v="3"/>
    <n v="33"/>
    <n v="62.499999999999993"/>
    <n v="0"/>
    <n v="0"/>
    <n v="2.9120000000000004"/>
    <x v="1"/>
    <n v="0"/>
  </r>
  <r>
    <x v="19"/>
    <x v="2"/>
    <x v="63"/>
    <x v="62"/>
    <x v="2"/>
    <x v="5"/>
    <n v="0.40000000000000008"/>
    <n v="100"/>
    <n v="8399.1666666666661"/>
    <n v="141"/>
    <n v="141"/>
    <n v="0.56400000000000017"/>
    <n v="11842.824999999999"/>
    <n v="83.99166666666666"/>
    <n v="40"/>
    <n v="1.6949820001386563E-3"/>
    <n v="0.97658537740158458"/>
    <x v="2"/>
    <n v="4.5454545454545459"/>
    <n v="1.8181818181818184E-2"/>
    <n v="381.780303030303"/>
    <n v="30"/>
    <n v="3"/>
    <n v="33"/>
    <n v="150"/>
    <n v="9"/>
    <n v="3.6000000000000011E-2"/>
    <n v="0.94"/>
    <x v="3"/>
    <n v="755.92499999999995"/>
  </r>
  <r>
    <x v="19"/>
    <x v="2"/>
    <x v="30"/>
    <x v="30"/>
    <x v="0"/>
    <x v="0"/>
    <n v="0.35999999999999988"/>
    <n v="16"/>
    <n v="2815.3333333333335"/>
    <n v="86"/>
    <n v="86"/>
    <n v="1.9349999999999994"/>
    <n v="15132.416666666668"/>
    <n v="175.95833333333334"/>
    <n v="5"/>
    <n v="1.5254838001247898E-3"/>
    <n v="0.97811086120170931"/>
    <x v="2"/>
    <n v="0.72727272727272729"/>
    <n v="1.6363636363636358E-2"/>
    <n v="127.96969696969698"/>
    <n v="30"/>
    <n v="3"/>
    <n v="33"/>
    <n v="24"/>
    <n v="0"/>
    <n v="0"/>
    <n v="3.5833333333333335"/>
    <x v="1"/>
    <n v="0"/>
  </r>
  <r>
    <x v="19"/>
    <x v="2"/>
    <x v="65"/>
    <x v="64"/>
    <x v="2"/>
    <x v="5"/>
    <n v="0.31600000000000006"/>
    <n v="79"/>
    <n v="6700.833333333333"/>
    <n v="209"/>
    <n v="209"/>
    <n v="0.83600000000000019"/>
    <n v="17727.52109704641"/>
    <n v="84.820675105485222"/>
    <n v="40"/>
    <n v="1.3390357801095385E-3"/>
    <n v="0.97944989698181883"/>
    <x v="2"/>
    <n v="3.5909090909090908"/>
    <n v="1.4363636363636367E-2"/>
    <n v="304.58333333333331"/>
    <n v="30"/>
    <n v="3"/>
    <n v="33"/>
    <n v="118.5"/>
    <n v="0"/>
    <n v="0"/>
    <n v="1.7637130801687764"/>
    <x v="2"/>
    <n v="0"/>
  </r>
  <r>
    <x v="19"/>
    <x v="2"/>
    <x v="140"/>
    <x v="138"/>
    <x v="2"/>
    <x v="5"/>
    <n v="0.31349999999999995"/>
    <n v="69.666666666666671"/>
    <n v="4310.333333333333"/>
    <n v="7"/>
    <n v="7"/>
    <n v="3.1499999999999993E-2"/>
    <n v="433.09569377990425"/>
    <n v="61.870813397129176"/>
    <n v="18"/>
    <n v="1.3284421426086714E-3"/>
    <n v="0.98077833912442747"/>
    <x v="2"/>
    <n v="3.166666666666667"/>
    <n v="1.4249999999999997E-2"/>
    <n v="195.92424242424241"/>
    <n v="30"/>
    <n v="3"/>
    <n v="33"/>
    <n v="104.50000000000001"/>
    <n v="97.500000000000014"/>
    <n v="0.43874999999999992"/>
    <n v="6.6985645933014343E-2"/>
    <x v="0"/>
    <n v="6032.4043062200953"/>
  </r>
  <r>
    <x v="19"/>
    <x v="2"/>
    <x v="60"/>
    <x v="59"/>
    <x v="3"/>
    <x v="1"/>
    <n v="0.30333333333333329"/>
    <n v="16.666666666666668"/>
    <n v="8186"/>
    <n v="98"/>
    <n v="98"/>
    <n v="1.7835999999999996"/>
    <n v="48133.68"/>
    <n v="491.15999999999997"/>
    <n v="4"/>
    <n v="1.2853613501051472E-3"/>
    <n v="0.98206370047453262"/>
    <x v="2"/>
    <n v="0.75757575757575768"/>
    <n v="1.3787878787878786E-2"/>
    <n v="372.09090909090907"/>
    <n v="30"/>
    <n v="3"/>
    <n v="33"/>
    <n v="25.000000000000004"/>
    <n v="0"/>
    <n v="0"/>
    <n v="3.9199999999999995"/>
    <x v="1"/>
    <n v="0"/>
  </r>
  <r>
    <x v="19"/>
    <x v="2"/>
    <x v="134"/>
    <x v="132"/>
    <x v="0"/>
    <x v="2"/>
    <n v="0.29399999999999998"/>
    <n v="16.333333333333332"/>
    <n v="2123.3333333333335"/>
    <n v="0"/>
    <n v="0"/>
    <n v="0"/>
    <n v="0"/>
    <n v="130.00000000000003"/>
    <n v="20"/>
    <n v="1.245811770101912E-3"/>
    <n v="0.98330951224463448"/>
    <x v="2"/>
    <n v="0.74242424242424232"/>
    <n v="1.3363636363636362E-2"/>
    <n v="96.515151515151516"/>
    <n v="30"/>
    <n v="3"/>
    <n v="33"/>
    <n v="24.499999999999996"/>
    <n v="24.499999999999996"/>
    <n v="0.44099999999999995"/>
    <n v="0"/>
    <x v="0"/>
    <n v="3185.0000000000005"/>
  </r>
  <r>
    <x v="19"/>
    <x v="2"/>
    <x v="59"/>
    <x v="58"/>
    <x v="3"/>
    <x v="1"/>
    <n v="0.27299999999999996"/>
    <n v="25"/>
    <n v="4745"/>
    <n v="0"/>
    <n v="0"/>
    <n v="0"/>
    <n v="0"/>
    <n v="189.8"/>
    <n v="6"/>
    <n v="1.1568252150946326E-3"/>
    <n v="0.98446633745972911"/>
    <x v="2"/>
    <n v="1.1363636363636365"/>
    <n v="1.2409090909090908E-2"/>
    <n v="215.68181818181819"/>
    <n v="30"/>
    <n v="3"/>
    <n v="33"/>
    <n v="37.5"/>
    <n v="37.5"/>
    <n v="0.40949999999999992"/>
    <n v="0"/>
    <x v="0"/>
    <n v="7117.5"/>
  </r>
  <r>
    <x v="19"/>
    <x v="2"/>
    <x v="25"/>
    <x v="25"/>
    <x v="2"/>
    <x v="5"/>
    <n v="0.25919999999999999"/>
    <n v="64"/>
    <n v="5246.666666666667"/>
    <n v="171"/>
    <n v="171"/>
    <n v="0.69255"/>
    <n v="14018.4375"/>
    <n v="81.979166666666671"/>
    <n v="18"/>
    <n v="1.098348336089849E-3"/>
    <n v="0.98556468579581891"/>
    <x v="2"/>
    <n v="2.9090909090909092"/>
    <n v="1.1781818181818181E-2"/>
    <n v="238.4848484848485"/>
    <n v="30"/>
    <n v="3"/>
    <n v="33"/>
    <n v="96"/>
    <n v="0"/>
    <n v="0"/>
    <n v="1.78125"/>
    <x v="2"/>
    <n v="0"/>
  </r>
  <r>
    <x v="19"/>
    <x v="2"/>
    <x v="47"/>
    <x v="47"/>
    <x v="0"/>
    <x v="6"/>
    <n v="0.24749999999999997"/>
    <n v="11"/>
    <n v="2000"/>
    <n v="182"/>
    <n v="182"/>
    <n v="4.0949999999999998"/>
    <n v="33090.909090909088"/>
    <n v="181.81818181818181"/>
    <n v="5"/>
    <n v="1.0487701125857932E-3"/>
    <n v="0.98661345590840466"/>
    <x v="2"/>
    <n v="0.5"/>
    <n v="1.1249999999999998E-2"/>
    <n v="90.909090909090907"/>
    <n v="30"/>
    <n v="3"/>
    <n v="33"/>
    <n v="16.5"/>
    <n v="0"/>
    <n v="0"/>
    <n v="11.030303030303031"/>
    <x v="1"/>
    <n v="0"/>
  </r>
  <r>
    <x v="19"/>
    <x v="2"/>
    <x v="147"/>
    <x v="145"/>
    <x v="2"/>
    <x v="4"/>
    <n v="0.24640000000000006"/>
    <n v="36.666666666666664"/>
    <n v="2313.6666666666665"/>
    <n v="70"/>
    <n v="70"/>
    <n v="0.47040000000000015"/>
    <n v="4417"/>
    <n v="63.1"/>
    <n v="24"/>
    <n v="1.0441089120854124E-3"/>
    <n v="0.98765756482049005"/>
    <x v="2"/>
    <n v="1.6666666666666665"/>
    <n v="1.1200000000000003E-2"/>
    <n v="105.16666666666666"/>
    <n v="30"/>
    <n v="3"/>
    <n v="33"/>
    <n v="54.999999999999993"/>
    <n v="0"/>
    <n v="0"/>
    <n v="1.2727272727272729"/>
    <x v="2"/>
    <n v="0"/>
  </r>
  <r>
    <x v="19"/>
    <x v="2"/>
    <x v="104"/>
    <x v="102"/>
    <x v="1"/>
    <x v="1"/>
    <n v="0.24"/>
    <n v="13.333333333333334"/>
    <n v="4645.333333333333"/>
    <n v="0"/>
    <n v="0"/>
    <n v="0"/>
    <n v="0"/>
    <n v="348.4"/>
    <n v="1"/>
    <n v="1.0169892000831935E-3"/>
    <n v="0.98867455402057325"/>
    <x v="2"/>
    <n v="0.60606060606060608"/>
    <n v="1.0909090909090908E-2"/>
    <n v="211.15151515151513"/>
    <n v="30"/>
    <n v="3"/>
    <n v="33"/>
    <n v="20"/>
    <n v="20"/>
    <n v="0.36"/>
    <n v="0"/>
    <x v="0"/>
    <n v="6968"/>
  </r>
  <r>
    <x v="19"/>
    <x v="2"/>
    <x v="74"/>
    <x v="73"/>
    <x v="3"/>
    <x v="0"/>
    <n v="0.22576000000000004"/>
    <n v="22.666666666666668"/>
    <n v="5906.666666666667"/>
    <n v="0"/>
    <n v="0"/>
    <n v="0"/>
    <n v="0"/>
    <n v="260.58823529411762"/>
    <n v="12"/>
    <n v="9.5664784087825757E-4"/>
    <n v="0.98963120186145148"/>
    <x v="2"/>
    <n v="1.0303030303030303"/>
    <n v="1.0261818181818184E-2"/>
    <n v="268.4848484848485"/>
    <n v="30"/>
    <n v="3"/>
    <n v="33"/>
    <n v="34"/>
    <n v="34"/>
    <n v="0.33864000000000005"/>
    <n v="0"/>
    <x v="0"/>
    <n v="8860"/>
  </r>
  <r>
    <x v="19"/>
    <x v="2"/>
    <x v="64"/>
    <x v="63"/>
    <x v="5"/>
    <x v="4"/>
    <n v="0.19499999999999998"/>
    <n v="43.333333333333336"/>
    <n v="2254"/>
    <n v="0"/>
    <n v="0"/>
    <n v="0"/>
    <n v="0"/>
    <n v="52.015384615384612"/>
    <n v="30"/>
    <n v="8.2630372506759463E-4"/>
    <n v="0.99045750558651913"/>
    <x v="2"/>
    <n v="1.9696969696969697"/>
    <n v="8.8636363636363635E-3"/>
    <n v="102.45454545454545"/>
    <n v="30"/>
    <n v="3"/>
    <n v="33"/>
    <n v="65"/>
    <n v="65"/>
    <n v="0.29249999999999993"/>
    <n v="0"/>
    <x v="0"/>
    <n v="3380.9999999999995"/>
  </r>
  <r>
    <x v="19"/>
    <x v="2"/>
    <x v="4"/>
    <x v="4"/>
    <x v="0"/>
    <x v="3"/>
    <n v="0.18750000000000003"/>
    <n v="8.3333333333333339"/>
    <n v="1696"/>
    <n v="83"/>
    <n v="83"/>
    <n v="1.8675000000000002"/>
    <n v="16892.16"/>
    <n v="203.51999999999998"/>
    <n v="5"/>
    <n v="7.9452281256499509E-4"/>
    <n v="0.99125202839908411"/>
    <x v="2"/>
    <n v="0.37878787878787884"/>
    <n v="8.5227272727272738E-3"/>
    <n v="77.090909090909093"/>
    <n v="30"/>
    <n v="3"/>
    <n v="33"/>
    <n v="12.500000000000002"/>
    <n v="0"/>
    <n v="0"/>
    <n v="6.6399999999999988"/>
    <x v="1"/>
    <n v="0"/>
  </r>
  <r>
    <x v="19"/>
    <x v="2"/>
    <x v="49"/>
    <x v="48"/>
    <x v="1"/>
    <x v="1"/>
    <n v="0.18360000000000007"/>
    <n v="56.666666666666664"/>
    <n v="4605.333333333333"/>
    <n v="105"/>
    <n v="105"/>
    <n v="0.34020000000000011"/>
    <n v="8533.4117647058811"/>
    <n v="81.270588235294113"/>
    <n v="72"/>
    <n v="7.7799673806364339E-4"/>
    <n v="0.99203002513714778"/>
    <x v="2"/>
    <n v="2.5757575757575757"/>
    <n v="8.3454545454545483E-3"/>
    <n v="209.33333333333331"/>
    <n v="30"/>
    <n v="3"/>
    <n v="33"/>
    <n v="85"/>
    <n v="0"/>
    <n v="0"/>
    <n v="1.2352941176470589"/>
    <x v="2"/>
    <n v="0"/>
  </r>
  <r>
    <x v="19"/>
    <x v="2"/>
    <x v="36"/>
    <x v="36"/>
    <x v="5"/>
    <x v="4"/>
    <n v="0.16833333333333333"/>
    <n v="33.666666666666664"/>
    <n v="1725.3333333333333"/>
    <n v="56"/>
    <n v="56"/>
    <n v="0.28000000000000003"/>
    <n v="2869.8613861386139"/>
    <n v="51.24752475247525"/>
    <n v="1"/>
    <n v="7.133049250583511E-4"/>
    <n v="0.99274333006220616"/>
    <x v="2"/>
    <n v="1.5303030303030303"/>
    <n v="7.6515151515151513E-3"/>
    <n v="78.424242424242422"/>
    <n v="30"/>
    <n v="3"/>
    <n v="33"/>
    <n v="50.5"/>
    <n v="0"/>
    <n v="0"/>
    <n v="1.108910891089109"/>
    <x v="2"/>
    <n v="0"/>
  </r>
  <r>
    <x v="19"/>
    <x v="2"/>
    <x v="148"/>
    <x v="146"/>
    <x v="0"/>
    <x v="10"/>
    <n v="0.15"/>
    <n v="10"/>
    <n v="800"/>
    <n v="0"/>
    <n v="0"/>
    <n v="0"/>
    <n v="0"/>
    <n v="80"/>
    <n v="5"/>
    <n v="6.3561825005199594E-4"/>
    <n v="0.99337894831225815"/>
    <x v="2"/>
    <n v="0.45454545454545453"/>
    <n v="6.8181818181818179E-3"/>
    <n v="36.363636363636367"/>
    <n v="30"/>
    <n v="3"/>
    <n v="33"/>
    <n v="15"/>
    <n v="15"/>
    <n v="0.22499999999999998"/>
    <n v="0"/>
    <x v="0"/>
    <n v="1200"/>
  </r>
  <r>
    <x v="19"/>
    <x v="2"/>
    <x v="24"/>
    <x v="24"/>
    <x v="3"/>
    <x v="1"/>
    <n v="0.13966666666666669"/>
    <n v="16.666666666666668"/>
    <n v="3500"/>
    <n v="3"/>
    <n v="3"/>
    <n v="2.5139999999999999E-2"/>
    <n v="629.99999999999989"/>
    <n v="209.99999999999997"/>
    <n v="20"/>
    <n v="5.918312150484141E-4"/>
    <n v="0.99397077952730661"/>
    <x v="2"/>
    <n v="0.75757575757575768"/>
    <n v="6.3484848484848498E-3"/>
    <n v="159.09090909090909"/>
    <n v="30"/>
    <n v="3"/>
    <n v="33"/>
    <n v="25.000000000000004"/>
    <n v="22.000000000000004"/>
    <n v="0.18436000000000002"/>
    <n v="0.11999999999999998"/>
    <x v="0"/>
    <n v="4620"/>
  </r>
  <r>
    <x v="19"/>
    <x v="2"/>
    <x v="77"/>
    <x v="76"/>
    <x v="5"/>
    <x v="4"/>
    <n v="0.13749999999999998"/>
    <n v="18.333333333333332"/>
    <n v="1466.8500000000001"/>
    <n v="85"/>
    <n v="85"/>
    <n v="0.63749999999999996"/>
    <n v="6800.8500000000013"/>
    <n v="80.010000000000019"/>
    <n v="100"/>
    <n v="5.8265006254766289E-4"/>
    <n v="0.99455342958985427"/>
    <x v="2"/>
    <n v="0.83333333333333326"/>
    <n v="6.2499999999999995E-3"/>
    <n v="66.675000000000011"/>
    <n v="30"/>
    <n v="3"/>
    <n v="33"/>
    <n v="27.499999999999996"/>
    <n v="0"/>
    <n v="0"/>
    <n v="3.0909090909090913"/>
    <x v="1"/>
    <n v="0"/>
  </r>
  <r>
    <x v="19"/>
    <x v="2"/>
    <x v="149"/>
    <x v="147"/>
    <x v="2"/>
    <x v="4"/>
    <n v="0.13728000000000004"/>
    <n v="26"/>
    <n v="1092"/>
    <n v="30"/>
    <n v="30"/>
    <n v="0.15840000000000004"/>
    <n v="1260"/>
    <n v="42"/>
    <n v="32"/>
    <n v="5.8171782244758686E-4"/>
    <n v="0.9951351474123018"/>
    <x v="2"/>
    <n v="1.1818181818181819"/>
    <n v="6.2400000000000016E-3"/>
    <n v="49.636363636363633"/>
    <n v="30"/>
    <n v="3"/>
    <n v="33"/>
    <n v="39"/>
    <n v="9"/>
    <n v="4.7520000000000014E-2"/>
    <n v="0.76923076923076927"/>
    <x v="0"/>
    <n v="378"/>
  </r>
  <r>
    <x v="19"/>
    <x v="2"/>
    <x v="29"/>
    <x v="29"/>
    <x v="2"/>
    <x v="5"/>
    <n v="0.12419999999999998"/>
    <n v="30.666666666666668"/>
    <n v="2414.6666666666665"/>
    <n v="66"/>
    <n v="66"/>
    <n v="0.26729999999999993"/>
    <n v="5196.7826086956511"/>
    <n v="78.739130434782595"/>
    <n v="18"/>
    <n v="5.2629191104305254E-4"/>
    <n v="0.99566143932334483"/>
    <x v="2"/>
    <n v="1.393939393939394"/>
    <n v="5.6454545454545446E-3"/>
    <n v="109.75757575757575"/>
    <n v="30"/>
    <n v="3"/>
    <n v="33"/>
    <n v="46"/>
    <n v="0"/>
    <n v="0"/>
    <n v="1.4347826086956521"/>
    <x v="2"/>
    <n v="0"/>
  </r>
  <r>
    <x v="19"/>
    <x v="2"/>
    <x v="13"/>
    <x v="13"/>
    <x v="2"/>
    <x v="4"/>
    <n v="0.12"/>
    <n v="16.666666666666668"/>
    <n v="783.33333333333337"/>
    <n v="147"/>
    <n v="147"/>
    <n v="1.0583999999999998"/>
    <n v="6909"/>
    <n v="47"/>
    <n v="24"/>
    <n v="5.0849460004159677E-4"/>
    <n v="0.99616993392338637"/>
    <x v="2"/>
    <n v="0.75757575757575768"/>
    <n v="5.4545454545454541E-3"/>
    <n v="35.606060606060609"/>
    <n v="30"/>
    <n v="3"/>
    <n v="33"/>
    <n v="25.000000000000004"/>
    <n v="0"/>
    <n v="0"/>
    <n v="5.879999999999999"/>
    <x v="1"/>
    <n v="0"/>
  </r>
  <r>
    <x v="19"/>
    <x v="2"/>
    <x v="40"/>
    <x v="40"/>
    <x v="5"/>
    <x v="4"/>
    <n v="0.109"/>
    <n v="36.333333333333336"/>
    <n v="1507"/>
    <n v="66"/>
    <n v="66"/>
    <n v="0.19799999999999998"/>
    <n v="2737.4862385321103"/>
    <n v="41.477064220183486"/>
    <n v="1"/>
    <n v="4.6188259503778374E-4"/>
    <n v="0.99663181651842414"/>
    <x v="2"/>
    <n v="1.6515151515151516"/>
    <n v="4.9545454545454545E-3"/>
    <n v="68.5"/>
    <n v="30"/>
    <n v="3"/>
    <n v="33"/>
    <n v="54.5"/>
    <n v="0"/>
    <n v="0"/>
    <n v="1.2110091743119267"/>
    <x v="2"/>
    <n v="0"/>
  </r>
  <r>
    <x v="19"/>
    <x v="2"/>
    <x v="35"/>
    <x v="35"/>
    <x v="2"/>
    <x v="4"/>
    <n v="0.10666666666666667"/>
    <n v="8.3333333333333339"/>
    <n v="1421.2"/>
    <n v="450"/>
    <n v="450"/>
    <n v="5.76"/>
    <n v="76744.799999999988"/>
    <n v="170.54399999999998"/>
    <n v="16"/>
    <n v="4.5199520003697495E-4"/>
    <n v="0.99708381171846117"/>
    <x v="2"/>
    <n v="0.37878787878787884"/>
    <n v="4.8484848484848485E-3"/>
    <n v="64.600000000000009"/>
    <n v="30"/>
    <n v="3"/>
    <n v="33"/>
    <n v="12.500000000000002"/>
    <n v="0"/>
    <n v="0"/>
    <n v="35.999999999999993"/>
    <x v="1"/>
    <n v="0"/>
  </r>
  <r>
    <x v="19"/>
    <x v="2"/>
    <x v="37"/>
    <x v="37"/>
    <x v="0"/>
    <x v="6"/>
    <n v="0.105"/>
    <n v="4.666666666666667"/>
    <n v="830"/>
    <n v="0"/>
    <n v="0"/>
    <n v="0"/>
    <n v="0"/>
    <n v="177.85714285714283"/>
    <n v="1"/>
    <n v="4.4493277503639719E-4"/>
    <n v="0.9975287444934976"/>
    <x v="2"/>
    <n v="0.21212121212121213"/>
    <n v="4.7727272727272722E-3"/>
    <n v="37.727272727272727"/>
    <n v="30"/>
    <n v="3"/>
    <n v="33"/>
    <n v="7"/>
    <n v="7"/>
    <n v="0.15749999999999997"/>
    <n v="0"/>
    <x v="0"/>
    <n v="1244.9999999999998"/>
  </r>
  <r>
    <x v="19"/>
    <x v="2"/>
    <x v="66"/>
    <x v="65"/>
    <x v="3"/>
    <x v="1"/>
    <n v="8.2800000000000012E-2"/>
    <n v="7.666666666666667"/>
    <n v="1531.6666666666667"/>
    <n v="0"/>
    <n v="0"/>
    <n v="0"/>
    <n v="0"/>
    <n v="199.78260869565219"/>
    <n v="12"/>
    <n v="3.5086127402870186E-4"/>
    <n v="0.99787960576752632"/>
    <x v="2"/>
    <n v="0.34848484848484851"/>
    <n v="3.7636363636363644E-3"/>
    <n v="69.621212121212125"/>
    <n v="30"/>
    <n v="3"/>
    <n v="33"/>
    <n v="11.5"/>
    <n v="11.5"/>
    <n v="0.12420000000000002"/>
    <n v="0"/>
    <x v="0"/>
    <n v="2297.5"/>
  </r>
  <r>
    <x v="19"/>
    <x v="2"/>
    <x v="81"/>
    <x v="80"/>
    <x v="5"/>
    <x v="4"/>
    <n v="7.6500000000000012E-2"/>
    <n v="9"/>
    <n v="807"/>
    <n v="56"/>
    <n v="56"/>
    <n v="0.47600000000000009"/>
    <n v="5021.3333333333339"/>
    <n v="89.666666666666671"/>
    <n v="10"/>
    <n v="3.2416530752651799E-4"/>
    <n v="0.99820377107505287"/>
    <x v="2"/>
    <n v="0.40909090909090912"/>
    <n v="3.4772727272727277E-3"/>
    <n v="36.68181818181818"/>
    <n v="30"/>
    <n v="3"/>
    <n v="33"/>
    <n v="13.5"/>
    <n v="0"/>
    <n v="0"/>
    <n v="4.1481481481481479"/>
    <x v="1"/>
    <n v="0"/>
  </r>
  <r>
    <x v="19"/>
    <x v="2"/>
    <x v="103"/>
    <x v="101"/>
    <x v="0"/>
    <x v="3"/>
    <n v="7.4999999999999997E-2"/>
    <n v="3"/>
    <n v="599.33333333333337"/>
    <n v="44"/>
    <n v="44"/>
    <n v="1.1000000000000001"/>
    <n v="8790.2222222222226"/>
    <n v="199.7777777777778"/>
    <n v="5"/>
    <n v="3.1780912502599797E-4"/>
    <n v="0.99852158020007886"/>
    <x v="2"/>
    <n v="0.13636363636363635"/>
    <n v="3.4090909090909089E-3"/>
    <n v="27.242424242424246"/>
    <n v="30"/>
    <n v="3"/>
    <n v="33"/>
    <n v="4.5"/>
    <n v="0"/>
    <n v="0"/>
    <n v="9.7777777777777786"/>
    <x v="1"/>
    <n v="0"/>
  </r>
  <r>
    <x v="19"/>
    <x v="2"/>
    <x v="86"/>
    <x v="85"/>
    <x v="2"/>
    <x v="5"/>
    <n v="0.06"/>
    <n v="16.666666666666668"/>
    <n v="1333.3333333333333"/>
    <n v="7"/>
    <n v="7"/>
    <n v="2.5199999999999997E-2"/>
    <n v="559.99999999999989"/>
    <n v="79.999999999999986"/>
    <n v="18"/>
    <n v="2.5424730002079839E-4"/>
    <n v="0.99877582750009963"/>
    <x v="2"/>
    <n v="0.75757575757575768"/>
    <n v="2.7272727272727271E-3"/>
    <n v="60.606060606060602"/>
    <n v="30"/>
    <n v="3"/>
    <n v="33"/>
    <n v="25.000000000000004"/>
    <n v="18.000000000000004"/>
    <n v="6.4799999999999996E-2"/>
    <n v="0.27999999999999997"/>
    <x v="0"/>
    <n v="1440"/>
  </r>
  <r>
    <x v="19"/>
    <x v="2"/>
    <x v="94"/>
    <x v="93"/>
    <x v="1"/>
    <x v="1"/>
    <n v="5.5799999999999995E-2"/>
    <n v="10.333333333333334"/>
    <n v="723.33333333333337"/>
    <n v="0"/>
    <n v="0"/>
    <n v="0"/>
    <n v="0"/>
    <n v="70"/>
    <n v="24"/>
    <n v="2.3644998901934248E-4"/>
    <n v="0.99901227748911903"/>
    <x v="2"/>
    <n v="0.46969696969696972"/>
    <n v="2.5363636363636361E-3"/>
    <n v="32.878787878787882"/>
    <n v="30"/>
    <n v="3"/>
    <n v="33"/>
    <n v="15.5"/>
    <n v="15.5"/>
    <n v="8.3699999999999983E-2"/>
    <n v="0"/>
    <x v="0"/>
    <n v="1085"/>
  </r>
  <r>
    <x v="19"/>
    <x v="2"/>
    <x v="90"/>
    <x v="89"/>
    <x v="0"/>
    <x v="2"/>
    <n v="5.2499999999999998E-2"/>
    <n v="2.3333333333333335"/>
    <n v="361.66666666666669"/>
    <n v="0"/>
    <n v="0"/>
    <n v="0"/>
    <n v="0"/>
    <n v="155"/>
    <n v="5"/>
    <n v="2.224663875181986E-4"/>
    <n v="0.99923474387663724"/>
    <x v="2"/>
    <n v="0.10606060606060606"/>
    <n v="2.3863636363636361E-3"/>
    <n v="16.439393939393941"/>
    <n v="30"/>
    <n v="3"/>
    <n v="33"/>
    <n v="3.5"/>
    <n v="3.5"/>
    <n v="7.8749999999999987E-2"/>
    <n v="0"/>
    <x v="0"/>
    <n v="542.5"/>
  </r>
  <r>
    <x v="19"/>
    <x v="2"/>
    <x v="150"/>
    <x v="148"/>
    <x v="1"/>
    <x v="1"/>
    <n v="4.8599999999999997E-2"/>
    <n v="3"/>
    <n v="885"/>
    <n v="0"/>
    <n v="0"/>
    <n v="0"/>
    <n v="0"/>
    <n v="295"/>
    <n v="6"/>
    <n v="2.0594031301684668E-4"/>
    <n v="0.99944068418965404"/>
    <x v="2"/>
    <n v="0.13636363636363635"/>
    <n v="2.2090909090909088E-3"/>
    <n v="40.227272727272727"/>
    <n v="30"/>
    <n v="3"/>
    <n v="33"/>
    <n v="4.5"/>
    <n v="4.5"/>
    <n v="7.2899999999999993E-2"/>
    <n v="0"/>
    <x v="0"/>
    <n v="1327.5"/>
  </r>
  <r>
    <x v="19"/>
    <x v="2"/>
    <x v="151"/>
    <x v="149"/>
    <x v="0"/>
    <x v="0"/>
    <n v="0.04"/>
    <n v="4"/>
    <n v="232"/>
    <n v="0"/>
    <n v="0"/>
    <n v="0"/>
    <n v="0"/>
    <n v="58"/>
    <n v="20"/>
    <n v="1.694982000138656E-4"/>
    <n v="0.99961018238966792"/>
    <x v="2"/>
    <n v="0.18181818181818182"/>
    <n v="1.8181818181818182E-3"/>
    <n v="10.545454545454545"/>
    <n v="30"/>
    <n v="3"/>
    <n v="33"/>
    <n v="6"/>
    <n v="6"/>
    <n v="0.06"/>
    <n v="0"/>
    <x v="0"/>
    <n v="348"/>
  </r>
  <r>
    <x v="19"/>
    <x v="2"/>
    <x v="99"/>
    <x v="98"/>
    <x v="0"/>
    <x v="2"/>
    <n v="3.7499999999999999E-2"/>
    <n v="1.6666666666666667"/>
    <n v="268.33333333333331"/>
    <n v="0"/>
    <n v="0"/>
    <n v="0"/>
    <n v="0"/>
    <n v="160.99999999999997"/>
    <n v="5"/>
    <n v="1.5890456251299898E-4"/>
    <n v="0.99976908695218092"/>
    <x v="2"/>
    <n v="7.575757575757576E-2"/>
    <n v="1.7045454545454545E-3"/>
    <n v="12.196969696969695"/>
    <n v="30"/>
    <n v="3"/>
    <n v="33"/>
    <n v="2.5"/>
    <n v="2.5"/>
    <n v="5.6249999999999994E-2"/>
    <n v="0"/>
    <x v="0"/>
    <n v="402.49999999999994"/>
  </r>
  <r>
    <x v="19"/>
    <x v="2"/>
    <x v="89"/>
    <x v="88"/>
    <x v="5"/>
    <x v="4"/>
    <n v="3.6000000000000004E-2"/>
    <n v="6.666666666666667"/>
    <n v="377.33333333333331"/>
    <n v="73"/>
    <n v="73"/>
    <n v="0.39420000000000005"/>
    <n v="4131.7999999999993"/>
    <n v="56.599999999999994"/>
    <n v="12"/>
    <n v="1.5254838001247905E-4"/>
    <n v="0.99992163533219336"/>
    <x v="2"/>
    <n v="0.30303030303030304"/>
    <n v="1.6363636363636365E-3"/>
    <n v="17.151515151515152"/>
    <n v="30"/>
    <n v="3"/>
    <n v="33"/>
    <n v="10"/>
    <n v="0"/>
    <n v="0"/>
    <n v="7.3"/>
    <x v="1"/>
    <n v="0"/>
  </r>
  <r>
    <x v="19"/>
    <x v="2"/>
    <x v="84"/>
    <x v="83"/>
    <x v="2"/>
    <x v="5"/>
    <n v="7.1999999999999989E-3"/>
    <n v="2"/>
    <n v="116.55999999999999"/>
    <n v="72"/>
    <n v="72"/>
    <n v="0.25919999999999993"/>
    <n v="4196.16"/>
    <n v="58.279999999999994"/>
    <n v="18"/>
    <n v="3.0509676002495804E-5"/>
    <n v="0.99995214500819585"/>
    <x v="2"/>
    <n v="9.0909090909090912E-2"/>
    <n v="3.2727272727272721E-4"/>
    <n v="5.2981818181818179"/>
    <n v="30"/>
    <n v="3"/>
    <n v="33"/>
    <n v="3"/>
    <n v="0"/>
    <n v="0"/>
    <n v="24"/>
    <x v="1"/>
    <n v="0"/>
  </r>
  <r>
    <x v="19"/>
    <x v="2"/>
    <x v="152"/>
    <x v="150"/>
    <x v="1"/>
    <x v="1"/>
    <n v="5.9999999999999993E-3"/>
    <n v="0.66666666666666663"/>
    <n v="73.333333333333329"/>
    <n v="0"/>
    <n v="0"/>
    <n v="0"/>
    <n v="0"/>
    <n v="110"/>
    <n v="20"/>
    <n v="2.5424730002079835E-5"/>
    <n v="0.99997756973819796"/>
    <x v="2"/>
    <n v="3.03030303030303E-2"/>
    <n v="2.7272727272727268E-4"/>
    <n v="3.333333333333333"/>
    <n v="30"/>
    <n v="3"/>
    <n v="33"/>
    <n v="0.99999999999999989"/>
    <n v="0.99999999999999989"/>
    <n v="8.9999999999999993E-3"/>
    <n v="0"/>
    <x v="0"/>
    <n v="109.99999999999999"/>
  </r>
  <r>
    <x v="19"/>
    <x v="2"/>
    <x v="96"/>
    <x v="95"/>
    <x v="5"/>
    <x v="4"/>
    <n v="2.6666666666666666E-3"/>
    <n v="0.33333333333333331"/>
    <n v="28"/>
    <n v="0"/>
    <n v="0"/>
    <n v="0"/>
    <n v="0"/>
    <n v="84"/>
    <n v="4"/>
    <n v="1.1299880000924372E-5"/>
    <n v="0.99998886961819888"/>
    <x v="2"/>
    <n v="1.515151515151515E-2"/>
    <n v="1.2121212121212121E-4"/>
    <n v="1.2727272727272727"/>
    <n v="30"/>
    <n v="3"/>
    <n v="33"/>
    <n v="0.49999999999999994"/>
    <n v="0.49999999999999994"/>
    <n v="3.9999999999999992E-3"/>
    <n v="0"/>
    <x v="0"/>
    <n v="41.999999999999993"/>
  </r>
  <r>
    <x v="19"/>
    <x v="2"/>
    <x v="56"/>
    <x v="55"/>
    <x v="5"/>
    <x v="4"/>
    <n v="2.3999999999999998E-3"/>
    <n v="0.33333333333333331"/>
    <n v="23.333333333333332"/>
    <n v="0"/>
    <n v="0"/>
    <n v="0"/>
    <n v="0"/>
    <n v="70"/>
    <n v="40"/>
    <n v="1.0169892000831934E-5"/>
    <n v="0.99999903951019975"/>
    <x v="2"/>
    <n v="1.515151515151515E-2"/>
    <n v="1.0909090909090908E-4"/>
    <n v="1.0606060606060606"/>
    <n v="30"/>
    <n v="3"/>
    <n v="33"/>
    <n v="0.49999999999999994"/>
    <n v="0.49999999999999994"/>
    <n v="3.5999999999999995E-3"/>
    <n v="0"/>
    <x v="0"/>
    <n v="34.999999999999993"/>
  </r>
  <r>
    <x v="19"/>
    <x v="2"/>
    <x v="153"/>
    <x v="151"/>
    <x v="6"/>
    <x v="1"/>
    <n v="2.2666666666666668E-4"/>
    <n v="0.33333333333333331"/>
    <n v="37.493333333333332"/>
    <n v="0"/>
    <n v="0"/>
    <n v="0"/>
    <n v="0"/>
    <n v="112.48"/>
    <n v="12"/>
    <n v="9.6048980007857184E-7"/>
    <n v="0.99999999999999978"/>
    <x v="2"/>
    <n v="1.515151515151515E-2"/>
    <n v="1.0303030303030304E-5"/>
    <n v="1.7042424242424241"/>
    <n v="30"/>
    <n v="3"/>
    <n v="33"/>
    <n v="0.49999999999999994"/>
    <n v="0.49999999999999994"/>
    <n v="3.3999999999999997E-4"/>
    <n v="0"/>
    <x v="0"/>
    <n v="56.239999999999995"/>
  </r>
  <r>
    <x v="20"/>
    <x v="2"/>
    <x v="18"/>
    <x v="18"/>
    <x v="1"/>
    <x v="1"/>
    <n v="26.325000000000447"/>
    <n v="2708.333333333333"/>
    <n v="576296.82333333313"/>
    <n v="2749"/>
    <n v="2749"/>
    <n v="26.720280000000457"/>
    <n v="584950.14178830758"/>
    <n v="212.78651938461533"/>
    <n v="12"/>
    <n v="0.16796315006524629"/>
    <n v="0.16796315006524629"/>
    <x v="0"/>
    <n v="123.10606060606059"/>
    <n v="1.1965909090909295"/>
    <n v="26195.310151515143"/>
    <n v="7"/>
    <n v="3"/>
    <n v="10"/>
    <n v="1231.060606060606"/>
    <n v="0"/>
    <n v="0"/>
    <n v="2.2330338461538464"/>
    <x v="1"/>
    <n v="0"/>
  </r>
  <r>
    <x v="20"/>
    <x v="2"/>
    <x v="0"/>
    <x v="0"/>
    <x v="0"/>
    <x v="0"/>
    <n v="20.623333333333047"/>
    <n v="824.93333333333339"/>
    <n v="165933.86666666664"/>
    <n v="784.6"/>
    <n v="784.6"/>
    <n v="19.614999999999725"/>
    <n v="157820.88870211731"/>
    <n v="201.14821399709064"/>
    <n v="5"/>
    <n v="0.13158442664813508"/>
    <n v="0.29954757671338139"/>
    <x v="0"/>
    <n v="37.4969696969697"/>
    <n v="0.93742424242422939"/>
    <n v="7542.4484848484835"/>
    <n v="7"/>
    <n v="3"/>
    <n v="10"/>
    <n v="374.969696969697"/>
    <n v="0"/>
    <n v="0"/>
    <n v="2.0924357523840311"/>
    <x v="1"/>
    <n v="0"/>
  </r>
  <r>
    <x v="20"/>
    <x v="2"/>
    <x v="2"/>
    <x v="2"/>
    <x v="1"/>
    <x v="1"/>
    <n v="18.964799999999688"/>
    <n v="1170.6666666666667"/>
    <n v="432700.33333333331"/>
    <n v="742"/>
    <n v="742"/>
    <n v="12.020399999999801"/>
    <n v="274257.10193621862"/>
    <n v="369.6187357630979"/>
    <n v="4"/>
    <n v="0.12100237600597441"/>
    <n v="0.4205499527193558"/>
    <x v="0"/>
    <n v="53.212121212121218"/>
    <n v="0.86203636363634939"/>
    <n v="19668.196969696968"/>
    <n v="7"/>
    <n v="3"/>
    <n v="10"/>
    <n v="532.12121212121224"/>
    <n v="0"/>
    <n v="0"/>
    <n v="1.394419134396355"/>
    <x v="2"/>
    <n v="0"/>
  </r>
  <r>
    <x v="20"/>
    <x v="2"/>
    <x v="12"/>
    <x v="12"/>
    <x v="0"/>
    <x v="0"/>
    <n v="10.166666666666673"/>
    <n v="203.33333333333334"/>
    <n v="75868.666666666672"/>
    <n v="818"/>
    <n v="818"/>
    <n v="40.90000000000002"/>
    <n v="305215.9147540984"/>
    <n v="373.12459016393444"/>
    <n v="1"/>
    <n v="6.4867060170812646E-2"/>
    <n v="0.48541701289016848"/>
    <x v="0"/>
    <n v="9.2424242424242422"/>
    <n v="0.46212121212121243"/>
    <n v="3448.575757575758"/>
    <n v="7"/>
    <n v="3"/>
    <n v="10"/>
    <n v="92.424242424242422"/>
    <n v="0"/>
    <n v="0"/>
    <n v="8.8504918032786879"/>
    <x v="1"/>
    <n v="0"/>
  </r>
  <r>
    <x v="20"/>
    <x v="2"/>
    <x v="1"/>
    <x v="1"/>
    <x v="1"/>
    <x v="1"/>
    <n v="9.1200000000000454"/>
    <n v="405.33333333333331"/>
    <n v="182221.66666666666"/>
    <n v="0"/>
    <n v="0"/>
    <n v="0"/>
    <n v="0"/>
    <n v="449.56003289473682"/>
    <n v="1"/>
    <n v="5.818894315650628E-2"/>
    <n v="0.54360595604667472"/>
    <x v="1"/>
    <n v="18.424242424242422"/>
    <n v="0.4145454545454566"/>
    <n v="8282.80303030303"/>
    <n v="14"/>
    <n v="3"/>
    <n v="17"/>
    <n v="313.21212121212119"/>
    <n v="313.21212121212119"/>
    <n v="7.0472727272727615"/>
    <n v="0"/>
    <x v="0"/>
    <n v="140807.65151515149"/>
  </r>
  <r>
    <x v="20"/>
    <x v="2"/>
    <x v="3"/>
    <x v="3"/>
    <x v="1"/>
    <x v="2"/>
    <n v="8.8800000000000647"/>
    <n v="394.66666666666669"/>
    <n v="168623"/>
    <n v="119"/>
    <n v="119"/>
    <n v="2.6775000000000193"/>
    <n v="50843.25253378378"/>
    <n v="427.25422297297297"/>
    <n v="1"/>
    <n v="5.6657655178703616E-2"/>
    <n v="0.6002636112253783"/>
    <x v="1"/>
    <n v="17.939393939393941"/>
    <n v="0.40363636363636657"/>
    <n v="7664.681818181818"/>
    <n v="14"/>
    <n v="3"/>
    <n v="17"/>
    <n v="304.969696969697"/>
    <n v="185.969696969697"/>
    <n v="4.1843181818182131"/>
    <n v="0.39020270270270269"/>
    <x v="0"/>
    <n v="79456.338375307139"/>
  </r>
  <r>
    <x v="20"/>
    <x v="2"/>
    <x v="17"/>
    <x v="17"/>
    <x v="1"/>
    <x v="1"/>
    <n v="8.6192666666666629"/>
    <n v="1063.8333333333337"/>
    <n v="189400.53333333333"/>
    <n v="564"/>
    <n v="564"/>
    <n v="4.5695751840827157"/>
    <n v="100412.25204449316"/>
    <n v="178.03590788030701"/>
    <n v="20"/>
    <n v="5.4994080933929088E-2"/>
    <n v="0.6552576921593074"/>
    <x v="1"/>
    <n v="48.356060606060623"/>
    <n v="0.39178484848484829"/>
    <n v="8609.1151515151505"/>
    <n v="14"/>
    <n v="3"/>
    <n v="17"/>
    <n v="822.0530303030306"/>
    <n v="258.0530303030306"/>
    <n v="2.0907672401597051"/>
    <n v="0.68608712480762291"/>
    <x v="0"/>
    <n v="45942.70553126443"/>
  </r>
  <r>
    <x v="20"/>
    <x v="2"/>
    <x v="4"/>
    <x v="4"/>
    <x v="0"/>
    <x v="3"/>
    <n v="6.2160000000000508"/>
    <n v="276.26666666666665"/>
    <n v="56088.333333333336"/>
    <n v="179"/>
    <n v="179"/>
    <n v="4.0275000000000327"/>
    <n v="36341.017133204638"/>
    <n v="203.0224420849421"/>
    <n v="5"/>
    <n v="3.9660358625092568E-2"/>
    <n v="0.69491805078439994"/>
    <x v="1"/>
    <n v="12.557575757575757"/>
    <n v="0.28254545454545688"/>
    <n v="2549.469696969697"/>
    <n v="14"/>
    <n v="3"/>
    <n v="17"/>
    <n v="213.47878787878787"/>
    <n v="34.47878787878787"/>
    <n v="0.77577272727273339"/>
    <n v="0.83849080172609591"/>
    <x v="3"/>
    <n v="6999.9677152802142"/>
  </r>
  <r>
    <x v="20"/>
    <x v="2"/>
    <x v="7"/>
    <x v="7"/>
    <x v="0"/>
    <x v="0"/>
    <n v="5.5666666666666709"/>
    <n v="222.66666666666666"/>
    <n v="43761.333333333336"/>
    <n v="191"/>
    <n v="191"/>
    <n v="4.775000000000003"/>
    <n v="37537.790419161676"/>
    <n v="196.53293413173654"/>
    <n v="1"/>
    <n v="3.5517373929592498E-2"/>
    <n v="0.73043542471399248"/>
    <x v="1"/>
    <n v="10.121212121212121"/>
    <n v="0.25303030303030322"/>
    <n v="1989.1515151515152"/>
    <n v="14"/>
    <n v="3"/>
    <n v="17"/>
    <n v="172.06060606060606"/>
    <n v="0"/>
    <n v="0"/>
    <n v="1.1100739697076436"/>
    <x v="2"/>
    <n v="0"/>
  </r>
  <r>
    <x v="20"/>
    <x v="2"/>
    <x v="16"/>
    <x v="16"/>
    <x v="4"/>
    <x v="0"/>
    <n v="4.899333333333364"/>
    <n v="326.62222222222283"/>
    <n v="85346.630000000048"/>
    <n v="1113"/>
    <n v="1113"/>
    <n v="16.695000000000075"/>
    <n v="290827.72918424237"/>
    <n v="261.30074499931931"/>
    <n v="60"/>
    <n v="3.1259542635757691E-2"/>
    <n v="0.76169496734975017"/>
    <x v="1"/>
    <n v="14.846464646464675"/>
    <n v="0.22269696969697109"/>
    <n v="3879.3922727272748"/>
    <n v="14"/>
    <n v="3"/>
    <n v="17"/>
    <n v="252.38989898989948"/>
    <n v="0"/>
    <n v="0"/>
    <n v="4.40984367621044"/>
    <x v="1"/>
    <n v="0"/>
  </r>
  <r>
    <x v="20"/>
    <x v="2"/>
    <x v="73"/>
    <x v="72"/>
    <x v="1"/>
    <x v="2"/>
    <n v="3.7110000000000074"/>
    <n v="206.16666666666666"/>
    <n v="36017"/>
    <n v="18"/>
    <n v="18"/>
    <n v="0.32400000000000068"/>
    <n v="3144.5723524656428"/>
    <n v="174.69846402586904"/>
    <n v="4"/>
    <n v="2.3677540356775675E-2"/>
    <n v="0.78537250770652589"/>
    <x v="1"/>
    <n v="9.3712121212121211"/>
    <n v="0.16868181818181852"/>
    <n v="1637.1363636363637"/>
    <n v="14"/>
    <n v="3"/>
    <n v="17"/>
    <n v="159.31060606060606"/>
    <n v="141.31060606060606"/>
    <n v="2.5435909090909141"/>
    <n v="0.11298682771410909"/>
    <x v="0"/>
    <n v="24686.745829352541"/>
  </r>
  <r>
    <x v="20"/>
    <x v="2"/>
    <x v="15"/>
    <x v="15"/>
    <x v="2"/>
    <x v="4"/>
    <n v="3.4944666666666802"/>
    <n v="728.0138888888888"/>
    <n v="48920.493333333354"/>
    <n v="1539.9583333333333"/>
    <n v="1539.9583333333333"/>
    <n v="7.3918000000000292"/>
    <n v="103480.88481446863"/>
    <n v="67.197197855657549"/>
    <n v="24"/>
    <n v="2.2295978314580307E-2"/>
    <n v="0.80766848602110619"/>
    <x v="2"/>
    <n v="33.091540404040401"/>
    <n v="0.15883939393939456"/>
    <n v="2223.6587878787886"/>
    <n v="30"/>
    <n v="3"/>
    <n v="33"/>
    <n v="1092.0208333333333"/>
    <n v="0"/>
    <n v="0"/>
    <n v="1.4101913501344985"/>
    <x v="2"/>
    <n v="0"/>
  </r>
  <r>
    <x v="20"/>
    <x v="2"/>
    <x v="97"/>
    <x v="96"/>
    <x v="0"/>
    <x v="2"/>
    <n v="3.0299999999999994"/>
    <n v="67.333333333333329"/>
    <n v="21977.333333333332"/>
    <n v="1367"/>
    <n v="1367"/>
    <n v="61.514999999999993"/>
    <n v="446183.38613861386"/>
    <n v="326.39603960396039"/>
    <n v="1"/>
    <n v="1.933251071976021E-2"/>
    <n v="0.82700099674086636"/>
    <x v="2"/>
    <n v="3.0606060606060606"/>
    <n v="0.1377272727272727"/>
    <n v="998.96969696969688"/>
    <n v="30"/>
    <n v="3"/>
    <n v="33"/>
    <n v="101"/>
    <n v="0"/>
    <n v="0"/>
    <n v="13.534653465346535"/>
    <x v="1"/>
    <n v="0"/>
  </r>
  <r>
    <x v="20"/>
    <x v="2"/>
    <x v="6"/>
    <x v="6"/>
    <x v="2"/>
    <x v="4"/>
    <n v="3.0264000000000091"/>
    <n v="630.5"/>
    <n v="41829.700000000063"/>
    <n v="0"/>
    <n v="0"/>
    <n v="0"/>
    <n v="0"/>
    <n v="66.343695479778049"/>
    <n v="48"/>
    <n v="1.9309541400093229E-2"/>
    <n v="0.84631053814095958"/>
    <x v="2"/>
    <n v="28.65909090909091"/>
    <n v="0.13756363636363678"/>
    <n v="1901.3500000000029"/>
    <n v="30"/>
    <n v="3"/>
    <n v="33"/>
    <n v="945.75"/>
    <n v="945.75"/>
    <n v="4.5396000000000134"/>
    <n v="0"/>
    <x v="0"/>
    <n v="62744.55000000009"/>
  </r>
  <r>
    <x v="20"/>
    <x v="2"/>
    <x v="5"/>
    <x v="5"/>
    <x v="1"/>
    <x v="1"/>
    <n v="2.5798666666666552"/>
    <n v="248.00000000000003"/>
    <n v="55637.26999999999"/>
    <n v="14.083333333333334"/>
    <n v="14.083333333333334"/>
    <n v="0.14650452508960507"/>
    <n v="3159.5089482526873"/>
    <n v="224.34383064516123"/>
    <n v="12"/>
    <n v="1.6460495045836687E-2"/>
    <n v="0.86277103318679627"/>
    <x v="2"/>
    <n v="11.272727272727273"/>
    <n v="0.11726666666666614"/>
    <n v="2528.9668181818179"/>
    <n v="30"/>
    <n v="3"/>
    <n v="33"/>
    <n v="372"/>
    <n v="357.91666666666669"/>
    <n v="3.7232954749103775"/>
    <n v="3.7858422939068104E-2"/>
    <x v="0"/>
    <n v="80296.396051747302"/>
  </r>
  <r>
    <x v="20"/>
    <x v="2"/>
    <x v="122"/>
    <x v="120"/>
    <x v="0"/>
    <x v="0"/>
    <n v="2.533333333333331"/>
    <n v="50.666666666666664"/>
    <n v="18837.333333333332"/>
    <n v="0"/>
    <n v="0"/>
    <n v="0"/>
    <n v="0"/>
    <n v="371.78947368421052"/>
    <n v="1"/>
    <n v="1.616359532125165E-2"/>
    <n v="0.87893462850804793"/>
    <x v="2"/>
    <n v="2.3030303030303028"/>
    <n v="0.11515151515151505"/>
    <n v="856.24242424242414"/>
    <n v="30"/>
    <n v="3"/>
    <n v="33"/>
    <n v="75.999999999999986"/>
    <n v="75.999999999999986"/>
    <n v="3.7999999999999958"/>
    <n v="0"/>
    <x v="0"/>
    <n v="28255.999999999993"/>
  </r>
  <r>
    <x v="20"/>
    <x v="2"/>
    <x v="14"/>
    <x v="14"/>
    <x v="4"/>
    <x v="0"/>
    <n v="1.9849999999999997"/>
    <n v="132.33333333333334"/>
    <n v="34810"/>
    <n v="453"/>
    <n v="453"/>
    <n v="6.7949999999999982"/>
    <n v="119160.68010075566"/>
    <n v="263.04785894206549"/>
    <n v="1"/>
    <n v="1.26650276497439E-2"/>
    <n v="0.8915996561577918"/>
    <x v="2"/>
    <n v="6.0151515151515156"/>
    <n v="9.0227272727272712E-2"/>
    <n v="1582.2727272727273"/>
    <n v="30"/>
    <n v="3"/>
    <n v="33"/>
    <n v="198.5"/>
    <n v="0"/>
    <n v="0"/>
    <n v="2.2821158690176322"/>
    <x v="1"/>
    <n v="0"/>
  </r>
  <r>
    <x v="20"/>
    <x v="2"/>
    <x v="47"/>
    <x v="47"/>
    <x v="0"/>
    <x v="6"/>
    <n v="1.8404999999999996"/>
    <n v="81.8"/>
    <n v="14856.200000000004"/>
    <n v="505"/>
    <n v="505"/>
    <n v="11.362499999999999"/>
    <n v="91716.149144254305"/>
    <n v="181.61613691931547"/>
    <n v="5"/>
    <n v="1.1743064679775136E-2"/>
    <n v="0.90334272083756695"/>
    <x v="2"/>
    <n v="3.7181818181818183"/>
    <n v="8.3659090909090891E-2"/>
    <n v="675.28181818181838"/>
    <n v="30"/>
    <n v="3"/>
    <n v="33"/>
    <n v="122.7"/>
    <n v="0"/>
    <n v="0"/>
    <n v="4.115729421352893"/>
    <x v="1"/>
    <n v="0"/>
  </r>
  <r>
    <x v="20"/>
    <x v="2"/>
    <x v="20"/>
    <x v="20"/>
    <x v="1"/>
    <x v="1"/>
    <n v="1.8239999999999961"/>
    <n v="202.66666666666666"/>
    <n v="42029.666666666664"/>
    <n v="0"/>
    <n v="0"/>
    <n v="0"/>
    <n v="0"/>
    <n v="207.38322368421052"/>
    <n v="1"/>
    <n v="1.1637788631301172E-2"/>
    <n v="0.91498050946886811"/>
    <x v="2"/>
    <n v="9.212121212121211"/>
    <n v="8.2909090909090724E-2"/>
    <n v="1910.4393939393938"/>
    <n v="30"/>
    <n v="3"/>
    <n v="33"/>
    <n v="303.99999999999994"/>
    <n v="303.99999999999994"/>
    <n v="2.735999999999994"/>
    <n v="0"/>
    <x v="0"/>
    <n v="63044.499999999985"/>
  </r>
  <r>
    <x v="20"/>
    <x v="2"/>
    <x v="35"/>
    <x v="35"/>
    <x v="2"/>
    <x v="4"/>
    <n v="1.6088000000000033"/>
    <n v="125.6875"/>
    <n v="20755.72000000007"/>
    <n v="316.9375"/>
    <n v="316.9375"/>
    <n v="4.056800000000008"/>
    <n v="52338.267588264724"/>
    <n v="165.13750372948837"/>
    <n v="16"/>
    <n v="1.0264733744538051E-2"/>
    <n v="0.92524524321340618"/>
    <x v="2"/>
    <n v="5.7130681818181817"/>
    <n v="7.3127272727272874E-2"/>
    <n v="943.44181818182142"/>
    <n v="30"/>
    <n v="3"/>
    <n v="33"/>
    <n v="188.53125"/>
    <n v="0"/>
    <n v="0"/>
    <n v="1.6810873528924251"/>
    <x v="2"/>
    <n v="0"/>
  </r>
  <r>
    <x v="20"/>
    <x v="2"/>
    <x v="22"/>
    <x v="22"/>
    <x v="0"/>
    <x v="3"/>
    <n v="1.1669999999999972"/>
    <n v="64.833333333333329"/>
    <n v="11128.333333333334"/>
    <n v="199"/>
    <n v="199"/>
    <n v="3.5819999999999919"/>
    <n v="34157.40359897173"/>
    <n v="171.64524421593833"/>
    <n v="20"/>
    <n v="7.4458877920660447E-3"/>
    <n v="0.93269113100547218"/>
    <x v="2"/>
    <n v="2.9469696969696968"/>
    <n v="5.3045454545454417E-2"/>
    <n v="505.83333333333337"/>
    <n v="30"/>
    <n v="3"/>
    <n v="33"/>
    <n v="97.25"/>
    <n v="0"/>
    <n v="0"/>
    <n v="2.0462724935732646"/>
    <x v="1"/>
    <n v="0"/>
  </r>
  <r>
    <x v="20"/>
    <x v="2"/>
    <x v="63"/>
    <x v="62"/>
    <x v="2"/>
    <x v="5"/>
    <n v="1.1506666666666669"/>
    <n v="287.66666666666669"/>
    <n v="23784.833333333343"/>
    <n v="446.05"/>
    <n v="446.05"/>
    <n v="1.7842000000000005"/>
    <n v="36880.271987253778"/>
    <n v="82.681923522595625"/>
    <n v="40"/>
    <n v="7.3416751380211524E-3"/>
    <n v="0.94003280614349338"/>
    <x v="2"/>
    <n v="13.075757575757576"/>
    <n v="5.2303030303030316E-2"/>
    <n v="1081.1287878787882"/>
    <n v="30"/>
    <n v="3"/>
    <n v="33"/>
    <n v="431.5"/>
    <n v="0"/>
    <n v="0"/>
    <n v="1.0337195828505215"/>
    <x v="2"/>
    <n v="0"/>
  </r>
  <r>
    <x v="20"/>
    <x v="2"/>
    <x v="10"/>
    <x v="10"/>
    <x v="3"/>
    <x v="1"/>
    <n v="0.73871999999999949"/>
    <n v="76"/>
    <n v="18198.41"/>
    <n v="50"/>
    <n v="50"/>
    <n v="0.48599999999999965"/>
    <n v="11972.638157894737"/>
    <n v="239.45276315789474"/>
    <n v="12"/>
    <n v="4.7133043956769823E-3"/>
    <n v="0.94474611053917035"/>
    <x v="2"/>
    <n v="3.4545454545454546"/>
    <n v="3.3578181818181792E-2"/>
    <n v="827.20045454545459"/>
    <n v="30"/>
    <n v="3"/>
    <n v="33"/>
    <n v="114"/>
    <n v="64"/>
    <n v="0.62207999999999952"/>
    <n v="0.43859649122807015"/>
    <x v="0"/>
    <n v="15324.976842105263"/>
  </r>
  <r>
    <x v="20"/>
    <x v="2"/>
    <x v="19"/>
    <x v="19"/>
    <x v="1"/>
    <x v="1"/>
    <n v="0.56736000000000308"/>
    <n v="131.33333333333334"/>
    <n v="14563.04"/>
    <n v="241.91666666666666"/>
    <n v="241.91666666666666"/>
    <n v="1.0450800000000056"/>
    <n v="26825.193604060914"/>
    <n v="110.88609137055838"/>
    <n v="24"/>
    <n v="3.6199647795258135E-3"/>
    <n v="0.94836607531869621"/>
    <x v="2"/>
    <n v="5.9696969696969697"/>
    <n v="2.578909090909105E-2"/>
    <n v="661.95636363636368"/>
    <n v="30"/>
    <n v="3"/>
    <n v="33"/>
    <n v="197"/>
    <n v="0"/>
    <n v="0"/>
    <n v="1.2280033840947546"/>
    <x v="2"/>
    <n v="0"/>
  </r>
  <r>
    <x v="20"/>
    <x v="2"/>
    <x v="32"/>
    <x v="32"/>
    <x v="1"/>
    <x v="1"/>
    <n v="0.46655999999999936"/>
    <n v="48"/>
    <n v="11076.666666666666"/>
    <n v="75"/>
    <n v="75"/>
    <n v="0.72899999999999898"/>
    <n v="17307.291666666668"/>
    <n v="230.76388888888889"/>
    <n v="6"/>
    <n v="2.9768238288486182E-3"/>
    <n v="0.95134289914754477"/>
    <x v="2"/>
    <n v="2.1818181818181817"/>
    <n v="2.12072727272727E-2"/>
    <n v="503.48484848484844"/>
    <n v="30"/>
    <n v="3"/>
    <n v="33"/>
    <n v="72"/>
    <n v="0"/>
    <n v="0"/>
    <n v="1.0416666666666667"/>
    <x v="2"/>
    <n v="0"/>
  </r>
  <r>
    <x v="20"/>
    <x v="2"/>
    <x v="39"/>
    <x v="39"/>
    <x v="2"/>
    <x v="5"/>
    <n v="0.46170000000000305"/>
    <n v="114"/>
    <n v="8738.9399999999987"/>
    <n v="0"/>
    <n v="0"/>
    <n v="0"/>
    <n v="0"/>
    <n v="76.657368421052624"/>
    <n v="18"/>
    <n v="2.9458152472981352E-3"/>
    <n v="0.95428871439484286"/>
    <x v="2"/>
    <n v="5.1818181818181817"/>
    <n v="2.0986363636363775E-2"/>
    <n v="397.22454545454542"/>
    <n v="30"/>
    <n v="3"/>
    <n v="33"/>
    <n v="171"/>
    <n v="171"/>
    <n v="0.69255000000000455"/>
    <n v="0"/>
    <x v="0"/>
    <n v="13108.409999999998"/>
  </r>
  <r>
    <x v="20"/>
    <x v="2"/>
    <x v="30"/>
    <x v="30"/>
    <x v="0"/>
    <x v="0"/>
    <n v="0.45749999999999957"/>
    <n v="20.333333333333332"/>
    <n v="3595.6666666666661"/>
    <n v="0"/>
    <n v="0"/>
    <n v="0"/>
    <n v="0"/>
    <n v="176.83606557377047"/>
    <n v="5"/>
    <n v="2.9190177076865642E-3"/>
    <n v="0.95720773210252941"/>
    <x v="2"/>
    <n v="0.9242424242424242"/>
    <n v="2.0795454545454527E-2"/>
    <n v="163.43939393939391"/>
    <n v="30"/>
    <n v="3"/>
    <n v="33"/>
    <n v="30.5"/>
    <n v="30.5"/>
    <n v="0.68624999999999936"/>
    <n v="0"/>
    <x v="0"/>
    <n v="5393.4999999999991"/>
  </r>
  <r>
    <x v="20"/>
    <x v="2"/>
    <x v="76"/>
    <x v="75"/>
    <x v="2"/>
    <x v="4"/>
    <n v="0.43576000000000065"/>
    <n v="69.833333333333329"/>
    <n v="6159.3600000000006"/>
    <n v="627"/>
    <n v="627"/>
    <n v="3.9124800000000057"/>
    <n v="55301.938711217197"/>
    <n v="88.200859188544172"/>
    <n v="48"/>
    <n v="2.780308538363935E-3"/>
    <n v="0.95998804064089338"/>
    <x v="2"/>
    <n v="3.1742424242424239"/>
    <n v="1.9807272727272757E-2"/>
    <n v="279.97090909090912"/>
    <n v="30"/>
    <n v="3"/>
    <n v="33"/>
    <n v="104.74999999999999"/>
    <n v="0"/>
    <n v="0"/>
    <n v="5.985680190930788"/>
    <x v="1"/>
    <n v="0"/>
  </r>
  <r>
    <x v="20"/>
    <x v="2"/>
    <x v="133"/>
    <x v="131"/>
    <x v="2"/>
    <x v="7"/>
    <n v="0.42815999999999937"/>
    <n v="74.333333333333329"/>
    <n v="3345.4666666666672"/>
    <n v="0"/>
    <n v="0"/>
    <n v="0"/>
    <n v="0"/>
    <n v="45.006278026905839"/>
    <n v="48"/>
    <n v="2.7318177524001718E-3"/>
    <n v="0.96271985839329355"/>
    <x v="2"/>
    <n v="3.3787878787878785"/>
    <n v="1.9461818181818153E-2"/>
    <n v="152.06666666666669"/>
    <n v="30"/>
    <n v="3"/>
    <n v="33"/>
    <n v="111.49999999999999"/>
    <n v="111.49999999999999"/>
    <n v="0.64223999999999903"/>
    <n v="0"/>
    <x v="0"/>
    <n v="5018.2000000000007"/>
  </r>
  <r>
    <x v="20"/>
    <x v="2"/>
    <x v="25"/>
    <x v="25"/>
    <x v="2"/>
    <x v="5"/>
    <n v="0.42120000000000207"/>
    <n v="104"/>
    <n v="7984.5266666666676"/>
    <n v="239"/>
    <n v="239"/>
    <n v="0.96795000000000475"/>
    <n v="18349.056474358975"/>
    <n v="76.774294871794879"/>
    <n v="18"/>
    <n v="2.6874104010439085E-3"/>
    <n v="0.96540726879433747"/>
    <x v="2"/>
    <n v="4.7272727272727275"/>
    <n v="1.9145454545454639E-2"/>
    <n v="362.93303030303036"/>
    <n v="30"/>
    <n v="3"/>
    <n v="33"/>
    <n v="156"/>
    <n v="0"/>
    <n v="0"/>
    <n v="1.5320512820512822"/>
    <x v="2"/>
    <n v="0"/>
  </r>
  <r>
    <x v="20"/>
    <x v="2"/>
    <x v="29"/>
    <x v="29"/>
    <x v="2"/>
    <x v="5"/>
    <n v="0.39960000000000112"/>
    <n v="98.666666666666671"/>
    <n v="7528.586666666667"/>
    <n v="386"/>
    <n v="386"/>
    <n v="1.5633000000000044"/>
    <n v="29453.051891891893"/>
    <n v="76.303243243243244"/>
    <n v="18"/>
    <n v="2.549594483041651E-3"/>
    <n v="0.96795686327737918"/>
    <x v="2"/>
    <n v="4.4848484848484853"/>
    <n v="1.8163636363636413E-2"/>
    <n v="342.20848484848489"/>
    <n v="30"/>
    <n v="3"/>
    <n v="33"/>
    <n v="148.00000000000003"/>
    <n v="0"/>
    <n v="0"/>
    <n v="2.6081081081081074"/>
    <x v="1"/>
    <n v="0"/>
  </r>
  <r>
    <x v="20"/>
    <x v="2"/>
    <x v="57"/>
    <x v="56"/>
    <x v="2"/>
    <x v="5"/>
    <n v="0.32133333333333358"/>
    <n v="80.333333333333329"/>
    <n v="6523.4333333333316"/>
    <n v="660.97500000000002"/>
    <n v="660.97500000000002"/>
    <n v="2.6439000000000021"/>
    <n v="53674.186898340246"/>
    <n v="81.204564315352684"/>
    <n v="40"/>
    <n v="2.0502244591692918E-3"/>
    <n v="0.97000708773654842"/>
    <x v="2"/>
    <n v="3.6515151515151514"/>
    <n v="1.4606060606060617E-2"/>
    <n v="296.51969696969689"/>
    <n v="30"/>
    <n v="3"/>
    <n v="33"/>
    <n v="120.5"/>
    <n v="0"/>
    <n v="0"/>
    <n v="5.4852697095435685"/>
    <x v="1"/>
    <n v="0"/>
  </r>
  <r>
    <x v="20"/>
    <x v="2"/>
    <x v="55"/>
    <x v="54"/>
    <x v="2"/>
    <x v="5"/>
    <n v="0.31443333333333356"/>
    <n v="78.608333333333334"/>
    <n v="6563.800000000002"/>
    <n v="1804"/>
    <n v="1804"/>
    <n v="7.2160000000000046"/>
    <n v="150634.09562175345"/>
    <n v="83.500053005406571"/>
    <n v="40"/>
    <n v="2.0061999298074612E-3"/>
    <n v="0.97201328766635586"/>
    <x v="2"/>
    <n v="3.5731060606060607"/>
    <n v="1.4292424242424252E-2"/>
    <n v="298.35454545454553"/>
    <n v="30"/>
    <n v="3"/>
    <n v="33"/>
    <n v="117.91250000000001"/>
    <n v="0"/>
    <n v="0"/>
    <n v="15.299480547015795"/>
    <x v="1"/>
    <n v="0"/>
  </r>
  <r>
    <x v="20"/>
    <x v="2"/>
    <x v="59"/>
    <x v="58"/>
    <x v="3"/>
    <x v="1"/>
    <n v="0.31304000000000026"/>
    <n v="28.666666666666661"/>
    <n v="5416.6066666666675"/>
    <n v="0"/>
    <n v="0"/>
    <n v="0"/>
    <n v="0"/>
    <n v="188.95139534883728"/>
    <n v="6"/>
    <n v="1.9973099523807733E-3"/>
    <n v="0.97401059761873665"/>
    <x v="2"/>
    <n v="1.3030303030303028"/>
    <n v="1.422909090909092E-2"/>
    <n v="246.20939393939398"/>
    <n v="30"/>
    <n v="3"/>
    <n v="33"/>
    <n v="42.999999999999993"/>
    <n v="42.999999999999993"/>
    <n v="0.46956000000000042"/>
    <n v="0"/>
    <x v="0"/>
    <n v="8124.9100000000017"/>
  </r>
  <r>
    <x v="20"/>
    <x v="2"/>
    <x v="72"/>
    <x v="71"/>
    <x v="1"/>
    <x v="1"/>
    <n v="0.28009999999999985"/>
    <n v="28.333333333333332"/>
    <n v="0"/>
    <n v="0"/>
    <n v="0"/>
    <n v="0"/>
    <n v="0"/>
    <n v="0"/>
    <n v="12"/>
    <n v="1.7871406774273375E-3"/>
    <n v="0.97579773829616401"/>
    <x v="2"/>
    <n v="1.2878787878787878"/>
    <n v="1.2731818181818176E-2"/>
    <n v="0"/>
    <n v="30"/>
    <n v="3"/>
    <n v="33"/>
    <n v="42.5"/>
    <n v="42.5"/>
    <n v="0.4201499999999998"/>
    <n v="0"/>
    <x v="0"/>
    <n v="0"/>
  </r>
  <r>
    <x v="20"/>
    <x v="2"/>
    <x v="69"/>
    <x v="68"/>
    <x v="1"/>
    <x v="1"/>
    <n v="0.26676000000000061"/>
    <n v="82.333333333333329"/>
    <n v="5884.6399999999994"/>
    <n v="2.0277777777777777"/>
    <n v="2.0277777777777777"/>
    <n v="6.5700000000000151E-3"/>
    <n v="144.93209176788122"/>
    <n v="71.473360323886638"/>
    <n v="36"/>
    <n v="1.7020265873278042E-3"/>
    <n v="0.97749976488349177"/>
    <x v="2"/>
    <n v="3.7424242424242422"/>
    <n v="1.2125454545454573E-2"/>
    <n v="267.48363636363632"/>
    <n v="30"/>
    <n v="3"/>
    <n v="33"/>
    <n v="123.5"/>
    <n v="121.47222222222223"/>
    <n v="0.39357000000000097"/>
    <n v="1.6419253261358523E-2"/>
    <x v="0"/>
    <n v="8682.0279082321194"/>
  </r>
  <r>
    <x v="20"/>
    <x v="2"/>
    <x v="24"/>
    <x v="24"/>
    <x v="3"/>
    <x v="1"/>
    <n v="0.25421333333333346"/>
    <n v="30.333333333333332"/>
    <n v="6231.5"/>
    <n v="0"/>
    <n v="0"/>
    <n v="0"/>
    <n v="0"/>
    <n v="205.43406593406596"/>
    <n v="20"/>
    <n v="1.6219742547104441E-3"/>
    <n v="0.97912173913820222"/>
    <x v="2"/>
    <n v="1.3787878787878787"/>
    <n v="1.155515151515152E-2"/>
    <n v="283.25"/>
    <n v="30"/>
    <n v="3"/>
    <n v="33"/>
    <n v="45.499999999999993"/>
    <n v="45.499999999999993"/>
    <n v="0.3813200000000001"/>
    <n v="0"/>
    <x v="0"/>
    <n v="9347.25"/>
  </r>
  <r>
    <x v="20"/>
    <x v="2"/>
    <x v="60"/>
    <x v="59"/>
    <x v="3"/>
    <x v="1"/>
    <n v="0.24266666666666661"/>
    <n v="13.333333333333334"/>
    <n v="6364.666666666667"/>
    <n v="0"/>
    <n v="0"/>
    <n v="0"/>
    <n v="0"/>
    <n v="477.35"/>
    <n v="4"/>
    <n v="1.5483022886672642E-3"/>
    <n v="0.98067004142686953"/>
    <x v="2"/>
    <n v="0.60606060606060608"/>
    <n v="1.1030303030303027E-2"/>
    <n v="289.30303030303031"/>
    <n v="30"/>
    <n v="3"/>
    <n v="33"/>
    <n v="20"/>
    <n v="20"/>
    <n v="0.36399999999999993"/>
    <n v="0"/>
    <x v="0"/>
    <n v="9547"/>
  </r>
  <r>
    <x v="20"/>
    <x v="2"/>
    <x v="13"/>
    <x v="13"/>
    <x v="2"/>
    <x v="4"/>
    <n v="0.23519999999999985"/>
    <n v="32.666666666666664"/>
    <n v="1852.68"/>
    <n v="1579"/>
    <n v="1579"/>
    <n v="11.368799999999993"/>
    <n v="89552.501632653075"/>
    <n v="56.714693877551028"/>
    <n v="24"/>
    <n v="1.5006622182467326E-3"/>
    <n v="0.98217070364511627"/>
    <x v="2"/>
    <n v="1.4848484848484846"/>
    <n v="1.0690909090909084E-2"/>
    <n v="84.212727272727278"/>
    <n v="30"/>
    <n v="3"/>
    <n v="33"/>
    <n v="48.999999999999993"/>
    <n v="0"/>
    <n v="0"/>
    <n v="32.224489795918373"/>
    <x v="1"/>
    <n v="0"/>
  </r>
  <r>
    <x v="20"/>
    <x v="2"/>
    <x v="78"/>
    <x v="77"/>
    <x v="0"/>
    <x v="6"/>
    <n v="0.21210000000000007"/>
    <n v="11.783333333333333"/>
    <n v="1872.9666666666665"/>
    <n v="207"/>
    <n v="207"/>
    <n v="3.7260000000000013"/>
    <n v="32902.752475247522"/>
    <n v="158.95049504950492"/>
    <n v="20"/>
    <n v="1.3532757503832153E-3"/>
    <n v="0.98352397939549951"/>
    <x v="2"/>
    <n v="0.53560606060606064"/>
    <n v="9.6409090909090941E-3"/>
    <n v="85.134848484848476"/>
    <n v="30"/>
    <n v="3"/>
    <n v="33"/>
    <n v="17.675000000000001"/>
    <n v="0"/>
    <n v="0"/>
    <n v="11.711456859971712"/>
    <x v="1"/>
    <n v="0"/>
  </r>
  <r>
    <x v="20"/>
    <x v="2"/>
    <x v="42"/>
    <x v="42"/>
    <x v="2"/>
    <x v="5"/>
    <n v="0.20654999999999998"/>
    <n v="51"/>
    <n v="3910.6333333333337"/>
    <n v="128.11111111111111"/>
    <n v="128.11111111111111"/>
    <n v="0.51885000000000003"/>
    <n v="9823.442774146697"/>
    <n v="76.679084967320264"/>
    <n v="18"/>
    <n v="1.3178647158965254E-3"/>
    <n v="0.98484184411139608"/>
    <x v="2"/>
    <n v="2.3181818181818183"/>
    <n v="9.3886363636363629E-3"/>
    <n v="177.75606060606063"/>
    <n v="30"/>
    <n v="3"/>
    <n v="33"/>
    <n v="76.5"/>
    <n v="0"/>
    <n v="0"/>
    <n v="1.6746550472040669"/>
    <x v="2"/>
    <n v="0"/>
  </r>
  <r>
    <x v="20"/>
    <x v="2"/>
    <x v="46"/>
    <x v="46"/>
    <x v="5"/>
    <x v="4"/>
    <n v="0.18366666666666673"/>
    <n v="18.366666666666667"/>
    <n v="1498.1866666666665"/>
    <n v="316.99"/>
    <n v="316.99"/>
    <n v="3.1699000000000011"/>
    <n v="25857.17920871143"/>
    <n v="81.570961887477296"/>
    <n v="100"/>
    <n v="1.171860660790746E-3"/>
    <n v="0.98601370477218686"/>
    <x v="2"/>
    <n v="0.83484848484848484"/>
    <n v="8.3484848484848516E-3"/>
    <n v="68.099393939393934"/>
    <n v="30"/>
    <n v="3"/>
    <n v="33"/>
    <n v="27.55"/>
    <n v="0"/>
    <n v="0"/>
    <n v="11.505989110707803"/>
    <x v="1"/>
    <n v="0"/>
  </r>
  <r>
    <x v="20"/>
    <x v="2"/>
    <x v="65"/>
    <x v="64"/>
    <x v="2"/>
    <x v="5"/>
    <n v="0.17666666666666678"/>
    <n v="44.166666666666664"/>
    <n v="3412.6666666666661"/>
    <n v="614.75"/>
    <n v="614.75"/>
    <n v="2.4590000000000019"/>
    <n v="47500.456603773579"/>
    <n v="77.267924528301876"/>
    <n v="40"/>
    <n v="1.1271980947714984E-3"/>
    <n v="0.98714090286695833"/>
    <x v="2"/>
    <n v="2.0075757575757573"/>
    <n v="8.0303030303030352E-3"/>
    <n v="155.1212121212121"/>
    <n v="30"/>
    <n v="3"/>
    <n v="33"/>
    <n v="66.249999999999986"/>
    <n v="0"/>
    <n v="0"/>
    <n v="9.2792452830188701"/>
    <x v="1"/>
    <n v="0"/>
  </r>
  <r>
    <x v="20"/>
    <x v="2"/>
    <x v="61"/>
    <x v="60"/>
    <x v="2"/>
    <x v="7"/>
    <n v="0.17600000000000002"/>
    <n v="18.333333333333332"/>
    <n v="1040"/>
    <n v="457"/>
    <n v="457"/>
    <n v="4.3872000000000009"/>
    <n v="25924.36363636364"/>
    <n v="56.727272727272734"/>
    <n v="32"/>
    <n v="1.1229445170553788E-3"/>
    <n v="0.98826384738401374"/>
    <x v="2"/>
    <n v="0.83333333333333326"/>
    <n v="8.0000000000000002E-3"/>
    <n v="47.272727272727273"/>
    <n v="30"/>
    <n v="3"/>
    <n v="33"/>
    <n v="27.499999999999996"/>
    <n v="0"/>
    <n v="0"/>
    <n v="16.618181818181821"/>
    <x v="1"/>
    <n v="0"/>
  </r>
  <r>
    <x v="20"/>
    <x v="2"/>
    <x v="44"/>
    <x v="44"/>
    <x v="0"/>
    <x v="3"/>
    <n v="0.17500000000000002"/>
    <n v="7"/>
    <n v="1283.3333333333333"/>
    <n v="0"/>
    <n v="0"/>
    <n v="0"/>
    <n v="0"/>
    <n v="183.33333333333331"/>
    <n v="1"/>
    <n v="1.1165641504812006E-3"/>
    <n v="0.98938041153449496"/>
    <x v="2"/>
    <n v="0.31818181818181818"/>
    <n v="7.9545454545454555E-3"/>
    <n v="58.333333333333329"/>
    <n v="30"/>
    <n v="3"/>
    <n v="33"/>
    <n v="10.5"/>
    <n v="10.5"/>
    <n v="0.26250000000000007"/>
    <n v="0"/>
    <x v="0"/>
    <n v="1924.9999999999998"/>
  </r>
  <r>
    <x v="20"/>
    <x v="2"/>
    <x v="21"/>
    <x v="21"/>
    <x v="3"/>
    <x v="1"/>
    <n v="0.17264000000000004"/>
    <n v="17.333333333333332"/>
    <n v="4497.3266666666668"/>
    <n v="2"/>
    <n v="2"/>
    <n v="1.9920000000000007E-2"/>
    <n v="518.92230769230775"/>
    <n v="259.46115384615388"/>
    <n v="12"/>
    <n v="1.10150648536614E-3"/>
    <n v="0.99048191801986107"/>
    <x v="2"/>
    <n v="0.78787878787878785"/>
    <n v="7.8472727272727288E-3"/>
    <n v="204.42393939393941"/>
    <n v="30"/>
    <n v="3"/>
    <n v="33"/>
    <n v="26"/>
    <n v="24"/>
    <n v="0.23904000000000009"/>
    <n v="7.6923076923076927E-2"/>
    <x v="0"/>
    <n v="6227.0676923076935"/>
  </r>
  <r>
    <x v="20"/>
    <x v="2"/>
    <x v="99"/>
    <x v="98"/>
    <x v="0"/>
    <x v="2"/>
    <n v="0.17250000000000001"/>
    <n v="7.666666666666667"/>
    <n v="1190"/>
    <n v="0"/>
    <n v="0"/>
    <n v="0"/>
    <n v="0"/>
    <n v="155.21739130434781"/>
    <n v="5"/>
    <n v="1.1006132340457549E-3"/>
    <n v="0.99158253125390683"/>
    <x v="2"/>
    <n v="0.34848484848484851"/>
    <n v="7.8409090909090911E-3"/>
    <n v="54.090909090909093"/>
    <n v="30"/>
    <n v="3"/>
    <n v="33"/>
    <n v="11.5"/>
    <n v="11.5"/>
    <n v="0.25875000000000004"/>
    <n v="0"/>
    <x v="0"/>
    <n v="1784.9999999999998"/>
  </r>
  <r>
    <x v="20"/>
    <x v="2"/>
    <x v="49"/>
    <x v="48"/>
    <x v="1"/>
    <x v="1"/>
    <n v="0.16308000000000025"/>
    <n v="50.333333333333336"/>
    <n v="3952.6666666666665"/>
    <n v="0"/>
    <n v="0"/>
    <n v="0"/>
    <n v="0"/>
    <n v="78.52980132450331"/>
    <n v="72"/>
    <n v="1.0405101809169968E-3"/>
    <n v="0.99262304143482383"/>
    <x v="2"/>
    <n v="2.2878787878787881"/>
    <n v="7.4127272727272844E-3"/>
    <n v="179.66666666666666"/>
    <n v="30"/>
    <n v="3"/>
    <n v="33"/>
    <n v="75.5"/>
    <n v="75.5"/>
    <n v="0.24462000000000036"/>
    <n v="0"/>
    <x v="0"/>
    <n v="5929"/>
  </r>
  <r>
    <x v="20"/>
    <x v="2"/>
    <x v="53"/>
    <x v="52"/>
    <x v="0"/>
    <x v="0"/>
    <n v="0.12666666666666668"/>
    <n v="6.333333333333333"/>
    <n v="1065.9666666666667"/>
    <n v="93"/>
    <n v="93"/>
    <n v="1.8600000000000003"/>
    <n v="15652.878947368421"/>
    <n v="168.31052631578947"/>
    <n v="20"/>
    <n v="8.0817976606258328E-4"/>
    <n v="0.99343122120088645"/>
    <x v="2"/>
    <n v="0.28787878787878785"/>
    <n v="5.7575757575757582E-3"/>
    <n v="48.453030303030303"/>
    <n v="30"/>
    <n v="3"/>
    <n v="33"/>
    <n v="9.4999999999999982"/>
    <n v="0"/>
    <n v="0"/>
    <n v="9.7894736842105274"/>
    <x v="1"/>
    <n v="0"/>
  </r>
  <r>
    <x v="20"/>
    <x v="2"/>
    <x v="81"/>
    <x v="80"/>
    <x v="5"/>
    <x v="4"/>
    <n v="9.6333333333333396E-2"/>
    <n v="11.33333333333333"/>
    <n v="1011.7333333333335"/>
    <n v="129"/>
    <n v="129"/>
    <n v="1.0965000000000009"/>
    <n v="11515.905882352947"/>
    <n v="89.270588235294156"/>
    <n v="10"/>
    <n v="6.1464197997917547E-4"/>
    <n v="0.99404586318086563"/>
    <x v="2"/>
    <n v="0.51515151515151503"/>
    <n v="4.3787878787878813E-3"/>
    <n v="45.987878787878792"/>
    <n v="30"/>
    <n v="3"/>
    <n v="33"/>
    <n v="16.999999999999996"/>
    <n v="0"/>
    <n v="0"/>
    <n v="7.5882352941176485"/>
    <x v="1"/>
    <n v="0"/>
  </r>
  <r>
    <x v="20"/>
    <x v="2"/>
    <x v="36"/>
    <x v="36"/>
    <x v="5"/>
    <x v="4"/>
    <n v="8.333333333333337E-2"/>
    <n v="16.666666666666668"/>
    <n v="823"/>
    <n v="64"/>
    <n v="64"/>
    <n v="0.32000000000000012"/>
    <n v="3160.3199999999997"/>
    <n v="49.379999999999995"/>
    <n v="1"/>
    <n v="5.3169721451485762E-4"/>
    <n v="0.99457756039538048"/>
    <x v="2"/>
    <n v="0.75757575757575768"/>
    <n v="3.7878787878787897E-3"/>
    <n v="37.409090909090907"/>
    <n v="30"/>
    <n v="3"/>
    <n v="33"/>
    <n v="25.000000000000004"/>
    <n v="0"/>
    <n v="0"/>
    <n v="2.5599999999999996"/>
    <x v="1"/>
    <n v="0"/>
  </r>
  <r>
    <x v="20"/>
    <x v="2"/>
    <x v="31"/>
    <x v="31"/>
    <x v="1"/>
    <x v="1"/>
    <n v="7.5599999999999987E-2"/>
    <n v="7"/>
    <n v="1619.6900000000005"/>
    <n v="0"/>
    <n v="0"/>
    <n v="0"/>
    <n v="0"/>
    <n v="231.3842857142858"/>
    <n v="6"/>
    <n v="4.823557130078785E-4"/>
    <n v="0.9950599161083884"/>
    <x v="2"/>
    <n v="0.31818181818181818"/>
    <n v="3.4363636363636358E-3"/>
    <n v="73.622272727272744"/>
    <n v="30"/>
    <n v="3"/>
    <n v="33"/>
    <n v="10.5"/>
    <n v="10.5"/>
    <n v="0.11339999999999997"/>
    <n v="0"/>
    <x v="0"/>
    <n v="2429.5350000000008"/>
  </r>
  <r>
    <x v="20"/>
    <x v="2"/>
    <x v="89"/>
    <x v="88"/>
    <x v="5"/>
    <x v="4"/>
    <n v="7.5150000000000008E-2"/>
    <n v="13.916666666666657"/>
    <n v="790.9699999999998"/>
    <n v="417"/>
    <n v="417"/>
    <n v="2.2518000000000016"/>
    <n v="23700.681916167676"/>
    <n v="56.836167664670683"/>
    <n v="12"/>
    <n v="4.7948454804949843E-4"/>
    <n v="0.99553940065643787"/>
    <x v="2"/>
    <n v="0.63257575757575712"/>
    <n v="3.4159090909090914E-3"/>
    <n v="35.953181818181811"/>
    <n v="30"/>
    <n v="3"/>
    <n v="33"/>
    <n v="20.874999999999986"/>
    <n v="0"/>
    <n v="0"/>
    <n v="19.976047904191631"/>
    <x v="1"/>
    <n v="0"/>
  </r>
  <r>
    <x v="20"/>
    <x v="2"/>
    <x v="52"/>
    <x v="51"/>
    <x v="5"/>
    <x v="4"/>
    <n v="7.4000000000000038E-2"/>
    <n v="12.333333333333329"/>
    <n v="701.1866666666665"/>
    <n v="0"/>
    <n v="0"/>
    <n v="0"/>
    <n v="0"/>
    <n v="56.852972972972978"/>
    <n v="12"/>
    <n v="4.7214712648919359E-4"/>
    <n v="0.99601154778292711"/>
    <x v="2"/>
    <n v="0.56060606060606044"/>
    <n v="3.3636363636363655E-3"/>
    <n v="31.872121212121204"/>
    <n v="30"/>
    <n v="3"/>
    <n v="33"/>
    <n v="18.499999999999993"/>
    <n v="18.499999999999993"/>
    <n v="0.11100000000000006"/>
    <n v="0"/>
    <x v="0"/>
    <n v="1051.7799999999997"/>
  </r>
  <r>
    <x v="20"/>
    <x v="2"/>
    <x v="64"/>
    <x v="63"/>
    <x v="5"/>
    <x v="4"/>
    <n v="7.350000000000001E-2"/>
    <n v="16.333333333333339"/>
    <n v="865.67333333333318"/>
    <n v="203"/>
    <n v="203"/>
    <n v="0.91349999999999976"/>
    <n v="10759.082857142852"/>
    <n v="53.000408163265277"/>
    <n v="30"/>
    <n v="4.6895694320210428E-4"/>
    <n v="0.99648050472612926"/>
    <x v="2"/>
    <n v="0.74242424242424265"/>
    <n v="3.3409090909090914E-3"/>
    <n v="39.348787878787874"/>
    <n v="30"/>
    <n v="3"/>
    <n v="33"/>
    <n v="24.500000000000007"/>
    <n v="0"/>
    <n v="0"/>
    <n v="8.2857142857142829"/>
    <x v="1"/>
    <n v="0"/>
  </r>
  <r>
    <x v="20"/>
    <x v="2"/>
    <x v="136"/>
    <x v="134"/>
    <x v="2"/>
    <x v="5"/>
    <n v="7.0500000000000035E-2"/>
    <n v="15.666666666666666"/>
    <n v="963.5999999999998"/>
    <n v="255"/>
    <n v="255"/>
    <n v="1.1475000000000006"/>
    <n v="15684.127659574466"/>
    <n v="61.506382978723394"/>
    <n v="18"/>
    <n v="4.4981584347956956E-4"/>
    <n v="0.99693032056960884"/>
    <x v="2"/>
    <n v="0.71212121212121204"/>
    <n v="3.204545454545456E-3"/>
    <n v="43.79999999999999"/>
    <n v="30"/>
    <n v="3"/>
    <n v="33"/>
    <n v="23.499999999999996"/>
    <n v="0"/>
    <n v="0"/>
    <n v="10.851063829787236"/>
    <x v="1"/>
    <n v="0"/>
  </r>
  <r>
    <x v="20"/>
    <x v="2"/>
    <x v="56"/>
    <x v="55"/>
    <x v="5"/>
    <x v="4"/>
    <n v="6.4800000000000038E-2"/>
    <n v="9"/>
    <n v="624.33333333333337"/>
    <n v="748"/>
    <n v="748"/>
    <n v="5.3856000000000037"/>
    <n v="51889.037037037044"/>
    <n v="69.370370370370381"/>
    <n v="40"/>
    <n v="4.1344775400675336E-4"/>
    <n v="0.9973437683236156"/>
    <x v="2"/>
    <n v="0.40909090909090912"/>
    <n v="2.9454545454545471E-3"/>
    <n v="28.378787878787879"/>
    <n v="30"/>
    <n v="3"/>
    <n v="33"/>
    <n v="13.5"/>
    <n v="0"/>
    <n v="0"/>
    <n v="55.407407407407405"/>
    <x v="1"/>
    <n v="0"/>
  </r>
  <r>
    <x v="20"/>
    <x v="2"/>
    <x v="45"/>
    <x v="45"/>
    <x v="5"/>
    <x v="4"/>
    <n v="5.999999999999997E-2"/>
    <n v="6.6666666666666607"/>
    <n v="598.8000000000003"/>
    <n v="0"/>
    <n v="0"/>
    <n v="0"/>
    <n v="0"/>
    <n v="89.820000000000121"/>
    <n v="10"/>
    <n v="3.8282199445069712E-4"/>
    <n v="0.99772659031806632"/>
    <x v="2"/>
    <n v="0.30303030303030276"/>
    <n v="2.7272727272727258E-3"/>
    <n v="27.218181818181833"/>
    <n v="30"/>
    <n v="3"/>
    <n v="33"/>
    <n v="9.9999999999999911"/>
    <n v="9.9999999999999911"/>
    <n v="8.9999999999999955E-2"/>
    <n v="0"/>
    <x v="0"/>
    <n v="898.20000000000039"/>
  </r>
  <r>
    <x v="20"/>
    <x v="2"/>
    <x v="74"/>
    <x v="73"/>
    <x v="3"/>
    <x v="0"/>
    <n v="5.9760000000000001E-2"/>
    <n v="6"/>
    <n v="1680"/>
    <n v="0"/>
    <n v="0"/>
    <n v="0"/>
    <n v="0"/>
    <n v="280"/>
    <n v="12"/>
    <n v="3.8129070647289451E-4"/>
    <n v="0.99810788102453918"/>
    <x v="2"/>
    <n v="0.27272727272727271"/>
    <n v="2.7163636363636365E-3"/>
    <n v="76.36363636363636"/>
    <n v="30"/>
    <n v="3"/>
    <n v="33"/>
    <n v="9"/>
    <n v="9"/>
    <n v="8.9639999999999997E-2"/>
    <n v="0"/>
    <x v="0"/>
    <n v="2520"/>
  </r>
  <r>
    <x v="20"/>
    <x v="2"/>
    <x v="144"/>
    <x v="142"/>
    <x v="0"/>
    <x v="3"/>
    <n v="5.3333333333333323E-2"/>
    <n v="2.6666666666666665"/>
    <n v="330.66666666666669"/>
    <n v="0"/>
    <n v="0"/>
    <n v="0"/>
    <n v="0"/>
    <n v="124.00000000000001"/>
    <n v="20"/>
    <n v="3.4028621728950863E-4"/>
    <n v="0.99844816724182872"/>
    <x v="2"/>
    <n v="0.1212121212121212"/>
    <n v="2.4242424242424238E-3"/>
    <n v="15.030303030303031"/>
    <n v="30"/>
    <n v="3"/>
    <n v="33"/>
    <n v="3.9999999999999996"/>
    <n v="3.9999999999999996"/>
    <n v="7.9999999999999974E-2"/>
    <n v="0"/>
    <x v="0"/>
    <n v="496"/>
  </r>
  <r>
    <x v="20"/>
    <x v="2"/>
    <x v="40"/>
    <x v="40"/>
    <x v="5"/>
    <x v="4"/>
    <n v="4.9000000000000023E-2"/>
    <n v="16.333333333333332"/>
    <n v="673"/>
    <n v="205"/>
    <n v="205"/>
    <n v="0.61500000000000032"/>
    <n v="8446.8367346938776"/>
    <n v="41.204081632653065"/>
    <n v="1"/>
    <n v="3.126379621347363E-4"/>
    <n v="0.99876080520396349"/>
    <x v="2"/>
    <n v="0.74242424242424232"/>
    <n v="2.2272727272727283E-3"/>
    <n v="30.59090909090909"/>
    <n v="30"/>
    <n v="3"/>
    <n v="33"/>
    <n v="24.499999999999996"/>
    <n v="0"/>
    <n v="0"/>
    <n v="8.3673469387755119"/>
    <x v="1"/>
    <n v="0"/>
  </r>
  <r>
    <x v="20"/>
    <x v="2"/>
    <x v="139"/>
    <x v="137"/>
    <x v="2"/>
    <x v="5"/>
    <n v="4.0500000000000015E-2"/>
    <n v="9"/>
    <n v="549.13333333333333"/>
    <n v="0"/>
    <n v="0"/>
    <n v="0"/>
    <n v="0"/>
    <n v="61.014814814814812"/>
    <n v="18"/>
    <n v="2.5840484625422078E-4"/>
    <n v="0.99901921005021765"/>
    <x v="2"/>
    <n v="0.40909090909090912"/>
    <n v="1.8409090909090916E-3"/>
    <n v="24.960606060606061"/>
    <n v="30"/>
    <n v="3"/>
    <n v="33"/>
    <n v="13.5"/>
    <n v="13.5"/>
    <n v="6.0750000000000019E-2"/>
    <n v="0"/>
    <x v="0"/>
    <n v="823.69999999999993"/>
  </r>
  <r>
    <x v="20"/>
    <x v="2"/>
    <x v="117"/>
    <x v="115"/>
    <x v="1"/>
    <x v="1"/>
    <n v="2.8080000000000004E-2"/>
    <n v="6"/>
    <n v="300"/>
    <n v="0"/>
    <n v="0"/>
    <n v="0"/>
    <n v="0"/>
    <n v="50"/>
    <n v="26"/>
    <n v="1.7916069340292637E-4"/>
    <n v="0.99919837074362061"/>
    <x v="2"/>
    <n v="0.27272727272727271"/>
    <n v="1.2763636363636365E-3"/>
    <n v="13.636363636363637"/>
    <n v="30"/>
    <n v="3"/>
    <n v="33"/>
    <n v="9"/>
    <n v="9"/>
    <n v="4.2120000000000005E-2"/>
    <n v="0"/>
    <x v="0"/>
    <n v="450"/>
  </r>
  <r>
    <x v="20"/>
    <x v="2"/>
    <x v="23"/>
    <x v="23"/>
    <x v="1"/>
    <x v="0"/>
    <n v="2.1349999999999997E-2"/>
    <n v="1.6666666666666667"/>
    <n v="414.66666666666669"/>
    <n v="0"/>
    <n v="0"/>
    <n v="0"/>
    <n v="0"/>
    <n v="248.8"/>
    <n v="3"/>
    <n v="1.3622082635870645E-4"/>
    <n v="0.99933459156997928"/>
    <x v="2"/>
    <n v="7.575757575757576E-2"/>
    <n v="9.7045454545454529E-4"/>
    <n v="18.848484848484848"/>
    <n v="30"/>
    <n v="3"/>
    <n v="33"/>
    <n v="2.5"/>
    <n v="2.5"/>
    <n v="3.2024999999999998E-2"/>
    <n v="0"/>
    <x v="0"/>
    <n v="622"/>
  </r>
  <r>
    <x v="20"/>
    <x v="2"/>
    <x v="62"/>
    <x v="61"/>
    <x v="2"/>
    <x v="7"/>
    <n v="2.1333333333333333E-2"/>
    <n v="1.3333333333333333"/>
    <n v="152.66666666666666"/>
    <n v="0"/>
    <n v="0"/>
    <n v="0"/>
    <n v="0"/>
    <n v="114.5"/>
    <n v="16"/>
    <n v="1.3611448691580347E-4"/>
    <n v="0.99947070605689503"/>
    <x v="2"/>
    <n v="6.0606060606060601E-2"/>
    <n v="9.6969696969696967E-4"/>
    <n v="6.9393939393939386"/>
    <n v="30"/>
    <n v="3"/>
    <n v="33"/>
    <n v="1.9999999999999998"/>
    <n v="1.9999999999999998"/>
    <n v="3.1999999999999994E-2"/>
    <n v="0"/>
    <x v="0"/>
    <n v="228.99999999999997"/>
  </r>
  <r>
    <x v="20"/>
    <x v="2"/>
    <x v="140"/>
    <x v="138"/>
    <x v="2"/>
    <x v="5"/>
    <n v="2.0999999999999991E-2"/>
    <n v="4.666666666666667"/>
    <n v="288.33333333333331"/>
    <n v="0"/>
    <n v="0"/>
    <n v="0"/>
    <n v="0"/>
    <n v="61.785714285714278"/>
    <n v="18"/>
    <n v="1.33987698057744E-4"/>
    <n v="0.99960469375495276"/>
    <x v="2"/>
    <n v="0.21212121212121213"/>
    <n v="9.5454545454545412E-4"/>
    <n v="13.106060606060606"/>
    <n v="30"/>
    <n v="3"/>
    <n v="33"/>
    <n v="7"/>
    <n v="7"/>
    <n v="3.1499999999999986E-2"/>
    <n v="0"/>
    <x v="0"/>
    <n v="432.49999999999994"/>
  </r>
  <r>
    <x v="20"/>
    <x v="2"/>
    <x v="154"/>
    <x v="28"/>
    <x v="1"/>
    <x v="1"/>
    <n v="1.18E-2"/>
    <n v="1"/>
    <n v="166"/>
    <n v="0"/>
    <n v="0"/>
    <n v="0"/>
    <n v="0"/>
    <n v="166"/>
    <n v="12"/>
    <n v="7.5288325575303806E-5"/>
    <n v="0.99967998208052811"/>
    <x v="2"/>
    <n v="4.5454545454545456E-2"/>
    <n v="5.3636363636363636E-4"/>
    <n v="7.5454545454545459"/>
    <n v="30"/>
    <n v="3"/>
    <n v="33"/>
    <n v="1.5"/>
    <n v="1.5"/>
    <n v="1.7699999999999997E-2"/>
    <n v="0"/>
    <x v="0"/>
    <n v="249"/>
  </r>
  <r>
    <x v="20"/>
    <x v="2"/>
    <x v="28"/>
    <x v="28"/>
    <x v="1"/>
    <x v="1"/>
    <n v="1.0799999999999999E-2"/>
    <n v="1"/>
    <n v="185"/>
    <n v="0"/>
    <n v="0"/>
    <n v="0"/>
    <n v="0"/>
    <n v="185"/>
    <n v="12"/>
    <n v="6.890795900112551E-5"/>
    <n v="0.99974889003952927"/>
    <x v="2"/>
    <n v="4.5454545454545456E-2"/>
    <n v="4.909090909090909E-4"/>
    <n v="8.4090909090909083"/>
    <n v="30"/>
    <n v="3"/>
    <n v="33"/>
    <n v="1.5"/>
    <n v="1.5"/>
    <n v="1.6199999999999996E-2"/>
    <n v="0"/>
    <x v="0"/>
    <n v="277.5"/>
  </r>
  <r>
    <x v="20"/>
    <x v="2"/>
    <x v="128"/>
    <x v="126"/>
    <x v="2"/>
    <x v="4"/>
    <n v="1.0290000000000001E-2"/>
    <n v="1.8541666666666667"/>
    <n v="83.46"/>
    <n v="0"/>
    <n v="0"/>
    <n v="0"/>
    <n v="0"/>
    <n v="45.012134831460671"/>
    <n v="48"/>
    <n v="6.5653972048294588E-5"/>
    <n v="0.99981454401157754"/>
    <x v="2"/>
    <n v="8.4280303030303039E-2"/>
    <n v="4.6772727272727276E-4"/>
    <n v="3.7936363636363635"/>
    <n v="30"/>
    <n v="3"/>
    <n v="33"/>
    <n v="2.7812500000000004"/>
    <n v="2.7812500000000004"/>
    <n v="1.5435000000000003E-2"/>
    <n v="0"/>
    <x v="0"/>
    <n v="125.19000000000001"/>
  </r>
  <r>
    <x v="20"/>
    <x v="2"/>
    <x v="51"/>
    <x v="50"/>
    <x v="5"/>
    <x v="4"/>
    <n v="0.01"/>
    <n v="1"/>
    <n v="103.13333333333333"/>
    <n v="1196"/>
    <n v="1196"/>
    <n v="11.96"/>
    <n v="123347.46666666666"/>
    <n v="103.13333333333333"/>
    <n v="40"/>
    <n v="6.3803665741782881E-5"/>
    <n v="0.99987834767731931"/>
    <x v="2"/>
    <n v="4.5454545454545456E-2"/>
    <n v="4.5454545454545455E-4"/>
    <n v="4.6878787878787875"/>
    <n v="30"/>
    <n v="3"/>
    <n v="33"/>
    <n v="1.5"/>
    <n v="0"/>
    <n v="0"/>
    <n v="797.33333333333337"/>
    <x v="1"/>
    <n v="0"/>
  </r>
  <r>
    <x v="20"/>
    <x v="2"/>
    <x v="93"/>
    <x v="92"/>
    <x v="2"/>
    <x v="5"/>
    <n v="5.9999999999999993E-3"/>
    <n v="1.3333333333333333"/>
    <n v="54.666666666666664"/>
    <n v="0"/>
    <n v="0"/>
    <n v="0"/>
    <n v="0"/>
    <n v="41"/>
    <n v="36"/>
    <n v="3.8282199445069723E-5"/>
    <n v="0.99991662987676433"/>
    <x v="2"/>
    <n v="6.0606060606060601E-2"/>
    <n v="2.7272727272727268E-4"/>
    <n v="2.4848484848484849"/>
    <n v="30"/>
    <n v="3"/>
    <n v="33"/>
    <n v="1.9999999999999998"/>
    <n v="1.9999999999999998"/>
    <n v="8.9999999999999993E-3"/>
    <n v="0"/>
    <x v="0"/>
    <n v="81.999999999999986"/>
  </r>
  <r>
    <x v="20"/>
    <x v="2"/>
    <x v="155"/>
    <x v="152"/>
    <x v="1"/>
    <x v="1"/>
    <n v="5.3999999999999994E-3"/>
    <n v="0.33333333333333331"/>
    <n v="51.666666666666664"/>
    <n v="0"/>
    <n v="0"/>
    <n v="0"/>
    <n v="0"/>
    <n v="155"/>
    <n v="12"/>
    <n v="3.4453979500562755E-5"/>
    <n v="0.99995108385626486"/>
    <x v="2"/>
    <n v="1.515151515151515E-2"/>
    <n v="2.4545454545454545E-4"/>
    <n v="2.3484848484848482"/>
    <n v="30"/>
    <n v="3"/>
    <n v="33"/>
    <n v="0.49999999999999994"/>
    <n v="0.49999999999999994"/>
    <n v="8.0999999999999978E-3"/>
    <n v="0"/>
    <x v="0"/>
    <n v="77.499999999999986"/>
  </r>
  <r>
    <x v="20"/>
    <x v="2"/>
    <x v="54"/>
    <x v="53"/>
    <x v="1"/>
    <x v="1"/>
    <n v="3.6000000000000003E-3"/>
    <n v="0.33333333333333331"/>
    <n v="53.666666666666664"/>
    <n v="0"/>
    <n v="0"/>
    <n v="0"/>
    <n v="0"/>
    <n v="161"/>
    <n v="12"/>
    <n v="2.296931966704184E-5"/>
    <n v="0.99997405317593191"/>
    <x v="2"/>
    <n v="1.515151515151515E-2"/>
    <n v="1.6363636363636366E-4"/>
    <n v="2.4393939393939394"/>
    <n v="30"/>
    <n v="3"/>
    <n v="33"/>
    <n v="0.49999999999999994"/>
    <n v="0.49999999999999994"/>
    <n v="5.4000000000000003E-3"/>
    <n v="0"/>
    <x v="0"/>
    <n v="80.499999999999986"/>
  </r>
  <r>
    <x v="20"/>
    <x v="2"/>
    <x v="41"/>
    <x v="41"/>
    <x v="2"/>
    <x v="5"/>
    <n v="2.9999999999999996E-3"/>
    <n v="0.66666666666666663"/>
    <n v="27.333333333333332"/>
    <n v="0"/>
    <n v="0"/>
    <n v="0"/>
    <n v="0"/>
    <n v="41"/>
    <n v="36"/>
    <n v="1.9141099722534862E-5"/>
    <n v="0.99999319427565447"/>
    <x v="2"/>
    <n v="3.03030303030303E-2"/>
    <n v="1.3636363636363634E-4"/>
    <n v="1.2424242424242424"/>
    <n v="30"/>
    <n v="3"/>
    <n v="33"/>
    <n v="0.99999999999999989"/>
    <n v="0.99999999999999989"/>
    <n v="4.4999999999999997E-3"/>
    <n v="0"/>
    <x v="0"/>
    <n v="40.999999999999993"/>
  </r>
  <r>
    <x v="20"/>
    <x v="2"/>
    <x v="27"/>
    <x v="27"/>
    <x v="2"/>
    <x v="5"/>
    <n v="1.0666666666666667E-3"/>
    <n v="0.33333333333333331"/>
    <n v="12.333333333333334"/>
    <n v="0"/>
    <n v="0"/>
    <n v="0"/>
    <n v="0"/>
    <n v="37.000000000000007"/>
    <n v="40"/>
    <n v="6.8057243457901746E-6"/>
    <n v="1.0000000000000002"/>
    <x v="2"/>
    <n v="1.515151515151515E-2"/>
    <n v="4.8484848484848488E-5"/>
    <n v="0.56060606060606066"/>
    <n v="30"/>
    <n v="3"/>
    <n v="33"/>
    <n v="0.49999999999999994"/>
    <n v="0.49999999999999994"/>
    <n v="1.6000000000000001E-3"/>
    <n v="0"/>
    <x v="0"/>
    <n v="18.5"/>
  </r>
  <r>
    <x v="21"/>
    <x v="2"/>
    <x v="18"/>
    <x v="18"/>
    <x v="1"/>
    <x v="1"/>
    <n v="30.400110000000723"/>
    <n v="3127.5833333333326"/>
    <n v="657458.64333333296"/>
    <n v="878.91666666666663"/>
    <n v="878.91666666666663"/>
    <n v="8.5430700000002044"/>
    <n v="184572.5"/>
    <n v="210"/>
    <n v="1"/>
    <n v="0.26029037283864237"/>
    <n v="0.26029037283864237"/>
    <x v="0"/>
    <n v="142.16287878787875"/>
    <n v="1.3818231818182147"/>
    <n v="29884.483787878769"/>
    <n v="7"/>
    <n v="3"/>
    <n v="10"/>
    <n v="1421.6287878787875"/>
    <n v="542.71212121212091"/>
    <n v="5.2751618181819424"/>
    <n v="0.61824624976685949"/>
    <x v="0"/>
    <n v="113969.54545454538"/>
  </r>
  <r>
    <x v="21"/>
    <x v="2"/>
    <x v="2"/>
    <x v="2"/>
    <x v="1"/>
    <x v="1"/>
    <n v="12.64140000000007"/>
    <n v="780.33333333333337"/>
    <n v="288656"/>
    <n v="927.75"/>
    <n v="927.75"/>
    <n v="15.029550000000082"/>
    <n v="343187.44639043143"/>
    <n v="369.9137120888509"/>
    <n v="1"/>
    <n v="0.10823759253510444"/>
    <n v="0.36852796537374682"/>
    <x v="0"/>
    <n v="35.469696969696969"/>
    <n v="0.57460909090909407"/>
    <n v="13120.727272727272"/>
    <n v="7"/>
    <n v="3"/>
    <n v="10"/>
    <n v="354.69696969696969"/>
    <n v="0"/>
    <n v="0"/>
    <n v="2.6156129859034603"/>
    <x v="1"/>
    <n v="0"/>
  </r>
  <r>
    <x v="21"/>
    <x v="2"/>
    <x v="1"/>
    <x v="1"/>
    <x v="1"/>
    <x v="1"/>
    <n v="11.610000000000044"/>
    <n v="516"/>
    <n v="236040"/>
    <n v="934"/>
    <n v="934"/>
    <n v="21.015000000000079"/>
    <n v="427250.69767441862"/>
    <n v="457.44186046511629"/>
    <n v="6"/>
    <n v="9.9406588616178612E-2"/>
    <n v="0.46793455398992545"/>
    <x v="0"/>
    <n v="23.454545454545453"/>
    <n v="0.52772727272727471"/>
    <n v="10729.09090909091"/>
    <n v="7"/>
    <n v="3"/>
    <n v="10"/>
    <n v="234.54545454545453"/>
    <n v="0"/>
    <n v="0"/>
    <n v="3.9821705426356591"/>
    <x v="1"/>
    <n v="0"/>
  </r>
  <r>
    <x v="21"/>
    <x v="2"/>
    <x v="0"/>
    <x v="0"/>
    <x v="0"/>
    <x v="0"/>
    <n v="8.773333333333273"/>
    <n v="350.93333333333368"/>
    <n v="70563.599999999758"/>
    <n v="413"/>
    <n v="413"/>
    <n v="10.324999999999919"/>
    <n v="83043.598404254953"/>
    <n v="201.07408814589576"/>
    <n v="4"/>
    <n v="7.5118616490892715E-2"/>
    <n v="0.54305317048081814"/>
    <x v="1"/>
    <n v="15.951515151515167"/>
    <n v="0.39878787878787603"/>
    <n v="3207.4363636363528"/>
    <n v="14"/>
    <n v="3"/>
    <n v="17"/>
    <n v="271.17575757575787"/>
    <n v="0"/>
    <n v="0"/>
    <n v="1.5229974968710871"/>
    <x v="2"/>
    <n v="0"/>
  </r>
  <r>
    <x v="21"/>
    <x v="2"/>
    <x v="17"/>
    <x v="17"/>
    <x v="1"/>
    <x v="1"/>
    <n v="6.4727266666667163"/>
    <n v="798.80000000000007"/>
    <n v="143552.43333333332"/>
    <n v="711.5"/>
    <n v="711.5"/>
    <n v="5.7653292730763246"/>
    <n v="127863.74100734433"/>
    <n v="179.71010682690701"/>
    <n v="1"/>
    <n v="5.5420471746624025E-2"/>
    <n v="0.59847364222744215"/>
    <x v="1"/>
    <n v="36.309090909090912"/>
    <n v="0.29421484848485074"/>
    <n v="6525.1106060606053"/>
    <n v="14"/>
    <n v="3"/>
    <n v="17"/>
    <n v="617.25454545454545"/>
    <n v="0"/>
    <n v="0"/>
    <n v="1.1526849097175174"/>
    <x v="2"/>
    <n v="0"/>
  </r>
  <r>
    <x v="21"/>
    <x v="2"/>
    <x v="15"/>
    <x v="15"/>
    <x v="2"/>
    <x v="4"/>
    <n v="4.0135999999999878"/>
    <n v="836.16666666666663"/>
    <n v="56166.066666666709"/>
    <n v="695.5"/>
    <n v="695.5"/>
    <n v="3.3383999999999898"/>
    <n v="46717.36021526812"/>
    <n v="67.170898943591837"/>
    <n v="1"/>
    <n v="3.436505461411643E-2"/>
    <n v="0.63283869684155858"/>
    <x v="1"/>
    <n v="38.007575757575758"/>
    <n v="0.18243636363636309"/>
    <n v="2553.0030303030321"/>
    <n v="14"/>
    <n v="3"/>
    <n v="17"/>
    <n v="646.12878787878788"/>
    <n v="0"/>
    <n v="0"/>
    <n v="1.0764107915440444"/>
    <x v="2"/>
    <n v="0"/>
  </r>
  <r>
    <x v="21"/>
    <x v="2"/>
    <x v="4"/>
    <x v="4"/>
    <x v="0"/>
    <x v="3"/>
    <n v="3.7635000000000169"/>
    <n v="167.26666666666634"/>
    <n v="33960.333333333394"/>
    <n v="69.400000000000006"/>
    <n v="69.400000000000006"/>
    <n v="1.5615000000000101"/>
    <n v="14090.35751295342"/>
    <n v="203.0310880829023"/>
    <n v="72"/>
    <n v="3.2223660314986087E-2"/>
    <n v="0.66506235715654471"/>
    <x v="1"/>
    <n v="7.6030303030302884"/>
    <n v="0.17106818181818259"/>
    <n v="1543.651515151518"/>
    <n v="14"/>
    <n v="3"/>
    <n v="17"/>
    <n v="129.25151515151489"/>
    <n v="59.851515151514889"/>
    <n v="1.3466590909090936"/>
    <n v="0.53693761282911046"/>
    <x v="0"/>
    <n v="12151.718244622381"/>
  </r>
  <r>
    <x v="21"/>
    <x v="2"/>
    <x v="6"/>
    <x v="6"/>
    <x v="2"/>
    <x v="4"/>
    <n v="3.0048000000000115"/>
    <n v="626"/>
    <n v="40893.760000000046"/>
    <n v="0"/>
    <n v="0"/>
    <n v="0"/>
    <n v="0"/>
    <n v="65.325495207667799"/>
    <n v="36"/>
    <n v="2.5727555337975324E-2"/>
    <n v="0.69078991249452004"/>
    <x v="1"/>
    <n v="28.454545454545453"/>
    <n v="0.13658181818181869"/>
    <n v="1858.8072727272747"/>
    <n v="14"/>
    <n v="3"/>
    <n v="17"/>
    <n v="483.72727272727269"/>
    <n v="483.72727272727269"/>
    <n v="2.3218909090909179"/>
    <n v="0"/>
    <x v="0"/>
    <n v="31599.723636363666"/>
  </r>
  <r>
    <x v="21"/>
    <x v="2"/>
    <x v="20"/>
    <x v="20"/>
    <x v="1"/>
    <x v="1"/>
    <n v="2.4630000000000076"/>
    <n v="273.66666666666669"/>
    <n v="57213"/>
    <n v="191"/>
    <n v="191"/>
    <n v="1.7190000000000052"/>
    <n v="39930.632155907428"/>
    <n v="209.06090133982946"/>
    <n v="24"/>
    <n v="2.1088581202553639E-2"/>
    <n v="0.71187849369707368"/>
    <x v="1"/>
    <n v="12.439393939393939"/>
    <n v="0.11195454545454581"/>
    <n v="2600.590909090909"/>
    <n v="14"/>
    <n v="3"/>
    <n v="17"/>
    <n v="211.46969696969697"/>
    <n v="20.469696969696969"/>
    <n v="0.18422727272727327"/>
    <n v="0.90320269398867947"/>
    <x v="3"/>
    <n v="4279.4132986380237"/>
  </r>
  <r>
    <x v="21"/>
    <x v="2"/>
    <x v="47"/>
    <x v="47"/>
    <x v="0"/>
    <x v="6"/>
    <n v="2.3610000000000007"/>
    <n v="104.93333333333329"/>
    <n v="19008.866666666687"/>
    <n v="67"/>
    <n v="67"/>
    <n v="1.507500000000001"/>
    <n v="12137.173443456179"/>
    <n v="181.15184243964447"/>
    <n v="1"/>
    <n v="2.0215241664323591E-2"/>
    <n v="0.73209373536139721"/>
    <x v="1"/>
    <n v="4.7696969696969678"/>
    <n v="0.10731818181818185"/>
    <n v="864.03939393939481"/>
    <n v="14"/>
    <n v="3"/>
    <n v="17"/>
    <n v="81.08484848484845"/>
    <n v="14.08484848484845"/>
    <n v="0.31690909090909036"/>
    <n v="0.82629493983107893"/>
    <x v="3"/>
    <n v="2551.4962535135314"/>
  </r>
  <r>
    <x v="21"/>
    <x v="2"/>
    <x v="102"/>
    <x v="3"/>
    <x v="1"/>
    <x v="2"/>
    <n v="2.3099999999999969"/>
    <n v="102.66666666666667"/>
    <n v="44683.333333333336"/>
    <n v="35"/>
    <n v="35"/>
    <n v="0.78749999999999887"/>
    <n v="15232.954545454546"/>
    <n v="435.22727272727275"/>
    <n v="60"/>
    <n v="1.9778571895208565E-2"/>
    <n v="0.75187230725660581"/>
    <x v="1"/>
    <n v="4.666666666666667"/>
    <n v="0.10499999999999986"/>
    <n v="2031.0606060606062"/>
    <n v="14"/>
    <n v="3"/>
    <n v="17"/>
    <n v="79.333333333333343"/>
    <n v="44.333333333333343"/>
    <n v="0.99749999999999883"/>
    <n v="0.44117647058823523"/>
    <x v="0"/>
    <n v="19295.075757575763"/>
  </r>
  <r>
    <x v="21"/>
    <x v="2"/>
    <x v="70"/>
    <x v="69"/>
    <x v="0"/>
    <x v="8"/>
    <n v="1.9425000000000026"/>
    <n v="86.3333333333333"/>
    <n v="14933.174666666659"/>
    <n v="74.2"/>
    <n v="74.2"/>
    <n v="1.6695000000000029"/>
    <n v="12834.458227027026"/>
    <n v="172.97113513513511"/>
    <n v="4"/>
    <n v="1.6631980911879972E-2"/>
    <n v="0.76850428816848582"/>
    <x v="1"/>
    <n v="3.9242424242424225"/>
    <n v="8.8295454545454663E-2"/>
    <n v="678.78066666666632"/>
    <n v="14"/>
    <n v="3"/>
    <n v="17"/>
    <n v="66.71212121212119"/>
    <n v="0"/>
    <n v="0"/>
    <n v="1.1122416534181245"/>
    <x v="2"/>
    <n v="0"/>
  </r>
  <r>
    <x v="21"/>
    <x v="2"/>
    <x v="7"/>
    <x v="7"/>
    <x v="0"/>
    <x v="0"/>
    <n v="1.8833333333333335"/>
    <n v="75.333333333333329"/>
    <n v="14823.333333333334"/>
    <n v="310"/>
    <n v="310"/>
    <n v="7.7500000000000018"/>
    <n v="60998.672566371693"/>
    <n v="196.76991150442481"/>
    <n v="20"/>
    <n v="1.6125386898690988E-2"/>
    <n v="0.78462967506717685"/>
    <x v="1"/>
    <n v="3.4242424242424239"/>
    <n v="8.5606060606060616E-2"/>
    <n v="673.78787878787887"/>
    <n v="14"/>
    <n v="3"/>
    <n v="17"/>
    <n v="58.212121212121204"/>
    <n v="0"/>
    <n v="0"/>
    <n v="5.3253513794898497"/>
    <x v="1"/>
    <n v="0"/>
  </r>
  <r>
    <x v="21"/>
    <x v="2"/>
    <x v="35"/>
    <x v="35"/>
    <x v="2"/>
    <x v="4"/>
    <n v="1.7194666666666683"/>
    <n v="134.33333333333334"/>
    <n v="22894.533333333336"/>
    <n v="87"/>
    <n v="87"/>
    <n v="1.113600000000001"/>
    <n v="14827.476923076923"/>
    <n v="170.43076923076924"/>
    <n v="5"/>
    <n v="1.4722335535965959E-2"/>
    <n v="0.79935201060314276"/>
    <x v="1"/>
    <n v="6.1060606060606064"/>
    <n v="7.8157575757575828E-2"/>
    <n v="1040.6606060606061"/>
    <n v="14"/>
    <n v="3"/>
    <n v="17"/>
    <n v="103.80303030303031"/>
    <n v="16.803030303030312"/>
    <n v="0.21507878787878817"/>
    <n v="0.83812582104802213"/>
    <x v="3"/>
    <n v="2863.7533799533817"/>
  </r>
  <r>
    <x v="21"/>
    <x v="2"/>
    <x v="5"/>
    <x v="5"/>
    <x v="1"/>
    <x v="1"/>
    <n v="1.5369066666666666"/>
    <n v="147.66666666666666"/>
    <n v="35199.156666666684"/>
    <n v="603.83333333333337"/>
    <n v="603.83333333333337"/>
    <n v="6.2846646200150493"/>
    <n v="143935.15192249822"/>
    <n v="238.36900677200916"/>
    <n v="1"/>
    <n v="1.3159229005580975E-2"/>
    <n v="0.81251123960872373"/>
    <x v="2"/>
    <n v="6.7121212121212119"/>
    <n v="6.9859393939393943E-2"/>
    <n v="1599.9616666666675"/>
    <n v="30"/>
    <n v="3"/>
    <n v="33"/>
    <n v="221.5"/>
    <n v="0"/>
    <n v="0"/>
    <n v="2.726109857035365"/>
    <x v="1"/>
    <n v="0"/>
  </r>
  <r>
    <x v="21"/>
    <x v="2"/>
    <x v="21"/>
    <x v="21"/>
    <x v="3"/>
    <x v="1"/>
    <n v="1.3711600000000033"/>
    <n v="137.66666666666666"/>
    <n v="37087.919999999991"/>
    <n v="131.5"/>
    <n v="131.5"/>
    <n v="1.3097400000000032"/>
    <n v="35426.596707021781"/>
    <n v="269.40377723970937"/>
    <n v="5"/>
    <n v="1.1740080796465055E-2"/>
    <n v="0.82425132040518878"/>
    <x v="2"/>
    <n v="6.2575757575757569"/>
    <n v="6.2325454545454691E-2"/>
    <n v="1685.8145454545449"/>
    <n v="30"/>
    <n v="3"/>
    <n v="33"/>
    <n v="206.49999999999997"/>
    <n v="74.999999999999972"/>
    <n v="0.74700000000000155"/>
    <n v="0.63680387409200978"/>
    <x v="0"/>
    <n v="20205.283292978194"/>
  </r>
  <r>
    <x v="21"/>
    <x v="2"/>
    <x v="12"/>
    <x v="12"/>
    <x v="0"/>
    <x v="0"/>
    <n v="1.3333333333333326"/>
    <n v="26.666666666666668"/>
    <n v="9975.3333333333339"/>
    <n v="148"/>
    <n v="148"/>
    <n v="7.3999999999999959"/>
    <n v="55363.1"/>
    <n v="374.07499999999999"/>
    <n v="1"/>
    <n v="1.1416203114117507E-2"/>
    <n v="0.83566752351930629"/>
    <x v="2"/>
    <n v="1.2121212121212122"/>
    <n v="6.0606060606060573E-2"/>
    <n v="453.42424242424244"/>
    <n v="30"/>
    <n v="3"/>
    <n v="33"/>
    <n v="40"/>
    <n v="0"/>
    <n v="0"/>
    <n v="3.7"/>
    <x v="1"/>
    <n v="0"/>
  </r>
  <r>
    <x v="21"/>
    <x v="2"/>
    <x v="95"/>
    <x v="94"/>
    <x v="2"/>
    <x v="4"/>
    <n v="1.2892800000000071"/>
    <n v="316"/>
    <n v="14140.446666666687"/>
    <n v="0"/>
    <n v="0"/>
    <n v="0"/>
    <n v="0"/>
    <n v="44.748248945147743"/>
    <n v="20"/>
    <n v="1.103901176322713E-2"/>
    <n v="0.84670653528253337"/>
    <x v="2"/>
    <n v="14.363636363636363"/>
    <n v="5.8603636363636684E-2"/>
    <n v="642.74757575757667"/>
    <n v="30"/>
    <n v="3"/>
    <n v="33"/>
    <n v="474"/>
    <n v="474"/>
    <n v="1.9339200000000105"/>
    <n v="0"/>
    <x v="0"/>
    <n v="21210.670000000031"/>
  </r>
  <r>
    <x v="21"/>
    <x v="2"/>
    <x v="76"/>
    <x v="75"/>
    <x v="2"/>
    <x v="4"/>
    <n v="1.215760000000002"/>
    <n v="194.83333333333334"/>
    <n v="17319.440000000002"/>
    <n v="205.75"/>
    <n v="205.75"/>
    <n v="1.2838800000000019"/>
    <n v="18289.862001710866"/>
    <n v="88.89361847733106"/>
    <n v="5"/>
    <n v="1.0409522323514647E-2"/>
    <n v="0.85711605760604803"/>
    <x v="2"/>
    <n v="8.8560606060606073"/>
    <n v="5.5261818181818273E-2"/>
    <n v="787.24727272727284"/>
    <n v="30"/>
    <n v="3"/>
    <n v="33"/>
    <n v="292.25000000000006"/>
    <n v="86.500000000000057"/>
    <n v="0.53976000000000113"/>
    <n v="0.70402053036783563"/>
    <x v="0"/>
    <n v="7689.297998289142"/>
  </r>
  <r>
    <x v="21"/>
    <x v="2"/>
    <x v="23"/>
    <x v="23"/>
    <x v="1"/>
    <x v="0"/>
    <n v="1.1500533333333325"/>
    <n v="89.777777777777771"/>
    <n v="24327.103333333347"/>
    <n v="0"/>
    <n v="0"/>
    <n v="0"/>
    <n v="0"/>
    <n v="270.97021039603976"/>
    <n v="20"/>
    <n v="9.8469318340509114E-3"/>
    <n v="0.86696298944009897"/>
    <x v="2"/>
    <n v="4.0808080808080804"/>
    <n v="5.2275151515151476E-2"/>
    <n v="1105.7774242424248"/>
    <n v="30"/>
    <n v="3"/>
    <n v="33"/>
    <n v="134.66666666666666"/>
    <n v="134.66666666666666"/>
    <n v="1.7250799999999988"/>
    <n v="0"/>
    <x v="0"/>
    <n v="36490.655000000021"/>
  </r>
  <r>
    <x v="21"/>
    <x v="2"/>
    <x v="57"/>
    <x v="56"/>
    <x v="2"/>
    <x v="5"/>
    <n v="1.0573333333333335"/>
    <n v="264.33333333333331"/>
    <n v="22248.100000000009"/>
    <n v="51.75"/>
    <n v="51.75"/>
    <n v="0.20700000000000005"/>
    <n v="4355.6337011349324"/>
    <n v="84.166834804539761"/>
    <n v="1"/>
    <n v="9.0530490694951879E-3"/>
    <n v="0.8760160385095942"/>
    <x v="2"/>
    <n v="12.015151515151514"/>
    <n v="4.8060606060606068E-2"/>
    <n v="1011.2772727272732"/>
    <n v="30"/>
    <n v="3"/>
    <n v="33"/>
    <n v="396.49999999999994"/>
    <n v="344.74999999999994"/>
    <n v="1.379"/>
    <n v="0.13051702395964693"/>
    <x v="0"/>
    <n v="29016.516298865077"/>
  </r>
  <r>
    <x v="21"/>
    <x v="2"/>
    <x v="64"/>
    <x v="63"/>
    <x v="5"/>
    <x v="4"/>
    <n v="0.98025000000000018"/>
    <n v="217.83333333333334"/>
    <n v="11256.783333333333"/>
    <n v="32"/>
    <n v="32"/>
    <n v="0.14400000000000002"/>
    <n v="1653.6361132364191"/>
    <n v="51.676128538638096"/>
    <n v="40"/>
    <n v="8.3930498269602707E-3"/>
    <n v="0.88440908833655452"/>
    <x v="2"/>
    <n v="9.9015151515151523"/>
    <n v="4.455681818181819E-2"/>
    <n v="511.67196969696965"/>
    <n v="30"/>
    <n v="3"/>
    <n v="33"/>
    <n v="326.75"/>
    <n v="294.75"/>
    <n v="1.3263750000000001"/>
    <n v="9.7934200459066562E-2"/>
    <x v="0"/>
    <n v="15231.538886763579"/>
  </r>
  <r>
    <x v="21"/>
    <x v="2"/>
    <x v="113"/>
    <x v="111"/>
    <x v="2"/>
    <x v="7"/>
    <n v="0.96095999999999948"/>
    <n v="166.83333333333334"/>
    <n v="9175.880000000001"/>
    <n v="0"/>
    <n v="0"/>
    <n v="0"/>
    <n v="0"/>
    <n v="55.000279720279721"/>
    <n v="40"/>
    <n v="8.227885908406769E-3"/>
    <n v="0.89263697424496125"/>
    <x v="2"/>
    <n v="7.5833333333333339"/>
    <n v="4.3679999999999976E-2"/>
    <n v="417.08545454545458"/>
    <n v="30"/>
    <n v="3"/>
    <n v="33"/>
    <n v="250.25000000000003"/>
    <n v="250.25000000000003"/>
    <n v="1.4414399999999992"/>
    <n v="0"/>
    <x v="0"/>
    <n v="13763.820000000002"/>
  </r>
  <r>
    <x v="21"/>
    <x v="2"/>
    <x v="16"/>
    <x v="16"/>
    <x v="4"/>
    <x v="0"/>
    <n v="0.94499999999999984"/>
    <n v="62.999999999999993"/>
    <n v="14924.93333333334"/>
    <n v="127.33333333333333"/>
    <n v="127.33333333333333"/>
    <n v="1.9099999999999997"/>
    <n v="30165.738271604954"/>
    <n v="236.90370370370383"/>
    <n v="40"/>
    <n v="8.0912339571307858E-3"/>
    <n v="0.90072820820209198"/>
    <x v="2"/>
    <n v="2.8636363636363633"/>
    <n v="4.2954545454545447E-2"/>
    <n v="678.40606060606092"/>
    <n v="30"/>
    <n v="3"/>
    <n v="33"/>
    <n v="94.499999999999986"/>
    <n v="0"/>
    <n v="0"/>
    <n v="1.3474426807760143"/>
    <x v="2"/>
    <n v="0"/>
  </r>
  <r>
    <x v="21"/>
    <x v="2"/>
    <x v="53"/>
    <x v="52"/>
    <x v="0"/>
    <x v="0"/>
    <n v="0.88333333333333275"/>
    <n v="44.166666666666664"/>
    <n v="7591.666666666667"/>
    <n v="177.9"/>
    <n v="177.9"/>
    <n v="3.5579999999999981"/>
    <n v="30578.660377358494"/>
    <n v="171.88679245283021"/>
    <n v="18"/>
    <n v="7.5632345631028467E-3"/>
    <n v="0.9082914427651948"/>
    <x v="2"/>
    <n v="2.0075757575757573"/>
    <n v="4.0151515151515126E-2"/>
    <n v="345.07575757575756"/>
    <n v="30"/>
    <n v="3"/>
    <n v="33"/>
    <n v="66.249999999999986"/>
    <n v="0"/>
    <n v="0"/>
    <n v="2.6852830188679251"/>
    <x v="1"/>
    <n v="0"/>
  </r>
  <r>
    <x v="21"/>
    <x v="2"/>
    <x v="3"/>
    <x v="3"/>
    <x v="1"/>
    <x v="2"/>
    <n v="0.80999999999999928"/>
    <n v="36"/>
    <n v="16683.333333333332"/>
    <n v="1155"/>
    <n v="1155"/>
    <n v="25.987499999999976"/>
    <n v="535256.94444444438"/>
    <n v="463.42592592592587"/>
    <n v="40"/>
    <n v="6.935343391826383E-3"/>
    <n v="0.91522678615702113"/>
    <x v="2"/>
    <n v="1.6363636363636365"/>
    <n v="3.6818181818181785E-2"/>
    <n v="758.33333333333326"/>
    <n v="30"/>
    <n v="3"/>
    <n v="33"/>
    <n v="54"/>
    <n v="0"/>
    <n v="0"/>
    <n v="21.388888888888889"/>
    <x v="1"/>
    <n v="0"/>
  </r>
  <r>
    <x v="21"/>
    <x v="2"/>
    <x v="14"/>
    <x v="14"/>
    <x v="4"/>
    <x v="0"/>
    <n v="0.70999999999999941"/>
    <n v="47.333333333333336"/>
    <n v="11478.333333333334"/>
    <n v="0"/>
    <n v="0"/>
    <n v="0"/>
    <n v="0"/>
    <n v="242.5"/>
    <n v="16"/>
    <n v="6.0791281582675705E-3"/>
    <n v="0.92130591431528874"/>
    <x v="2"/>
    <n v="2.1515151515151518"/>
    <n v="3.2272727272727245E-2"/>
    <n v="521.74242424242425"/>
    <n v="30"/>
    <n v="3"/>
    <n v="33"/>
    <n v="71.000000000000014"/>
    <n v="71.000000000000014"/>
    <n v="1.0649999999999993"/>
    <n v="0"/>
    <x v="0"/>
    <n v="17217.500000000004"/>
  </r>
  <r>
    <x v="21"/>
    <x v="2"/>
    <x v="77"/>
    <x v="76"/>
    <x v="5"/>
    <x v="4"/>
    <n v="0.70800000000000063"/>
    <n v="94"/>
    <n v="7520.8666666666504"/>
    <n v="97"/>
    <n v="97"/>
    <n v="0.73059574468085164"/>
    <n v="7760.8943262411185"/>
    <n v="80.009219858155859"/>
    <n v="24"/>
    <n v="6.0620038535964043E-3"/>
    <n v="0.9273679181688852"/>
    <x v="2"/>
    <n v="4.2727272727272725"/>
    <n v="3.2181818181818207E-2"/>
    <n v="341.85757575757503"/>
    <n v="30"/>
    <n v="3"/>
    <n v="33"/>
    <n v="141"/>
    <n v="44"/>
    <n v="0.33140425531914919"/>
    <n v="0.68794326241134751"/>
    <x v="0"/>
    <n v="3520.405673758858"/>
  </r>
  <r>
    <x v="21"/>
    <x v="2"/>
    <x v="36"/>
    <x v="36"/>
    <x v="5"/>
    <x v="4"/>
    <n v="0.61833333333332974"/>
    <n v="123.66666666666667"/>
    <n v="6289.333333333333"/>
    <n v="0"/>
    <n v="0"/>
    <n v="0"/>
    <n v="0"/>
    <n v="50.857142857142854"/>
    <n v="18"/>
    <n v="5.2942641941719657E-3"/>
    <n v="0.9326621823630572"/>
    <x v="2"/>
    <n v="5.6212121212121211"/>
    <n v="2.8106060606060444E-2"/>
    <n v="285.87878787878788"/>
    <n v="30"/>
    <n v="3"/>
    <n v="33"/>
    <n v="185.5"/>
    <n v="185.5"/>
    <n v="0.92749999999999455"/>
    <n v="0"/>
    <x v="0"/>
    <n v="9434"/>
  </r>
  <r>
    <x v="21"/>
    <x v="2"/>
    <x v="75"/>
    <x v="74"/>
    <x v="3"/>
    <x v="1"/>
    <n v="0.60214666666666627"/>
    <n v="60.611111111111114"/>
    <n v="15826.71666666668"/>
    <n v="0"/>
    <n v="0"/>
    <n v="0"/>
    <n v="0"/>
    <n v="261.11906507791036"/>
    <n v="36"/>
    <n v="5.1556714883666064E-3"/>
    <n v="0.9378178538514238"/>
    <x v="2"/>
    <n v="2.7550505050505052"/>
    <n v="2.7370303030303012E-2"/>
    <n v="719.39621212121267"/>
    <n v="30"/>
    <n v="3"/>
    <n v="33"/>
    <n v="90.916666666666671"/>
    <n v="90.916666666666671"/>
    <n v="0.90321999999999947"/>
    <n v="0"/>
    <x v="0"/>
    <n v="23740.075000000019"/>
  </r>
  <r>
    <x v="21"/>
    <x v="2"/>
    <x v="80"/>
    <x v="79"/>
    <x v="2"/>
    <x v="5"/>
    <n v="0.5400000000000017"/>
    <n v="150"/>
    <n v="11999.798518518517"/>
    <n v="0"/>
    <n v="0"/>
    <n v="0"/>
    <n v="0"/>
    <n v="79.998656790123448"/>
    <n v="20"/>
    <n v="4.6235622612176069E-3"/>
    <n v="0.94244141611264143"/>
    <x v="2"/>
    <n v="6.8181818181818183"/>
    <n v="2.4545454545454624E-2"/>
    <n v="545.44538720538719"/>
    <n v="30"/>
    <n v="3"/>
    <n v="33"/>
    <n v="225"/>
    <n v="225"/>
    <n v="0.8100000000000025"/>
    <n v="0"/>
    <x v="0"/>
    <n v="17999.697777777776"/>
  </r>
  <r>
    <x v="21"/>
    <x v="2"/>
    <x v="65"/>
    <x v="64"/>
    <x v="2"/>
    <x v="5"/>
    <n v="0.52513333333333356"/>
    <n v="131.28333333333333"/>
    <n v="9558.6600000000017"/>
    <n v="187"/>
    <n v="187"/>
    <n v="0.74800000000000033"/>
    <n v="13615.356760187891"/>
    <n v="72.809394439507443"/>
    <n v="5"/>
    <n v="4.4962715964951844E-3"/>
    <n v="0.94693768770913667"/>
    <x v="2"/>
    <n v="5.9674242424242427"/>
    <n v="2.3869696969696982E-2"/>
    <n v="434.48454545454553"/>
    <n v="30"/>
    <n v="3"/>
    <n v="33"/>
    <n v="196.92500000000001"/>
    <n v="9.9250000000000114"/>
    <n v="3.9700000000000062E-2"/>
    <n v="0.94960010156150809"/>
    <x v="3"/>
    <n v="722.63323981211215"/>
  </r>
  <r>
    <x v="21"/>
    <x v="2"/>
    <x v="63"/>
    <x v="62"/>
    <x v="2"/>
    <x v="5"/>
    <n v="0.52296666666666691"/>
    <n v="130.74166666666667"/>
    <n v="10975.226666666671"/>
    <n v="64.025000000000006"/>
    <n v="64.025000000000006"/>
    <n v="0.25610000000000016"/>
    <n v="5374.6361450697959"/>
    <n v="83.945898400152998"/>
    <n v="5"/>
    <n v="4.4777202664347433E-3"/>
    <n v="0.95141540797557145"/>
    <x v="2"/>
    <n v="5.9428030303030308"/>
    <n v="2.3771212121212134E-2"/>
    <n v="498.87393939393957"/>
    <n v="30"/>
    <n v="3"/>
    <n v="33"/>
    <n v="196.11250000000001"/>
    <n v="132.08750000000001"/>
    <n v="0.52835000000000021"/>
    <n v="0.32647077570272165"/>
    <x v="0"/>
    <n v="11088.203854930209"/>
  </r>
  <r>
    <x v="21"/>
    <x v="2"/>
    <x v="88"/>
    <x v="87"/>
    <x v="2"/>
    <x v="5"/>
    <n v="0.48113333333333541"/>
    <n v="133.64814814814812"/>
    <n v="8970.7199999999957"/>
    <n v="0"/>
    <n v="0"/>
    <n v="0"/>
    <n v="0"/>
    <n v="67.121917694332808"/>
    <n v="5"/>
    <n v="4.1195368937293224E-3"/>
    <n v="0.9555349448693008"/>
    <x v="2"/>
    <n v="6.0749158249158235"/>
    <n v="2.1869696969697063E-2"/>
    <n v="407.75999999999982"/>
    <n v="30"/>
    <n v="3"/>
    <n v="33"/>
    <n v="200.47222222222217"/>
    <n v="200.47222222222217"/>
    <n v="0.72170000000000312"/>
    <n v="0"/>
    <x v="0"/>
    <n v="13456.079999999993"/>
  </r>
  <r>
    <x v="21"/>
    <x v="2"/>
    <x v="31"/>
    <x v="31"/>
    <x v="1"/>
    <x v="1"/>
    <n v="0.46439999999999998"/>
    <n v="42.999999999999993"/>
    <n v="10603.666666666652"/>
    <n v="0"/>
    <n v="0"/>
    <n v="0"/>
    <n v="0"/>
    <n v="246.5968992248059"/>
    <n v="48"/>
    <n v="3.9762635446471293E-3"/>
    <n v="0.95951120841394788"/>
    <x v="2"/>
    <n v="1.9545454545454541"/>
    <n v="2.1109090909090907E-2"/>
    <n v="481.98484848484782"/>
    <n v="30"/>
    <n v="3"/>
    <n v="33"/>
    <n v="64.499999999999986"/>
    <n v="64.499999999999986"/>
    <n v="0.69659999999999989"/>
    <n v="0"/>
    <x v="0"/>
    <n v="15905.499999999976"/>
  </r>
  <r>
    <x v="21"/>
    <x v="2"/>
    <x v="78"/>
    <x v="77"/>
    <x v="0"/>
    <x v="6"/>
    <n v="0.45299999999999957"/>
    <n v="25.166666666666668"/>
    <n v="3978.1666666666665"/>
    <n v="98"/>
    <n v="98"/>
    <n v="1.7639999999999982"/>
    <n v="15491.139072847682"/>
    <n v="158.0728476821192"/>
    <n v="32"/>
    <n v="3.8786550080214212E-3"/>
    <n v="0.96338986342196931"/>
    <x v="2"/>
    <n v="1.143939393939394"/>
    <n v="2.0590909090909073E-2"/>
    <n v="180.82575757575756"/>
    <n v="30"/>
    <n v="3"/>
    <n v="33"/>
    <n v="37.75"/>
    <n v="0"/>
    <n v="0"/>
    <n v="2.5960264900662251"/>
    <x v="1"/>
    <n v="0"/>
  </r>
  <r>
    <x v="21"/>
    <x v="2"/>
    <x v="46"/>
    <x v="46"/>
    <x v="5"/>
    <x v="4"/>
    <n v="0.41633333333333328"/>
    <n v="41.633333333333326"/>
    <n v="3444.5333333333347"/>
    <n v="0"/>
    <n v="0"/>
    <n v="0"/>
    <n v="0"/>
    <n v="82.734987990392355"/>
    <n v="48"/>
    <n v="3.5647094223831928E-3"/>
    <n v="0.96695457284435249"/>
    <x v="2"/>
    <n v="1.8924242424242421"/>
    <n v="1.8924242424242423E-2"/>
    <n v="156.56969696969702"/>
    <n v="30"/>
    <n v="3"/>
    <n v="33"/>
    <n v="62.449999999999989"/>
    <n v="62.449999999999989"/>
    <n v="0.62449999999999983"/>
    <n v="0"/>
    <x v="0"/>
    <n v="5166.800000000002"/>
  </r>
  <r>
    <x v="21"/>
    <x v="2"/>
    <x v="86"/>
    <x v="85"/>
    <x v="2"/>
    <x v="5"/>
    <n v="0.40440000000000137"/>
    <n v="112.33333333333333"/>
    <n v="8986.5599999999977"/>
    <n v="179"/>
    <n v="179"/>
    <n v="0.6444000000000023"/>
    <n v="14319.830029673587"/>
    <n v="79.999050445103833"/>
    <n v="24"/>
    <n v="3.4625344045118535E-3"/>
    <n v="0.97041710724886432"/>
    <x v="2"/>
    <n v="5.1060606060606055"/>
    <n v="1.8381818181818246E-2"/>
    <n v="408.4799999999999"/>
    <n v="30"/>
    <n v="3"/>
    <n v="33"/>
    <n v="168.49999999999997"/>
    <n v="0"/>
    <n v="0"/>
    <n v="1.0623145400593474"/>
    <x v="2"/>
    <n v="0"/>
  </r>
  <r>
    <x v="21"/>
    <x v="2"/>
    <x v="90"/>
    <x v="89"/>
    <x v="0"/>
    <x v="2"/>
    <n v="0.37499999999999983"/>
    <n v="16.666666666666664"/>
    <n v="2823.3333333333335"/>
    <n v="76.8"/>
    <n v="76.8"/>
    <n v="1.7279999999999995"/>
    <n v="13009.920000000002"/>
    <n v="169.40000000000003"/>
    <n v="30"/>
    <n v="3.2108071258455492E-3"/>
    <n v="0.97362791437470986"/>
    <x v="2"/>
    <n v="0.75757575757575746"/>
    <n v="1.7045454545454537E-2"/>
    <n v="128.33333333333334"/>
    <n v="30"/>
    <n v="3"/>
    <n v="33"/>
    <n v="24.999999999999996"/>
    <n v="0"/>
    <n v="0"/>
    <n v="3.0720000000000005"/>
    <x v="1"/>
    <n v="0"/>
  </r>
  <r>
    <x v="21"/>
    <x v="2"/>
    <x v="22"/>
    <x v="22"/>
    <x v="0"/>
    <x v="3"/>
    <n v="0.3689999999999995"/>
    <n v="20.5"/>
    <n v="3511.3333333333335"/>
    <n v="189.5"/>
    <n v="189.5"/>
    <n v="3.4109999999999956"/>
    <n v="32458.422764227642"/>
    <n v="171.28455284552845"/>
    <n v="100"/>
    <n v="3.1594342118320172E-3"/>
    <n v="0.97678734858654193"/>
    <x v="2"/>
    <n v="0.93181818181818177"/>
    <n v="1.6772727272727248E-2"/>
    <n v="159.60606060606062"/>
    <n v="30"/>
    <n v="3"/>
    <n v="33"/>
    <n v="30.75"/>
    <n v="0"/>
    <n v="0"/>
    <n v="6.1626016260162606"/>
    <x v="1"/>
    <n v="0"/>
  </r>
  <r>
    <x v="21"/>
    <x v="2"/>
    <x v="84"/>
    <x v="83"/>
    <x v="2"/>
    <x v="5"/>
    <n v="0.29573333333333435"/>
    <n v="82.148148148148152"/>
    <n v="4787.7466666666787"/>
    <n v="0"/>
    <n v="0"/>
    <n v="0"/>
    <n v="0"/>
    <n v="58.281857529305825"/>
    <n v="10"/>
    <n v="2.532113850711273E-3"/>
    <n v="0.97931946243725321"/>
    <x v="2"/>
    <n v="3.734006734006734"/>
    <n v="1.3442424242424289E-2"/>
    <n v="217.62484848484902"/>
    <n v="30"/>
    <n v="3"/>
    <n v="33"/>
    <n v="123.22222222222223"/>
    <n v="123.22222222222223"/>
    <n v="0.44360000000000149"/>
    <n v="0"/>
    <x v="0"/>
    <n v="7181.6200000000181"/>
  </r>
  <r>
    <x v="21"/>
    <x v="2"/>
    <x v="19"/>
    <x v="19"/>
    <x v="1"/>
    <x v="1"/>
    <n v="0.28799999999999953"/>
    <n v="66.666666666666671"/>
    <n v="6964"/>
    <n v="169"/>
    <n v="169"/>
    <n v="0.73007999999999884"/>
    <n v="17653.739999999998"/>
    <n v="104.46"/>
    <n v="12"/>
    <n v="2.4658998726493787E-3"/>
    <n v="0.98178536230990254"/>
    <x v="2"/>
    <n v="3.0303030303030307"/>
    <n v="1.309090909090907E-2"/>
    <n v="316.54545454545456"/>
    <n v="30"/>
    <n v="3"/>
    <n v="33"/>
    <n v="100.00000000000001"/>
    <n v="0"/>
    <n v="0"/>
    <n v="1.6899999999999997"/>
    <x v="2"/>
    <n v="0"/>
  </r>
  <r>
    <x v="21"/>
    <x v="2"/>
    <x v="40"/>
    <x v="40"/>
    <x v="5"/>
    <x v="4"/>
    <n v="0.28300000000000014"/>
    <n v="94.333333333333329"/>
    <n v="3903.3333333333335"/>
    <n v="148"/>
    <n v="148"/>
    <n v="0.44400000000000023"/>
    <n v="6123.9575971731456"/>
    <n v="41.378091872791522"/>
    <n v="12"/>
    <n v="2.4230891109714432E-3"/>
    <n v="0.98420845142087399"/>
    <x v="2"/>
    <n v="4.2878787878787881"/>
    <n v="1.286363636363637E-2"/>
    <n v="177.42424242424244"/>
    <n v="30"/>
    <n v="3"/>
    <n v="33"/>
    <n v="141.5"/>
    <n v="0"/>
    <n v="0"/>
    <n v="1.0459363957597174"/>
    <x v="2"/>
    <n v="0"/>
  </r>
  <r>
    <x v="21"/>
    <x v="2"/>
    <x v="61"/>
    <x v="60"/>
    <x v="2"/>
    <x v="7"/>
    <n v="0.24320000000000039"/>
    <n v="25.333333333333332"/>
    <n v="1469.3333333333333"/>
    <n v="70"/>
    <n v="70"/>
    <n v="0.67200000000000104"/>
    <n v="4060"/>
    <n v="58"/>
    <n v="4"/>
    <n v="2.0823154480150378E-3"/>
    <n v="0.98629076686888906"/>
    <x v="2"/>
    <n v="1.1515151515151514"/>
    <n v="1.1054545454545471E-2"/>
    <n v="66.787878787878782"/>
    <n v="30"/>
    <n v="3"/>
    <n v="33"/>
    <n v="37.999999999999993"/>
    <n v="0"/>
    <n v="0"/>
    <n v="1.8421052631578951"/>
    <x v="2"/>
    <n v="0"/>
  </r>
  <r>
    <x v="21"/>
    <x v="2"/>
    <x v="119"/>
    <x v="117"/>
    <x v="0"/>
    <x v="0"/>
    <n v="0.23849999999999993"/>
    <n v="10.6"/>
    <n v="2495.5333333333328"/>
    <n v="90.8"/>
    <n v="90.8"/>
    <n v="2.0429999999999993"/>
    <n v="21376.83270440251"/>
    <n v="235.4276729559748"/>
    <n v="12"/>
    <n v="2.0420733320377694E-3"/>
    <n v="0.98833284020092682"/>
    <x v="2"/>
    <n v="0.48181818181818181"/>
    <n v="1.0840909090909089E-2"/>
    <n v="113.43333333333331"/>
    <n v="30"/>
    <n v="3"/>
    <n v="33"/>
    <n v="15.9"/>
    <n v="0"/>
    <n v="0"/>
    <n v="5.7106918238993707"/>
    <x v="1"/>
    <n v="0"/>
  </r>
  <r>
    <x v="21"/>
    <x v="2"/>
    <x v="89"/>
    <x v="88"/>
    <x v="5"/>
    <x v="4"/>
    <n v="0.21824999999999983"/>
    <n v="40.416666666666664"/>
    <n v="2343.4299999999998"/>
    <n v="1"/>
    <n v="1"/>
    <n v="5.3999999999999968E-3"/>
    <n v="57.981773195876286"/>
    <n v="57.981773195876286"/>
    <n v="48"/>
    <n v="1.8686897472421089E-3"/>
    <n v="0.9902015299481689"/>
    <x v="2"/>
    <n v="1.8371212121212119"/>
    <n v="9.9204545454545379E-3"/>
    <n v="106.51954545454545"/>
    <n v="30"/>
    <n v="3"/>
    <n v="33"/>
    <n v="60.624999999999993"/>
    <n v="59.624999999999993"/>
    <n v="0.32197499999999973"/>
    <n v="1.6494845360824743E-2"/>
    <x v="0"/>
    <n v="3457.163226804123"/>
  </r>
  <r>
    <x v="21"/>
    <x v="2"/>
    <x v="44"/>
    <x v="44"/>
    <x v="0"/>
    <x v="3"/>
    <n v="0.2083333333333334"/>
    <n v="8.3333333333333339"/>
    <n v="1416.6666666666667"/>
    <n v="134"/>
    <n v="134"/>
    <n v="3.3500000000000005"/>
    <n v="22780"/>
    <n v="170"/>
    <n v="1"/>
    <n v="1.783781736580862E-3"/>
    <n v="0.99198531168474979"/>
    <x v="2"/>
    <n v="0.37878787878787884"/>
    <n v="9.4696969696969734E-3"/>
    <n v="64.393939393939391"/>
    <n v="30"/>
    <n v="3"/>
    <n v="33"/>
    <n v="12.500000000000002"/>
    <n v="0"/>
    <n v="0"/>
    <n v="10.719999999999999"/>
    <x v="1"/>
    <n v="0"/>
  </r>
  <r>
    <x v="21"/>
    <x v="2"/>
    <x v="30"/>
    <x v="30"/>
    <x v="0"/>
    <x v="0"/>
    <n v="0.2024999999999999"/>
    <n v="8.9999999999999947"/>
    <n v="1579.6666666666663"/>
    <n v="0"/>
    <n v="0"/>
    <n v="0"/>
    <n v="0"/>
    <n v="175.51851851851859"/>
    <n v="1"/>
    <n v="1.7338358479565964E-3"/>
    <n v="0.9937191475327064"/>
    <x v="2"/>
    <n v="0.40909090909090884"/>
    <n v="9.2045454545454496E-3"/>
    <n v="71.803030303030283"/>
    <n v="30"/>
    <n v="3"/>
    <n v="33"/>
    <n v="13.499999999999991"/>
    <n v="13.499999999999991"/>
    <n v="0.3037499999999998"/>
    <n v="0"/>
    <x v="0"/>
    <n v="2369.4999999999995"/>
  </r>
  <r>
    <x v="21"/>
    <x v="2"/>
    <x v="49"/>
    <x v="48"/>
    <x v="1"/>
    <x v="1"/>
    <n v="0.16200000000000023"/>
    <n v="50"/>
    <n v="4093.3333333333335"/>
    <n v="106"/>
    <n v="106"/>
    <n v="0.34344000000000052"/>
    <n v="8677.8666666666668"/>
    <n v="81.866666666666674"/>
    <n v="16"/>
    <n v="1.3870686783652797E-3"/>
    <n v="0.99510621621107165"/>
    <x v="2"/>
    <n v="2.2727272727272729"/>
    <n v="7.3636363636363743E-3"/>
    <n v="186.06060606060606"/>
    <n v="30"/>
    <n v="3"/>
    <n v="33"/>
    <n v="75"/>
    <n v="0"/>
    <n v="0"/>
    <n v="1.4133333333333333"/>
    <x v="2"/>
    <n v="0"/>
  </r>
  <r>
    <x v="21"/>
    <x v="2"/>
    <x v="128"/>
    <x v="126"/>
    <x v="2"/>
    <x v="4"/>
    <n v="0.14135999999999999"/>
    <n v="25.333333333333332"/>
    <n v="1403.6666666666667"/>
    <n v="0"/>
    <n v="0"/>
    <n v="0"/>
    <n v="0"/>
    <n v="55.40789473684211"/>
    <n v="3"/>
    <n v="1.2103458541587386E-3"/>
    <n v="0.99631656206523034"/>
    <x v="2"/>
    <n v="1.1515151515151514"/>
    <n v="6.425454545454545E-3"/>
    <n v="63.803030303030305"/>
    <n v="30"/>
    <n v="3"/>
    <n v="33"/>
    <n v="37.999999999999993"/>
    <n v="37.999999999999993"/>
    <n v="0.21203999999999995"/>
    <n v="0"/>
    <x v="0"/>
    <n v="2105.5"/>
  </r>
  <r>
    <x v="21"/>
    <x v="2"/>
    <x v="144"/>
    <x v="142"/>
    <x v="0"/>
    <x v="3"/>
    <n v="0.12000000000000001"/>
    <n v="6"/>
    <n v="744"/>
    <n v="0"/>
    <n v="0"/>
    <n v="0"/>
    <n v="0"/>
    <n v="124"/>
    <n v="24"/>
    <n v="1.0274582802705763E-3"/>
    <n v="0.99734402034550096"/>
    <x v="2"/>
    <n v="0.27272727272727271"/>
    <n v="5.454545454545455E-3"/>
    <n v="33.81818181818182"/>
    <n v="30"/>
    <n v="3"/>
    <n v="33"/>
    <n v="9"/>
    <n v="9"/>
    <n v="0.18000000000000002"/>
    <n v="0"/>
    <x v="0"/>
    <n v="1116"/>
  </r>
  <r>
    <x v="21"/>
    <x v="2"/>
    <x v="69"/>
    <x v="68"/>
    <x v="1"/>
    <x v="1"/>
    <n v="0.10800000000000008"/>
    <n v="33.333333333333336"/>
    <n v="2727.3333333333335"/>
    <n v="250"/>
    <n v="250"/>
    <n v="0.81000000000000061"/>
    <n v="20455"/>
    <n v="81.819999999999993"/>
    <n v="6"/>
    <n v="9.2471245224351928E-4"/>
    <n v="0.99826873279774453"/>
    <x v="2"/>
    <n v="1.5151515151515154"/>
    <n v="4.9090909090909124E-3"/>
    <n v="123.96969696969698"/>
    <n v="30"/>
    <n v="3"/>
    <n v="33"/>
    <n v="50.000000000000007"/>
    <n v="0"/>
    <n v="0"/>
    <n v="4.9999999999999991"/>
    <x v="1"/>
    <n v="0"/>
  </r>
  <r>
    <x v="21"/>
    <x v="2"/>
    <x v="37"/>
    <x v="37"/>
    <x v="0"/>
    <x v="6"/>
    <n v="6.7499999999999991E-2"/>
    <n v="3"/>
    <n v="534"/>
    <n v="0"/>
    <n v="0"/>
    <n v="0"/>
    <n v="0"/>
    <n v="178"/>
    <n v="12"/>
    <n v="5.7794528265219902E-4"/>
    <n v="0.99884667808039673"/>
    <x v="2"/>
    <n v="0.13636363636363635"/>
    <n v="3.0681818181818176E-3"/>
    <n v="24.272727272727273"/>
    <n v="30"/>
    <n v="3"/>
    <n v="33"/>
    <n v="4.5"/>
    <n v="4.5"/>
    <n v="0.10124999999999999"/>
    <n v="0"/>
    <x v="0"/>
    <n v="801"/>
  </r>
  <r>
    <x v="21"/>
    <x v="2"/>
    <x v="60"/>
    <x v="59"/>
    <x v="3"/>
    <x v="1"/>
    <n v="4.3983333333333326E-2"/>
    <n v="2.4166666666666665"/>
    <n v="1154.3333333333333"/>
    <n v="111.25"/>
    <n v="111.25"/>
    <n v="2.02475"/>
    <n v="53139.137931034478"/>
    <n v="477.65517241379308"/>
    <n v="1"/>
    <n v="3.7659200022695141E-4"/>
    <n v="0.99922327008062373"/>
    <x v="2"/>
    <n v="0.10984848484848485"/>
    <n v="1.9992424242424238E-3"/>
    <n v="52.469696969696969"/>
    <n v="30"/>
    <n v="3"/>
    <n v="33"/>
    <n v="3.625"/>
    <n v="0"/>
    <n v="0"/>
    <n v="30.689655172413794"/>
    <x v="1"/>
    <n v="0"/>
  </r>
  <r>
    <x v="21"/>
    <x v="2"/>
    <x v="45"/>
    <x v="45"/>
    <x v="5"/>
    <x v="4"/>
    <n v="2.2800000000000001E-2"/>
    <n v="2.5333333333333332"/>
    <n v="197.86666666666667"/>
    <n v="0"/>
    <n v="0"/>
    <n v="0"/>
    <n v="0"/>
    <n v="78.10526315789474"/>
    <n v="48"/>
    <n v="1.9521707325140947E-4"/>
    <n v="0.99941848715387516"/>
    <x v="2"/>
    <n v="0.11515151515151514"/>
    <n v="1.0363636363636365E-3"/>
    <n v="8.9939393939393941"/>
    <n v="30"/>
    <n v="3"/>
    <n v="33"/>
    <n v="3.8"/>
    <n v="3.8"/>
    <n v="3.4200000000000001E-2"/>
    <n v="0"/>
    <x v="0"/>
    <n v="296.8"/>
  </r>
  <r>
    <x v="21"/>
    <x v="2"/>
    <x v="13"/>
    <x v="13"/>
    <x v="2"/>
    <x v="4"/>
    <n v="1.9199999999999998E-2"/>
    <n v="2.6666666666666665"/>
    <n v="125.33333333333333"/>
    <n v="188.5"/>
    <n v="188.5"/>
    <n v="1.3572"/>
    <n v="8859.5"/>
    <n v="47"/>
    <n v="20"/>
    <n v="1.6439332484329217E-4"/>
    <n v="0.99958288047871846"/>
    <x v="2"/>
    <n v="0.1212121212121212"/>
    <n v="8.7272727272727263E-4"/>
    <n v="5.6969696969696964"/>
    <n v="30"/>
    <n v="3"/>
    <n v="33"/>
    <n v="3.9999999999999996"/>
    <n v="0"/>
    <n v="0"/>
    <n v="47.125000000000007"/>
    <x v="1"/>
    <n v="0"/>
  </r>
  <r>
    <x v="21"/>
    <x v="2"/>
    <x v="52"/>
    <x v="51"/>
    <x v="5"/>
    <x v="4"/>
    <n v="1.1999999999999999E-2"/>
    <n v="2"/>
    <n v="97.946666666666673"/>
    <n v="0"/>
    <n v="0"/>
    <n v="0"/>
    <n v="0"/>
    <n v="48.973333333333336"/>
    <n v="18"/>
    <n v="1.027458280270576E-4"/>
    <n v="0.99968562630674551"/>
    <x v="2"/>
    <n v="9.0909090909090912E-2"/>
    <n v="5.4545454545454537E-4"/>
    <n v="4.4521212121212121"/>
    <n v="30"/>
    <n v="3"/>
    <n v="33"/>
    <n v="3"/>
    <n v="3"/>
    <n v="1.7999999999999999E-2"/>
    <n v="0"/>
    <x v="0"/>
    <n v="146.92000000000002"/>
  </r>
  <r>
    <x v="21"/>
    <x v="2"/>
    <x v="55"/>
    <x v="54"/>
    <x v="2"/>
    <x v="5"/>
    <n v="1.1000000000000001E-2"/>
    <n v="2.75"/>
    <n v="234.66666666666666"/>
    <n v="267.625"/>
    <n v="267.625"/>
    <n v="1.0705000000000002"/>
    <n v="22837.333333333332"/>
    <n v="85.333333333333329"/>
    <n v="12"/>
    <n v="9.4183675691469494E-5"/>
    <n v="0.99977980998243698"/>
    <x v="2"/>
    <n v="0.125"/>
    <n v="5.0000000000000001E-4"/>
    <n v="10.666666666666666"/>
    <n v="30"/>
    <n v="3"/>
    <n v="33"/>
    <n v="4.125"/>
    <n v="0"/>
    <n v="0"/>
    <n v="64.878787878787875"/>
    <x v="1"/>
    <n v="0"/>
  </r>
  <r>
    <x v="21"/>
    <x v="2"/>
    <x v="58"/>
    <x v="57"/>
    <x v="2"/>
    <x v="4"/>
    <n v="7.6799999999999993E-3"/>
    <n v="1.3333333333333333"/>
    <n v="84"/>
    <n v="0"/>
    <n v="0"/>
    <n v="0"/>
    <n v="0"/>
    <n v="63"/>
    <n v="24"/>
    <n v="6.5757329937316862E-5"/>
    <n v="0.99984556731237428"/>
    <x v="2"/>
    <n v="6.0606060606060601E-2"/>
    <n v="3.4909090909090908E-4"/>
    <n v="3.8181818181818183"/>
    <n v="30"/>
    <n v="3"/>
    <n v="33"/>
    <n v="1.9999999999999998"/>
    <n v="1.9999999999999998"/>
    <n v="1.1519999999999999E-2"/>
    <n v="0"/>
    <x v="0"/>
    <n v="125.99999999999999"/>
  </r>
  <r>
    <x v="21"/>
    <x v="2"/>
    <x v="67"/>
    <x v="66"/>
    <x v="1"/>
    <x v="1"/>
    <n v="5.9999999999999993E-3"/>
    <n v="0.33333333333333331"/>
    <n v="120.66666666666667"/>
    <n v="0"/>
    <n v="0"/>
    <n v="0"/>
    <n v="0"/>
    <n v="362.00000000000006"/>
    <n v="32"/>
    <n v="5.1372914013528799E-5"/>
    <n v="0.99989694022638786"/>
    <x v="2"/>
    <n v="1.515151515151515E-2"/>
    <n v="2.7272727272727268E-4"/>
    <n v="5.4848484848484853"/>
    <n v="30"/>
    <n v="3"/>
    <n v="33"/>
    <n v="0.49999999999999994"/>
    <n v="0.49999999999999994"/>
    <n v="8.9999999999999993E-3"/>
    <n v="0"/>
    <x v="0"/>
    <n v="181"/>
  </r>
  <r>
    <x v="21"/>
    <x v="2"/>
    <x v="98"/>
    <x v="97"/>
    <x v="2"/>
    <x v="7"/>
    <n v="4.2666666666666669E-3"/>
    <n v="0.33333333333333331"/>
    <n v="53.333333333333336"/>
    <n v="139"/>
    <n v="139"/>
    <n v="1.7792000000000003"/>
    <n v="22240.000000000004"/>
    <n v="160.00000000000003"/>
    <n v="18"/>
    <n v="3.6531849965176041E-5"/>
    <n v="0.99993347207635308"/>
    <x v="2"/>
    <n v="1.515151515151515E-2"/>
    <n v="1.9393939393939395E-4"/>
    <n v="2.4242424242424243"/>
    <n v="30"/>
    <n v="3"/>
    <n v="33"/>
    <n v="0.49999999999999994"/>
    <n v="0"/>
    <n v="0"/>
    <n v="278.00000000000006"/>
    <x v="1"/>
    <n v="0"/>
  </r>
  <r>
    <x v="21"/>
    <x v="2"/>
    <x v="140"/>
    <x v="138"/>
    <x v="2"/>
    <x v="5"/>
    <n v="2.9999999999999996E-3"/>
    <n v="0.66666666666666663"/>
    <n v="41.333333333333336"/>
    <n v="0"/>
    <n v="0"/>
    <n v="0"/>
    <n v="0"/>
    <n v="62.000000000000007"/>
    <n v="18"/>
    <n v="2.56864570067644E-5"/>
    <n v="0.99995915853335982"/>
    <x v="2"/>
    <n v="3.03030303030303E-2"/>
    <n v="1.3636363636363634E-4"/>
    <n v="1.8787878787878789"/>
    <n v="30"/>
    <n v="3"/>
    <n v="33"/>
    <n v="0.99999999999999989"/>
    <n v="0.99999999999999989"/>
    <n v="4.4999999999999997E-3"/>
    <n v="0"/>
    <x v="0"/>
    <n v="62"/>
  </r>
  <r>
    <x v="21"/>
    <x v="2"/>
    <x v="123"/>
    <x v="121"/>
    <x v="2"/>
    <x v="4"/>
    <n v="1.9199999999999998E-3"/>
    <n v="0.33333333333333331"/>
    <n v="14.333333333333334"/>
    <n v="0"/>
    <n v="0"/>
    <n v="0"/>
    <n v="0"/>
    <n v="43.000000000000007"/>
    <n v="18"/>
    <n v="1.6439332484329215E-5"/>
    <n v="0.99997559786584411"/>
    <x v="2"/>
    <n v="1.515151515151515E-2"/>
    <n v="8.7272727272727271E-5"/>
    <n v="0.65151515151515149"/>
    <n v="30"/>
    <n v="3"/>
    <n v="33"/>
    <n v="0.49999999999999994"/>
    <n v="0.49999999999999994"/>
    <n v="2.8799999999999997E-3"/>
    <n v="0"/>
    <x v="0"/>
    <n v="21.5"/>
  </r>
  <r>
    <x v="21"/>
    <x v="2"/>
    <x v="92"/>
    <x v="91"/>
    <x v="2"/>
    <x v="5"/>
    <n v="1.4999999999999998E-3"/>
    <n v="0.33333333333333331"/>
    <n v="13.666666666666666"/>
    <n v="0"/>
    <n v="0"/>
    <n v="0"/>
    <n v="0"/>
    <n v="41"/>
    <n v="5"/>
    <n v="1.28432285033822E-5"/>
    <n v="0.99998844109434748"/>
    <x v="2"/>
    <n v="1.515151515151515E-2"/>
    <n v="6.8181818181818171E-5"/>
    <n v="0.62121212121212122"/>
    <n v="30"/>
    <n v="3"/>
    <n v="33"/>
    <n v="0.49999999999999994"/>
    <n v="0.49999999999999994"/>
    <n v="2.2499999999999998E-3"/>
    <n v="0"/>
    <x v="0"/>
    <n v="20.499999999999996"/>
  </r>
  <r>
    <x v="21"/>
    <x v="2"/>
    <x v="39"/>
    <x v="39"/>
    <x v="2"/>
    <x v="5"/>
    <n v="1.3499999999999999E-3"/>
    <n v="0.33333333333333331"/>
    <n v="27.333333333333332"/>
    <n v="0"/>
    <n v="0"/>
    <n v="0"/>
    <n v="0"/>
    <n v="82"/>
    <n v="100"/>
    <n v="1.155890565304398E-5"/>
    <n v="1.0000000000000004"/>
    <x v="2"/>
    <n v="1.515151515151515E-2"/>
    <n v="6.1363636363636362E-5"/>
    <n v="1.2424242424242424"/>
    <n v="30"/>
    <n v="3"/>
    <n v="33"/>
    <n v="0.49999999999999994"/>
    <n v="0.49999999999999994"/>
    <n v="2.0249999999999995E-3"/>
    <n v="0"/>
    <x v="0"/>
    <n v="40.999999999999993"/>
  </r>
  <r>
    <x v="22"/>
    <x v="2"/>
    <x v="3"/>
    <x v="3"/>
    <x v="1"/>
    <x v="2"/>
    <n v="18.165000000000351"/>
    <n v="807.33333333333337"/>
    <n v="339175"/>
    <n v="1"/>
    <n v="1"/>
    <n v="2.2500000000000433E-2"/>
    <n v="420.11767134599501"/>
    <n v="420.11767134599501"/>
    <n v="1"/>
    <n v="0.19982187453855854"/>
    <n v="0.19982187453855854"/>
    <x v="0"/>
    <n v="36.696969696969695"/>
    <n v="4.5454545454545456E-2"/>
    <n v="15417.045454545454"/>
    <n v="7"/>
    <n v="3"/>
    <n v="10"/>
    <n v="366.96969696969694"/>
    <n v="365.96969696969694"/>
    <n v="8.23431818181834"/>
    <n v="2.7250206440957887E-3"/>
    <x v="0"/>
    <n v="153750.33687410853"/>
  </r>
  <r>
    <x v="22"/>
    <x v="2"/>
    <x v="18"/>
    <x v="18"/>
    <x v="1"/>
    <x v="1"/>
    <n v="14.47308000000055"/>
    <n v="1488.9999999999934"/>
    <n v="303892.02333333337"/>
    <n v="2161.25"/>
    <n v="2161.25"/>
    <n v="21.007350000000891"/>
    <n v="441092.4348080387"/>
    <n v="204.09135213790108"/>
    <n v="12"/>
    <n v="0.15920935733259425"/>
    <n v="0.35903123187115282"/>
    <x v="0"/>
    <n v="67.681818181817889"/>
    <n v="98.23863636363636"/>
    <n v="13813.27378787879"/>
    <n v="7"/>
    <n v="3"/>
    <n v="10"/>
    <n v="676.81818181817891"/>
    <n v="0"/>
    <n v="0"/>
    <n v="3.1932505036937679"/>
    <x v="1"/>
    <n v="0"/>
  </r>
  <r>
    <x v="22"/>
    <x v="2"/>
    <x v="0"/>
    <x v="0"/>
    <x v="0"/>
    <x v="0"/>
    <n v="11.559999999999945"/>
    <n v="462.40000000000379"/>
    <n v="92760.399999999019"/>
    <n v="373.8"/>
    <n v="373.8"/>
    <n v="9.3449999999998798"/>
    <n v="74986.672837368838"/>
    <n v="200.60640138407928"/>
    <n v="5"/>
    <n v="0.12716437487837495"/>
    <n v="0.48619560674952778"/>
    <x v="0"/>
    <n v="21.01818181818199"/>
    <n v="16.990909090909092"/>
    <n v="4216.3818181817733"/>
    <n v="7"/>
    <n v="3"/>
    <n v="10"/>
    <n v="210.18181818181989"/>
    <n v="0"/>
    <n v="0"/>
    <n v="1.7784602076124423"/>
    <x v="2"/>
    <n v="0"/>
  </r>
  <r>
    <x v="22"/>
    <x v="2"/>
    <x v="2"/>
    <x v="2"/>
    <x v="1"/>
    <x v="1"/>
    <n v="10.123650000000072"/>
    <n v="624.91666666666663"/>
    <n v="228022.75"/>
    <n v="147.5"/>
    <n v="147.5"/>
    <n v="2.3895000000000173"/>
    <n v="53820.545072676367"/>
    <n v="364.88505134017873"/>
    <n v="4"/>
    <n v="0.11136398129216919"/>
    <n v="0.59755958804169695"/>
    <x v="1"/>
    <n v="28.405303030303028"/>
    <n v="6.7045454545454541"/>
    <n v="10364.670454545454"/>
    <n v="14"/>
    <n v="3"/>
    <n v="17"/>
    <n v="482.89015151515144"/>
    <n v="335.39015151515144"/>
    <n v="5.4333204545454921"/>
    <n v="0.30545249170477634"/>
    <x v="0"/>
    <n v="122378.85265459635"/>
  </r>
  <r>
    <x v="22"/>
    <x v="2"/>
    <x v="12"/>
    <x v="12"/>
    <x v="0"/>
    <x v="0"/>
    <n v="6.8333333333333677"/>
    <n v="136.66666666666666"/>
    <n v="49006"/>
    <n v="181"/>
    <n v="181"/>
    <n v="9.0500000000000469"/>
    <n v="64903.068292682932"/>
    <n v="358.58048780487809"/>
    <n v="1"/>
    <n v="7.5169252739524572E-2"/>
    <n v="0.67272884078122153"/>
    <x v="1"/>
    <n v="6.2121212121212119"/>
    <n v="8.2272727272727266"/>
    <n v="2227.5454545454545"/>
    <n v="14"/>
    <n v="3"/>
    <n v="17"/>
    <n v="105.60606060606061"/>
    <n v="0"/>
    <n v="0"/>
    <n v="1.7139167862266858"/>
    <x v="2"/>
    <n v="0"/>
  </r>
  <r>
    <x v="22"/>
    <x v="2"/>
    <x v="17"/>
    <x v="17"/>
    <x v="1"/>
    <x v="1"/>
    <n v="4.9290733333334247"/>
    <n v="607.69999999999834"/>
    <n v="104662.5"/>
    <n v="269.14999999999998"/>
    <n v="269.14999999999998"/>
    <n v="2.1830839026932609"/>
    <n v="46354.964415007533"/>
    <n v="172.22725028797151"/>
    <n v="20"/>
    <n v="5.4221672072925241E-2"/>
    <n v="0.7269505128541468"/>
    <x v="1"/>
    <n v="27.622727272727197"/>
    <n v="12.234090909090908"/>
    <n v="4757.386363636364"/>
    <n v="14"/>
    <n v="3"/>
    <n v="17"/>
    <n v="469.58636363636236"/>
    <n v="200.43636363636239"/>
    <n v="1.6257454912462035"/>
    <n v="0.57316400313622395"/>
    <x v="0"/>
    <n v="34520.603766810658"/>
  </r>
  <r>
    <x v="22"/>
    <x v="2"/>
    <x v="7"/>
    <x v="7"/>
    <x v="0"/>
    <x v="0"/>
    <n v="3.525000000000015"/>
    <n v="141"/>
    <n v="27812"/>
    <n v="114"/>
    <n v="114"/>
    <n v="2.8500000000000121"/>
    <n v="22486.297872340427"/>
    <n v="197.24822695035462"/>
    <n v="1"/>
    <n v="3.8776334035144959E-2"/>
    <n v="0.76572684688929171"/>
    <x v="1"/>
    <n v="6.4090909090909092"/>
    <n v="5.1818181818181817"/>
    <n v="1264.1818181818182"/>
    <n v="14"/>
    <n v="3"/>
    <n v="17"/>
    <n v="108.95454545454545"/>
    <n v="0"/>
    <n v="0"/>
    <n v="1.0463078848560701"/>
    <x v="2"/>
    <n v="0"/>
  </r>
  <r>
    <x v="22"/>
    <x v="2"/>
    <x v="4"/>
    <x v="4"/>
    <x v="0"/>
    <x v="3"/>
    <n v="3.3825000000000287"/>
    <n v="150.33333333333289"/>
    <n v="29695.999999999938"/>
    <n v="216.2"/>
    <n v="216.2"/>
    <n v="4.8645000000000556"/>
    <n v="42706.930376940167"/>
    <n v="197.5343680709536"/>
    <n v="5"/>
    <n v="3.7208780106064793E-2"/>
    <n v="0.80293562699535648"/>
    <x v="2"/>
    <n v="6.8333333333333135"/>
    <n v="9.8272727272727263"/>
    <n v="1349.818181818179"/>
    <n v="30"/>
    <n v="3"/>
    <n v="33"/>
    <n v="225.49999999999935"/>
    <n v="9.2999999999993577"/>
    <n v="0.20924999999998792"/>
    <n v="0.95875831485587859"/>
    <x v="3"/>
    <n v="1837.0696230597416"/>
  </r>
  <r>
    <x v="22"/>
    <x v="2"/>
    <x v="9"/>
    <x v="9"/>
    <x v="1"/>
    <x v="2"/>
    <n v="3.1919999999999917"/>
    <n v="177.33333333333334"/>
    <n v="56933.333333333336"/>
    <n v="0"/>
    <n v="0"/>
    <n v="0"/>
    <n v="0"/>
    <n v="321.05263157894734"/>
    <n v="1"/>
    <n v="3.5113208011399111E-2"/>
    <n v="0.83804883500675564"/>
    <x v="2"/>
    <n v="8.0606060606060606"/>
    <n v="0"/>
    <n v="2587.878787878788"/>
    <n v="30"/>
    <n v="3"/>
    <n v="33"/>
    <n v="266"/>
    <n v="266"/>
    <n v="4.7879999999999878"/>
    <n v="0"/>
    <x v="0"/>
    <n v="85400"/>
  </r>
  <r>
    <x v="22"/>
    <x v="2"/>
    <x v="1"/>
    <x v="1"/>
    <x v="1"/>
    <x v="1"/>
    <n v="2.6249999999999964"/>
    <n v="116.66666666666667"/>
    <n v="47571.666666666664"/>
    <n v="0"/>
    <n v="0"/>
    <n v="0"/>
    <n v="0"/>
    <n v="407.75714285714281"/>
    <n v="1"/>
    <n v="2.8875993430426936E-2"/>
    <n v="0.86692482843718255"/>
    <x v="2"/>
    <n v="5.3030303030303036"/>
    <n v="0"/>
    <n v="2162.3484848484845"/>
    <n v="30"/>
    <n v="3"/>
    <n v="33"/>
    <n v="175.00000000000003"/>
    <n v="175.00000000000003"/>
    <n v="3.9374999999999951"/>
    <n v="0"/>
    <x v="0"/>
    <n v="71357.5"/>
  </r>
  <r>
    <x v="22"/>
    <x v="2"/>
    <x v="70"/>
    <x v="69"/>
    <x v="0"/>
    <x v="8"/>
    <n v="2.3685000000000103"/>
    <n v="105.2666666666663"/>
    <n v="17313.333333333332"/>
    <n v="162.6"/>
    <n v="162.6"/>
    <n v="3.6585000000000285"/>
    <n v="26743.01456618122"/>
    <n v="164.47118429385745"/>
    <n v="5"/>
    <n v="2.6054396358082509E-2"/>
    <n v="0.89297922479526504"/>
    <x v="2"/>
    <n v="4.7848484848484683"/>
    <n v="7.3909090909090907"/>
    <n v="786.96969696969688"/>
    <n v="30"/>
    <n v="3"/>
    <n v="33"/>
    <n v="157.89999999999947"/>
    <n v="0"/>
    <n v="0"/>
    <n v="1.0297656744775208"/>
    <x v="2"/>
    <n v="0"/>
  </r>
  <r>
    <x v="22"/>
    <x v="2"/>
    <x v="5"/>
    <x v="5"/>
    <x v="1"/>
    <x v="1"/>
    <n v="1.6081699999999912"/>
    <n v="154.47222222222248"/>
    <n v="35407.639999999876"/>
    <n v="5"/>
    <n v="5"/>
    <n v="5.2053695378528671E-2"/>
    <n v="1146.0843733141462"/>
    <n v="229.21687466282924"/>
    <n v="12"/>
    <n v="1.7690478611432189E-2"/>
    <n v="0.91066970340669717"/>
    <x v="2"/>
    <n v="7.0214646464646586"/>
    <n v="0.22727272727272727"/>
    <n v="1609.4381818181762"/>
    <n v="30"/>
    <n v="3"/>
    <n v="33"/>
    <n v="231.70833333333374"/>
    <n v="226.70833333333374"/>
    <n v="2.3602013046214583"/>
    <n v="2.1578852724330119E-2"/>
    <x v="0"/>
    <n v="51965.375626685673"/>
  </r>
  <r>
    <x v="22"/>
    <x v="2"/>
    <x v="47"/>
    <x v="47"/>
    <x v="0"/>
    <x v="6"/>
    <n v="1.3574999999999988"/>
    <n v="60.333333333333364"/>
    <n v="10612.33333333335"/>
    <n v="26.2"/>
    <n v="26.2"/>
    <n v="0.58949999999999914"/>
    <n v="4608.4497237569112"/>
    <n v="175.89502762430959"/>
    <n v="5"/>
    <n v="1.4933013745449366E-2"/>
    <n v="0.92560271715214659"/>
    <x v="2"/>
    <n v="2.742424242424244"/>
    <n v="1.1909090909090909"/>
    <n v="482.37878787878867"/>
    <n v="30"/>
    <n v="3"/>
    <n v="33"/>
    <n v="90.500000000000057"/>
    <n v="64.300000000000054"/>
    <n v="1.4467499999999991"/>
    <n v="0.28950276243093903"/>
    <x v="0"/>
    <n v="11310.050276243117"/>
  </r>
  <r>
    <x v="22"/>
    <x v="2"/>
    <x v="30"/>
    <x v="30"/>
    <x v="0"/>
    <x v="0"/>
    <n v="1.0649999999999982"/>
    <n v="47.333333333333371"/>
    <n v="7468.666666666667"/>
    <n v="28"/>
    <n v="28"/>
    <n v="0.62999999999999845"/>
    <n v="4418.0845070422502"/>
    <n v="157.78873239436606"/>
    <n v="5"/>
    <n v="1.1715403048916067E-2"/>
    <n v="0.93731812020106264"/>
    <x v="2"/>
    <n v="2.1515151515151532"/>
    <n v="1.2727272727272727"/>
    <n v="339.4848484848485"/>
    <n v="30"/>
    <n v="3"/>
    <n v="33"/>
    <n v="71.000000000000057"/>
    <n v="43.000000000000057"/>
    <n v="0.96749999999999881"/>
    <n v="0.39436619718309829"/>
    <x v="0"/>
    <n v="6784.9154929577498"/>
  </r>
  <r>
    <x v="22"/>
    <x v="2"/>
    <x v="53"/>
    <x v="52"/>
    <x v="0"/>
    <x v="0"/>
    <n v="0.91599999999999815"/>
    <n v="45.79999999999999"/>
    <n v="6639.833333333333"/>
    <n v="99.2"/>
    <n v="99.2"/>
    <n v="1.9839999999999964"/>
    <n v="14381.473071324603"/>
    <n v="144.97452692867543"/>
    <n v="20"/>
    <n v="1.0076346659912784E-2"/>
    <n v="0.94739446686097539"/>
    <x v="2"/>
    <n v="2.0818181818181816"/>
    <n v="4.5090909090909088"/>
    <n v="301.81060606060606"/>
    <n v="30"/>
    <n v="3"/>
    <n v="33"/>
    <n v="68.699999999999989"/>
    <n v="0"/>
    <n v="0"/>
    <n v="1.443959243085881"/>
    <x v="2"/>
    <n v="0"/>
  </r>
  <r>
    <x v="22"/>
    <x v="2"/>
    <x v="22"/>
    <x v="22"/>
    <x v="0"/>
    <x v="3"/>
    <n v="0.89249999999999885"/>
    <n v="49.583333333333336"/>
    <n v="8331.25"/>
    <n v="8.75"/>
    <n v="8.75"/>
    <n v="0.15749999999999981"/>
    <n v="1470.2205882352939"/>
    <n v="168.0252100840336"/>
    <n v="20"/>
    <n v="9.8178377663451586E-3"/>
    <n v="0.95721230462732054"/>
    <x v="2"/>
    <n v="2.2537878787878789"/>
    <n v="0.39772727272727271"/>
    <n v="378.69318181818181"/>
    <n v="30"/>
    <n v="3"/>
    <n v="33"/>
    <n v="74.375"/>
    <n v="65.625"/>
    <n v="1.1812499999999984"/>
    <n v="0.11764705882352941"/>
    <x v="0"/>
    <n v="11026.654411764704"/>
  </r>
  <r>
    <x v="22"/>
    <x v="2"/>
    <x v="71"/>
    <x v="70"/>
    <x v="0"/>
    <x v="3"/>
    <n v="0.82499999999999918"/>
    <n v="36.666666666666664"/>
    <n v="7217.333333333333"/>
    <n v="90"/>
    <n v="90"/>
    <n v="2.0249999999999981"/>
    <n v="17715.272727272728"/>
    <n v="196.83636363636364"/>
    <n v="1"/>
    <n v="9.0753122209913262E-3"/>
    <n v="0.96628761684831188"/>
    <x v="2"/>
    <n v="1.6666666666666665"/>
    <n v="4.0909090909090908"/>
    <n v="328.06060606060606"/>
    <n v="30"/>
    <n v="3"/>
    <n v="33"/>
    <n v="54.999999999999993"/>
    <n v="0"/>
    <n v="0"/>
    <n v="1.6363636363636365"/>
    <x v="2"/>
    <n v="0"/>
  </r>
  <r>
    <x v="22"/>
    <x v="2"/>
    <x v="78"/>
    <x v="77"/>
    <x v="0"/>
    <x v="6"/>
    <n v="0.55259999999999987"/>
    <n v="30.7"/>
    <n v="4491.2333333333336"/>
    <n v="25.55"/>
    <n v="25.55"/>
    <n v="0.45989999999999992"/>
    <n v="3737.8179695982631"/>
    <n v="146.29424538545061"/>
    <n v="20"/>
    <n v="6.0788091312967401E-3"/>
    <n v="0.97236642597960865"/>
    <x v="2"/>
    <n v="1.3954545454545455"/>
    <n v="1.1613636363636364"/>
    <n v="204.14696969696971"/>
    <n v="30"/>
    <n v="3"/>
    <n v="33"/>
    <n v="46.050000000000004"/>
    <n v="20.500000000000004"/>
    <n v="0.36899999999999999"/>
    <n v="0.55483170466883813"/>
    <x v="0"/>
    <n v="2999.0320304017382"/>
  </r>
  <r>
    <x v="22"/>
    <x v="2"/>
    <x v="21"/>
    <x v="21"/>
    <x v="3"/>
    <x v="1"/>
    <n v="0.51432333333333369"/>
    <n v="51.638888888888864"/>
    <n v="13167.949999999997"/>
    <n v="0"/>
    <n v="0"/>
    <n v="0"/>
    <n v="0"/>
    <n v="255.00064550833787"/>
    <n v="12"/>
    <n v="5.6577513121709132E-3"/>
    <n v="0.9780241772917796"/>
    <x v="2"/>
    <n v="2.347222222222221"/>
    <n v="0"/>
    <n v="598.54318181818167"/>
    <n v="30"/>
    <n v="3"/>
    <n v="33"/>
    <n v="77.458333333333286"/>
    <n v="77.458333333333286"/>
    <n v="0.77148500000000042"/>
    <n v="0"/>
    <x v="0"/>
    <n v="19751.924999999992"/>
  </r>
  <r>
    <x v="22"/>
    <x v="2"/>
    <x v="90"/>
    <x v="89"/>
    <x v="0"/>
    <x v="2"/>
    <n v="0.39449999999999968"/>
    <n v="17.533333333333335"/>
    <n v="2383.0666666666652"/>
    <n v="7"/>
    <n v="7"/>
    <n v="0.15749999999999986"/>
    <n v="951.41444866920097"/>
    <n v="135.91634980988584"/>
    <n v="5"/>
    <n v="4.3396492984013081E-3"/>
    <n v="0.98236382659018096"/>
    <x v="2"/>
    <n v="0.79696969696969699"/>
    <n v="0.31818181818181818"/>
    <n v="108.32121212121206"/>
    <n v="30"/>
    <n v="3"/>
    <n v="33"/>
    <n v="26.3"/>
    <n v="19.3"/>
    <n v="0.43424999999999964"/>
    <n v="0.26615969581749049"/>
    <x v="0"/>
    <n v="2623.1855513307969"/>
  </r>
  <r>
    <x v="22"/>
    <x v="2"/>
    <x v="10"/>
    <x v="10"/>
    <x v="3"/>
    <x v="1"/>
    <n v="0.34667999999999982"/>
    <n v="35.666666666666671"/>
    <n v="5276.7733333333317"/>
    <n v="52.333333333333336"/>
    <n v="52.333333333333336"/>
    <n v="0.50867999999999969"/>
    <n v="7742.5552647975046"/>
    <n v="147.94691588785039"/>
    <n v="12"/>
    <n v="3.8136112009373026E-3"/>
    <n v="0.98617743779111822"/>
    <x v="2"/>
    <n v="1.6212121212121213"/>
    <n v="2.3787878787878789"/>
    <n v="239.85333333333327"/>
    <n v="30"/>
    <n v="3"/>
    <n v="33"/>
    <n v="53.500000000000007"/>
    <n v="1.1666666666666714"/>
    <n v="1.1340000000000038E-2"/>
    <n v="0.97819314641744537"/>
    <x v="3"/>
    <n v="172.60473520249283"/>
  </r>
  <r>
    <x v="22"/>
    <x v="2"/>
    <x v="119"/>
    <x v="117"/>
    <x v="0"/>
    <x v="0"/>
    <n v="0.32099999999999984"/>
    <n v="14.266666666666666"/>
    <n v="3365.3333333333335"/>
    <n v="2.2000000000000002"/>
    <n v="2.2000000000000002"/>
    <n v="4.9499999999999982E-2"/>
    <n v="518.95327102803753"/>
    <n v="235.88785046728975"/>
    <n v="5"/>
    <n v="3.5311214823493539E-3"/>
    <n v="0.98970855927346757"/>
    <x v="2"/>
    <n v="0.64848484848484844"/>
    <n v="0.1"/>
    <n v="152.96969696969697"/>
    <n v="30"/>
    <n v="3"/>
    <n v="33"/>
    <n v="21.4"/>
    <n v="19.2"/>
    <n v="0.43199999999999977"/>
    <n v="0.10280373831775702"/>
    <x v="0"/>
    <n v="4529.0467289719627"/>
  </r>
  <r>
    <x v="22"/>
    <x v="2"/>
    <x v="20"/>
    <x v="20"/>
    <x v="1"/>
    <x v="1"/>
    <n v="0.31500000000000022"/>
    <n v="35"/>
    <n v="7318.333333333333"/>
    <n v="0"/>
    <n v="0"/>
    <n v="0"/>
    <n v="0"/>
    <n v="209.09523809523807"/>
    <n v="1"/>
    <n v="3.4651192116512395E-3"/>
    <n v="0.99317367848511884"/>
    <x v="2"/>
    <n v="1.5909090909090908"/>
    <n v="0"/>
    <n v="332.65151515151513"/>
    <n v="30"/>
    <n v="3"/>
    <n v="33"/>
    <n v="52.5"/>
    <n v="52.5"/>
    <n v="0.47250000000000036"/>
    <n v="0"/>
    <x v="0"/>
    <n v="10977.499999999998"/>
  </r>
  <r>
    <x v="22"/>
    <x v="2"/>
    <x v="31"/>
    <x v="31"/>
    <x v="1"/>
    <x v="1"/>
    <n v="0.30540000000000017"/>
    <n v="28.277777777777782"/>
    <n v="7133.4566666666651"/>
    <n v="0"/>
    <n v="0"/>
    <n v="0"/>
    <n v="0"/>
    <n v="252.26369351669931"/>
    <n v="6"/>
    <n v="3.3595155785342487E-3"/>
    <n v="0.99653319406365304"/>
    <x v="2"/>
    <n v="1.2853535353535355"/>
    <n v="0"/>
    <n v="324.24803030303025"/>
    <n v="30"/>
    <n v="3"/>
    <n v="33"/>
    <n v="42.416666666666671"/>
    <n v="42.416666666666671"/>
    <n v="0.45810000000000023"/>
    <n v="0"/>
    <x v="0"/>
    <n v="10700.184999999996"/>
  </r>
  <r>
    <x v="22"/>
    <x v="2"/>
    <x v="24"/>
    <x v="24"/>
    <x v="3"/>
    <x v="1"/>
    <n v="0.22435333333333332"/>
    <n v="26.749999999999996"/>
    <n v="3289.5833333333335"/>
    <n v="9.9499999999999993"/>
    <n v="9.9499999999999993"/>
    <n v="8.3451052959501559E-2"/>
    <n v="1223.6020249221185"/>
    <n v="122.97507788161995"/>
    <n v="20"/>
    <n v="2.4679715731153245E-3"/>
    <n v="0.99900116563676833"/>
    <x v="2"/>
    <n v="1.2159090909090908"/>
    <n v="0.45227272727272722"/>
    <n v="149.52651515151516"/>
    <n v="30"/>
    <n v="3"/>
    <n v="33"/>
    <n v="40.125"/>
    <n v="30.175000000000001"/>
    <n v="0.25307894704049849"/>
    <n v="0.24797507788161993"/>
    <x v="0"/>
    <n v="3710.7729750778822"/>
  </r>
  <r>
    <x v="22"/>
    <x v="2"/>
    <x v="60"/>
    <x v="59"/>
    <x v="3"/>
    <x v="1"/>
    <n v="7.279999999999999E-2"/>
    <n v="4"/>
    <n v="1320"/>
    <n v="0"/>
    <n v="0"/>
    <n v="0"/>
    <n v="0"/>
    <n v="330"/>
    <n v="4"/>
    <n v="8.0082755113717468E-4"/>
    <n v="0.99980199318790552"/>
    <x v="2"/>
    <n v="0.18181818181818182"/>
    <n v="0"/>
    <n v="60"/>
    <n v="30"/>
    <n v="3"/>
    <n v="33"/>
    <n v="6"/>
    <n v="6"/>
    <n v="0.10919999999999998"/>
    <n v="0"/>
    <x v="0"/>
    <n v="1980"/>
  </r>
  <r>
    <x v="22"/>
    <x v="2"/>
    <x v="68"/>
    <x v="67"/>
    <x v="1"/>
    <x v="1"/>
    <n v="1.1999999999999999E-2"/>
    <n v="1.3333333333333333"/>
    <n v="164"/>
    <n v="661.9"/>
    <n v="661.9"/>
    <n v="5.9570999999999996"/>
    <n v="81413.7"/>
    <n v="123"/>
    <n v="20"/>
    <n v="1.3200454139623759E-4"/>
    <n v="0.9999339977293018"/>
    <x v="2"/>
    <n v="6.0606060606060601E-2"/>
    <n v="30.086363636363636"/>
    <n v="7.4545454545454541"/>
    <n v="30"/>
    <n v="3"/>
    <n v="33"/>
    <n v="1.9999999999999998"/>
    <n v="0"/>
    <n v="0"/>
    <n v="330.95000000000005"/>
    <x v="1"/>
    <n v="0"/>
  </r>
  <r>
    <x v="22"/>
    <x v="2"/>
    <x v="67"/>
    <x v="66"/>
    <x v="1"/>
    <x v="1"/>
    <n v="5.9999999999999993E-3"/>
    <n v="0.33333333333333331"/>
    <n v="76"/>
    <n v="0"/>
    <n v="0"/>
    <n v="0"/>
    <n v="0"/>
    <n v="228"/>
    <n v="4"/>
    <n v="6.6002270698118797E-5"/>
    <n v="0.99999999999999989"/>
    <x v="2"/>
    <n v="1.515151515151515E-2"/>
    <n v="0"/>
    <n v="3.4545454545454546"/>
    <n v="30"/>
    <n v="3"/>
    <n v="33"/>
    <n v="0.49999999999999994"/>
    <n v="0.49999999999999994"/>
    <n v="8.9999999999999993E-3"/>
    <n v="0"/>
    <x v="0"/>
    <n v="113.99999999999999"/>
  </r>
  <r>
    <x v="23"/>
    <x v="3"/>
    <x v="0"/>
    <x v="0"/>
    <x v="0"/>
    <x v="0"/>
    <n v="17.186666666666287"/>
    <n v="687.46666666666681"/>
    <n v="140059.93333333332"/>
    <n v="80.8"/>
    <n v="80.8"/>
    <n v="2.0199999999999552"/>
    <n v="16461.660124127226"/>
    <n v="203.7334173778122"/>
    <n v="5"/>
    <n v="0.30692736125867853"/>
    <n v="0.30692736125867853"/>
    <x v="0"/>
    <n v="31.248484848484853"/>
    <n v="0.78121212121210393"/>
    <n v="6366.3606060606053"/>
    <n v="7"/>
    <n v="4"/>
    <n v="11"/>
    <n v="343.73333333333341"/>
    <n v="262.93333333333339"/>
    <n v="6.5733333333331885"/>
    <n v="0.23506594259115587"/>
    <x v="0"/>
    <n v="53568.306542539431"/>
  </r>
  <r>
    <x v="23"/>
    <x v="3"/>
    <x v="7"/>
    <x v="7"/>
    <x v="0"/>
    <x v="0"/>
    <n v="12.35833333333332"/>
    <n v="494.33333333333331"/>
    <n v="98526"/>
    <n v="637"/>
    <n v="637"/>
    <n v="15.924999999999983"/>
    <n v="126961.01550910318"/>
    <n v="199.3108563722185"/>
    <n v="1"/>
    <n v="0.22070077421772197"/>
    <n v="0.52762813547640053"/>
    <x v="1"/>
    <n v="22.469696969696969"/>
    <n v="0.5617424242424236"/>
    <n v="4478.454545454545"/>
    <n v="14"/>
    <n v="4"/>
    <n v="18"/>
    <n v="404.45454545454544"/>
    <n v="0"/>
    <n v="0"/>
    <n v="1.574960665318049"/>
    <x v="2"/>
    <n v="0"/>
  </r>
  <r>
    <x v="23"/>
    <x v="3"/>
    <x v="2"/>
    <x v="2"/>
    <x v="1"/>
    <x v="1"/>
    <n v="4.0081500000000032"/>
    <n v="247.41666666666666"/>
    <n v="92146.666666666672"/>
    <n v="0.5"/>
    <n v="0.5"/>
    <n v="8.1000000000000065E-3"/>
    <n v="186.21758167733245"/>
    <n v="372.43516335466489"/>
    <n v="4"/>
    <n v="7.1579377600601263E-2"/>
    <n v="0.59920751307700182"/>
    <x v="1"/>
    <n v="11.246212121212121"/>
    <n v="0.1821886363636365"/>
    <n v="4188.484848484849"/>
    <n v="14"/>
    <n v="4"/>
    <n v="18"/>
    <n v="202.43181818181819"/>
    <n v="201.93181818181819"/>
    <n v="3.2712954545454576"/>
    <n v="2.4699674413382732E-3"/>
    <x v="0"/>
    <n v="75206.509691049941"/>
  </r>
  <r>
    <x v="23"/>
    <x v="3"/>
    <x v="47"/>
    <x v="47"/>
    <x v="0"/>
    <x v="6"/>
    <n v="3.22800000000001"/>
    <n v="143.46666666666667"/>
    <n v="22524.266666666666"/>
    <n v="63.4"/>
    <n v="63.4"/>
    <n v="1.4265000000000043"/>
    <n v="9953.7999999999993"/>
    <n v="157"/>
    <n v="5"/>
    <n v="5.7647101753861861E-2"/>
    <n v="0.65685461483086371"/>
    <x v="1"/>
    <n v="6.5212121212121215"/>
    <n v="0.14672727272727318"/>
    <n v="1023.8303030303031"/>
    <n v="14"/>
    <n v="4"/>
    <n v="18"/>
    <n v="117.38181818181819"/>
    <n v="53.981818181818191"/>
    <n v="1.2145909090909131"/>
    <n v="0.54011771995043367"/>
    <x v="0"/>
    <n v="8475.1454545454562"/>
  </r>
  <r>
    <x v="23"/>
    <x v="3"/>
    <x v="70"/>
    <x v="69"/>
    <x v="0"/>
    <x v="8"/>
    <n v="3.13500000000001"/>
    <n v="139.33333333333334"/>
    <n v="24545.53733333341"/>
    <n v="1"/>
    <n v="1"/>
    <n v="2.2500000000000069E-2"/>
    <n v="176.16414354067041"/>
    <n v="176.16414354067041"/>
    <n v="5"/>
    <n v="5.5986265179168819E-2"/>
    <n v="0.71284088001003254"/>
    <x v="1"/>
    <n v="6.3333333333333339"/>
    <n v="0.14250000000000046"/>
    <n v="1115.7062424242458"/>
    <n v="14"/>
    <n v="4"/>
    <n v="18"/>
    <n v="114.00000000000001"/>
    <n v="113.00000000000001"/>
    <n v="2.542500000000008"/>
    <n v="8.771929824561403E-3"/>
    <x v="0"/>
    <n v="19906.548220095759"/>
  </r>
  <r>
    <x v="23"/>
    <x v="3"/>
    <x v="37"/>
    <x v="37"/>
    <x v="0"/>
    <x v="6"/>
    <n v="2.8874999999999988"/>
    <n v="128.33333333333334"/>
    <n v="22975.666666666668"/>
    <n v="170"/>
    <n v="170"/>
    <s v="`"/>
    <n v="30435.2987012987"/>
    <n v="179.03116883116883"/>
    <n v="1"/>
    <n v="5.1566296875550047E-2"/>
    <n v="0.76440717688558257"/>
    <x v="1"/>
    <n v="5.8333333333333339"/>
    <n v="0.13124999999999995"/>
    <n v="1044.348484848485"/>
    <n v="14"/>
    <n v="4"/>
    <n v="18"/>
    <n v="105.00000000000001"/>
    <n v="0"/>
    <n v="0"/>
    <n v="1.6190476190476188"/>
    <x v="2"/>
    <n v="0"/>
  </r>
  <r>
    <x v="23"/>
    <x v="3"/>
    <x v="53"/>
    <x v="52"/>
    <x v="0"/>
    <x v="0"/>
    <n v="2.3933333333333153"/>
    <n v="119.66666666666667"/>
    <n v="17485"/>
    <n v="0"/>
    <n v="0"/>
    <n v="0"/>
    <n v="0"/>
    <n v="146.1142061281337"/>
    <n v="20"/>
    <n v="4.2741242316472923E-2"/>
    <n v="0.80714841920205549"/>
    <x v="2"/>
    <n v="5.4393939393939394"/>
    <n v="0.10878787878787798"/>
    <n v="794.77272727272725"/>
    <n v="30"/>
    <n v="4"/>
    <n v="34"/>
    <n v="184.93939393939394"/>
    <n v="184.93939393939394"/>
    <n v="3.6987878787878508"/>
    <n v="0"/>
    <x v="0"/>
    <n v="27022.272727272728"/>
  </r>
  <r>
    <x v="23"/>
    <x v="3"/>
    <x v="16"/>
    <x v="16"/>
    <x v="4"/>
    <x v="0"/>
    <n v="1.4800000000000011"/>
    <n v="98.666666666666671"/>
    <n v="25840"/>
    <n v="210"/>
    <n v="210"/>
    <n v="3.1500000000000026"/>
    <n v="54997.297297297293"/>
    <n v="261.89189189189187"/>
    <n v="60"/>
    <n v="2.6430517532749491E-2"/>
    <n v="0.83357893673480499"/>
    <x v="2"/>
    <n v="4.4848484848484853"/>
    <n v="6.7272727272727317E-2"/>
    <n v="1174.5454545454545"/>
    <n v="30"/>
    <n v="4"/>
    <n v="34"/>
    <n v="152.4848484848485"/>
    <n v="0"/>
    <n v="0"/>
    <n v="1.3771860095389505"/>
    <x v="2"/>
    <n v="0"/>
  </r>
  <r>
    <x v="23"/>
    <x v="3"/>
    <x v="4"/>
    <x v="4"/>
    <x v="0"/>
    <x v="3"/>
    <n v="1.3919999999999986"/>
    <n v="61.866666666666667"/>
    <n v="12497.066666666666"/>
    <n v="160.6"/>
    <n v="160.6"/>
    <n v="3.6134999999999962"/>
    <n v="32441.199999999993"/>
    <n v="201.99999999999997"/>
    <n v="5"/>
    <n v="2.4858973247018395E-2"/>
    <n v="0.85843790998182334"/>
    <x v="2"/>
    <n v="2.812121212121212"/>
    <n v="6.3272727272727203E-2"/>
    <n v="568.0484848484848"/>
    <n v="30"/>
    <n v="4"/>
    <n v="34"/>
    <n v="95.61212121212121"/>
    <n v="0"/>
    <n v="0"/>
    <n v="1.6797033468559837"/>
    <x v="2"/>
    <n v="0"/>
  </r>
  <r>
    <x v="23"/>
    <x v="3"/>
    <x v="18"/>
    <x v="18"/>
    <x v="1"/>
    <x v="1"/>
    <n v="1.264950000000004"/>
    <n v="130.13888888888889"/>
    <n v="28865.555555555551"/>
    <n v="0"/>
    <n v="0"/>
    <n v="0"/>
    <n v="0"/>
    <n v="221.80576307363924"/>
    <n v="12"/>
    <n v="2.2590056184494289E-2"/>
    <n v="0.88102796616631762"/>
    <x v="2"/>
    <n v="5.9154040404040407"/>
    <n v="5.7497727272727457E-2"/>
    <n v="1312.0707070707069"/>
    <n v="30"/>
    <n v="4"/>
    <n v="34"/>
    <n v="201.12373737373738"/>
    <n v="201.12373737373738"/>
    <n v="1.9549227272727336"/>
    <n v="0"/>
    <x v="0"/>
    <n v="44610.404040404035"/>
  </r>
  <r>
    <x v="23"/>
    <x v="3"/>
    <x v="72"/>
    <x v="71"/>
    <x v="1"/>
    <x v="1"/>
    <n v="1.0202933333333306"/>
    <n v="103.16666666666667"/>
    <n v="23154.166666666668"/>
    <n v="0"/>
    <n v="0"/>
    <n v="0"/>
    <n v="0"/>
    <n v="224.43457189014541"/>
    <n v="12"/>
    <n v="1.8220865429198645E-2"/>
    <n v="0.89924883159551627"/>
    <x v="2"/>
    <n v="4.6893939393939394"/>
    <n v="4.6376969696969576E-2"/>
    <n v="1052.4621212121212"/>
    <n v="30"/>
    <n v="4"/>
    <n v="34"/>
    <n v="159.43939393939394"/>
    <n v="159.43939393939394"/>
    <n v="1.5768169696969656"/>
    <n v="0"/>
    <x v="0"/>
    <n v="35783.71212121212"/>
  </r>
  <r>
    <x v="23"/>
    <x v="3"/>
    <x v="83"/>
    <x v="82"/>
    <x v="0"/>
    <x v="2"/>
    <n v="0.93749999999999911"/>
    <n v="41.666666666666664"/>
    <n v="7340"/>
    <n v="260"/>
    <n v="260"/>
    <n v="5.8499999999999943"/>
    <n v="45801.599999999999"/>
    <n v="176.16"/>
    <n v="1"/>
    <n v="1.6742304180373382E-2"/>
    <n v="0.91599113577588964"/>
    <x v="2"/>
    <n v="1.8939393939393938"/>
    <n v="4.2613636363636326E-2"/>
    <n v="333.63636363636363"/>
    <n v="30"/>
    <n v="4"/>
    <n v="34"/>
    <n v="64.393939393939391"/>
    <n v="0"/>
    <n v="0"/>
    <n v="4.0376470588235298"/>
    <x v="1"/>
    <n v="0"/>
  </r>
  <r>
    <x v="23"/>
    <x v="3"/>
    <x v="17"/>
    <x v="17"/>
    <x v="1"/>
    <x v="1"/>
    <n v="0.79031333333333498"/>
    <n v="97.566666666666677"/>
    <n v="16641.833333333332"/>
    <n v="0"/>
    <n v="0"/>
    <n v="0"/>
    <n v="0"/>
    <n v="170.56884181756061"/>
    <n v="20"/>
    <n v="1.4113777306102963E-2"/>
    <n v="0.93010491308199261"/>
    <x v="2"/>
    <n v="4.4348484848484855"/>
    <n v="3.5923333333333411E-2"/>
    <n v="756.44696969696963"/>
    <n v="30"/>
    <n v="4"/>
    <n v="34"/>
    <n v="150.78484848484851"/>
    <n v="150.78484848484851"/>
    <n v="1.221393333333336"/>
    <n v="0"/>
    <x v="0"/>
    <n v="25719.196969696968"/>
  </r>
  <r>
    <x v="23"/>
    <x v="3"/>
    <x v="30"/>
    <x v="30"/>
    <x v="0"/>
    <x v="0"/>
    <n v="0.6524999999999993"/>
    <n v="29.000000000000004"/>
    <n v="4727.0000000000009"/>
    <n v="0"/>
    <n v="0"/>
    <n v="0"/>
    <n v="0"/>
    <n v="163"/>
    <n v="5"/>
    <n v="1.1652643709539872E-2"/>
    <n v="0.9417575567915325"/>
    <x v="2"/>
    <n v="1.3181818181818183"/>
    <n v="2.9659090909090878E-2"/>
    <n v="214.8636363636364"/>
    <n v="30"/>
    <n v="4"/>
    <n v="34"/>
    <n v="44.818181818181827"/>
    <n v="44.818181818181827"/>
    <n v="1.0084090909090899"/>
    <n v="0"/>
    <x v="0"/>
    <n v="7305.3636363636379"/>
  </r>
  <r>
    <x v="23"/>
    <x v="3"/>
    <x v="32"/>
    <x v="32"/>
    <x v="1"/>
    <x v="1"/>
    <n v="0.57995999999999837"/>
    <n v="59.666666666666657"/>
    <n v="14427.777777777776"/>
    <n v="0.66666666666666663"/>
    <n v="0.66666666666666663"/>
    <n v="6.4799999999999823E-3"/>
    <n v="161.20422098075727"/>
    <n v="241.80633147113593"/>
    <n v="6"/>
    <n v="1.0357191181279283E-2"/>
    <n v="0.95211474797281181"/>
    <x v="2"/>
    <n v="2.7121212121212115"/>
    <n v="2.6361818181818108E-2"/>
    <n v="655.80808080808072"/>
    <n v="30"/>
    <n v="4"/>
    <n v="34"/>
    <n v="92.21212121212119"/>
    <n v="91.545454545454518"/>
    <n v="0.8898218181818156"/>
    <n v="7.2297075254682888E-3"/>
    <x v="0"/>
    <n v="22136.270526493983"/>
  </r>
  <r>
    <x v="23"/>
    <x v="3"/>
    <x v="78"/>
    <x v="77"/>
    <x v="0"/>
    <x v="6"/>
    <n v="0.52800000000000036"/>
    <n v="29.333333333333332"/>
    <n v="4400"/>
    <n v="265"/>
    <n v="265"/>
    <n v="4.7700000000000031"/>
    <n v="39750"/>
    <n v="150"/>
    <n v="20"/>
    <n v="9.4292657143863045E-3"/>
    <n v="0.96154401368719811"/>
    <x v="2"/>
    <n v="1.3333333333333333"/>
    <n v="2.4000000000000018E-2"/>
    <n v="200"/>
    <n v="30"/>
    <n v="4"/>
    <n v="34"/>
    <n v="45.333333333333329"/>
    <n v="0"/>
    <n v="0"/>
    <n v="5.8455882352941186"/>
    <x v="1"/>
    <n v="0"/>
  </r>
  <r>
    <x v="23"/>
    <x v="3"/>
    <x v="69"/>
    <x v="68"/>
    <x v="1"/>
    <x v="1"/>
    <n v="0.41292000000000012"/>
    <n v="127.44444444444444"/>
    <n v="10238.888888888889"/>
    <n v="0"/>
    <n v="0"/>
    <n v="0"/>
    <n v="0"/>
    <n v="80.340017436791626"/>
    <n v="36"/>
    <n v="7.374114391637104E-3"/>
    <n v="0.96891812807883526"/>
    <x v="2"/>
    <n v="5.7929292929292933"/>
    <n v="1.8769090909090916E-2"/>
    <n v="465.40404040404042"/>
    <n v="30"/>
    <n v="4"/>
    <n v="34"/>
    <n v="196.95959595959596"/>
    <n v="196.95959595959596"/>
    <n v="0.63814909090909111"/>
    <n v="0"/>
    <x v="0"/>
    <n v="15823.737373737373"/>
  </r>
  <r>
    <x v="23"/>
    <x v="3"/>
    <x v="14"/>
    <x v="14"/>
    <x v="4"/>
    <x v="0"/>
    <n v="0.37500000000000017"/>
    <n v="25"/>
    <n v="6441.666666666667"/>
    <n v="40"/>
    <n v="40"/>
    <n v="0.6000000000000002"/>
    <n v="10306.666666666668"/>
    <n v="257.66666666666669"/>
    <n v="1"/>
    <n v="6.696921672149362E-3"/>
    <n v="0.97561504975098468"/>
    <x v="2"/>
    <n v="1.1363636363636365"/>
    <n v="1.7045454545454555E-2"/>
    <n v="292.80303030303031"/>
    <n v="30"/>
    <n v="4"/>
    <n v="34"/>
    <n v="38.63636363636364"/>
    <n v="0"/>
    <n v="0"/>
    <n v="1.0352941176470587"/>
    <x v="2"/>
    <n v="0"/>
  </r>
  <r>
    <x v="23"/>
    <x v="3"/>
    <x v="22"/>
    <x v="22"/>
    <x v="0"/>
    <x v="3"/>
    <n v="0.35400000000000015"/>
    <n v="19.666666666666668"/>
    <n v="3343.3333333333335"/>
    <n v="0"/>
    <n v="0"/>
    <n v="0"/>
    <n v="0"/>
    <n v="170"/>
    <n v="20"/>
    <n v="6.3218940585089978E-3"/>
    <n v="0.9819369438094937"/>
    <x v="2"/>
    <n v="0.89393939393939403"/>
    <n v="1.6090909090909097E-2"/>
    <n v="151.96969696969697"/>
    <n v="30"/>
    <n v="4"/>
    <n v="34"/>
    <n v="30.393939393939398"/>
    <n v="30.393939393939398"/>
    <n v="0.54709090909090941"/>
    <n v="0"/>
    <x v="0"/>
    <n v="5166.9696969696979"/>
  </r>
  <r>
    <x v="23"/>
    <x v="3"/>
    <x v="19"/>
    <x v="19"/>
    <x v="1"/>
    <x v="1"/>
    <n v="0.24683999999999959"/>
    <n v="57.138888888888886"/>
    <n v="6171"/>
    <n v="0"/>
    <n v="0"/>
    <n v="0"/>
    <n v="0"/>
    <n v="108"/>
    <n v="24"/>
    <n v="4.4081817214755865E-3"/>
    <n v="0.98634512553096931"/>
    <x v="2"/>
    <n v="2.5972222222222219"/>
    <n v="1.1219999999999982E-2"/>
    <n v="280.5"/>
    <n v="30"/>
    <n v="4"/>
    <n v="34"/>
    <n v="88.305555555555543"/>
    <n v="88.305555555555543"/>
    <n v="0.38147999999999932"/>
    <n v="0"/>
    <x v="0"/>
    <n v="9536.9999999999982"/>
  </r>
  <r>
    <x v="23"/>
    <x v="3"/>
    <x v="49"/>
    <x v="48"/>
    <x v="1"/>
    <x v="1"/>
    <n v="0.22254666666666731"/>
    <n v="68.689814814814824"/>
    <n v="5495.1851851851852"/>
    <n v="0"/>
    <n v="0"/>
    <n v="0"/>
    <n v="0"/>
    <n v="79.999999999999986"/>
    <n v="72"/>
    <n v="3.9743402535056096E-3"/>
    <n v="0.99031946578447494"/>
    <x v="2"/>
    <n v="3.1222643097643101"/>
    <n v="1.0115757575757604E-2"/>
    <n v="249.78114478114477"/>
    <n v="30"/>
    <n v="4"/>
    <n v="34"/>
    <n v="106.15698653198655"/>
    <n v="106.15698653198655"/>
    <n v="0.34393575757575862"/>
    <n v="0"/>
    <x v="0"/>
    <n v="8492.5589225589229"/>
  </r>
  <r>
    <x v="23"/>
    <x v="3"/>
    <x v="12"/>
    <x v="12"/>
    <x v="0"/>
    <x v="0"/>
    <n v="0.21666666666666667"/>
    <n v="4.333333333333333"/>
    <n v="4.333333333333333"/>
    <n v="12"/>
    <n v="12"/>
    <n v="0.60000000000000009"/>
    <n v="12"/>
    <n v="1"/>
    <n v="1"/>
    <n v="3.8693325216862967E-3"/>
    <n v="0.99418879830616125"/>
    <x v="2"/>
    <n v="0.19696969696969696"/>
    <n v="9.8484848484848495E-3"/>
    <n v="0.19696969696969696"/>
    <n v="30"/>
    <n v="4"/>
    <n v="34"/>
    <n v="6.6969696969696964"/>
    <n v="0"/>
    <n v="0"/>
    <n v="1.7918552036199096"/>
    <x v="2"/>
    <n v="0"/>
  </r>
  <r>
    <x v="23"/>
    <x v="3"/>
    <x v="122"/>
    <x v="120"/>
    <x v="0"/>
    <x v="0"/>
    <n v="0.11666666666666665"/>
    <n v="2.3333333333333335"/>
    <n v="746.66666666666663"/>
    <n v="0"/>
    <n v="0"/>
    <n v="0"/>
    <n v="0"/>
    <n v="319.99999999999994"/>
    <n v="1"/>
    <n v="2.083486742446467E-3"/>
    <n v="0.99627228504860776"/>
    <x v="2"/>
    <n v="0.10606060606060606"/>
    <n v="5.3030303030303025E-3"/>
    <n v="33.939393939393938"/>
    <n v="30"/>
    <n v="4"/>
    <n v="34"/>
    <n v="3.606060606060606"/>
    <n v="3.606060606060606"/>
    <n v="0.18030303030303027"/>
    <n v="0"/>
    <x v="0"/>
    <n v="1153.9393939393938"/>
  </r>
  <r>
    <x v="23"/>
    <x v="3"/>
    <x v="5"/>
    <x v="5"/>
    <x v="1"/>
    <x v="1"/>
    <n v="6.2399999999999983E-2"/>
    <n v="6"/>
    <n v="1400"/>
    <n v="0"/>
    <n v="0"/>
    <n v="0"/>
    <n v="0"/>
    <n v="233.33333333333334"/>
    <n v="12"/>
    <n v="1.1143677662456531E-3"/>
    <n v="0.99738665281485339"/>
    <x v="2"/>
    <n v="0.27272727272727271"/>
    <n v="2.8363636363636356E-3"/>
    <n v="63.636363636363633"/>
    <n v="30"/>
    <n v="4"/>
    <n v="34"/>
    <n v="9.2727272727272716"/>
    <n v="9.2727272727272716"/>
    <n v="9.6436363636363598E-2"/>
    <n v="0"/>
    <x v="0"/>
    <n v="2163.6363636363635"/>
  </r>
  <r>
    <x v="23"/>
    <x v="3"/>
    <x v="97"/>
    <x v="96"/>
    <x v="0"/>
    <x v="2"/>
    <n v="0.06"/>
    <n v="1.3333333333333333"/>
    <n v="373.33333333333331"/>
    <n v="15"/>
    <n v="15"/>
    <n v="0.67500000000000004"/>
    <n v="4200"/>
    <n v="280"/>
    <n v="1"/>
    <n v="1.0715074675438974E-3"/>
    <n v="0.99845816028239731"/>
    <x v="2"/>
    <n v="6.0606060606060601E-2"/>
    <n v="2.7272727272727271E-3"/>
    <n v="16.969696969696969"/>
    <n v="30"/>
    <n v="4"/>
    <n v="34"/>
    <n v="2.0606060606060606"/>
    <n v="0"/>
    <n v="0"/>
    <n v="7.2794117647058822"/>
    <x v="1"/>
    <n v="0"/>
  </r>
  <r>
    <x v="23"/>
    <x v="3"/>
    <x v="23"/>
    <x v="23"/>
    <x v="1"/>
    <x v="0"/>
    <n v="4.6970000000000005E-2"/>
    <n v="3.6666666666666665"/>
    <n v="660"/>
    <n v="0"/>
    <n v="0"/>
    <n v="0"/>
    <n v="0"/>
    <n v="180"/>
    <n v="3"/>
    <n v="8.3881176250894776E-4"/>
    <n v="0.99929697204490631"/>
    <x v="2"/>
    <n v="0.16666666666666666"/>
    <n v="2.1350000000000002E-3"/>
    <n v="30"/>
    <n v="30"/>
    <n v="4"/>
    <n v="34"/>
    <n v="5.6666666666666661"/>
    <n v="5.6666666666666661"/>
    <n v="7.2590000000000002E-2"/>
    <n v="0"/>
    <x v="0"/>
    <n v="1019.9999999999999"/>
  </r>
  <r>
    <x v="23"/>
    <x v="3"/>
    <x v="156"/>
    <x v="153"/>
    <x v="0"/>
    <x v="0"/>
    <n v="2.5000000000000005E-2"/>
    <n v="1"/>
    <n v="0"/>
    <n v="40"/>
    <n v="40"/>
    <n v="1.0000000000000002"/>
    <n v="0"/>
    <n v="0"/>
    <n v="1"/>
    <n v="4.4646144480995736E-4"/>
    <n v="0.99974343348971628"/>
    <x v="2"/>
    <n v="4.5454545454545456E-2"/>
    <n v="1.1363636363636365E-3"/>
    <n v="0"/>
    <n v="30"/>
    <n v="4"/>
    <n v="34"/>
    <n v="1.5454545454545454"/>
    <n v="0"/>
    <n v="0"/>
    <n v="25.882352941176471"/>
    <x v="1"/>
    <n v="0"/>
  </r>
  <r>
    <x v="23"/>
    <x v="3"/>
    <x v="44"/>
    <x v="44"/>
    <x v="0"/>
    <x v="3"/>
    <n v="8.3333333333333332E-3"/>
    <n v="0.33333333333333331"/>
    <n v="56.666666666666664"/>
    <n v="0"/>
    <n v="0"/>
    <n v="0"/>
    <n v="0"/>
    <n v="170"/>
    <n v="1"/>
    <n v="1.4882048160331908E-4"/>
    <n v="0.99989225397131964"/>
    <x v="2"/>
    <n v="1.515151515151515E-2"/>
    <n v="3.7878787878787879E-4"/>
    <n v="2.5757575757575757"/>
    <n v="30"/>
    <n v="4"/>
    <n v="34"/>
    <n v="0.51515151515151514"/>
    <n v="0.51515151515151514"/>
    <n v="1.2878787878787878E-2"/>
    <n v="0"/>
    <x v="0"/>
    <n v="87.575757575757578"/>
  </r>
  <r>
    <x v="23"/>
    <x v="3"/>
    <x v="10"/>
    <x v="10"/>
    <x v="3"/>
    <x v="1"/>
    <n v="3.2400000000000003E-3"/>
    <n v="0.33333333333333331"/>
    <n v="80"/>
    <n v="0"/>
    <n v="0"/>
    <n v="0"/>
    <n v="0"/>
    <n v="240"/>
    <n v="12"/>
    <n v="5.7861403247370466E-5"/>
    <n v="0.99995011537456702"/>
    <x v="2"/>
    <n v="1.515151515151515E-2"/>
    <n v="1.4727272727272728E-4"/>
    <n v="3.6363636363636362"/>
    <n v="30"/>
    <n v="4"/>
    <n v="34"/>
    <n v="0.51515151515151514"/>
    <n v="0.51515151515151514"/>
    <n v="5.0072727272727283E-3"/>
    <n v="0"/>
    <x v="0"/>
    <n v="123.63636363636363"/>
  </r>
  <r>
    <x v="23"/>
    <x v="3"/>
    <x v="24"/>
    <x v="24"/>
    <x v="3"/>
    <x v="1"/>
    <n v="2.7933333333333334E-3"/>
    <n v="0.33333333333333331"/>
    <n v="70"/>
    <n v="0"/>
    <n v="0"/>
    <n v="0"/>
    <n v="0"/>
    <n v="210"/>
    <n v="20"/>
    <n v="4.9884625433432561E-5"/>
    <n v="1.0000000000000004"/>
    <x v="2"/>
    <n v="1.515151515151515E-2"/>
    <n v="1.2696969696969699E-4"/>
    <n v="3.1818181818181817"/>
    <n v="30"/>
    <n v="4"/>
    <n v="34"/>
    <n v="0.51515151515151514"/>
    <n v="0.51515151515151514"/>
    <n v="4.3169696969696967E-3"/>
    <n v="0"/>
    <x v="0"/>
    <n v="108.18181818181817"/>
  </r>
  <r>
    <x v="24"/>
    <x v="3"/>
    <x v="61"/>
    <x v="60"/>
    <x v="2"/>
    <x v="7"/>
    <n v="26.30724000000011"/>
    <n v="2740.2083333333335"/>
    <n v="156190.92166666655"/>
    <n v="5"/>
    <n v="5"/>
    <n v="4.800226260168803E-2"/>
    <n v="284.99826047289565"/>
    <n v="56.999652094579133"/>
    <n v="32"/>
    <n v="0.18445423572087888"/>
    <n v="0.18445423572087888"/>
    <x v="0"/>
    <n v="124.55492424242425"/>
    <n v="1.1957836363636414"/>
    <n v="7099.5873484848426"/>
    <n v="7"/>
    <n v="4"/>
    <n v="11"/>
    <n v="1370.1041666666667"/>
    <n v="1365.1041666666667"/>
    <n v="13.105617737398367"/>
    <n v="3.6493575610126966E-3"/>
    <x v="0"/>
    <n v="77810.462572860371"/>
  </r>
  <r>
    <x v="24"/>
    <x v="3"/>
    <x v="0"/>
    <x v="0"/>
    <x v="0"/>
    <x v="0"/>
    <n v="17.966666666666594"/>
    <n v="718.66666666666663"/>
    <n v="138702.66666666666"/>
    <n v="433"/>
    <n v="433"/>
    <n v="10.824999999999958"/>
    <n v="83569"/>
    <n v="193"/>
    <n v="5"/>
    <n v="0.12597398162831841"/>
    <n v="0.31042821734919729"/>
    <x v="0"/>
    <n v="32.666666666666664"/>
    <n v="0.81666666666666332"/>
    <n v="6304.6666666666661"/>
    <n v="7"/>
    <n v="4"/>
    <n v="11"/>
    <n v="359.33333333333331"/>
    <n v="0"/>
    <n v="0"/>
    <n v="1.2050092764378479"/>
    <x v="2"/>
    <n v="0"/>
  </r>
  <r>
    <x v="24"/>
    <x v="3"/>
    <x v="2"/>
    <x v="2"/>
    <x v="1"/>
    <x v="1"/>
    <n v="17.617500000000053"/>
    <n v="1087.5"/>
    <n v="358875"/>
    <n v="407"/>
    <n v="407"/>
    <n v="6.5934000000000204"/>
    <n v="134310"/>
    <n v="330"/>
    <n v="4"/>
    <n v="0.12352578597422535"/>
    <n v="0.43395400332342265"/>
    <x v="0"/>
    <n v="49.43181818181818"/>
    <n v="0.80079545454545698"/>
    <n v="16312.5"/>
    <n v="7"/>
    <n v="4"/>
    <n v="11"/>
    <n v="543.75"/>
    <n v="136.75"/>
    <n v="2.2153500000000066"/>
    <n v="0.7485057471264368"/>
    <x v="0"/>
    <n v="45127.5"/>
  </r>
  <r>
    <x v="24"/>
    <x v="3"/>
    <x v="15"/>
    <x v="15"/>
    <x v="2"/>
    <x v="4"/>
    <n v="14.960066666666727"/>
    <n v="3116.6805555555552"/>
    <n v="190434.75138888872"/>
    <n v="915.20833333333337"/>
    <n v="915.20833333333337"/>
    <n v="4.3930000000000184"/>
    <n v="55920.86462525044"/>
    <n v="61.101786979558867"/>
    <n v="24"/>
    <n v="0.10489308887338222"/>
    <n v="0.53884709219680493"/>
    <x v="1"/>
    <n v="141.66729797979795"/>
    <n v="0.680003030303033"/>
    <n v="8656.1250631313051"/>
    <n v="14"/>
    <n v="4"/>
    <n v="18"/>
    <n v="2550.0113636363631"/>
    <n v="1634.8030303030296"/>
    <n v="7.8470545454545748"/>
    <n v="0.35890362936588233"/>
    <x v="0"/>
    <n v="99889.386511113029"/>
  </r>
  <r>
    <x v="24"/>
    <x v="3"/>
    <x v="7"/>
    <x v="7"/>
    <x v="0"/>
    <x v="0"/>
    <n v="7.5750000000000028"/>
    <n v="303"/>
    <n v="56661"/>
    <n v="13"/>
    <n v="13"/>
    <n v="0.32500000000000012"/>
    <n v="2431"/>
    <n v="187"/>
    <n v="1"/>
    <n v="5.3112406911012038E-2"/>
    <n v="0.59195949910781698"/>
    <x v="1"/>
    <n v="13.772727272727273"/>
    <n v="0.34431818181818197"/>
    <n v="2575.5"/>
    <n v="14"/>
    <n v="4"/>
    <n v="18"/>
    <n v="247.90909090909093"/>
    <n v="234.90909090909093"/>
    <n v="5.8727272727272757"/>
    <n v="5.2438577191052431E-2"/>
    <x v="0"/>
    <n v="43928.000000000007"/>
  </r>
  <r>
    <x v="24"/>
    <x v="3"/>
    <x v="35"/>
    <x v="35"/>
    <x v="2"/>
    <x v="4"/>
    <n v="5.8933333333333477"/>
    <n v="460.41666666666669"/>
    <n v="57550.386666666687"/>
    <n v="572"/>
    <n v="572"/>
    <n v="7.321600000000017"/>
    <n v="71497.89214117649"/>
    <n v="124.99631493212674"/>
    <n v="16"/>
    <n v="4.1321335717786345E-2"/>
    <n v="0.63328083482560338"/>
    <x v="1"/>
    <n v="20.928030303030305"/>
    <n v="0.26787878787878855"/>
    <n v="2615.9266666666676"/>
    <n v="14"/>
    <n v="4"/>
    <n v="18"/>
    <n v="376.7045454545455"/>
    <n v="0"/>
    <n v="0"/>
    <n v="1.5184313725490195"/>
    <x v="2"/>
    <n v="0"/>
  </r>
  <r>
    <x v="24"/>
    <x v="3"/>
    <x v="77"/>
    <x v="76"/>
    <x v="5"/>
    <x v="4"/>
    <n v="5.7254666666666791"/>
    <n v="762.43333333333339"/>
    <n v="60152.333333333336"/>
    <n v="76"/>
    <n v="76"/>
    <n v="0.57071936344161356"/>
    <n v="5996.0355003716168"/>
    <n v="78.895203952258115"/>
    <n v="100"/>
    <n v="4.0144332060123598E-2"/>
    <n v="0.67342516688572696"/>
    <x v="1"/>
    <n v="34.656060606060606"/>
    <n v="0.2602484848484854"/>
    <n v="2734.19696969697"/>
    <n v="14"/>
    <n v="4"/>
    <n v="18"/>
    <n v="623.80909090909086"/>
    <n v="547.80909090909086"/>
    <n v="4.1137533638311234"/>
    <n v="0.12183214561564583"/>
    <x v="0"/>
    <n v="43219.509954173831"/>
  </r>
  <r>
    <x v="24"/>
    <x v="3"/>
    <x v="4"/>
    <x v="4"/>
    <x v="0"/>
    <x v="3"/>
    <n v="5.719500000000008"/>
    <n v="254.20000000000002"/>
    <n v="49146"/>
    <n v="46"/>
    <n v="46"/>
    <n v="1.0350000000000013"/>
    <n v="8893.4539732494086"/>
    <n v="193.33595594020454"/>
    <n v="5"/>
    <n v="4.0102496544888927E-2"/>
    <n v="0.71352766343061591"/>
    <x v="1"/>
    <n v="11.554545454545455"/>
    <n v="0.25997727272727311"/>
    <n v="2233.909090909091"/>
    <n v="14"/>
    <n v="4"/>
    <n v="18"/>
    <n v="207.9818181818182"/>
    <n v="161.9818181818182"/>
    <n v="3.6445909090909141"/>
    <n v="0.22117317947373019"/>
    <x v="0"/>
    <n v="31316.909663114227"/>
  </r>
  <r>
    <x v="24"/>
    <x v="3"/>
    <x v="5"/>
    <x v="5"/>
    <x v="1"/>
    <x v="1"/>
    <n v="3.8004600000000077"/>
    <n v="365.38888888888886"/>
    <n v="80385.200000000026"/>
    <n v="7"/>
    <n v="7"/>
    <n v="7.28079610764788E-2"/>
    <n v="1539.9931883837623"/>
    <n v="219.99902691196604"/>
    <n v="12"/>
    <n v="2.6647072999211239E-2"/>
    <n v="0.74017473642982712"/>
    <x v="1"/>
    <n v="16.608585858585858"/>
    <n v="0.17274818181818216"/>
    <n v="3653.8727272727283"/>
    <n v="14"/>
    <n v="4"/>
    <n v="18"/>
    <n v="298.95454545454544"/>
    <n v="291.95454545454544"/>
    <n v="3.0366593116508005"/>
    <n v="2.3414930819522579E-2"/>
    <x v="0"/>
    <n v="64229.715902525357"/>
  </r>
  <r>
    <x v="24"/>
    <x v="3"/>
    <x v="32"/>
    <x v="32"/>
    <x v="1"/>
    <x v="1"/>
    <n v="3.3096599999999836"/>
    <n v="340.5"/>
    <n v="73206.09666666665"/>
    <n v="67"/>
    <n v="67"/>
    <n v="0.65123999999999671"/>
    <n v="14404.723866862454"/>
    <n v="214.99587860988737"/>
    <n v="6"/>
    <n v="2.3205809723709461E-2"/>
    <n v="0.76338054615353657"/>
    <x v="1"/>
    <n v="15.477272727272727"/>
    <n v="0.15043909090909016"/>
    <n v="3327.5498484848476"/>
    <n v="14"/>
    <n v="4"/>
    <n v="18"/>
    <n v="278.59090909090907"/>
    <n v="211.59090909090907"/>
    <n v="2.0566636363636257"/>
    <n v="0.24049600261054008"/>
    <x v="0"/>
    <n v="45491.1734058648"/>
  </r>
  <r>
    <x v="24"/>
    <x v="3"/>
    <x v="76"/>
    <x v="75"/>
    <x v="2"/>
    <x v="4"/>
    <n v="2.3899200000000032"/>
    <n v="383"/>
    <n v="16086.039999999999"/>
    <n v="1491"/>
    <n v="1491"/>
    <n v="9.3038400000000117"/>
    <n v="62622.155718015667"/>
    <n v="42.000104438642296"/>
    <n v="48"/>
    <n v="1.6757016966965809E-2"/>
    <n v="0.78013756312050242"/>
    <x v="1"/>
    <n v="17.40909090909091"/>
    <n v="0.10863272727272742"/>
    <n v="731.18363636363631"/>
    <n v="14"/>
    <n v="4"/>
    <n v="18"/>
    <n v="313.36363636363637"/>
    <n v="0"/>
    <n v="0"/>
    <n v="4.7580504786771103"/>
    <x v="1"/>
    <n v="0"/>
  </r>
  <r>
    <x v="24"/>
    <x v="3"/>
    <x v="47"/>
    <x v="47"/>
    <x v="0"/>
    <x v="6"/>
    <n v="2.3369999999999989"/>
    <n v="103.86666666666667"/>
    <n v="18352.666666666668"/>
    <n v="82"/>
    <n v="82"/>
    <n v="1.8449999999999989"/>
    <n v="14488.947368421053"/>
    <n v="176.69448010269576"/>
    <n v="5"/>
    <n v="1.638596633016964E-2"/>
    <n v="0.79652352945067206"/>
    <x v="1"/>
    <n v="4.7212121212121216"/>
    <n v="0.10622727272727267"/>
    <n v="834.21212121212125"/>
    <n v="14"/>
    <n v="4"/>
    <n v="18"/>
    <n v="84.981818181818184"/>
    <n v="2.9818181818181841"/>
    <n v="6.7090909090909104E-2"/>
    <n v="0.96491228070175439"/>
    <x v="3"/>
    <n v="526.87081339712961"/>
  </r>
  <r>
    <x v="24"/>
    <x v="3"/>
    <x v="37"/>
    <x v="37"/>
    <x v="0"/>
    <x v="6"/>
    <n v="2.2199999999999984"/>
    <n v="98.666666666666671"/>
    <n v="17053.333333333332"/>
    <n v="25"/>
    <n v="25"/>
    <n v="0.56249999999999956"/>
    <n v="4320.9459459459449"/>
    <n v="172.83783783783781"/>
    <n v="1"/>
    <n v="1.5565616282831233E-2"/>
    <n v="0.81208914573350333"/>
    <x v="2"/>
    <n v="4.4848484848484853"/>
    <n v="0.10090909090909084"/>
    <n v="775.15151515151513"/>
    <n v="30"/>
    <n v="4"/>
    <n v="34"/>
    <n v="152.4848484848485"/>
    <n v="127.4848484848485"/>
    <n v="2.8684090909090889"/>
    <n v="0.16395071542130366"/>
    <x v="0"/>
    <n v="22034.205569205569"/>
  </r>
  <r>
    <x v="24"/>
    <x v="3"/>
    <x v="70"/>
    <x v="69"/>
    <x v="0"/>
    <x v="8"/>
    <n v="2.1374999999999984"/>
    <n v="95"/>
    <n v="17004.240000000009"/>
    <n v="167"/>
    <n v="167"/>
    <n v="3.7574999999999972"/>
    <n v="29891.664000000019"/>
    <n v="178.9920000000001"/>
    <n v="5"/>
    <n v="1.4987164326374666E-2"/>
    <n v="0.82707631005987803"/>
    <x v="2"/>
    <n v="4.3181818181818183"/>
    <n v="9.7159090909090834E-2"/>
    <n v="772.92000000000041"/>
    <n v="30"/>
    <n v="4"/>
    <n v="34"/>
    <n v="146.81818181818181"/>
    <n v="0"/>
    <n v="0"/>
    <n v="1.1374613003095975"/>
    <x v="2"/>
    <n v="0"/>
  </r>
  <r>
    <x v="24"/>
    <x v="3"/>
    <x v="126"/>
    <x v="124"/>
    <x v="5"/>
    <x v="4"/>
    <n v="1.7534999999999974"/>
    <n v="194.83333333333334"/>
    <n v="15588.276666666645"/>
    <n v="0"/>
    <n v="0"/>
    <n v="0"/>
    <n v="0"/>
    <n v="80.008263473053773"/>
    <n v="100"/>
    <n v="1.2294733401776822E-2"/>
    <n v="0.83937104346165481"/>
    <x v="2"/>
    <n v="8.8560606060606073"/>
    <n v="7.9704545454545334E-2"/>
    <n v="708.55803030302934"/>
    <n v="30"/>
    <n v="4"/>
    <n v="34"/>
    <n v="301.10606060606062"/>
    <n v="301.10606060606062"/>
    <n v="2.7099545454545413"/>
    <n v="0"/>
    <x v="0"/>
    <n v="24090.973030302997"/>
  </r>
  <r>
    <x v="24"/>
    <x v="3"/>
    <x v="98"/>
    <x v="97"/>
    <x v="2"/>
    <x v="7"/>
    <n v="1.6874666666666698"/>
    <n v="131.83333333333334"/>
    <n v="21752.146666666671"/>
    <n v="124"/>
    <n v="124"/>
    <n v="1.5872000000000028"/>
    <n v="20459.667661188374"/>
    <n v="164.99731984829333"/>
    <n v="16"/>
    <n v="1.1831738118649404E-2"/>
    <n v="0.85120278158030427"/>
    <x v="2"/>
    <n v="5.9924242424242431"/>
    <n v="7.6703030303030439E-2"/>
    <n v="988.73393939393964"/>
    <n v="30"/>
    <n v="4"/>
    <n v="34"/>
    <n v="203.74242424242428"/>
    <n v="79.742424242424278"/>
    <n v="1.0207030303030327"/>
    <n v="0.60861158622741118"/>
    <x v="0"/>
    <n v="13157.286278205578"/>
  </r>
  <r>
    <x v="24"/>
    <x v="3"/>
    <x v="30"/>
    <x v="30"/>
    <x v="0"/>
    <x v="0"/>
    <n v="1.664999999999998"/>
    <n v="74"/>
    <n v="12466"/>
    <n v="200"/>
    <n v="200"/>
    <n v="4.4999999999999947"/>
    <n v="33691.891891891893"/>
    <n v="168.45945945945945"/>
    <n v="5"/>
    <n v="1.1674212212123419E-2"/>
    <n v="0.86287699379242766"/>
    <x v="2"/>
    <n v="3.3636363636363638"/>
    <n v="7.5681818181818086E-2"/>
    <n v="566.63636363636363"/>
    <n v="30"/>
    <n v="4"/>
    <n v="34"/>
    <n v="114.36363636363637"/>
    <n v="0"/>
    <n v="0"/>
    <n v="1.7488076311605723"/>
    <x v="2"/>
    <n v="0"/>
  </r>
  <r>
    <x v="24"/>
    <x v="3"/>
    <x v="6"/>
    <x v="6"/>
    <x v="2"/>
    <x v="4"/>
    <n v="1.4668000000000019"/>
    <n v="305.58333333333331"/>
    <n v="17204.660000000014"/>
    <n v="0"/>
    <n v="0"/>
    <n v="0"/>
    <n v="0"/>
    <n v="56.301041723479734"/>
    <n v="48"/>
    <n v="1.0284525208854459E-2"/>
    <n v="0.87316151900128214"/>
    <x v="2"/>
    <n v="13.890151515151514"/>
    <n v="6.6672727272727356E-2"/>
    <n v="782.03000000000065"/>
    <n v="30"/>
    <n v="4"/>
    <n v="34"/>
    <n v="472.26515151515144"/>
    <n v="472.26515151515144"/>
    <n v="2.2668727272727298"/>
    <n v="0"/>
    <x v="0"/>
    <n v="26589.020000000019"/>
  </r>
  <r>
    <x v="24"/>
    <x v="3"/>
    <x v="40"/>
    <x v="40"/>
    <x v="5"/>
    <x v="4"/>
    <n v="1.2229999999999981"/>
    <n v="407.66666666666669"/>
    <n v="21198.666666666668"/>
    <n v="1424"/>
    <n v="1424"/>
    <n v="4.2719999999999931"/>
    <n v="74048"/>
    <n v="52"/>
    <n v="1"/>
    <n v="8.5751120332894521E-3"/>
    <n v="0.88173663103457156"/>
    <x v="2"/>
    <n v="18.530303030303031"/>
    <n v="5.5590909090909003E-2"/>
    <n v="963.57575757575762"/>
    <n v="30"/>
    <n v="4"/>
    <n v="34"/>
    <n v="630.030303030303"/>
    <n v="0"/>
    <n v="0"/>
    <n v="2.2602087441681498"/>
    <x v="1"/>
    <n v="0"/>
  </r>
  <r>
    <x v="24"/>
    <x v="3"/>
    <x v="16"/>
    <x v="16"/>
    <x v="4"/>
    <x v="0"/>
    <n v="1.2100000000000004"/>
    <n v="80.666666666666671"/>
    <n v="19360"/>
    <n v="1"/>
    <n v="1"/>
    <n v="1.5000000000000005E-2"/>
    <n v="240"/>
    <n v="240"/>
    <n v="60"/>
    <n v="8.4839620280296457E-3"/>
    <n v="0.89022059306260126"/>
    <x v="2"/>
    <n v="3.666666666666667"/>
    <n v="5.5000000000000021E-2"/>
    <n v="880"/>
    <n v="30"/>
    <n v="4"/>
    <n v="34"/>
    <n v="124.66666666666667"/>
    <n v="123.66666666666667"/>
    <n v="1.8550000000000006"/>
    <n v="8.0213903743315499E-3"/>
    <x v="0"/>
    <n v="29680"/>
  </r>
  <r>
    <x v="24"/>
    <x v="3"/>
    <x v="86"/>
    <x v="85"/>
    <x v="2"/>
    <x v="5"/>
    <n v="1.1582666666666692"/>
    <n v="321.7407407407407"/>
    <n v="20238.253333333334"/>
    <n v="231.44444444444446"/>
    <n v="231.44444444444446"/>
    <n v="0.83320000000000194"/>
    <n v="14558.40279498101"/>
    <n v="62.90236445263038"/>
    <n v="18"/>
    <n v="8.1212317506880061E-3"/>
    <n v="0.89834182481328928"/>
    <x v="2"/>
    <n v="14.624579124579123"/>
    <n v="5.2648484848484965E-2"/>
    <n v="919.92060606060613"/>
    <n v="30"/>
    <n v="4"/>
    <n v="34"/>
    <n v="497.23569023569019"/>
    <n v="265.79124579124573"/>
    <n v="0.95684848484848684"/>
    <n v="0.46546225258838436"/>
    <x v="0"/>
    <n v="16718.897811079598"/>
  </r>
  <r>
    <x v="24"/>
    <x v="3"/>
    <x v="84"/>
    <x v="83"/>
    <x v="2"/>
    <x v="5"/>
    <n v="1.1404666666666696"/>
    <n v="316.7962962962963"/>
    <n v="19950.853333333333"/>
    <n v="61"/>
    <n v="61"/>
    <n v="0.21960000000000054"/>
    <n v="3841.5917975097909"/>
    <n v="62.976914713275264"/>
    <n v="18"/>
    <n v="7.9964263588707136E-3"/>
    <n v="0.90633825117216005"/>
    <x v="2"/>
    <n v="14.399831649831651"/>
    <n v="5.1839393939394074E-2"/>
    <n v="906.85696969696971"/>
    <n v="30"/>
    <n v="4"/>
    <n v="34"/>
    <n v="489.5942760942761"/>
    <n v="428.5942760942761"/>
    <n v="1.5429393939393978"/>
    <n v="0.12459295988226354"/>
    <x v="0"/>
    <n v="26991.545172187176"/>
  </r>
  <r>
    <x v="24"/>
    <x v="3"/>
    <x v="78"/>
    <x v="77"/>
    <x v="0"/>
    <x v="6"/>
    <n v="1.1279999999999977"/>
    <n v="62.666666666666664"/>
    <n v="9687.5"/>
    <n v="43"/>
    <n v="43"/>
    <n v="0.77399999999999836"/>
    <n v="6647.2739361702124"/>
    <n v="154.58776595744681"/>
    <n v="20"/>
    <n v="7.9090158410061295E-3"/>
    <n v="0.91424726701316616"/>
    <x v="2"/>
    <n v="2.8484848484848482"/>
    <n v="5.1272727272727164E-2"/>
    <n v="440.34090909090907"/>
    <n v="30"/>
    <n v="4"/>
    <n v="34"/>
    <n v="96.848484848484844"/>
    <n v="53.848484848484844"/>
    <n v="0.96927272727272518"/>
    <n v="0.44399249061326662"/>
    <x v="0"/>
    <n v="8324.3169729206948"/>
  </r>
  <r>
    <x v="24"/>
    <x v="3"/>
    <x v="112"/>
    <x v="110"/>
    <x v="2"/>
    <x v="7"/>
    <n v="1.0803200000000011"/>
    <n v="140.66666666666666"/>
    <n v="7454.0100000000084"/>
    <n v="45"/>
    <n v="45"/>
    <n v="0.34560000000000035"/>
    <n v="2384.5766587677754"/>
    <n v="52.990592417061677"/>
    <n v="32"/>
    <n v="7.5747056678685887E-3"/>
    <n v="0.92182197268103472"/>
    <x v="2"/>
    <n v="6.3939393939393936"/>
    <n v="4.9105454545454591E-2"/>
    <n v="338.81863636363676"/>
    <n v="30"/>
    <n v="4"/>
    <n v="34"/>
    <n v="217.39393939393938"/>
    <n v="172.39393939393938"/>
    <n v="1.3239854545454557"/>
    <n v="0.20699749093950379"/>
    <x v="0"/>
    <n v="9135.2569775958746"/>
  </r>
  <r>
    <x v="24"/>
    <x v="3"/>
    <x v="96"/>
    <x v="95"/>
    <x v="5"/>
    <x v="4"/>
    <n v="1.0320000000000003"/>
    <n v="129"/>
    <n v="8385"/>
    <n v="28"/>
    <n v="28"/>
    <n v="0.22400000000000006"/>
    <n v="1820"/>
    <n v="65"/>
    <n v="4"/>
    <n v="7.2359081098566881E-3"/>
    <n v="0.92905788079089136"/>
    <x v="2"/>
    <n v="5.8636363636363633"/>
    <n v="4.6909090909090921E-2"/>
    <n v="381.13636363636363"/>
    <n v="30"/>
    <n v="4"/>
    <n v="34"/>
    <n v="199.36363636363635"/>
    <n v="171.36363636363635"/>
    <n v="1.3709090909090911"/>
    <n v="0.14044687642498863"/>
    <x v="0"/>
    <n v="11138.636363636362"/>
  </r>
  <r>
    <x v="24"/>
    <x v="3"/>
    <x v="88"/>
    <x v="87"/>
    <x v="2"/>
    <x v="5"/>
    <n v="1.024066666666668"/>
    <n v="284.46296296296293"/>
    <n v="22551.960000000003"/>
    <n v="56"/>
    <n v="56"/>
    <n v="0.20160000000000031"/>
    <n v="4439.6280867131054"/>
    <n v="79.279072977019737"/>
    <n v="18"/>
    <n v="7.1802832348519833E-3"/>
    <n v="0.93623816402574334"/>
    <x v="2"/>
    <n v="12.930134680134678"/>
    <n v="4.6548484848484908E-2"/>
    <n v="1025.0890909090911"/>
    <n v="30"/>
    <n v="4"/>
    <n v="34"/>
    <n v="439.62457912457904"/>
    <n v="383.62457912457904"/>
    <n v="1.3810484848484865"/>
    <n v="0.12738141282162238"/>
    <x v="0"/>
    <n v="30413.401004195985"/>
  </r>
  <r>
    <x v="24"/>
    <x v="3"/>
    <x v="130"/>
    <x v="128"/>
    <x v="0"/>
    <x v="0"/>
    <n v="1.0083333333333331"/>
    <n v="40.333333333333336"/>
    <n v="9075.3899999999976"/>
    <n v="87"/>
    <n v="87"/>
    <n v="2.1749999999999994"/>
    <n v="19575.841239669415"/>
    <n v="225.00966942148753"/>
    <n v="5"/>
    <n v="7.0699683566913668E-3"/>
    <n v="0.94330813238243472"/>
    <x v="2"/>
    <n v="1.8333333333333335"/>
    <n v="4.5833333333333323E-2"/>
    <n v="412.51772727272714"/>
    <n v="30"/>
    <n v="4"/>
    <n v="34"/>
    <n v="62.333333333333336"/>
    <n v="0"/>
    <n v="0"/>
    <n v="1.3957219251336899"/>
    <x v="2"/>
    <n v="0"/>
  </r>
  <r>
    <x v="24"/>
    <x v="3"/>
    <x v="80"/>
    <x v="79"/>
    <x v="2"/>
    <x v="5"/>
    <n v="0.9994000000000014"/>
    <n v="277.61111111111114"/>
    <n v="21509.57333333333"/>
    <n v="710"/>
    <n v="710"/>
    <n v="2.5560000000000032"/>
    <n v="55011.476325795462"/>
    <n v="77.4809525715429"/>
    <n v="18"/>
    <n v="7.007331942820526E-3"/>
    <n v="0.95031546432525527"/>
    <x v="2"/>
    <n v="12.61868686868687"/>
    <n v="4.5427272727272788E-2"/>
    <n v="977.7078787878786"/>
    <n v="30"/>
    <n v="4"/>
    <n v="34"/>
    <n v="429.03535353535358"/>
    <n v="0"/>
    <n v="0"/>
    <n v="1.6548752781080411"/>
    <x v="2"/>
    <n v="0"/>
  </r>
  <r>
    <x v="24"/>
    <x v="3"/>
    <x v="44"/>
    <x v="44"/>
    <x v="0"/>
    <x v="3"/>
    <n v="0.94999999999999984"/>
    <n v="38"/>
    <n v="6080"/>
    <n v="6"/>
    <n v="6"/>
    <n v="0.14999999999999997"/>
    <n v="960"/>
    <n v="160"/>
    <n v="1"/>
    <n v="6.6609619228331892E-3"/>
    <n v="0.95697642624808843"/>
    <x v="2"/>
    <n v="1.7272727272727273"/>
    <n v="4.3181818181818175E-2"/>
    <n v="276.36363636363637"/>
    <n v="30"/>
    <n v="4"/>
    <n v="34"/>
    <n v="58.727272727272727"/>
    <n v="52.727272727272727"/>
    <n v="1.3181818181818179"/>
    <n v="0.1021671826625387"/>
    <x v="0"/>
    <n v="8436.363636363636"/>
  </r>
  <r>
    <x v="24"/>
    <x v="3"/>
    <x v="71"/>
    <x v="70"/>
    <x v="0"/>
    <x v="3"/>
    <n v="0.89249999999999996"/>
    <n v="39.666666666666664"/>
    <n v="7611.333333333333"/>
    <n v="190"/>
    <n v="190"/>
    <n v="4.2750000000000004"/>
    <n v="36457.647058823532"/>
    <n v="191.88235294117646"/>
    <n v="1"/>
    <n v="6.257798438030128E-3"/>
    <n v="0.96323422468611852"/>
    <x v="2"/>
    <n v="1.803030303030303"/>
    <n v="4.0568181818181816E-2"/>
    <n v="345.96969696969694"/>
    <n v="30"/>
    <n v="4"/>
    <n v="34"/>
    <n v="61.303030303030305"/>
    <n v="0"/>
    <n v="0"/>
    <n v="3.0993573900148292"/>
    <x v="1"/>
    <n v="0"/>
  </r>
  <r>
    <x v="24"/>
    <x v="3"/>
    <x v="53"/>
    <x v="52"/>
    <x v="0"/>
    <x v="0"/>
    <n v="0.73833333333333362"/>
    <n v="36.916666666666664"/>
    <n v="6091.416666666667"/>
    <n v="150"/>
    <n v="150"/>
    <n v="3.0000000000000013"/>
    <n v="24750.677200902937"/>
    <n v="165.00451467268624"/>
    <n v="20"/>
    <n v="5.1768528628335165E-3"/>
    <n v="0.96841107754895206"/>
    <x v="2"/>
    <n v="1.678030303030303"/>
    <n v="3.3560606060606075E-2"/>
    <n v="276.88257575757575"/>
    <n v="30"/>
    <n v="4"/>
    <n v="34"/>
    <n v="57.053030303030305"/>
    <n v="0"/>
    <n v="0"/>
    <n v="2.6291329172752622"/>
    <x v="1"/>
    <n v="0"/>
  </r>
  <r>
    <x v="24"/>
    <x v="3"/>
    <x v="81"/>
    <x v="80"/>
    <x v="5"/>
    <x v="4"/>
    <n v="0.72108333333333252"/>
    <n v="84.833333333333329"/>
    <n v="6108"/>
    <n v="302"/>
    <n v="302"/>
    <n v="2.5669999999999975"/>
    <n v="21744"/>
    <n v="72"/>
    <n v="10"/>
    <n v="5.0559038173925899E-3"/>
    <n v="0.97346698136634469"/>
    <x v="2"/>
    <n v="3.856060606060606"/>
    <n v="3.2776515151515112E-2"/>
    <n v="277.63636363636363"/>
    <n v="30"/>
    <n v="4"/>
    <n v="34"/>
    <n v="131.10606060606059"/>
    <n v="0"/>
    <n v="0"/>
    <n v="2.3034785623483187"/>
    <x v="1"/>
    <n v="0"/>
  </r>
  <r>
    <x v="24"/>
    <x v="3"/>
    <x v="36"/>
    <x v="36"/>
    <x v="5"/>
    <x v="4"/>
    <n v="0.63666666666666616"/>
    <n v="127.33333333333333"/>
    <n v="5730"/>
    <n v="727"/>
    <n v="727"/>
    <n v="3.6349999999999976"/>
    <n v="32715"/>
    <n v="45"/>
    <n v="1"/>
    <n v="4.4640130781092571E-3"/>
    <n v="0.97793099444445397"/>
    <x v="2"/>
    <n v="5.7878787878787881"/>
    <n v="2.8939393939393918E-2"/>
    <n v="260.45454545454544"/>
    <n v="30"/>
    <n v="4"/>
    <n v="34"/>
    <n v="196.78787878787878"/>
    <n v="0"/>
    <n v="0"/>
    <n v="3.6943332306744687"/>
    <x v="1"/>
    <n v="0"/>
  </r>
  <r>
    <x v="24"/>
    <x v="3"/>
    <x v="89"/>
    <x v="88"/>
    <x v="5"/>
    <x v="4"/>
    <n v="0.56400000000000006"/>
    <n v="104.44444444444446"/>
    <n v="4908.920000000001"/>
    <n v="391"/>
    <n v="391"/>
    <n v="2.1113999999999997"/>
    <n v="18377.116468085111"/>
    <n v="47.000297872340433"/>
    <n v="12"/>
    <n v="3.9545079205030734E-3"/>
    <n v="0.98188550236495709"/>
    <x v="2"/>
    <n v="4.7474747474747483"/>
    <n v="2.5636363636363638E-2"/>
    <n v="223.13272727272732"/>
    <n v="30"/>
    <n v="4"/>
    <n v="34"/>
    <n v="161.41414141414145"/>
    <n v="0"/>
    <n v="0"/>
    <n v="2.4223404255319143"/>
    <x v="1"/>
    <n v="0"/>
  </r>
  <r>
    <x v="24"/>
    <x v="3"/>
    <x v="22"/>
    <x v="22"/>
    <x v="0"/>
    <x v="3"/>
    <n v="0.36599999999999994"/>
    <n v="20.333333333333332"/>
    <n v="3390"/>
    <n v="0"/>
    <n v="0"/>
    <n v="0"/>
    <n v="0"/>
    <n v="166.72131147540983"/>
    <n v="20"/>
    <n v="2.566223225007313E-3"/>
    <n v="0.98445172558996441"/>
    <x v="2"/>
    <n v="0.9242424242424242"/>
    <n v="1.6636363636363633E-2"/>
    <n v="154.09090909090909"/>
    <n v="30"/>
    <n v="4"/>
    <n v="34"/>
    <n v="31.424242424242422"/>
    <n v="31.424242424242422"/>
    <n v="0.56563636363636349"/>
    <n v="0"/>
    <x v="0"/>
    <n v="5239.090909090909"/>
  </r>
  <r>
    <x v="24"/>
    <x v="3"/>
    <x v="75"/>
    <x v="74"/>
    <x v="3"/>
    <x v="1"/>
    <n v="0.30451999999999996"/>
    <n v="30.666666666666668"/>
    <n v="4170.666666666667"/>
    <n v="0"/>
    <n v="0"/>
    <n v="0"/>
    <n v="0"/>
    <n v="136"/>
    <n v="6"/>
    <n v="2.1351538155170136E-3"/>
    <n v="0.9865868794054814"/>
    <x v="2"/>
    <n v="1.393939393939394"/>
    <n v="1.3841818181818179E-2"/>
    <n v="189.57575757575759"/>
    <n v="30"/>
    <n v="4"/>
    <n v="34"/>
    <n v="47.393939393939398"/>
    <n v="47.393939393939398"/>
    <n v="0.47062181818181814"/>
    <n v="0"/>
    <x v="0"/>
    <n v="6445.575757575758"/>
  </r>
  <r>
    <x v="24"/>
    <x v="3"/>
    <x v="72"/>
    <x v="71"/>
    <x v="1"/>
    <x v="1"/>
    <n v="0.24065666666666663"/>
    <n v="24.333333333333332"/>
    <n v="5912.7633333333333"/>
    <n v="179"/>
    <n v="179"/>
    <n v="1.7703099999999998"/>
    <n v="43495.259041095895"/>
    <n v="242.99027397260275"/>
    <n v="12"/>
    <n v="1.6873735717290799E-3"/>
    <n v="0.9882742529772105"/>
    <x v="2"/>
    <n v="1.106060606060606"/>
    <n v="1.0938939393939391E-2"/>
    <n v="268.76196969696969"/>
    <n v="30"/>
    <n v="4"/>
    <n v="34"/>
    <n v="37.606060606060602"/>
    <n v="0"/>
    <n v="0"/>
    <n v="4.7598710717163586"/>
    <x v="1"/>
    <n v="0"/>
  </r>
  <r>
    <x v="24"/>
    <x v="3"/>
    <x v="60"/>
    <x v="59"/>
    <x v="3"/>
    <x v="1"/>
    <n v="0.1759333333333333"/>
    <n v="9.6666666666666661"/>
    <n v="3190"/>
    <n v="1"/>
    <n v="1"/>
    <n v="1.8199999999999997E-2"/>
    <n v="330"/>
    <n v="330"/>
    <n v="4"/>
    <n v="1.2335634045162656E-3"/>
    <n v="0.9895078163817268"/>
    <x v="2"/>
    <n v="0.43939393939393939"/>
    <n v="7.9969696969696951E-3"/>
    <n v="145"/>
    <n v="30"/>
    <n v="4"/>
    <n v="34"/>
    <n v="14.939393939393939"/>
    <n v="13.939393939393939"/>
    <n v="0.2536969696969697"/>
    <n v="6.6937119675456389E-2"/>
    <x v="0"/>
    <n v="4600"/>
  </r>
  <r>
    <x v="24"/>
    <x v="3"/>
    <x v="21"/>
    <x v="21"/>
    <x v="3"/>
    <x v="1"/>
    <n v="0.17015000000000011"/>
    <n v="17.083333333333332"/>
    <n v="2989.58"/>
    <n v="0"/>
    <n v="0"/>
    <n v="0"/>
    <n v="0"/>
    <n v="174.99980487804879"/>
    <n v="12"/>
    <n v="1.1930133380737558E-3"/>
    <n v="0.99070082971980056"/>
    <x v="2"/>
    <n v="0.77651515151515149"/>
    <n v="7.7340909090909135E-3"/>
    <n v="135.88999999999999"/>
    <n v="30"/>
    <n v="4"/>
    <n v="34"/>
    <n v="26.401515151515152"/>
    <n v="26.401515151515152"/>
    <n v="0.26295909090909109"/>
    <n v="0"/>
    <x v="0"/>
    <n v="4620.26"/>
  </r>
  <r>
    <x v="24"/>
    <x v="3"/>
    <x v="23"/>
    <x v="23"/>
    <x v="1"/>
    <x v="0"/>
    <n v="0.1665299999999999"/>
    <n v="13"/>
    <n v="3250"/>
    <n v="0"/>
    <n v="0"/>
    <n v="0"/>
    <n v="0"/>
    <n v="250"/>
    <n v="3"/>
    <n v="1.1676315673783268E-3"/>
    <n v="0.99186846128717887"/>
    <x v="2"/>
    <n v="0.59090909090909094"/>
    <n v="7.5695454545454503E-3"/>
    <n v="147.72727272727272"/>
    <n v="30"/>
    <n v="4"/>
    <n v="34"/>
    <n v="20.090909090909093"/>
    <n v="20.090909090909093"/>
    <n v="0.25736454545454535"/>
    <n v="0"/>
    <x v="0"/>
    <n v="5022.727272727273"/>
  </r>
  <r>
    <x v="24"/>
    <x v="3"/>
    <x v="74"/>
    <x v="73"/>
    <x v="3"/>
    <x v="0"/>
    <n v="0.14608000000000007"/>
    <n v="14.666666666666666"/>
    <n v="2518.4666666666662"/>
    <n v="0"/>
    <n v="0"/>
    <n v="0"/>
    <n v="0"/>
    <n v="171.71363636363634"/>
    <n v="12"/>
    <n v="1.024245597565761E-3"/>
    <n v="0.99289270688474462"/>
    <x v="2"/>
    <n v="0.66666666666666663"/>
    <n v="6.6400000000000035E-3"/>
    <n v="114.47575757575756"/>
    <n v="30"/>
    <n v="4"/>
    <n v="34"/>
    <n v="22.666666666666664"/>
    <n v="22.666666666666664"/>
    <n v="0.2257600000000001"/>
    <n v="0"/>
    <x v="0"/>
    <n v="3892.1757575757565"/>
  </r>
  <r>
    <x v="24"/>
    <x v="3"/>
    <x v="63"/>
    <x v="62"/>
    <x v="2"/>
    <x v="5"/>
    <n v="0.13916666666666672"/>
    <n v="34.791666666666664"/>
    <n v="2639.1666666666665"/>
    <n v="0"/>
    <n v="0"/>
    <n v="0"/>
    <n v="0"/>
    <n v="75.856287425149702"/>
    <n v="40"/>
    <n v="9.7577249220451149E-4"/>
    <n v="0.99386847937694911"/>
    <x v="2"/>
    <n v="1.5814393939393938"/>
    <n v="6.3257575757575783E-3"/>
    <n v="119.9621212121212"/>
    <n v="30"/>
    <n v="4"/>
    <n v="34"/>
    <n v="53.768939393939391"/>
    <n v="53.768939393939391"/>
    <n v="0.21507575757575767"/>
    <n v="0"/>
    <x v="0"/>
    <n v="4078.712121212121"/>
  </r>
  <r>
    <x v="24"/>
    <x v="3"/>
    <x v="65"/>
    <x v="64"/>
    <x v="2"/>
    <x v="5"/>
    <n v="0.13873333333333338"/>
    <n v="34.68333333333333"/>
    <n v="2630.0666666666666"/>
    <n v="0"/>
    <n v="0"/>
    <n v="0"/>
    <n v="0"/>
    <n v="75.830850552618941"/>
    <n v="40"/>
    <n v="9.7273415869585068E-4"/>
    <n v="0.99484121353564492"/>
    <x v="2"/>
    <n v="1.5765151515151514"/>
    <n v="6.3060606060606076E-3"/>
    <n v="119.54848484848485"/>
    <n v="30"/>
    <n v="4"/>
    <n v="34"/>
    <n v="53.601515151515152"/>
    <n v="53.601515151515152"/>
    <n v="0.21440606060606068"/>
    <n v="0"/>
    <x v="0"/>
    <n v="4064.6484848484852"/>
  </r>
  <r>
    <x v="24"/>
    <x v="3"/>
    <x v="57"/>
    <x v="56"/>
    <x v="2"/>
    <x v="5"/>
    <n v="0.13643333333333338"/>
    <n v="34.108333333333334"/>
    <n v="2593.1"/>
    <n v="0"/>
    <n v="0"/>
    <n v="0"/>
    <n v="0"/>
    <n v="76.025409235279739"/>
    <n v="40"/>
    <n v="9.5660761930372825E-4"/>
    <n v="0.99579782115494864"/>
    <x v="2"/>
    <n v="1.550378787878788"/>
    <n v="6.2015151515151532E-3"/>
    <n v="117.86818181818181"/>
    <n v="30"/>
    <n v="4"/>
    <n v="34"/>
    <n v="52.712878787878793"/>
    <n v="52.712878787878793"/>
    <n v="0.21085151515151523"/>
    <n v="0"/>
    <x v="0"/>
    <n v="4007.5181818181818"/>
  </r>
  <r>
    <x v="24"/>
    <x v="3"/>
    <x v="3"/>
    <x v="3"/>
    <x v="1"/>
    <x v="2"/>
    <n v="0.13499999999999998"/>
    <n v="6"/>
    <n v="2490"/>
    <n v="0"/>
    <n v="0"/>
    <n v="0"/>
    <n v="0"/>
    <n v="415"/>
    <n v="1"/>
    <n v="9.4655774692892691E-4"/>
    <n v="0.99674437890187761"/>
    <x v="2"/>
    <n v="0.27272727272727271"/>
    <n v="6.1363636363636351E-3"/>
    <n v="113.18181818181819"/>
    <n v="30"/>
    <n v="4"/>
    <n v="34"/>
    <n v="9.2727272727272716"/>
    <n v="9.2727272727272716"/>
    <n v="0.20863636363636359"/>
    <n v="0"/>
    <x v="0"/>
    <n v="3848.1818181818176"/>
  </r>
  <r>
    <x v="24"/>
    <x v="3"/>
    <x v="55"/>
    <x v="54"/>
    <x v="2"/>
    <x v="5"/>
    <n v="0.13266666666666674"/>
    <n v="33.166666666666664"/>
    <n v="2612"/>
    <n v="0"/>
    <n v="0"/>
    <n v="0"/>
    <n v="0"/>
    <n v="78.753768844221113"/>
    <n v="40"/>
    <n v="9.3019748957460038E-4"/>
    <n v="0.99767457639145218"/>
    <x v="2"/>
    <n v="1.5075757575757576"/>
    <n v="6.0303030303030334E-3"/>
    <n v="118.72727272727273"/>
    <n v="30"/>
    <n v="4"/>
    <n v="34"/>
    <n v="51.257575757575758"/>
    <n v="51.257575757575758"/>
    <n v="0.20503030303030315"/>
    <n v="0"/>
    <x v="0"/>
    <n v="4036.727272727273"/>
  </r>
  <r>
    <x v="24"/>
    <x v="3"/>
    <x v="64"/>
    <x v="63"/>
    <x v="5"/>
    <x v="4"/>
    <n v="0.11250000000000003"/>
    <n v="25"/>
    <n v="4600"/>
    <n v="217"/>
    <n v="217"/>
    <n v="0.97650000000000026"/>
    <n v="39928"/>
    <n v="184"/>
    <n v="30"/>
    <n v="7.8879812244077275E-4"/>
    <n v="0.998463374513893"/>
    <x v="2"/>
    <n v="1.1363636363636365"/>
    <n v="5.1136363636363653E-3"/>
    <n v="209.09090909090909"/>
    <n v="30"/>
    <n v="4"/>
    <n v="34"/>
    <n v="38.63636363636364"/>
    <n v="0"/>
    <n v="0"/>
    <n v="5.6164705882352939"/>
    <x v="1"/>
    <n v="0"/>
  </r>
  <r>
    <x v="24"/>
    <x v="3"/>
    <x v="17"/>
    <x v="17"/>
    <x v="1"/>
    <x v="1"/>
    <n v="8.2503333333333304E-2"/>
    <n v="10.183333333333334"/>
    <n v="1273.0833333333333"/>
    <n v="11"/>
    <n v="11"/>
    <n v="8.9119803600654635E-2"/>
    <n v="1375.1800327332242"/>
    <n v="125.01636661211128"/>
    <n v="20"/>
    <n v="5.7847532825278678E-4"/>
    <n v="0.99904184984214583"/>
    <x v="2"/>
    <n v="0.46287878787878789"/>
    <n v="3.7501515151515136E-3"/>
    <n v="57.867424242424242"/>
    <n v="30"/>
    <n v="4"/>
    <n v="34"/>
    <n v="15.737878787878788"/>
    <n v="4.7378787878787882"/>
    <n v="3.838534791449684E-2"/>
    <n v="0.69895061134109948"/>
    <x v="0"/>
    <n v="592.31239150919998"/>
  </r>
  <r>
    <x v="24"/>
    <x v="3"/>
    <x v="13"/>
    <x v="13"/>
    <x v="2"/>
    <x v="4"/>
    <n v="6.7199999999999996E-2"/>
    <n v="9.3333333333333339"/>
    <n v="1267.6000000000001"/>
    <n v="1037.8333333333333"/>
    <n v="1037.8333333333333"/>
    <n v="7.4723999999999977"/>
    <n v="140952.59285714285"/>
    <n v="135.81428571428572"/>
    <n v="24"/>
    <n v="4.7117541180462144E-4"/>
    <n v="0.99951302525395047"/>
    <x v="2"/>
    <n v="0.42424242424242425"/>
    <n v="3.0545454545454543E-3"/>
    <n v="57.618181818181824"/>
    <n v="30"/>
    <n v="4"/>
    <n v="34"/>
    <n v="14.424242424242424"/>
    <n v="0"/>
    <n v="0"/>
    <n v="71.950630252100837"/>
    <x v="1"/>
    <n v="0"/>
  </r>
  <r>
    <x v="24"/>
    <x v="3"/>
    <x v="51"/>
    <x v="50"/>
    <x v="5"/>
    <x v="4"/>
    <n v="3.3333333333333333E-2"/>
    <n v="3.3333333333333335"/>
    <n v="616.66666666666663"/>
    <n v="0"/>
    <n v="0"/>
    <n v="0"/>
    <n v="0"/>
    <n v="184.99999999999997"/>
    <n v="40"/>
    <n v="2.3371796220467332E-4"/>
    <n v="0.9997467432161552"/>
    <x v="2"/>
    <n v="0.15151515151515152"/>
    <n v="1.5151515151515152E-3"/>
    <n v="28.030303030303028"/>
    <n v="30"/>
    <n v="4"/>
    <n v="34"/>
    <n v="5.1515151515151514"/>
    <n v="5.1515151515151514"/>
    <n v="5.1515151515151514E-2"/>
    <n v="0"/>
    <x v="0"/>
    <n v="953.03030303030289"/>
  </r>
  <r>
    <x v="24"/>
    <x v="3"/>
    <x v="38"/>
    <x v="38"/>
    <x v="2"/>
    <x v="7"/>
    <n v="1.1733333333333333E-2"/>
    <n v="1.6666666666666667"/>
    <n v="250"/>
    <n v="0"/>
    <n v="0"/>
    <n v="0"/>
    <n v="0"/>
    <n v="150"/>
    <n v="32"/>
    <n v="8.2268722696045009E-5"/>
    <n v="0.99982901193885121"/>
    <x v="2"/>
    <n v="7.575757575757576E-2"/>
    <n v="5.3333333333333336E-4"/>
    <n v="11.363636363636363"/>
    <n v="30"/>
    <n v="4"/>
    <n v="34"/>
    <n v="2.5757575757575757"/>
    <n v="2.5757575757575757"/>
    <n v="1.8133333333333331E-2"/>
    <n v="0"/>
    <x v="0"/>
    <n v="386.36363636363637"/>
  </r>
  <r>
    <x v="24"/>
    <x v="3"/>
    <x v="132"/>
    <x v="130"/>
    <x v="2"/>
    <x v="5"/>
    <n v="8.0000000000000002E-3"/>
    <n v="1.3333333333333333"/>
    <n v="70.666666666666671"/>
    <n v="0"/>
    <n v="0"/>
    <n v="0"/>
    <n v="0"/>
    <n v="53.000000000000007"/>
    <n v="60"/>
    <n v="5.6092310929121599E-5"/>
    <n v="0.99988510424978028"/>
    <x v="2"/>
    <n v="6.0606060606060601E-2"/>
    <n v="3.6363636363636367E-4"/>
    <n v="3.2121212121212124"/>
    <n v="30"/>
    <n v="4"/>
    <n v="34"/>
    <n v="2.0606060606060606"/>
    <n v="2.0606060606060606"/>
    <n v="1.2363636363636365E-2"/>
    <n v="0"/>
    <x v="0"/>
    <n v="109.21212121212122"/>
  </r>
  <r>
    <x v="24"/>
    <x v="3"/>
    <x v="91"/>
    <x v="90"/>
    <x v="2"/>
    <x v="5"/>
    <n v="6.6666666666666671E-3"/>
    <n v="1.6666666666666667"/>
    <n v="133.18333333333331"/>
    <n v="0"/>
    <n v="0"/>
    <n v="0"/>
    <n v="0"/>
    <n v="79.909999999999982"/>
    <n v="40"/>
    <n v="4.6743592440934672E-5"/>
    <n v="0.99993184784222122"/>
    <x v="2"/>
    <n v="7.575757575757576E-2"/>
    <n v="3.0303030303030303E-4"/>
    <n v="6.0537878787878778"/>
    <n v="30"/>
    <n v="4"/>
    <n v="34"/>
    <n v="2.5757575757575757"/>
    <n v="2.5757575757575757"/>
    <n v="1.0303030303030303E-2"/>
    <n v="0"/>
    <x v="0"/>
    <n v="205.82878787878784"/>
  </r>
  <r>
    <x v="24"/>
    <x v="3"/>
    <x v="157"/>
    <x v="154"/>
    <x v="2"/>
    <x v="4"/>
    <n v="6.4800000000000005E-3"/>
    <n v="1.3333333333333333"/>
    <n v="80.506666666666675"/>
    <n v="640"/>
    <n v="640"/>
    <n v="3.1104000000000003"/>
    <n v="38643.200000000004"/>
    <n v="60.38000000000001"/>
    <n v="18"/>
    <n v="4.5434771852588502E-5"/>
    <n v="0.99997728261407381"/>
    <x v="2"/>
    <n v="6.0606060606060601E-2"/>
    <n v="2.9454545454545456E-4"/>
    <n v="3.6593939393939396"/>
    <n v="30"/>
    <n v="4"/>
    <n v="34"/>
    <n v="2.0606060606060606"/>
    <n v="0"/>
    <n v="0"/>
    <n v="310.58823529411768"/>
    <x v="1"/>
    <n v="0"/>
  </r>
  <r>
    <x v="24"/>
    <x v="3"/>
    <x v="18"/>
    <x v="18"/>
    <x v="1"/>
    <x v="1"/>
    <n v="3.2400000000000003E-3"/>
    <n v="0.33333333333333331"/>
    <n v="65"/>
    <n v="45"/>
    <n v="45"/>
    <n v="0.43740000000000007"/>
    <n v="8775"/>
    <n v="195"/>
    <n v="12"/>
    <n v="2.2717385926294251E-5"/>
    <n v="1"/>
    <x v="2"/>
    <n v="1.515151515151515E-2"/>
    <n v="1.4727272727272728E-4"/>
    <n v="2.9545454545454546"/>
    <n v="30"/>
    <n v="4"/>
    <n v="34"/>
    <n v="0.51515151515151514"/>
    <n v="0"/>
    <n v="0"/>
    <n v="87.352941176470594"/>
    <x v="1"/>
    <n v="0"/>
  </r>
  <r>
    <x v="25"/>
    <x v="3"/>
    <x v="7"/>
    <x v="7"/>
    <x v="0"/>
    <x v="0"/>
    <n v="6.787500000000021"/>
    <n v="271.5"/>
    <n v="50770.5"/>
    <n v="1448"/>
    <n v="1448"/>
    <n v="36.200000000000109"/>
    <n v="270776"/>
    <n v="187"/>
    <n v="1"/>
    <n v="0.11240751221681296"/>
    <n v="0.11240751221681296"/>
    <x v="0"/>
    <n v="12.340909090909092"/>
    <n v="0.30852272727272823"/>
    <n v="2307.75"/>
    <n v="7"/>
    <n v="4"/>
    <n v="11"/>
    <n v="135.75"/>
    <n v="0"/>
    <n v="0"/>
    <n v="10.666666666666666"/>
    <x v="1"/>
    <n v="0"/>
  </r>
  <r>
    <x v="25"/>
    <x v="3"/>
    <x v="0"/>
    <x v="0"/>
    <x v="0"/>
    <x v="0"/>
    <n v="6.1075000000000195"/>
    <n v="244.3"/>
    <n v="47149.9"/>
    <n v="971"/>
    <n v="971"/>
    <n v="24.275000000000077"/>
    <n v="187403"/>
    <n v="193"/>
    <n v="5"/>
    <n v="0.10114605979582839"/>
    <n v="0.21355357201264136"/>
    <x v="0"/>
    <n v="11.104545454545455"/>
    <n v="0.27761363636363723"/>
    <n v="2143.1772727272728"/>
    <n v="7"/>
    <n v="4"/>
    <n v="11"/>
    <n v="122.15"/>
    <n v="0"/>
    <n v="0"/>
    <n v="7.9492427343430201"/>
    <x v="1"/>
    <n v="0"/>
  </r>
  <r>
    <x v="25"/>
    <x v="3"/>
    <x v="15"/>
    <x v="15"/>
    <x v="2"/>
    <x v="4"/>
    <n v="5.3369999999999775"/>
    <n v="1111.875"/>
    <n v="49681.449999999903"/>
    <n v="4586"/>
    <n v="4586"/>
    <n v="22.012799999999906"/>
    <n v="204914.33812254036"/>
    <n v="44.682585722315821"/>
    <n v="24"/>
    <n v="8.8385840545285657E-2"/>
    <n v="0.301939412557927"/>
    <x v="0"/>
    <n v="50.539772727272727"/>
    <n v="0.24259090909090808"/>
    <n v="2258.2477272727228"/>
    <n v="7"/>
    <n v="4"/>
    <n v="11"/>
    <n v="555.9375"/>
    <n v="0"/>
    <n v="0"/>
    <n v="8.2491287240022491"/>
    <x v="1"/>
    <n v="0"/>
  </r>
  <r>
    <x v="25"/>
    <x v="3"/>
    <x v="35"/>
    <x v="35"/>
    <x v="2"/>
    <x v="4"/>
    <n v="4.9088000000000314"/>
    <n v="383.5"/>
    <n v="47291.900000000009"/>
    <n v="808.5"/>
    <n v="808.5"/>
    <n v="10.348800000000066"/>
    <n v="99701.437157757522"/>
    <n v="123.31655801825296"/>
    <n v="16"/>
    <n v="8.1294437711954812E-2"/>
    <n v="0.38323385026988183"/>
    <x v="0"/>
    <n v="17.431818181818183"/>
    <n v="0.22312727272727415"/>
    <n v="2149.6318181818187"/>
    <n v="7"/>
    <n v="4"/>
    <n v="11"/>
    <n v="191.75000000000003"/>
    <n v="0"/>
    <n v="0"/>
    <n v="4.2164276401564527"/>
    <x v="1"/>
    <n v="0"/>
  </r>
  <r>
    <x v="25"/>
    <x v="3"/>
    <x v="61"/>
    <x v="60"/>
    <x v="2"/>
    <x v="7"/>
    <n v="4.8339999999999996"/>
    <n v="503.25"/>
    <n v="28684.900000000034"/>
    <n v="2917.5"/>
    <n v="2917.5"/>
    <n v="28.024232488822651"/>
    <n v="166295.47093889737"/>
    <n v="56.999304520616064"/>
    <n v="32"/>
    <n v="8.0055677945645984E-2"/>
    <n v="0.46328952821552782"/>
    <x v="0"/>
    <n v="22.875"/>
    <n v="0.21972727272727272"/>
    <n v="1303.8590909090924"/>
    <n v="7"/>
    <n v="4"/>
    <n v="11"/>
    <n v="251.625"/>
    <n v="0"/>
    <n v="0"/>
    <n v="11.594634873323399"/>
    <x v="1"/>
    <n v="0"/>
  </r>
  <r>
    <x v="25"/>
    <x v="3"/>
    <x v="2"/>
    <x v="2"/>
    <x v="1"/>
    <x v="1"/>
    <n v="4.4266500000000217"/>
    <n v="273.25"/>
    <n v="71112.5"/>
    <n v="1719.5"/>
    <n v="1719.5"/>
    <n v="27.855900000000137"/>
    <n v="447494.76212259836"/>
    <n v="260.24702653247942"/>
    <n v="4"/>
    <n v="7.3309571116693326E-2"/>
    <n v="0.53659909933222116"/>
    <x v="1"/>
    <n v="12.420454545454545"/>
    <n v="0.20121136363636463"/>
    <n v="3232.3863636363635"/>
    <n v="14"/>
    <n v="4"/>
    <n v="18"/>
    <n v="223.56818181818181"/>
    <n v="0"/>
    <n v="0"/>
    <n v="7.6911660058961067"/>
    <x v="1"/>
    <n v="0"/>
  </r>
  <r>
    <x v="25"/>
    <x v="3"/>
    <x v="112"/>
    <x v="110"/>
    <x v="2"/>
    <x v="7"/>
    <n v="3.1161599999999963"/>
    <n v="405.75"/>
    <n v="21501.594999999979"/>
    <n v="2973"/>
    <n v="2973"/>
    <n v="22.832639999999973"/>
    <n v="157545.88277264312"/>
    <n v="52.99222427603199"/>
    <n v="32"/>
    <n v="5.1606599376728152E-2"/>
    <n v="0.58820569870894934"/>
    <x v="1"/>
    <n v="18.443181818181817"/>
    <n v="0.14164363636363619"/>
    <n v="977.34522727272633"/>
    <n v="14"/>
    <n v="4"/>
    <n v="18"/>
    <n v="331.97727272727269"/>
    <n v="0"/>
    <n v="0"/>
    <n v="8.9554323269665232"/>
    <x v="1"/>
    <n v="0"/>
  </r>
  <r>
    <x v="25"/>
    <x v="3"/>
    <x v="76"/>
    <x v="75"/>
    <x v="2"/>
    <x v="4"/>
    <n v="2.8002000000000042"/>
    <n v="448.75"/>
    <n v="18851.03999999999"/>
    <n v="1858"/>
    <n v="1858"/>
    <n v="11.593920000000017"/>
    <n v="78050.656980501357"/>
    <n v="42.007888579387163"/>
    <n v="48"/>
    <n v="4.6373998631236708E-2"/>
    <n v="0.63457969734018604"/>
    <x v="1"/>
    <n v="20.397727272727273"/>
    <n v="0.12728181818181838"/>
    <n v="856.8654545454541"/>
    <n v="14"/>
    <n v="4"/>
    <n v="18"/>
    <n v="367.15909090909093"/>
    <n v="0"/>
    <n v="0"/>
    <n v="5.0604766326214792"/>
    <x v="1"/>
    <n v="0"/>
  </r>
  <r>
    <x v="25"/>
    <x v="3"/>
    <x v="70"/>
    <x v="69"/>
    <x v="0"/>
    <x v="8"/>
    <n v="1.4624999999999986"/>
    <n v="65"/>
    <n v="11180"/>
    <n v="160"/>
    <n v="160"/>
    <n v="3.5999999999999965"/>
    <n v="27520"/>
    <n v="172"/>
    <n v="5"/>
    <n v="2.4220403184838053E-2"/>
    <n v="0.65880010052502413"/>
    <x v="1"/>
    <n v="2.9545454545454546"/>
    <n v="6.6477272727272663E-2"/>
    <n v="508.18181818181819"/>
    <n v="14"/>
    <n v="4"/>
    <n v="18"/>
    <n v="53.18181818181818"/>
    <n v="0"/>
    <n v="0"/>
    <n v="3.0085470085470085"/>
    <x v="1"/>
    <n v="0"/>
  </r>
  <r>
    <x v="25"/>
    <x v="3"/>
    <x v="4"/>
    <x v="4"/>
    <x v="0"/>
    <x v="3"/>
    <n v="1.4129999999999987"/>
    <n v="62.8"/>
    <n v="12057.6"/>
    <n v="324.39999999999998"/>
    <n v="324.39999999999998"/>
    <n v="7.2989999999999924"/>
    <n v="62284.800000000003"/>
    <n v="192.00000000000003"/>
    <n v="5"/>
    <n v="2.3400635692428149E-2"/>
    <n v="0.68220073621745225"/>
    <x v="1"/>
    <n v="2.8545454545454545"/>
    <n v="6.4227272727272675E-2"/>
    <n v="548.07272727272732"/>
    <n v="14"/>
    <n v="4"/>
    <n v="18"/>
    <n v="51.381818181818183"/>
    <n v="0"/>
    <n v="0"/>
    <n v="6.3135173389950454"/>
    <x v="1"/>
    <n v="0"/>
  </r>
  <r>
    <x v="25"/>
    <x v="3"/>
    <x v="53"/>
    <x v="52"/>
    <x v="0"/>
    <x v="0"/>
    <n v="1.21"/>
    <n v="60.5"/>
    <n v="9982.5"/>
    <n v="45"/>
    <n v="45"/>
    <n v="0.9"/>
    <n v="7425"/>
    <n v="165"/>
    <n v="20"/>
    <n v="2.0038760925575431E-2"/>
    <n v="0.70223949714302769"/>
    <x v="1"/>
    <n v="2.75"/>
    <n v="5.5E-2"/>
    <n v="453.75"/>
    <n v="14"/>
    <n v="4"/>
    <n v="18"/>
    <n v="49.5"/>
    <n v="4.5"/>
    <n v="0.09"/>
    <n v="0.90909090909090906"/>
    <x v="3"/>
    <n v="742.5"/>
  </r>
  <r>
    <x v="25"/>
    <x v="3"/>
    <x v="30"/>
    <x v="30"/>
    <x v="0"/>
    <x v="0"/>
    <n v="1.181249999999999"/>
    <n v="52.5"/>
    <n v="8557.5"/>
    <n v="31"/>
    <n v="31"/>
    <n v="0.69749999999999945"/>
    <n v="5053"/>
    <n v="163"/>
    <n v="5"/>
    <n v="1.9562633341599966E-2"/>
    <n v="0.7218021304846276"/>
    <x v="1"/>
    <n v="2.3863636363636362"/>
    <n v="5.3693181818181772E-2"/>
    <n v="388.97727272727275"/>
    <n v="14"/>
    <n v="4"/>
    <n v="18"/>
    <n v="42.954545454545453"/>
    <n v="11.954545454545453"/>
    <n v="0.26897727272727251"/>
    <n v="0.72169312169312172"/>
    <x v="0"/>
    <n v="1948.5909090909088"/>
  </r>
  <r>
    <x v="25"/>
    <x v="3"/>
    <x v="127"/>
    <x v="125"/>
    <x v="1"/>
    <x v="1"/>
    <n v="1.1797650000000033"/>
    <n v="97.100000000000037"/>
    <n v="13108.5"/>
    <n v="155.80000000000001"/>
    <n v="155.80000000000001"/>
    <n v="1.8929700000000045"/>
    <n v="21032.999999999993"/>
    <n v="134.99999999999994"/>
    <n v="15"/>
    <n v="1.9538040316827741E-2"/>
    <n v="0.74134017080145531"/>
    <x v="1"/>
    <n v="4.4136363636363649"/>
    <n v="5.3625681818181968E-2"/>
    <n v="595.84090909090912"/>
    <n v="14"/>
    <n v="4"/>
    <n v="18"/>
    <n v="79.445454545454567"/>
    <n v="0"/>
    <n v="0"/>
    <n v="1.9610939466758206"/>
    <x v="2"/>
    <n v="0"/>
  </r>
  <r>
    <x v="25"/>
    <x v="3"/>
    <x v="71"/>
    <x v="70"/>
    <x v="0"/>
    <x v="3"/>
    <n v="1.11375"/>
    <n v="49.5"/>
    <n v="9405"/>
    <n v="298"/>
    <n v="298"/>
    <n v="6.7050000000000001"/>
    <n v="56620"/>
    <n v="190"/>
    <n v="1"/>
    <n v="1.8444768579222844E-2"/>
    <n v="0.75978493938067815"/>
    <x v="1"/>
    <n v="2.25"/>
    <n v="5.0625000000000003E-2"/>
    <n v="427.5"/>
    <n v="14"/>
    <n v="4"/>
    <n v="18"/>
    <n v="40.5"/>
    <n v="0"/>
    <n v="0"/>
    <n v="7.3580246913580245"/>
    <x v="1"/>
    <n v="0"/>
  </r>
  <r>
    <x v="25"/>
    <x v="3"/>
    <x v="85"/>
    <x v="84"/>
    <x v="5"/>
    <x v="4"/>
    <n v="1.0511999999999997"/>
    <n v="164.25"/>
    <n v="9196.5400000000009"/>
    <n v="150"/>
    <n v="150"/>
    <n v="0.95999999999999963"/>
    <n v="8398.6666666666679"/>
    <n v="55.991111111111117"/>
    <n v="40"/>
    <n v="1.7408880566086686E-2"/>
    <n v="0.77719381994676484"/>
    <x v="1"/>
    <n v="7.4659090909090908"/>
    <n v="4.7781818181818168E-2"/>
    <n v="418.02454545454549"/>
    <n v="14"/>
    <n v="4"/>
    <n v="18"/>
    <n v="134.38636363636363"/>
    <n v="0"/>
    <n v="0"/>
    <n v="1.1161846778285136"/>
    <x v="2"/>
    <n v="0"/>
  </r>
  <r>
    <x v="25"/>
    <x v="3"/>
    <x v="84"/>
    <x v="83"/>
    <x v="2"/>
    <x v="5"/>
    <n v="1.0485000000000038"/>
    <n v="291.24999999999989"/>
    <n v="23296.619999999937"/>
    <n v="3007.5"/>
    <n v="3007.5"/>
    <n v="10.827000000000043"/>
    <n v="240565.09751072907"/>
    <n v="79.988394849785223"/>
    <n v="18"/>
    <n v="1.7364165975591667E-2"/>
    <n v="0.79455798592235649"/>
    <x v="1"/>
    <n v="13.238636363636358"/>
    <n v="4.7659090909091081E-2"/>
    <n v="1058.9372727272698"/>
    <n v="14"/>
    <n v="4"/>
    <n v="18"/>
    <n v="238.29545454545445"/>
    <n v="0"/>
    <n v="0"/>
    <n v="12.620886981402007"/>
    <x v="1"/>
    <n v="0"/>
  </r>
  <r>
    <x v="25"/>
    <x v="3"/>
    <x v="80"/>
    <x v="79"/>
    <x v="2"/>
    <x v="5"/>
    <n v="1.0337000000000049"/>
    <n v="287.13888888888886"/>
    <n v="22968.059999999936"/>
    <n v="3016.7222222222222"/>
    <n v="3016.7222222222222"/>
    <n v="10.860200000000054"/>
    <n v="241305.72236819126"/>
    <n v="79.989374093063532"/>
    <n v="18"/>
    <n v="1.7119063775840847E-2"/>
    <n v="0.81167704969819732"/>
    <x v="2"/>
    <n v="13.051767676767675"/>
    <n v="4.6986363636363861E-2"/>
    <n v="1044.0027272727243"/>
    <n v="30"/>
    <n v="4"/>
    <n v="34"/>
    <n v="443.76010101010093"/>
    <n v="0"/>
    <n v="0"/>
    <n v="6.7980925174558564"/>
    <x v="1"/>
    <n v="0"/>
  </r>
  <r>
    <x v="25"/>
    <x v="3"/>
    <x v="16"/>
    <x v="16"/>
    <x v="4"/>
    <x v="0"/>
    <n v="1.0012499999999986"/>
    <n v="66.75"/>
    <n v="12548.75"/>
    <n v="450.5"/>
    <n v="450.5"/>
    <n v="6.7574999999999905"/>
    <n v="84692.312734082399"/>
    <n v="187.99625468164794"/>
    <n v="60"/>
    <n v="1.6581660641927582E-2"/>
    <n v="0.82825871034012488"/>
    <x v="2"/>
    <n v="3.0340909090909092"/>
    <n v="4.5511363636363572E-2"/>
    <n v="570.39772727272725"/>
    <n v="30"/>
    <n v="4"/>
    <n v="34"/>
    <n v="103.15909090909091"/>
    <n v="0"/>
    <n v="0"/>
    <n v="4.3670411985018731"/>
    <x v="1"/>
    <n v="0"/>
  </r>
  <r>
    <x v="25"/>
    <x v="3"/>
    <x v="88"/>
    <x v="87"/>
    <x v="2"/>
    <x v="5"/>
    <n v="0.9810000000000052"/>
    <n v="272.5"/>
    <n v="21798.239999999965"/>
    <n v="3036.5"/>
    <n v="3036.5"/>
    <n v="10.931400000000059"/>
    <n v="242900.38811009139"/>
    <n v="79.993541284403548"/>
    <n v="18"/>
    <n v="1.6246301213214548E-2"/>
    <n v="0.84450501155333946"/>
    <x v="2"/>
    <n v="12.386363636363637"/>
    <n v="4.4590909090909327E-2"/>
    <n v="990.82909090908936"/>
    <n v="30"/>
    <n v="4"/>
    <n v="34"/>
    <n v="421.13636363636363"/>
    <n v="0"/>
    <n v="0"/>
    <n v="7.2102536427415007"/>
    <x v="1"/>
    <n v="0"/>
  </r>
  <r>
    <x v="25"/>
    <x v="3"/>
    <x v="81"/>
    <x v="80"/>
    <x v="5"/>
    <x v="4"/>
    <n v="0.91162499999999813"/>
    <n v="107.25"/>
    <n v="7722"/>
    <n v="278.39999999999998"/>
    <n v="278.39999999999998"/>
    <n v="2.3663999999999952"/>
    <n v="20044.8"/>
    <n v="72"/>
    <n v="10"/>
    <n v="1.5097384651882369E-2"/>
    <n v="0.85960239620522183"/>
    <x v="2"/>
    <n v="4.875"/>
    <n v="4.1437499999999912E-2"/>
    <n v="351"/>
    <n v="30"/>
    <n v="4"/>
    <n v="34"/>
    <n v="165.75"/>
    <n v="0"/>
    <n v="0"/>
    <n v="1.6796380090497736"/>
    <x v="2"/>
    <n v="0"/>
  </r>
  <r>
    <x v="25"/>
    <x v="3"/>
    <x v="77"/>
    <x v="76"/>
    <x v="5"/>
    <x v="4"/>
    <n v="0.9110000000000007"/>
    <n v="120.5"/>
    <n v="9641.0100000000057"/>
    <n v="1107.5"/>
    <n v="1107.5"/>
    <n v="8.3728838174273932"/>
    <n v="88609.282780083042"/>
    <n v="80.008381742738635"/>
    <n v="100"/>
    <n v="1.5087034052230771E-2"/>
    <n v="0.8746894302574526"/>
    <x v="2"/>
    <n v="5.4772727272727275"/>
    <n v="4.1409090909090944E-2"/>
    <n v="438.22772727272752"/>
    <n v="30"/>
    <n v="4"/>
    <n v="34"/>
    <n v="186.22727272727275"/>
    <n v="0"/>
    <n v="0"/>
    <n v="5.9470344154259207"/>
    <x v="1"/>
    <n v="0"/>
  </r>
  <r>
    <x v="25"/>
    <x v="3"/>
    <x v="86"/>
    <x v="85"/>
    <x v="2"/>
    <x v="5"/>
    <n v="0.89010000000000511"/>
    <n v="247.24999999999997"/>
    <n v="19778.179999999964"/>
    <n v="3087"/>
    <n v="3087"/>
    <n v="11.113200000000067"/>
    <n v="246937.27668351826"/>
    <n v="79.992639029322405"/>
    <n v="18"/>
    <n v="1.4740909999879996E-2"/>
    <n v="0.88943034025733259"/>
    <x v="2"/>
    <n v="11.238636363636362"/>
    <n v="4.0459090909091139E-2"/>
    <n v="899.00818181818022"/>
    <n v="30"/>
    <n v="4"/>
    <n v="34"/>
    <n v="382.11363636363632"/>
    <n v="0"/>
    <n v="0"/>
    <n v="8.0787485874026057"/>
    <x v="1"/>
    <n v="0"/>
  </r>
  <r>
    <x v="25"/>
    <x v="3"/>
    <x v="87"/>
    <x v="86"/>
    <x v="2"/>
    <x v="4"/>
    <n v="0.81047999999999953"/>
    <n v="153.5"/>
    <n v="6295.0350000000035"/>
    <n v="1988"/>
    <n v="1988"/>
    <n v="10.496639999999994"/>
    <n v="81527.880000000034"/>
    <n v="41.010000000000019"/>
    <n v="24"/>
    <n v="1.3422326409058155E-2"/>
    <n v="0.90285266666639075"/>
    <x v="2"/>
    <n v="6.9772727272727275"/>
    <n v="3.6839999999999977E-2"/>
    <n v="286.1379545454547"/>
    <n v="30"/>
    <n v="4"/>
    <n v="34"/>
    <n v="237.22727272727275"/>
    <n v="0"/>
    <n v="0"/>
    <n v="8.3801494539183743"/>
    <x v="1"/>
    <n v="0"/>
  </r>
  <r>
    <x v="25"/>
    <x v="3"/>
    <x v="32"/>
    <x v="32"/>
    <x v="1"/>
    <x v="1"/>
    <n v="0.71441999999999906"/>
    <n v="73.5"/>
    <n v="17640"/>
    <n v="218"/>
    <n v="218"/>
    <n v="2.1189599999999973"/>
    <n v="52320"/>
    <n v="240"/>
    <n v="6"/>
    <n v="1.1831480644999655E-2"/>
    <n v="0.91468414731139036"/>
    <x v="2"/>
    <n v="3.3409090909090908"/>
    <n v="3.2473636363636323E-2"/>
    <n v="801.81818181818187"/>
    <n v="30"/>
    <n v="4"/>
    <n v="34"/>
    <n v="113.59090909090909"/>
    <n v="0"/>
    <n v="0"/>
    <n v="1.9191676670668267"/>
    <x v="2"/>
    <n v="0"/>
  </r>
  <r>
    <x v="25"/>
    <x v="3"/>
    <x v="89"/>
    <x v="88"/>
    <x v="5"/>
    <x v="4"/>
    <n v="0.7033500000000007"/>
    <n v="130.25"/>
    <n v="6122.5800000000108"/>
    <n v="373"/>
    <n v="373"/>
    <n v="2.014200000000002"/>
    <n v="17533.376890595042"/>
    <n v="47.006372360844615"/>
    <n v="12"/>
    <n v="1.1648150823969831E-2"/>
    <n v="0.92633229813536022"/>
    <x v="2"/>
    <n v="5.9204545454545459"/>
    <n v="3.197045454545458E-2"/>
    <n v="278.29909090909138"/>
    <n v="30"/>
    <n v="4"/>
    <n v="34"/>
    <n v="201.29545454545456"/>
    <n v="0"/>
    <n v="0"/>
    <n v="1.852997628994016"/>
    <x v="2"/>
    <n v="0"/>
  </r>
  <r>
    <x v="25"/>
    <x v="3"/>
    <x v="13"/>
    <x v="13"/>
    <x v="2"/>
    <x v="4"/>
    <n v="0.63600000000000034"/>
    <n v="88.333333333333343"/>
    <n v="3798.2599999999998"/>
    <n v="4555.333333333333"/>
    <n v="4555.333333333333"/>
    <n v="32.798400000000015"/>
    <n v="195875.55154716977"/>
    <n v="42.999169811320748"/>
    <n v="24"/>
    <n v="1.0532770205509077E-2"/>
    <n v="0.93686506834086924"/>
    <x v="2"/>
    <n v="4.0151515151515156"/>
    <n v="2.8909090909090926E-2"/>
    <n v="172.6481818181818"/>
    <n v="30"/>
    <n v="4"/>
    <n v="34"/>
    <n v="136.51515151515153"/>
    <n v="0"/>
    <n v="0"/>
    <n v="33.368701442841285"/>
    <x v="1"/>
    <n v="0"/>
  </r>
  <r>
    <x v="25"/>
    <x v="3"/>
    <x v="78"/>
    <x v="77"/>
    <x v="0"/>
    <x v="6"/>
    <n v="0.4725000000000002"/>
    <n v="26.25"/>
    <n v="4121.25"/>
    <n v="42.5"/>
    <n v="42.5"/>
    <n v="0.76500000000000024"/>
    <n v="6672.5"/>
    <n v="157"/>
    <n v="20"/>
    <n v="7.8250533366399973E-3"/>
    <n v="0.94469012167750921"/>
    <x v="2"/>
    <n v="1.1931818181818181"/>
    <n v="2.1477272727272737E-2"/>
    <n v="187.32954545454547"/>
    <n v="30"/>
    <n v="4"/>
    <n v="34"/>
    <n v="40.568181818181813"/>
    <n v="0"/>
    <n v="0"/>
    <n v="1.0476190476190477"/>
    <x v="2"/>
    <n v="0"/>
  </r>
  <r>
    <x v="25"/>
    <x v="3"/>
    <x v="47"/>
    <x v="47"/>
    <x v="0"/>
    <x v="6"/>
    <n v="0.46124999999999983"/>
    <n v="20.5"/>
    <n v="3710.5"/>
    <n v="142"/>
    <n v="142"/>
    <n v="3.1949999999999985"/>
    <n v="25702"/>
    <n v="181"/>
    <n v="5"/>
    <n v="7.638742542910467E-3"/>
    <n v="0.95232886422041962"/>
    <x v="2"/>
    <n v="0.93181818181818177"/>
    <n v="2.0965909090909084E-2"/>
    <n v="168.65909090909091"/>
    <n v="30"/>
    <n v="4"/>
    <n v="34"/>
    <n v="31.68181818181818"/>
    <n v="0"/>
    <n v="0"/>
    <n v="4.4820659971305599"/>
    <x v="1"/>
    <n v="0"/>
  </r>
  <r>
    <x v="25"/>
    <x v="3"/>
    <x v="98"/>
    <x v="97"/>
    <x v="2"/>
    <x v="7"/>
    <n v="0.42880000000000001"/>
    <n v="33.5"/>
    <n v="4017"/>
    <n v="143"/>
    <n v="143"/>
    <n v="1.8304"/>
    <n v="17147.194029850747"/>
    <n v="119.91044776119404"/>
    <n v="16"/>
    <n v="7.1013394089973108E-3"/>
    <n v="0.95943020362941689"/>
    <x v="2"/>
    <n v="1.5227272727272727"/>
    <n v="1.949090909090909E-2"/>
    <n v="182.59090909090909"/>
    <n v="30"/>
    <n v="4"/>
    <n v="34"/>
    <n v="51.772727272727273"/>
    <n v="0"/>
    <n v="0"/>
    <n v="2.7620719929762951"/>
    <x v="1"/>
    <n v="0"/>
  </r>
  <r>
    <x v="25"/>
    <x v="3"/>
    <x v="21"/>
    <x v="21"/>
    <x v="3"/>
    <x v="1"/>
    <n v="0.39341999999999994"/>
    <n v="39.5"/>
    <n v="7137.2599999999984"/>
    <n v="61"/>
    <n v="61"/>
    <n v="0.60755999999999988"/>
    <n v="11022.097721518985"/>
    <n v="180.69012658227845"/>
    <n v="12"/>
    <n v="6.5154126639172605E-3"/>
    <n v="0.9659456162933342"/>
    <x v="2"/>
    <n v="1.7954545454545454"/>
    <n v="1.7882727272727269E-2"/>
    <n v="324.42090909090899"/>
    <n v="30"/>
    <n v="4"/>
    <n v="34"/>
    <n v="61.045454545454547"/>
    <n v="4.5454545454546746E-2"/>
    <n v="4.5272727272728552E-4"/>
    <n v="0.99925539836187638"/>
    <x v="3"/>
    <n v="8.2131875719219813"/>
  </r>
  <r>
    <x v="25"/>
    <x v="3"/>
    <x v="75"/>
    <x v="74"/>
    <x v="3"/>
    <x v="1"/>
    <n v="0.32786999999999983"/>
    <n v="33"/>
    <n v="9240.1299999999992"/>
    <n v="42"/>
    <n v="42"/>
    <n v="0.41728909090909067"/>
    <n v="11760.165454545455"/>
    <n v="280.00393939393939"/>
    <n v="6"/>
    <n v="5.4298417724532345E-3"/>
    <n v="0.9713754580657874"/>
    <x v="2"/>
    <n v="1.5"/>
    <n v="1.490318181818181E-2"/>
    <n v="420.00590909090903"/>
    <n v="30"/>
    <n v="4"/>
    <n v="34"/>
    <n v="51"/>
    <n v="9"/>
    <n v="8.9419090909090865E-2"/>
    <n v="0.82352941176470584"/>
    <x v="3"/>
    <n v="2520.0354545454547"/>
  </r>
  <r>
    <x v="25"/>
    <x v="3"/>
    <x v="23"/>
    <x v="23"/>
    <x v="1"/>
    <x v="0"/>
    <n v="0.26260499999999987"/>
    <n v="20.5"/>
    <n v="3690"/>
    <n v="3"/>
    <n v="3"/>
    <n v="3.8429999999999985E-2"/>
    <n v="540"/>
    <n v="180"/>
    <n v="3"/>
    <n v="4.348990754430359E-3"/>
    <n v="0.9757244488202178"/>
    <x v="2"/>
    <n v="0.93181818181818177"/>
    <n v="1.1936590909090904E-2"/>
    <n v="167.72727272727272"/>
    <n v="30"/>
    <n v="4"/>
    <n v="34"/>
    <n v="31.68181818181818"/>
    <n v="28.68181818181818"/>
    <n v="0.36741409090909072"/>
    <n v="9.4691535150645628E-2"/>
    <x v="0"/>
    <n v="5162.7272727272721"/>
  </r>
  <r>
    <x v="25"/>
    <x v="3"/>
    <x v="60"/>
    <x v="59"/>
    <x v="3"/>
    <x v="1"/>
    <n v="0.20474999999999996"/>
    <n v="11.25"/>
    <n v="3712.5"/>
    <n v="69"/>
    <n v="69"/>
    <n v="1.2557999999999998"/>
    <n v="22770"/>
    <n v="330"/>
    <n v="4"/>
    <n v="3.3908564458773301E-3"/>
    <n v="0.97911530526609514"/>
    <x v="2"/>
    <n v="0.51136363636363635"/>
    <n v="9.30681818181818E-3"/>
    <n v="168.75"/>
    <n v="30"/>
    <n v="4"/>
    <n v="34"/>
    <n v="17.386363636363637"/>
    <n v="0"/>
    <n v="0"/>
    <n v="3.9686274509803923"/>
    <x v="1"/>
    <n v="0"/>
  </r>
  <r>
    <x v="25"/>
    <x v="3"/>
    <x v="40"/>
    <x v="40"/>
    <x v="5"/>
    <x v="4"/>
    <n v="0.18750000000000006"/>
    <n v="62.5"/>
    <n v="2125"/>
    <n v="674"/>
    <n v="674"/>
    <n v="2.0220000000000002"/>
    <n v="22916"/>
    <n v="34"/>
    <n v="1"/>
    <n v="3.105179895492062E-3"/>
    <n v="0.98222048516158722"/>
    <x v="2"/>
    <n v="2.8409090909090908"/>
    <n v="8.5227272727272756E-3"/>
    <n v="96.590909090909093"/>
    <n v="30"/>
    <n v="4"/>
    <n v="34"/>
    <n v="96.590909090909093"/>
    <n v="0"/>
    <n v="0"/>
    <n v="6.977882352941176"/>
    <x v="1"/>
    <n v="0"/>
  </r>
  <r>
    <x v="25"/>
    <x v="3"/>
    <x v="96"/>
    <x v="95"/>
    <x v="5"/>
    <x v="4"/>
    <n v="0.16400000000000009"/>
    <n v="20.5"/>
    <n v="1332"/>
    <n v="136"/>
    <n v="136"/>
    <n v="1.0880000000000005"/>
    <n v="8836.6829268292677"/>
    <n v="64.975609756097555"/>
    <n v="4"/>
    <n v="2.7159973485903909E-3"/>
    <n v="0.98493648251017762"/>
    <x v="2"/>
    <n v="0.93181818181818177"/>
    <n v="7.4545454545454585E-3"/>
    <n v="60.545454545454547"/>
    <n v="30"/>
    <n v="4"/>
    <n v="34"/>
    <n v="31.68181818181818"/>
    <n v="0"/>
    <n v="0"/>
    <n v="4.2926829268292686"/>
    <x v="1"/>
    <n v="0"/>
  </r>
  <r>
    <x v="25"/>
    <x v="3"/>
    <x v="65"/>
    <x v="64"/>
    <x v="2"/>
    <x v="5"/>
    <n v="0.13450000000000006"/>
    <n v="33.625"/>
    <n v="1687.8"/>
    <n v="94"/>
    <n v="94"/>
    <n v="0.37600000000000017"/>
    <n v="4718.3107806691451"/>
    <n v="50.194795539033457"/>
    <n v="40"/>
    <n v="2.2274490450329728E-3"/>
    <n v="0.98716393155521065"/>
    <x v="2"/>
    <n v="1.5284090909090908"/>
    <n v="6.1136363636363662E-3"/>
    <n v="76.718181818181819"/>
    <n v="30"/>
    <n v="4"/>
    <n v="34"/>
    <n v="51.965909090909086"/>
    <n v="0"/>
    <n v="0"/>
    <n v="1.8088781981193967"/>
    <x v="2"/>
    <n v="0"/>
  </r>
  <r>
    <x v="25"/>
    <x v="3"/>
    <x v="17"/>
    <x v="17"/>
    <x v="1"/>
    <x v="1"/>
    <n v="0.10744999999999996"/>
    <n v="13.25"/>
    <n v="1676.25"/>
    <n v="41.5"/>
    <n v="41.5"/>
    <n v="0.33654150943396216"/>
    <n v="5250.1415094339627"/>
    <n v="126.50943396226415"/>
    <n v="20"/>
    <n v="1.779475092109983E-3"/>
    <n v="0.98894340664732061"/>
    <x v="2"/>
    <n v="0.60227272727272729"/>
    <n v="4.8840909090909074E-3"/>
    <n v="76.193181818181813"/>
    <n v="30"/>
    <n v="4"/>
    <n v="34"/>
    <n v="20.477272727272727"/>
    <n v="0"/>
    <n v="0"/>
    <n v="2.0266370699223084"/>
    <x v="1"/>
    <n v="0"/>
  </r>
  <r>
    <x v="25"/>
    <x v="3"/>
    <x v="24"/>
    <x v="24"/>
    <x v="3"/>
    <x v="1"/>
    <n v="8.5950000000000013E-2"/>
    <n v="10.25"/>
    <n v="2152.5"/>
    <n v="80.5"/>
    <n v="80.5"/>
    <n v="0.67502195121951236"/>
    <n v="16905"/>
    <n v="210"/>
    <n v="20"/>
    <n v="1.4234144640935609E-3"/>
    <n v="0.99036682111141416"/>
    <x v="2"/>
    <n v="0.46590909090909088"/>
    <n v="3.9068181818181823E-3"/>
    <n v="97.840909090909093"/>
    <n v="30"/>
    <n v="4"/>
    <n v="34"/>
    <n v="15.84090909090909"/>
    <n v="0"/>
    <n v="0"/>
    <n v="5.0817790530846487"/>
    <x v="1"/>
    <n v="0"/>
  </r>
  <r>
    <x v="25"/>
    <x v="3"/>
    <x v="64"/>
    <x v="63"/>
    <x v="5"/>
    <x v="4"/>
    <n v="8.3250000000000005E-2"/>
    <n v="18.5"/>
    <n v="778.5"/>
    <n v="203"/>
    <n v="203"/>
    <n v="0.91350000000000009"/>
    <n v="8542.45945945946"/>
    <n v="42.081081081081081"/>
    <n v="30"/>
    <n v="1.3786998735984752E-3"/>
    <n v="0.99174552098501267"/>
    <x v="2"/>
    <n v="0.84090909090909094"/>
    <n v="3.7840909090909093E-3"/>
    <n v="35.386363636363633"/>
    <n v="30"/>
    <n v="4"/>
    <n v="34"/>
    <n v="28.590909090909093"/>
    <n v="0"/>
    <n v="0"/>
    <n v="7.1001589825119229"/>
    <x v="1"/>
    <n v="0"/>
  </r>
  <r>
    <x v="25"/>
    <x v="3"/>
    <x v="36"/>
    <x v="36"/>
    <x v="5"/>
    <x v="4"/>
    <n v="7.2500000000000023E-2"/>
    <n v="14.5"/>
    <n v="580"/>
    <n v="63"/>
    <n v="63"/>
    <n v="0.31500000000000011"/>
    <n v="2520"/>
    <n v="40"/>
    <n v="1"/>
    <n v="1.200669559590264E-3"/>
    <n v="0.99294619054460298"/>
    <x v="2"/>
    <n v="0.65909090909090906"/>
    <n v="3.2954545454545463E-3"/>
    <n v="26.363636363636363"/>
    <n v="30"/>
    <n v="4"/>
    <n v="34"/>
    <n v="22.409090909090907"/>
    <n v="0"/>
    <n v="0"/>
    <n v="2.8113590263691686"/>
    <x v="1"/>
    <n v="0"/>
  </r>
  <r>
    <x v="25"/>
    <x v="3"/>
    <x v="55"/>
    <x v="54"/>
    <x v="2"/>
    <x v="5"/>
    <n v="6.9000000000000047E-2"/>
    <n v="17.25"/>
    <n v="862.5"/>
    <n v="126.5"/>
    <n v="126.5"/>
    <n v="0.50600000000000034"/>
    <n v="6325"/>
    <n v="50"/>
    <n v="40"/>
    <n v="1.1427062015410792E-3"/>
    <n v="0.99408889674614409"/>
    <x v="2"/>
    <n v="0.78409090909090906"/>
    <n v="3.1363636363636385E-3"/>
    <n v="39.204545454545453"/>
    <n v="30"/>
    <n v="4"/>
    <n v="34"/>
    <n v="26.659090909090907"/>
    <n v="0"/>
    <n v="0"/>
    <n v="4.7450980392156863"/>
    <x v="1"/>
    <n v="0"/>
  </r>
  <r>
    <x v="25"/>
    <x v="3"/>
    <x v="6"/>
    <x v="6"/>
    <x v="2"/>
    <x v="4"/>
    <n v="6.7199999999999996E-2"/>
    <n v="14"/>
    <n v="686.62"/>
    <n v="268.5"/>
    <n v="268.5"/>
    <n v="1.2887999999999999"/>
    <n v="13168.390714285713"/>
    <n v="49.044285714285714"/>
    <n v="48"/>
    <n v="1.1128964745443545E-3"/>
    <n v="0.99520179322068847"/>
    <x v="2"/>
    <n v="0.63636363636363635"/>
    <n v="3.0545454545454543E-3"/>
    <n v="31.21"/>
    <n v="30"/>
    <n v="4"/>
    <n v="34"/>
    <n v="21.636363636363637"/>
    <n v="0"/>
    <n v="0"/>
    <n v="12.409663865546218"/>
    <x v="1"/>
    <n v="0"/>
  </r>
  <r>
    <x v="25"/>
    <x v="3"/>
    <x v="63"/>
    <x v="62"/>
    <x v="2"/>
    <x v="5"/>
    <n v="6.100000000000004E-2"/>
    <n v="15.25"/>
    <n v="762.5"/>
    <n v="133.5"/>
    <n v="133.5"/>
    <n v="0.53400000000000036"/>
    <n v="6675"/>
    <n v="50"/>
    <n v="40"/>
    <n v="1.0102185260000844E-3"/>
    <n v="0.99621201174668861"/>
    <x v="2"/>
    <n v="0.69318181818181823"/>
    <n v="2.7727272727272744E-3"/>
    <n v="34.659090909090907"/>
    <n v="30"/>
    <n v="4"/>
    <n v="34"/>
    <n v="23.56818181818182"/>
    <n v="0"/>
    <n v="0"/>
    <n v="5.6644165863066531"/>
    <x v="1"/>
    <n v="0"/>
  </r>
  <r>
    <x v="25"/>
    <x v="3"/>
    <x v="10"/>
    <x v="10"/>
    <x v="3"/>
    <x v="1"/>
    <n v="5.9535000000000025E-2"/>
    <n v="6.125"/>
    <n v="1714.9350000000002"/>
    <n v="34.75"/>
    <n v="34.75"/>
    <n v="0.33777000000000013"/>
    <n v="9729.6312244897981"/>
    <n v="279.98938775510209"/>
    <n v="12"/>
    <n v="9.8595672041663961E-4"/>
    <n v="0.99719796846710529"/>
    <x v="2"/>
    <n v="0.27840909090909088"/>
    <n v="2.706136363636365E-3"/>
    <n v="77.95159090909091"/>
    <n v="30"/>
    <n v="4"/>
    <n v="34"/>
    <n v="9.4659090909090899"/>
    <n v="0"/>
    <n v="0"/>
    <n v="3.6710684273709489"/>
    <x v="1"/>
    <n v="0"/>
  </r>
  <r>
    <x v="25"/>
    <x v="3"/>
    <x v="57"/>
    <x v="56"/>
    <x v="2"/>
    <x v="5"/>
    <n v="5.3500000000000027E-2"/>
    <n v="13.375000000000002"/>
    <n v="668.75"/>
    <n v="132"/>
    <n v="132"/>
    <n v="0.52800000000000014"/>
    <n v="6599.9999999999991"/>
    <n v="49.999999999999993"/>
    <n v="40"/>
    <n v="8.8601133018040182E-4"/>
    <n v="0.99808397979728569"/>
    <x v="2"/>
    <n v="0.60795454545454553"/>
    <n v="2.431818181818183E-3"/>
    <n v="30.397727272727273"/>
    <n v="30"/>
    <n v="4"/>
    <n v="34"/>
    <n v="20.670454545454547"/>
    <n v="0"/>
    <n v="0"/>
    <n v="6.3859263331500822"/>
    <x v="1"/>
    <n v="0"/>
  </r>
  <r>
    <x v="25"/>
    <x v="3"/>
    <x v="158"/>
    <x v="155"/>
    <x v="1"/>
    <x v="11"/>
    <n v="3.3750000000000002E-2"/>
    <n v="1.5"/>
    <n v="204.03000000000003"/>
    <n v="90"/>
    <n v="90"/>
    <n v="2.0249999999999999"/>
    <n v="12241.800000000001"/>
    <n v="136.02000000000001"/>
    <n v="1"/>
    <n v="5.5893238118857099E-4"/>
    <n v="0.99864291217847423"/>
    <x v="2"/>
    <n v="6.8181818181818177E-2"/>
    <n v="1.5340909090909092E-3"/>
    <n v="9.2740909090909103"/>
    <n v="30"/>
    <n v="4"/>
    <n v="34"/>
    <n v="2.3181818181818179"/>
    <n v="0"/>
    <n v="0"/>
    <n v="38.82352941176471"/>
    <x v="1"/>
    <n v="0"/>
  </r>
  <r>
    <x v="25"/>
    <x v="3"/>
    <x v="18"/>
    <x v="18"/>
    <x v="1"/>
    <x v="1"/>
    <n v="2.9160000000000005E-2"/>
    <n v="3"/>
    <n v="749.96"/>
    <n v="40"/>
    <n v="40"/>
    <n v="0.38880000000000003"/>
    <n v="9999.4666666666672"/>
    <n v="249.98666666666668"/>
    <n v="12"/>
    <n v="4.8291757734692539E-4"/>
    <n v="0.9991258297558212"/>
    <x v="2"/>
    <n v="0.13636363636363635"/>
    <n v="1.3254545454545457E-3"/>
    <n v="34.089090909090913"/>
    <n v="30"/>
    <n v="4"/>
    <n v="34"/>
    <n v="4.6363636363636358"/>
    <n v="0"/>
    <n v="0"/>
    <n v="8.6274509803921582"/>
    <x v="1"/>
    <n v="0"/>
  </r>
  <r>
    <x v="25"/>
    <x v="3"/>
    <x v="51"/>
    <x v="50"/>
    <x v="5"/>
    <x v="4"/>
    <n v="0.02"/>
    <n v="2"/>
    <n v="164"/>
    <n v="82"/>
    <n v="82"/>
    <n v="0.82"/>
    <n v="6724"/>
    <n v="82"/>
    <n v="40"/>
    <n v="3.3121918885248649E-4"/>
    <n v="0.99945704894467369"/>
    <x v="2"/>
    <n v="9.0909090909090912E-2"/>
    <n v="9.0909090909090909E-4"/>
    <n v="7.4545454545454541"/>
    <n v="30"/>
    <n v="4"/>
    <n v="34"/>
    <n v="3.0909090909090908"/>
    <n v="0"/>
    <n v="0"/>
    <n v="26.529411764705884"/>
    <x v="1"/>
    <n v="0"/>
  </r>
  <r>
    <x v="25"/>
    <x v="3"/>
    <x v="52"/>
    <x v="51"/>
    <x v="5"/>
    <x v="4"/>
    <n v="1.7999999999999999E-2"/>
    <n v="3"/>
    <n v="144"/>
    <n v="1"/>
    <n v="1"/>
    <n v="5.9999999999999993E-3"/>
    <n v="48"/>
    <n v="48"/>
    <n v="12"/>
    <n v="2.9809726996723784E-4"/>
    <n v="0.9997551462146409"/>
    <x v="2"/>
    <n v="0.13636363636363635"/>
    <n v="8.1818181818181816E-4"/>
    <n v="6.5454545454545459"/>
    <n v="30"/>
    <n v="4"/>
    <n v="34"/>
    <n v="4.6363636363636358"/>
    <n v="3.6363636363636358"/>
    <n v="2.1818181818181813E-2"/>
    <n v="0.21568627450980396"/>
    <x v="0"/>
    <n v="174.5454545454545"/>
  </r>
  <r>
    <x v="25"/>
    <x v="3"/>
    <x v="72"/>
    <x v="71"/>
    <x v="1"/>
    <x v="1"/>
    <n v="1.4785E-2"/>
    <n v="1.5"/>
    <n v="382.5"/>
    <n v="46"/>
    <n v="46"/>
    <n v="0.45340666666666668"/>
    <n v="11730"/>
    <n v="255"/>
    <n v="12"/>
    <n v="2.4485378535920064E-4"/>
    <n v="1"/>
    <x v="2"/>
    <n v="6.8181818181818177E-2"/>
    <n v="6.7204545454545457E-4"/>
    <n v="17.386363636363637"/>
    <n v="30"/>
    <n v="4"/>
    <n v="34"/>
    <n v="2.3181818181818179"/>
    <n v="0"/>
    <n v="0"/>
    <n v="19.843137254901965"/>
    <x v="1"/>
    <n v="0"/>
  </r>
  <r>
    <x v="26"/>
    <x v="3"/>
    <x v="0"/>
    <x v="0"/>
    <x v="0"/>
    <x v="0"/>
    <n v="22.699999999999989"/>
    <n v="908"/>
    <n v="175244"/>
    <n v="696"/>
    <n v="696"/>
    <n v="17.399999999999991"/>
    <n v="134328"/>
    <n v="193"/>
    <n v="18"/>
    <n v="0.25143378175680647"/>
    <n v="0.25143378175680647"/>
    <x v="0"/>
    <n v="41.272727272727273"/>
    <n v="1.0318181818181813"/>
    <n v="7965.636363636364"/>
    <n v="7"/>
    <n v="4"/>
    <n v="11"/>
    <n v="454"/>
    <n v="0"/>
    <n v="0"/>
    <n v="1.5330396475770924"/>
    <x v="2"/>
    <n v="0"/>
  </r>
  <r>
    <x v="26"/>
    <x v="3"/>
    <x v="35"/>
    <x v="35"/>
    <x v="2"/>
    <x v="4"/>
    <n v="14.37440000000001"/>
    <n v="1123"/>
    <n v="134760"/>
    <n v="1001"/>
    <n v="1001"/>
    <n v="12.81280000000001"/>
    <n v="120120"/>
    <n v="120"/>
    <n v="18"/>
    <n v="0.15921628865572876"/>
    <n v="0.41065007041253521"/>
    <x v="0"/>
    <n v="51.045454545454547"/>
    <n v="0.65338181818181862"/>
    <n v="6125.454545454545"/>
    <n v="7"/>
    <n v="4"/>
    <n v="11"/>
    <n v="561.5"/>
    <n v="0"/>
    <n v="0"/>
    <n v="1.7827248441674086"/>
    <x v="2"/>
    <n v="0"/>
  </r>
  <r>
    <x v="26"/>
    <x v="3"/>
    <x v="7"/>
    <x v="7"/>
    <x v="0"/>
    <x v="0"/>
    <n v="12.675000000000004"/>
    <n v="507"/>
    <n v="94809"/>
    <n v="142"/>
    <n v="142"/>
    <n v="3.5500000000000012"/>
    <n v="26554"/>
    <n v="187"/>
    <n v="4"/>
    <n v="0.14039309179592618"/>
    <n v="0.55104316220846139"/>
    <x v="1"/>
    <n v="23.045454545454547"/>
    <n v="0.57613636363636378"/>
    <n v="4309.5"/>
    <n v="14"/>
    <n v="4"/>
    <n v="18"/>
    <n v="414.81818181818187"/>
    <n v="272.81818181818187"/>
    <n v="6.8204545454545489"/>
    <n v="0.34231865001095768"/>
    <x v="0"/>
    <n v="51017.000000000007"/>
  </r>
  <r>
    <x v="26"/>
    <x v="3"/>
    <x v="2"/>
    <x v="2"/>
    <x v="1"/>
    <x v="1"/>
    <n v="7.0146000000000077"/>
    <n v="433"/>
    <n v="108250"/>
    <n v="215"/>
    <n v="215"/>
    <n v="3.4830000000000036"/>
    <n v="54180"/>
    <n v="252"/>
    <n v="1"/>
    <n v="7.7696361476268599E-2"/>
    <n v="0.62873952368472996"/>
    <x v="1"/>
    <n v="19.681818181818183"/>
    <n v="0.31884545454545488"/>
    <n v="4920.454545454545"/>
    <n v="14"/>
    <n v="4"/>
    <n v="18"/>
    <n v="354.27272727272731"/>
    <n v="139.27272727272731"/>
    <n v="2.256218181818185"/>
    <n v="0.60687708493713111"/>
    <x v="0"/>
    <n v="35096.727272727279"/>
  </r>
  <r>
    <x v="26"/>
    <x v="3"/>
    <x v="15"/>
    <x v="15"/>
    <x v="2"/>
    <x v="4"/>
    <n v="5.9760000000000026"/>
    <n v="1245"/>
    <n v="56025"/>
    <n v="605"/>
    <n v="605"/>
    <n v="2.9040000000000012"/>
    <n v="27225"/>
    <n v="45"/>
    <n v="4"/>
    <n v="6.6192435232540828E-2"/>
    <n v="0.69493195891727078"/>
    <x v="1"/>
    <n v="56.590909090909093"/>
    <n v="0.27163636363636373"/>
    <n v="2546.590909090909"/>
    <n v="14"/>
    <n v="4"/>
    <n v="18"/>
    <n v="1018.6363636363637"/>
    <n v="413.63636363636374"/>
    <n v="1.9854545454545469"/>
    <n v="0.59393128067826861"/>
    <x v="0"/>
    <n v="18613.636363636368"/>
  </r>
  <r>
    <x v="26"/>
    <x v="3"/>
    <x v="72"/>
    <x v="71"/>
    <x v="1"/>
    <x v="1"/>
    <n v="3.8570999999999978"/>
    <n v="390"/>
    <n v="99450"/>
    <n v="0"/>
    <n v="0"/>
    <n v="0"/>
    <n v="0"/>
    <n v="255"/>
    <n v="36"/>
    <n v="4.2722697780360266E-2"/>
    <n v="0.73765465669763108"/>
    <x v="1"/>
    <n v="17.727272727272727"/>
    <n v="0.17532272727272716"/>
    <n v="4520.454545454545"/>
    <n v="14"/>
    <n v="4"/>
    <n v="18"/>
    <n v="319.09090909090907"/>
    <n v="319.09090909090907"/>
    <n v="3.1558090909090888"/>
    <n v="0"/>
    <x v="0"/>
    <n v="81368.181818181809"/>
  </r>
  <r>
    <x v="26"/>
    <x v="3"/>
    <x v="76"/>
    <x v="75"/>
    <x v="2"/>
    <x v="4"/>
    <n v="3.2572800000000011"/>
    <n v="522"/>
    <n v="21924"/>
    <n v="1146"/>
    <n v="1146"/>
    <n v="7.1510400000000027"/>
    <n v="48132"/>
    <n v="42"/>
    <n v="1"/>
    <n v="3.6078864697833092E-2"/>
    <n v="0.77373352139546414"/>
    <x v="1"/>
    <n v="23.727272727272727"/>
    <n v="0.14805818181818187"/>
    <n v="996.5454545454545"/>
    <n v="14"/>
    <n v="4"/>
    <n v="18"/>
    <n v="427.09090909090907"/>
    <n v="0"/>
    <n v="0"/>
    <n v="2.6832694763729248"/>
    <x v="1"/>
    <n v="0"/>
  </r>
  <r>
    <x v="26"/>
    <x v="3"/>
    <x v="32"/>
    <x v="32"/>
    <x v="1"/>
    <x v="1"/>
    <n v="2.3230799999999987"/>
    <n v="239"/>
    <n v="57360"/>
    <n v="0"/>
    <n v="0"/>
    <n v="0"/>
    <n v="0"/>
    <n v="240"/>
    <n v="1"/>
    <n v="2.5731312322625634E-2"/>
    <n v="0.79946483371808974"/>
    <x v="1"/>
    <n v="10.863636363636363"/>
    <n v="0.1055945454545454"/>
    <n v="2607.2727272727275"/>
    <n v="14"/>
    <n v="4"/>
    <n v="18"/>
    <n v="195.54545454545453"/>
    <n v="195.54545454545453"/>
    <n v="1.9007018181818169"/>
    <n v="0"/>
    <x v="0"/>
    <n v="46930.909090909088"/>
  </r>
  <r>
    <x v="26"/>
    <x v="3"/>
    <x v="47"/>
    <x v="47"/>
    <x v="0"/>
    <x v="6"/>
    <n v="2.1149999999999998"/>
    <n v="94"/>
    <n v="17014"/>
    <n v="263"/>
    <n v="263"/>
    <n v="5.9174999999999995"/>
    <n v="47603"/>
    <n v="181"/>
    <n v="18"/>
    <n v="2.3426539577781756E-2"/>
    <n v="0.82289137329587148"/>
    <x v="2"/>
    <n v="4.2727272727272725"/>
    <n v="9.6136363636363631E-2"/>
    <n v="773.36363636363637"/>
    <n v="30"/>
    <n v="4"/>
    <n v="34"/>
    <n v="145.27272727272725"/>
    <n v="0"/>
    <n v="0"/>
    <n v="1.8103879849812268"/>
    <x v="2"/>
    <n v="0"/>
  </r>
  <r>
    <x v="26"/>
    <x v="3"/>
    <x v="16"/>
    <x v="16"/>
    <x v="4"/>
    <x v="0"/>
    <n v="1.3649999999999991"/>
    <n v="91"/>
    <n v="17108"/>
    <n v="245"/>
    <n v="245"/>
    <n v="3.6749999999999976"/>
    <n v="46060"/>
    <n v="188"/>
    <n v="18"/>
    <n v="1.5119256039561267E-2"/>
    <n v="0.83801062933543269"/>
    <x v="2"/>
    <n v="4.1363636363636367"/>
    <n v="6.2045454545454508E-2"/>
    <n v="777.63636363636363"/>
    <n v="30"/>
    <n v="4"/>
    <n v="34"/>
    <n v="140.63636363636365"/>
    <n v="0"/>
    <n v="0"/>
    <n v="1.7420814479638007"/>
    <x v="2"/>
    <n v="0"/>
  </r>
  <r>
    <x v="26"/>
    <x v="3"/>
    <x v="86"/>
    <x v="85"/>
    <x v="2"/>
    <x v="5"/>
    <n v="1.3104000000000005"/>
    <n v="364"/>
    <n v="29120"/>
    <n v="314"/>
    <n v="314"/>
    <n v="1.1304000000000005"/>
    <n v="25120"/>
    <n v="80"/>
    <n v="1"/>
    <n v="1.4514485797978831E-2"/>
    <n v="0.85252511513341156"/>
    <x v="2"/>
    <n v="16.545454545454547"/>
    <n v="5.9563636363636381E-2"/>
    <n v="1323.6363636363637"/>
    <n v="30"/>
    <n v="4"/>
    <n v="34"/>
    <n v="562.54545454545462"/>
    <n v="248.54545454545462"/>
    <n v="0.89476363636363698"/>
    <n v="0.55817711700064632"/>
    <x v="0"/>
    <n v="19883.636363636368"/>
  </r>
  <r>
    <x v="26"/>
    <x v="3"/>
    <x v="88"/>
    <x v="87"/>
    <x v="2"/>
    <x v="5"/>
    <n v="1.2708000000000004"/>
    <n v="353"/>
    <n v="28240"/>
    <n v="294"/>
    <n v="294"/>
    <n v="1.0584000000000002"/>
    <n v="23520"/>
    <n v="80"/>
    <n v="4"/>
    <n v="1.4075861227160789E-2"/>
    <n v="0.86660097636057232"/>
    <x v="2"/>
    <n v="16.045454545454547"/>
    <n v="5.7763636363636378E-2"/>
    <n v="1283.6363636363637"/>
    <n v="30"/>
    <n v="4"/>
    <n v="34"/>
    <n v="545.54545454545462"/>
    <n v="251.54545454545462"/>
    <n v="0.90556363636363679"/>
    <n v="0.53891018163639381"/>
    <x v="0"/>
    <n v="20123.636363636368"/>
  </r>
  <r>
    <x v="26"/>
    <x v="3"/>
    <x v="80"/>
    <x v="79"/>
    <x v="2"/>
    <x v="5"/>
    <n v="1.2600000000000005"/>
    <n v="350"/>
    <n v="28000"/>
    <n v="310"/>
    <n v="310"/>
    <n v="1.1160000000000005"/>
    <n v="24800"/>
    <n v="80"/>
    <n v="30"/>
    <n v="1.3956236344210414E-2"/>
    <n v="0.88055721270478271"/>
    <x v="2"/>
    <n v="15.909090909090908"/>
    <n v="5.7272727272727295E-2"/>
    <n v="1272.7272727272727"/>
    <n v="30"/>
    <n v="4"/>
    <n v="34"/>
    <n v="540.90909090909088"/>
    <n v="230.90909090909088"/>
    <n v="0.8312727272727275"/>
    <n v="0.57310924369747906"/>
    <x v="0"/>
    <n v="18472.727272727272"/>
  </r>
  <r>
    <x v="26"/>
    <x v="3"/>
    <x v="17"/>
    <x v="17"/>
    <x v="1"/>
    <x v="1"/>
    <n v="1.2149999999999996"/>
    <n v="150"/>
    <n v="18750"/>
    <n v="0"/>
    <n v="0"/>
    <n v="0"/>
    <n v="0"/>
    <n v="125"/>
    <n v="16"/>
    <n v="1.3457799331917175E-2"/>
    <n v="0.89401501203669986"/>
    <x v="2"/>
    <n v="6.8181818181818183"/>
    <n v="5.5227272727272708E-2"/>
    <n v="852.27272727272725"/>
    <n v="30"/>
    <n v="4"/>
    <n v="34"/>
    <n v="231.81818181818181"/>
    <n v="231.81818181818181"/>
    <n v="1.877727272727272"/>
    <n v="0"/>
    <x v="0"/>
    <n v="28977.272727272728"/>
  </r>
  <r>
    <x v="26"/>
    <x v="3"/>
    <x v="84"/>
    <x v="83"/>
    <x v="2"/>
    <x v="5"/>
    <n v="1.1952000000000007"/>
    <n v="332"/>
    <n v="26560"/>
    <n v="296"/>
    <n v="296"/>
    <n v="1.0656000000000008"/>
    <n v="23680"/>
    <n v="80"/>
    <n v="1"/>
    <n v="1.3238487046508167E-2"/>
    <n v="0.90725349908320807"/>
    <x v="2"/>
    <n v="15.090909090909092"/>
    <n v="5.4327272727272759E-2"/>
    <n v="1207.2727272727273"/>
    <n v="30"/>
    <n v="4"/>
    <n v="34"/>
    <n v="513.09090909090912"/>
    <n v="217.09090909090912"/>
    <n v="0.78152727272727329"/>
    <n v="0.57689581856839123"/>
    <x v="0"/>
    <n v="17367.272727272728"/>
  </r>
  <r>
    <x v="26"/>
    <x v="3"/>
    <x v="18"/>
    <x v="18"/>
    <x v="1"/>
    <x v="1"/>
    <n v="0.97199999999999986"/>
    <n v="100"/>
    <n v="25000"/>
    <n v="0"/>
    <n v="0"/>
    <n v="0"/>
    <n v="0"/>
    <n v="250"/>
    <n v="18"/>
    <n v="1.0766239465533742E-2"/>
    <n v="0.91801973854874186"/>
    <x v="2"/>
    <n v="4.5454545454545459"/>
    <n v="4.4181818181818176E-2"/>
    <n v="1136.3636363636363"/>
    <n v="30"/>
    <n v="4"/>
    <n v="34"/>
    <n v="154.54545454545456"/>
    <n v="154.54545454545456"/>
    <n v="1.5021818181818181"/>
    <n v="0"/>
    <x v="0"/>
    <n v="38636.36363636364"/>
  </r>
  <r>
    <x v="26"/>
    <x v="3"/>
    <x v="37"/>
    <x v="37"/>
    <x v="0"/>
    <x v="6"/>
    <n v="0.92249999999999999"/>
    <n v="41"/>
    <n v="7257"/>
    <n v="50"/>
    <n v="50"/>
    <n v="1.125"/>
    <n v="8850"/>
    <n v="177"/>
    <n v="1"/>
    <n v="1.0217958752011192E-2"/>
    <n v="0.92823769730075301"/>
    <x v="2"/>
    <n v="1.8636363636363635"/>
    <n v="4.1931818181818181E-2"/>
    <n v="329.86363636363637"/>
    <n v="30"/>
    <n v="4"/>
    <n v="34"/>
    <n v="63.36363636363636"/>
    <n v="13.36363636363636"/>
    <n v="0.30068181818181811"/>
    <n v="0.78909612625538028"/>
    <x v="0"/>
    <n v="2365.3636363636356"/>
  </r>
  <r>
    <x v="26"/>
    <x v="3"/>
    <x v="30"/>
    <x v="30"/>
    <x v="0"/>
    <x v="0"/>
    <n v="0.60750000000000004"/>
    <n v="27"/>
    <n v="4401"/>
    <n v="80"/>
    <n v="80"/>
    <n v="1.8"/>
    <n v="13040"/>
    <n v="163"/>
    <n v="48"/>
    <n v="6.7288996659585903E-3"/>
    <n v="0.93496659696671158"/>
    <x v="2"/>
    <n v="1.2272727272727273"/>
    <n v="2.7613636363636365E-2"/>
    <n v="200.04545454545453"/>
    <n v="30"/>
    <n v="4"/>
    <n v="34"/>
    <n v="41.727272727272727"/>
    <n v="0"/>
    <n v="0"/>
    <n v="1.9172113289760349"/>
    <x v="2"/>
    <n v="0"/>
  </r>
  <r>
    <x v="26"/>
    <x v="3"/>
    <x v="78"/>
    <x v="77"/>
    <x v="0"/>
    <x v="6"/>
    <n v="0.55799999999999994"/>
    <n v="31"/>
    <n v="4867"/>
    <n v="0"/>
    <n v="0"/>
    <n v="0"/>
    <n v="0"/>
    <n v="157"/>
    <n v="4"/>
    <n v="6.1806189524360377E-3"/>
    <n v="0.94114721591914763"/>
    <x v="2"/>
    <n v="1.4090909090909092"/>
    <n v="2.5363636363636363E-2"/>
    <n v="221.22727272727272"/>
    <n v="30"/>
    <n v="4"/>
    <n v="34"/>
    <n v="47.909090909090914"/>
    <n v="47.909090909090914"/>
    <n v="0.86236363636363633"/>
    <n v="0"/>
    <x v="0"/>
    <n v="7521.7272727272739"/>
  </r>
  <r>
    <x v="26"/>
    <x v="3"/>
    <x v="83"/>
    <x v="82"/>
    <x v="0"/>
    <x v="2"/>
    <n v="0.51749999999999996"/>
    <n v="23"/>
    <n v="3036"/>
    <n v="41"/>
    <n v="41"/>
    <n v="0.92249999999999988"/>
    <n v="5412"/>
    <n v="132"/>
    <n v="1"/>
    <n v="5.7320256413721316E-3"/>
    <n v="0.94687924156051972"/>
    <x v="2"/>
    <n v="1.0454545454545454"/>
    <n v="2.3522727272727272E-2"/>
    <n v="138"/>
    <n v="30"/>
    <n v="4"/>
    <n v="34"/>
    <n v="35.545454545454547"/>
    <n v="0"/>
    <n v="0"/>
    <n v="1.1534526854219949"/>
    <x v="2"/>
    <n v="0"/>
  </r>
  <r>
    <x v="26"/>
    <x v="3"/>
    <x v="85"/>
    <x v="84"/>
    <x v="5"/>
    <x v="4"/>
    <n v="0.50560000000000005"/>
    <n v="79"/>
    <n v="4423.2099999999991"/>
    <n v="50"/>
    <n v="50"/>
    <n v="0.32000000000000006"/>
    <n v="2799.4999999999995"/>
    <n v="55.989999999999988"/>
    <n v="1"/>
    <n v="5.6002167425657015E-3"/>
    <n v="0.95247945830308545"/>
    <x v="2"/>
    <n v="3.5909090909090908"/>
    <n v="2.2981818181818183E-2"/>
    <n v="201.05499999999995"/>
    <n v="30"/>
    <n v="4"/>
    <n v="34"/>
    <n v="122.09090909090909"/>
    <n v="72.090909090909093"/>
    <n v="0.46138181818181828"/>
    <n v="0.40953090096798211"/>
    <x v="0"/>
    <n v="4036.3699999999994"/>
  </r>
  <r>
    <x v="26"/>
    <x v="3"/>
    <x v="112"/>
    <x v="110"/>
    <x v="2"/>
    <x v="7"/>
    <n v="0.49151999999999985"/>
    <n v="64"/>
    <n v="3391.369999999999"/>
    <n v="1069"/>
    <n v="1069"/>
    <n v="8.2099199999999968"/>
    <n v="56646.477031249982"/>
    <n v="52.990156249999984"/>
    <n v="10"/>
    <n v="5.4442613396081729E-3"/>
    <n v="0.95792371964269363"/>
    <x v="2"/>
    <n v="2.9090909090909092"/>
    <n v="2.2341818181818174E-2"/>
    <n v="154.15318181818176"/>
    <n v="30"/>
    <n v="4"/>
    <n v="34"/>
    <n v="98.909090909090907"/>
    <n v="0"/>
    <n v="0"/>
    <n v="10.807904411764707"/>
    <x v="1"/>
    <n v="0"/>
  </r>
  <r>
    <x v="26"/>
    <x v="3"/>
    <x v="4"/>
    <x v="4"/>
    <x v="0"/>
    <x v="3"/>
    <n v="0.42749999999999999"/>
    <n v="19"/>
    <n v="3648"/>
    <n v="146"/>
    <n v="146"/>
    <n v="3.2850000000000001"/>
    <n v="28032"/>
    <n v="192"/>
    <n v="48"/>
    <n v="4.7351516167856746E-3"/>
    <n v="0.96265887125947935"/>
    <x v="2"/>
    <n v="0.86363636363636365"/>
    <n v="1.9431818181818182E-2"/>
    <n v="165.81818181818181"/>
    <n v="30"/>
    <n v="4"/>
    <n v="34"/>
    <n v="29.363636363636363"/>
    <n v="0"/>
    <n v="0"/>
    <n v="4.9721362229102164"/>
    <x v="1"/>
    <n v="0"/>
  </r>
  <r>
    <x v="26"/>
    <x v="3"/>
    <x v="81"/>
    <x v="80"/>
    <x v="5"/>
    <x v="4"/>
    <n v="0.4250000000000001"/>
    <n v="50"/>
    <n v="3600"/>
    <n v="18"/>
    <n v="18"/>
    <n v="0.15300000000000005"/>
    <n v="1296"/>
    <n v="72"/>
    <n v="1"/>
    <n v="4.7074606716582743E-3"/>
    <n v="0.96736633193113764"/>
    <x v="2"/>
    <n v="2.2727272727272729"/>
    <n v="1.9318181818181821E-2"/>
    <n v="163.63636363636363"/>
    <n v="30"/>
    <n v="4"/>
    <n v="34"/>
    <n v="77.27272727272728"/>
    <n v="59.27272727272728"/>
    <n v="0.50381818181818205"/>
    <n v="0.23294117647058821"/>
    <x v="0"/>
    <n v="4267.636363636364"/>
  </r>
  <r>
    <x v="26"/>
    <x v="3"/>
    <x v="77"/>
    <x v="76"/>
    <x v="5"/>
    <x v="4"/>
    <n v="0.4200000000000001"/>
    <n v="56"/>
    <n v="4480.550000000002"/>
    <n v="0"/>
    <n v="0"/>
    <n v="0"/>
    <n v="0"/>
    <n v="80.00982142857147"/>
    <n v="4"/>
    <n v="4.652078781403471E-3"/>
    <n v="0.97201841071254114"/>
    <x v="2"/>
    <n v="2.5454545454545454"/>
    <n v="1.9090909090909096E-2"/>
    <n v="203.66136363636372"/>
    <n v="30"/>
    <n v="4"/>
    <n v="34"/>
    <n v="86.545454545454547"/>
    <n v="86.545454545454547"/>
    <n v="0.64909090909090916"/>
    <n v="0"/>
    <x v="0"/>
    <n v="6924.4863636363671"/>
  </r>
  <r>
    <x v="26"/>
    <x v="3"/>
    <x v="40"/>
    <x v="40"/>
    <x v="5"/>
    <x v="4"/>
    <n v="0.41700000000000015"/>
    <n v="139"/>
    <n v="4726"/>
    <n v="134"/>
    <n v="134"/>
    <n v="0.40200000000000014"/>
    <n v="4556"/>
    <n v="34"/>
    <n v="16"/>
    <n v="4.6188496472505895E-3"/>
    <n v="0.9766372603597917"/>
    <x v="2"/>
    <n v="6.3181818181818183"/>
    <n v="1.895454545454546E-2"/>
    <n v="214.81818181818181"/>
    <n v="30"/>
    <n v="4"/>
    <n v="34"/>
    <n v="214.81818181818181"/>
    <n v="80.818181818181813"/>
    <n v="0.24245454545454553"/>
    <n v="0.62378332628015232"/>
    <x v="0"/>
    <n v="2747.8181818181815"/>
  </r>
  <r>
    <x v="26"/>
    <x v="3"/>
    <x v="89"/>
    <x v="88"/>
    <x v="5"/>
    <x v="4"/>
    <n v="0.32939999999999997"/>
    <n v="61"/>
    <n v="2867"/>
    <n v="324"/>
    <n v="324"/>
    <n v="1.7496"/>
    <n v="15228"/>
    <n v="47"/>
    <n v="18"/>
    <n v="3.6485589299864352E-3"/>
    <n v="0.98028581928977809"/>
    <x v="2"/>
    <n v="2.7727272727272729"/>
    <n v="1.4972727272727271E-2"/>
    <n v="130.31818181818181"/>
    <n v="30"/>
    <n v="4"/>
    <n v="34"/>
    <n v="94.27272727272728"/>
    <n v="0"/>
    <n v="0"/>
    <n v="3.4368370298939244"/>
    <x v="1"/>
    <n v="0"/>
  </r>
  <r>
    <x v="26"/>
    <x v="3"/>
    <x v="53"/>
    <x v="52"/>
    <x v="0"/>
    <x v="0"/>
    <n v="0.32"/>
    <n v="16"/>
    <n v="2640"/>
    <n v="64"/>
    <n v="64"/>
    <n v="1.28"/>
    <n v="10560"/>
    <n v="165"/>
    <n v="18"/>
    <n v="3.5444409763074054E-3"/>
    <n v="0.98383026026608544"/>
    <x v="2"/>
    <n v="0.72727272727272729"/>
    <n v="1.4545454545454545E-2"/>
    <n v="120"/>
    <n v="30"/>
    <n v="4"/>
    <n v="34"/>
    <n v="24.727272727272727"/>
    <n v="0"/>
    <n v="0"/>
    <n v="2.5882352941176472"/>
    <x v="1"/>
    <n v="0"/>
  </r>
  <r>
    <x v="26"/>
    <x v="3"/>
    <x v="36"/>
    <x v="36"/>
    <x v="5"/>
    <x v="4"/>
    <n v="0.27500000000000002"/>
    <n v="55"/>
    <n v="2200"/>
    <n v="2"/>
    <n v="2"/>
    <n v="1.0000000000000002E-2"/>
    <n v="80"/>
    <n v="40"/>
    <n v="18"/>
    <n v="3.0460039640141769E-3"/>
    <n v="0.98687626423009966"/>
    <x v="2"/>
    <n v="2.5"/>
    <n v="1.2500000000000001E-2"/>
    <n v="100"/>
    <n v="30"/>
    <n v="4"/>
    <n v="34"/>
    <n v="85"/>
    <n v="83"/>
    <n v="0.41500000000000004"/>
    <n v="2.3529411764705882E-2"/>
    <x v="0"/>
    <n v="3320"/>
  </r>
  <r>
    <x v="26"/>
    <x v="3"/>
    <x v="90"/>
    <x v="89"/>
    <x v="0"/>
    <x v="2"/>
    <n v="0.26999999999999996"/>
    <n v="12"/>
    <n v="1632"/>
    <n v="164"/>
    <n v="164"/>
    <n v="3.6899999999999995"/>
    <n v="22304"/>
    <n v="136"/>
    <n v="48"/>
    <n v="2.9906220737593728E-3"/>
    <n v="0.98986688630385899"/>
    <x v="2"/>
    <n v="0.54545454545454541"/>
    <n v="1.227272727272727E-2"/>
    <n v="74.181818181818187"/>
    <n v="30"/>
    <n v="4"/>
    <n v="34"/>
    <n v="18.545454545454543"/>
    <n v="0"/>
    <n v="0"/>
    <n v="8.8431372549019613"/>
    <x v="1"/>
    <n v="0"/>
  </r>
  <r>
    <x v="26"/>
    <x v="3"/>
    <x v="96"/>
    <x v="95"/>
    <x v="5"/>
    <x v="4"/>
    <n v="0.2400000000000001"/>
    <n v="30"/>
    <n v="1980"/>
    <n v="13"/>
    <n v="13"/>
    <n v="0.10400000000000005"/>
    <n v="858"/>
    <n v="66"/>
    <n v="32"/>
    <n v="2.6583307322305553E-3"/>
    <n v="0.99252521703608954"/>
    <x v="2"/>
    <n v="1.3636363636363635"/>
    <n v="1.0909090909090913E-2"/>
    <n v="90"/>
    <n v="30"/>
    <n v="4"/>
    <n v="34"/>
    <n v="46.36363636363636"/>
    <n v="33.36363636363636"/>
    <n v="0.26690909090909098"/>
    <n v="0.2803921568627451"/>
    <x v="0"/>
    <n v="2201.9999999999995"/>
  </r>
  <r>
    <x v="26"/>
    <x v="3"/>
    <x v="10"/>
    <x v="10"/>
    <x v="3"/>
    <x v="1"/>
    <n v="0.14580000000000001"/>
    <n v="15"/>
    <n v="4200"/>
    <n v="12"/>
    <n v="12"/>
    <n v="0.11664000000000002"/>
    <n v="3360"/>
    <n v="280"/>
    <n v="18"/>
    <n v="1.6149359198300618E-3"/>
    <n v="0.99414015295591962"/>
    <x v="2"/>
    <n v="0.68181818181818177"/>
    <n v="6.6272727272727282E-3"/>
    <n v="190.90909090909091"/>
    <n v="30"/>
    <n v="4"/>
    <n v="34"/>
    <n v="23.18181818181818"/>
    <n v="11.18181818181818"/>
    <n v="0.10868727272727273"/>
    <n v="0.51764705882352946"/>
    <x v="0"/>
    <n v="3130.9090909090905"/>
  </r>
  <r>
    <x v="26"/>
    <x v="3"/>
    <x v="63"/>
    <x v="62"/>
    <x v="2"/>
    <x v="5"/>
    <n v="9.6000000000000016E-2"/>
    <n v="24"/>
    <n v="1200"/>
    <n v="62"/>
    <n v="62"/>
    <n v="0.24800000000000003"/>
    <n v="3100"/>
    <n v="50"/>
    <n v="4"/>
    <n v="1.0633322928922217E-3"/>
    <n v="0.99520348524881186"/>
    <x v="2"/>
    <n v="1.0909090909090908"/>
    <n v="4.3636363636363647E-3"/>
    <n v="54.545454545454547"/>
    <n v="30"/>
    <n v="4"/>
    <n v="34"/>
    <n v="37.090909090909086"/>
    <n v="0"/>
    <n v="0"/>
    <n v="1.6715686274509807"/>
    <x v="2"/>
    <n v="0"/>
  </r>
  <r>
    <x v="26"/>
    <x v="3"/>
    <x v="51"/>
    <x v="50"/>
    <x v="5"/>
    <x v="4"/>
    <n v="0.09"/>
    <n v="9"/>
    <n v="738"/>
    <n v="14"/>
    <n v="14"/>
    <n v="0.14000000000000001"/>
    <n v="1148"/>
    <n v="82"/>
    <n v="24"/>
    <n v="9.9687402458645768E-4"/>
    <n v="0.99620035927339834"/>
    <x v="2"/>
    <n v="0.40909090909090912"/>
    <n v="4.0909090909090904E-3"/>
    <n v="33.545454545454547"/>
    <n v="30"/>
    <n v="4"/>
    <n v="34"/>
    <n v="13.90909090909091"/>
    <n v="0"/>
    <n v="0"/>
    <n v="1.0065359477124183"/>
    <x v="2"/>
    <n v="0"/>
  </r>
  <r>
    <x v="26"/>
    <x v="3"/>
    <x v="70"/>
    <x v="69"/>
    <x v="0"/>
    <x v="8"/>
    <n v="0.09"/>
    <n v="4"/>
    <n v="688"/>
    <n v="29"/>
    <n v="29"/>
    <n v="0.65249999999999997"/>
    <n v="4988"/>
    <n v="172"/>
    <n v="4"/>
    <n v="9.9687402458645768E-4"/>
    <n v="0.99719723329798482"/>
    <x v="2"/>
    <n v="0.18181818181818182"/>
    <n v="4.0909090909090904E-3"/>
    <n v="31.272727272727273"/>
    <n v="30"/>
    <n v="4"/>
    <n v="34"/>
    <n v="6.1818181818181817"/>
    <n v="0"/>
    <n v="0"/>
    <n v="4.6911764705882355"/>
    <x v="1"/>
    <n v="0"/>
  </r>
  <r>
    <x v="26"/>
    <x v="3"/>
    <x v="24"/>
    <x v="24"/>
    <x v="3"/>
    <x v="1"/>
    <n v="6.7040000000000002E-2"/>
    <n v="8"/>
    <n v="1680"/>
    <n v="22"/>
    <n v="22"/>
    <n v="0.18436"/>
    <n v="4620"/>
    <n v="210"/>
    <n v="18"/>
    <n v="7.4256038453640149E-4"/>
    <n v="0.99793979368252117"/>
    <x v="2"/>
    <n v="0.36363636363636365"/>
    <n v="3.0472727272727275E-3"/>
    <n v="76.36363636363636"/>
    <n v="30"/>
    <n v="4"/>
    <n v="34"/>
    <n v="12.363636363636363"/>
    <n v="0"/>
    <n v="0"/>
    <n v="1.7794117647058825"/>
    <x v="2"/>
    <n v="0"/>
  </r>
  <r>
    <x v="26"/>
    <x v="3"/>
    <x v="159"/>
    <x v="156"/>
    <x v="2"/>
    <x v="7"/>
    <n v="6.3E-2"/>
    <n v="7"/>
    <n v="735"/>
    <n v="638"/>
    <n v="638"/>
    <n v="5.742"/>
    <n v="66990"/>
    <n v="105"/>
    <n v="16"/>
    <n v="6.978118172105205E-4"/>
    <n v="0.99863760549973168"/>
    <x v="2"/>
    <n v="0.31818181818181818"/>
    <n v="2.8636363636363638E-3"/>
    <n v="33.409090909090907"/>
    <n v="30"/>
    <n v="4"/>
    <n v="34"/>
    <n v="10.818181818181818"/>
    <n v="0"/>
    <n v="0"/>
    <n v="58.974789915966383"/>
    <x v="1"/>
    <n v="0"/>
  </r>
  <r>
    <x v="26"/>
    <x v="3"/>
    <x v="64"/>
    <x v="63"/>
    <x v="5"/>
    <x v="4"/>
    <n v="6.2999999999999987E-2"/>
    <n v="14"/>
    <n v="588"/>
    <n v="71"/>
    <n v="71"/>
    <n v="0.31949999999999995"/>
    <n v="2982"/>
    <n v="42"/>
    <n v="32"/>
    <n v="6.9781181721052029E-4"/>
    <n v="0.9993354173169422"/>
    <x v="2"/>
    <n v="0.63636363636363635"/>
    <n v="2.8636363636363629E-3"/>
    <n v="26.727272727272727"/>
    <n v="30"/>
    <n v="4"/>
    <n v="34"/>
    <n v="21.636363636363637"/>
    <n v="0"/>
    <n v="0"/>
    <n v="3.2815126050420167"/>
    <x v="1"/>
    <n v="0"/>
  </r>
  <r>
    <x v="26"/>
    <x v="3"/>
    <x v="14"/>
    <x v="14"/>
    <x v="4"/>
    <x v="0"/>
    <n v="0.06"/>
    <n v="4"/>
    <n v="384"/>
    <n v="0"/>
    <n v="0"/>
    <n v="0"/>
    <n v="0"/>
    <n v="96"/>
    <n v="18"/>
    <n v="6.6458268305763849E-4"/>
    <n v="0.99999999999999989"/>
    <x v="2"/>
    <n v="0.18181818181818182"/>
    <n v="2.7272727272727271E-3"/>
    <n v="17.454545454545453"/>
    <n v="30"/>
    <n v="4"/>
    <n v="34"/>
    <n v="6.1818181818181817"/>
    <n v="6.1818181818181817"/>
    <n v="9.2727272727272714E-2"/>
    <n v="0"/>
    <x v="0"/>
    <n v="593.4545454545455"/>
  </r>
  <r>
    <x v="27"/>
    <x v="3"/>
    <x v="35"/>
    <x v="35"/>
    <x v="2"/>
    <x v="4"/>
    <n v="9.8261333333332583"/>
    <n v="767.66666666666663"/>
    <n v="130714.8"/>
    <n v="482"/>
    <n v="482"/>
    <n v="6.1695999999999529"/>
    <n v="82072.7749891446"/>
    <n v="170.27546678245767"/>
    <n v="12"/>
    <n v="0.20767802241466135"/>
    <n v="0.20767802241466135"/>
    <x v="0"/>
    <n v="34.893939393939391"/>
    <n v="0.44664242424242084"/>
    <n v="5941.5818181818186"/>
    <n v="7"/>
    <n v="4"/>
    <n v="11"/>
    <n v="383.83333333333331"/>
    <n v="0"/>
    <n v="0"/>
    <n v="1.2557533651758577"/>
    <x v="2"/>
    <n v="0"/>
  </r>
  <r>
    <x v="27"/>
    <x v="3"/>
    <x v="77"/>
    <x v="76"/>
    <x v="5"/>
    <x v="4"/>
    <n v="8.5425000000000768"/>
    <n v="1139"/>
    <n v="91131.260000000111"/>
    <n v="923"/>
    <n v="923"/>
    <n v="6.9225000000000634"/>
    <n v="73849.12465320465"/>
    <n v="80.009885864793773"/>
    <n v="5"/>
    <n v="0.18054807993079075"/>
    <n v="0.38822610234545207"/>
    <x v="0"/>
    <n v="51.772727272727273"/>
    <n v="0.38829545454545805"/>
    <n v="4142.3300000000054"/>
    <n v="7"/>
    <n v="4"/>
    <n v="11"/>
    <n v="569.5"/>
    <n v="0"/>
    <n v="0"/>
    <n v="1.62071992976295"/>
    <x v="2"/>
    <n v="0"/>
  </r>
  <r>
    <x v="27"/>
    <x v="3"/>
    <x v="159"/>
    <x v="156"/>
    <x v="2"/>
    <x v="7"/>
    <n v="6.9300000000000317"/>
    <n v="770"/>
    <n v="84465.333333333328"/>
    <n v="0"/>
    <n v="0"/>
    <n v="0"/>
    <n v="0"/>
    <n v="109.69523809523808"/>
    <n v="1"/>
    <n v="0.14646745026870053"/>
    <n v="0.53469355261415263"/>
    <x v="1"/>
    <n v="35"/>
    <n v="0.31500000000000145"/>
    <n v="3839.333333333333"/>
    <n v="14"/>
    <n v="4"/>
    <n v="18"/>
    <n v="630"/>
    <n v="630"/>
    <n v="5.6700000000000257"/>
    <n v="0"/>
    <x v="0"/>
    <n v="69107.999999999985"/>
  </r>
  <r>
    <x v="27"/>
    <x v="3"/>
    <x v="15"/>
    <x v="15"/>
    <x v="2"/>
    <x v="4"/>
    <n v="6.4127999999998986"/>
    <n v="1336"/>
    <n v="90624.666666666672"/>
    <n v="1340"/>
    <n v="1340"/>
    <n v="6.4319999999998982"/>
    <n v="90895.998003992019"/>
    <n v="67.832834331337324"/>
    <n v="16"/>
    <n v="0.13553628644777829"/>
    <n v="0.6702298390619309"/>
    <x v="1"/>
    <n v="60.727272727272727"/>
    <n v="0.29149090909090447"/>
    <n v="4119.3030303030309"/>
    <n v="14"/>
    <n v="4"/>
    <n v="18"/>
    <n v="1093.090909090909"/>
    <n v="0"/>
    <n v="0"/>
    <n v="1.2258815701929475"/>
    <x v="2"/>
    <n v="0"/>
  </r>
  <r>
    <x v="27"/>
    <x v="3"/>
    <x v="126"/>
    <x v="124"/>
    <x v="5"/>
    <x v="4"/>
    <n v="2.2200000000000064"/>
    <n v="246.66666666666666"/>
    <n v="19735.656666666666"/>
    <n v="2"/>
    <n v="2"/>
    <n v="1.8000000000000054E-2"/>
    <n v="160.01883783783785"/>
    <n v="80.009418918918925"/>
    <n v="18"/>
    <n v="4.6920308744085808E-2"/>
    <n v="0.71715014780601671"/>
    <x v="1"/>
    <n v="11.212121212121211"/>
    <n v="0.1009090909090912"/>
    <n v="897.07530303030296"/>
    <n v="14"/>
    <n v="4"/>
    <n v="18"/>
    <n v="201.81818181818181"/>
    <n v="199.81818181818181"/>
    <n v="1.7983636363636415"/>
    <n v="9.9099099099099093E-3"/>
    <x v="0"/>
    <n v="15987.336616707618"/>
  </r>
  <r>
    <x v="27"/>
    <x v="3"/>
    <x v="76"/>
    <x v="75"/>
    <x v="2"/>
    <x v="4"/>
    <n v="1.6993600000000029"/>
    <n v="272.33333333333331"/>
    <n v="24483.899999999998"/>
    <n v="473"/>
    <n v="473"/>
    <n v="2.9515200000000053"/>
    <n v="42524.668421052629"/>
    <n v="89.904161566707458"/>
    <n v="18"/>
    <n v="3.5916439579887188E-2"/>
    <n v="0.75306658738590393"/>
    <x v="1"/>
    <n v="12.378787878787877"/>
    <n v="7.72436363636365E-2"/>
    <n v="1112.9045454545453"/>
    <n v="14"/>
    <n v="4"/>
    <n v="18"/>
    <n v="222.81818181818178"/>
    <n v="0"/>
    <n v="0"/>
    <n v="2.12280701754386"/>
    <x v="1"/>
    <n v="0"/>
  </r>
  <r>
    <x v="27"/>
    <x v="3"/>
    <x v="84"/>
    <x v="83"/>
    <x v="2"/>
    <x v="5"/>
    <n v="1.6067999999999962"/>
    <n v="446.33333333333331"/>
    <n v="34931.986666666657"/>
    <n v="475"/>
    <n v="475"/>
    <n v="1.7099999999999962"/>
    <n v="37175.564600448088"/>
    <n v="78.264346527259136"/>
    <n v="48"/>
    <n v="3.3960158599097602E-2"/>
    <n v="0.78702674598500155"/>
    <x v="1"/>
    <n v="20.287878787878785"/>
    <n v="7.3036363636363469E-2"/>
    <n v="1587.8175757575752"/>
    <n v="14"/>
    <n v="4"/>
    <n v="18"/>
    <n v="365.18181818181813"/>
    <n v="0"/>
    <n v="0"/>
    <n v="1.300721931789893"/>
    <x v="2"/>
    <n v="0"/>
  </r>
  <r>
    <x v="27"/>
    <x v="3"/>
    <x v="86"/>
    <x v="85"/>
    <x v="2"/>
    <x v="5"/>
    <n v="1.437600000000006"/>
    <n v="399.33333333333331"/>
    <n v="31635.203333333327"/>
    <n v="462"/>
    <n v="462"/>
    <n v="1.6632000000000069"/>
    <n v="36599.65928213689"/>
    <n v="79.220041736227031"/>
    <n v="32"/>
    <n v="3.0384070202926956E-2"/>
    <n v="0.81741081618792855"/>
    <x v="2"/>
    <n v="18.151515151515152"/>
    <n v="6.5345454545454817E-2"/>
    <n v="1437.9637878787876"/>
    <n v="30"/>
    <n v="4"/>
    <n v="34"/>
    <n v="617.15151515151513"/>
    <n v="155.15151515151513"/>
    <n v="0.55854545454545679"/>
    <n v="0.74860060885790047"/>
    <x v="0"/>
    <n v="12291.10950574189"/>
  </r>
  <r>
    <x v="27"/>
    <x v="3"/>
    <x v="80"/>
    <x v="79"/>
    <x v="2"/>
    <x v="5"/>
    <n v="1.4304000000000034"/>
    <n v="397.33333333333331"/>
    <n v="31199.956666666654"/>
    <n v="550"/>
    <n v="550"/>
    <n v="1.9800000000000049"/>
    <n v="43187.85947986575"/>
    <n v="78.523380872483187"/>
    <n v="1"/>
    <n v="3.0231896228621762E-2"/>
    <n v="0.84764271241655031"/>
    <x v="2"/>
    <n v="18.060606060606059"/>
    <n v="6.5018181818181975E-2"/>
    <n v="1418.179848484848"/>
    <n v="30"/>
    <n v="4"/>
    <n v="34"/>
    <n v="614.06060606060601"/>
    <n v="64.060606060606005"/>
    <n v="0.23061818181818219"/>
    <n v="0.89567706277141734"/>
    <x v="3"/>
    <n v="5030.2553686190704"/>
  </r>
  <r>
    <x v="27"/>
    <x v="3"/>
    <x v="6"/>
    <x v="6"/>
    <x v="2"/>
    <x v="4"/>
    <n v="1.4079999999999975"/>
    <n v="293.33333333333331"/>
    <n v="19916"/>
    <n v="11"/>
    <n v="11"/>
    <n v="5.279999999999991E-2"/>
    <n v="746.85000000000014"/>
    <n v="67.895454545454555"/>
    <n v="1"/>
    <n v="2.9758466086338968E-2"/>
    <n v="0.87740117850288923"/>
    <x v="2"/>
    <n v="13.333333333333332"/>
    <n v="6.399999999999989E-2"/>
    <n v="905.27272727272725"/>
    <n v="30"/>
    <n v="4"/>
    <n v="34"/>
    <n v="453.33333333333331"/>
    <n v="442.33333333333331"/>
    <n v="2.1231999999999962"/>
    <n v="2.4264705882352942E-2"/>
    <x v="0"/>
    <n v="30032.422727272729"/>
  </r>
  <r>
    <x v="27"/>
    <x v="3"/>
    <x v="112"/>
    <x v="110"/>
    <x v="2"/>
    <x v="7"/>
    <n v="0.97024000000000166"/>
    <n v="126.33333333333333"/>
    <n v="6694.4033333333427"/>
    <n v="600"/>
    <n v="600"/>
    <n v="4.6080000000000076"/>
    <n v="31794.000000000044"/>
    <n v="52.990000000000073"/>
    <n v="16"/>
    <n v="2.0506288448586377E-2"/>
    <n v="0.89790746695147561"/>
    <x v="2"/>
    <n v="5.7424242424242422"/>
    <n v="4.4101818181818256E-2"/>
    <n v="304.29106060606102"/>
    <n v="30"/>
    <n v="4"/>
    <n v="34"/>
    <n v="195.24242424242425"/>
    <n v="0"/>
    <n v="0"/>
    <n v="3.073102591960267"/>
    <x v="1"/>
    <n v="0"/>
  </r>
  <r>
    <x v="27"/>
    <x v="3"/>
    <x v="160"/>
    <x v="157"/>
    <x v="2"/>
    <x v="7"/>
    <n v="0.96000000000000385"/>
    <n v="300"/>
    <n v="13480.666666666666"/>
    <n v="297"/>
    <n v="297"/>
    <n v="0.9504000000000038"/>
    <n v="13345.859999999999"/>
    <n v="44.935555555555553"/>
    <n v="24"/>
    <n v="2.0289863240685779E-2"/>
    <n v="0.91819733019216143"/>
    <x v="2"/>
    <n v="13.636363636363637"/>
    <n v="4.3636363636363813E-2"/>
    <n v="612.75757575757575"/>
    <n v="30"/>
    <n v="4"/>
    <n v="34"/>
    <n v="463.63636363636363"/>
    <n v="166.63636363636363"/>
    <n v="0.53323636363636573"/>
    <n v="0.64058823529411768"/>
    <x v="0"/>
    <n v="7487.8975757575745"/>
  </r>
  <r>
    <x v="27"/>
    <x v="3"/>
    <x v="89"/>
    <x v="88"/>
    <x v="5"/>
    <x v="4"/>
    <n v="0.92340000000000144"/>
    <n v="171"/>
    <n v="9576"/>
    <n v="155"/>
    <n v="155"/>
    <n v="0.8370000000000013"/>
    <n v="8680"/>
    <n v="56"/>
    <n v="48"/>
    <n v="1.9516312204634585E-2"/>
    <n v="0.937713642396796"/>
    <x v="2"/>
    <n v="7.7727272727272725"/>
    <n v="4.1972727272727335E-2"/>
    <n v="435.27272727272725"/>
    <n v="30"/>
    <n v="4"/>
    <n v="34"/>
    <n v="264.27272727272725"/>
    <n v="109.27272727272725"/>
    <n v="0.59007272727272808"/>
    <n v="0.58651530787753703"/>
    <x v="0"/>
    <n v="6119.2727272727261"/>
  </r>
  <r>
    <x v="27"/>
    <x v="3"/>
    <x v="81"/>
    <x v="80"/>
    <x v="5"/>
    <x v="4"/>
    <n v="0.88683333333333358"/>
    <n v="104.33333333333333"/>
    <n v="9181.3333333333339"/>
    <n v="156"/>
    <n v="156"/>
    <n v="1.3260000000000003"/>
    <n v="13728.000000000002"/>
    <n v="88.000000000000014"/>
    <n v="4"/>
    <n v="1.8743465677723718E-2"/>
    <n v="0.95645710807451967"/>
    <x v="2"/>
    <n v="4.7424242424242422"/>
    <n v="4.0310606060606075E-2"/>
    <n v="417.33333333333337"/>
    <n v="30"/>
    <n v="4"/>
    <n v="34"/>
    <n v="161.24242424242425"/>
    <n v="5.2424242424242493"/>
    <n v="4.4560606060606134E-2"/>
    <n v="0.96748731441458369"/>
    <x v="3"/>
    <n v="461.333333333334"/>
  </r>
  <r>
    <x v="27"/>
    <x v="3"/>
    <x v="88"/>
    <x v="87"/>
    <x v="2"/>
    <x v="5"/>
    <n v="0.81480000000000474"/>
    <n v="226.33333333333334"/>
    <n v="17809.82666666666"/>
    <n v="488"/>
    <n v="488"/>
    <n v="1.7568000000000101"/>
    <n v="38399.979734904256"/>
    <n v="78.688483063328391"/>
    <n v="18"/>
    <n v="1.7221021425532085E-2"/>
    <n v="0.97367812950005173"/>
    <x v="2"/>
    <n v="10.287878787878789"/>
    <n v="3.7036363636363853E-2"/>
    <n v="809.5375757575755"/>
    <n v="30"/>
    <n v="4"/>
    <n v="34"/>
    <n v="349.78787878787881"/>
    <n v="0"/>
    <n v="0"/>
    <n v="1.3951312483756388"/>
    <x v="2"/>
    <n v="0"/>
  </r>
  <r>
    <x v="27"/>
    <x v="3"/>
    <x v="98"/>
    <x v="97"/>
    <x v="2"/>
    <x v="7"/>
    <n v="0.43946666666666662"/>
    <n v="34.333333333333336"/>
    <n v="5630.666666666667"/>
    <n v="34"/>
    <n v="34"/>
    <n v="0.43519999999999992"/>
    <n v="5576"/>
    <n v="164"/>
    <n v="100"/>
    <n v="9.2882485057361169E-3"/>
    <n v="0.98296637800578779"/>
    <x v="2"/>
    <n v="1.5606060606060608"/>
    <n v="1.9975757575757574E-2"/>
    <n v="255.93939393939397"/>
    <n v="30"/>
    <n v="4"/>
    <n v="34"/>
    <n v="53.060606060606069"/>
    <n v="19.060606060606069"/>
    <n v="0.24397575757575765"/>
    <n v="0.64077669902912615"/>
    <x v="0"/>
    <n v="3125.9393939393954"/>
  </r>
  <r>
    <x v="27"/>
    <x v="3"/>
    <x v="54"/>
    <x v="53"/>
    <x v="1"/>
    <x v="1"/>
    <n v="0.31680000000000003"/>
    <n v="29.333333333333332"/>
    <n v="4224"/>
    <n v="0"/>
    <n v="0"/>
    <n v="0"/>
    <n v="0"/>
    <n v="144"/>
    <n v="10"/>
    <n v="6.6956548694262806E-3"/>
    <n v="0.98966203287521404"/>
    <x v="2"/>
    <n v="1.3333333333333333"/>
    <n v="1.4400000000000001E-2"/>
    <n v="192"/>
    <n v="30"/>
    <n v="4"/>
    <n v="34"/>
    <n v="45.333333333333329"/>
    <n v="45.333333333333329"/>
    <n v="0.48960000000000004"/>
    <n v="0"/>
    <x v="0"/>
    <n v="6527.9999999999991"/>
  </r>
  <r>
    <x v="27"/>
    <x v="3"/>
    <x v="40"/>
    <x v="40"/>
    <x v="5"/>
    <x v="4"/>
    <n v="0.15400000000000011"/>
    <n v="51.333333333333336"/>
    <n v="2104.6666666666665"/>
    <n v="83"/>
    <n v="83"/>
    <n v="0.24900000000000019"/>
    <n v="3402.9999999999995"/>
    <n v="40.999999999999993"/>
    <n v="12"/>
    <n v="3.2548322281933328E-3"/>
    <n v="0.99291686510340738"/>
    <x v="2"/>
    <n v="2.3333333333333335"/>
    <n v="7.0000000000000053E-3"/>
    <n v="95.666666666666657"/>
    <n v="30"/>
    <n v="4"/>
    <n v="34"/>
    <n v="79.333333333333343"/>
    <n v="0"/>
    <n v="0"/>
    <n v="1.0462184873949578"/>
    <x v="2"/>
    <n v="0"/>
  </r>
  <r>
    <x v="27"/>
    <x v="3"/>
    <x v="96"/>
    <x v="95"/>
    <x v="5"/>
    <x v="4"/>
    <n v="0.13866666666666674"/>
    <n v="17.333333333333332"/>
    <n v="1144"/>
    <n v="52"/>
    <n v="52"/>
    <n v="0.41600000000000026"/>
    <n v="3432"/>
    <n v="66"/>
    <n v="18"/>
    <n v="2.930758023654602E-3"/>
    <n v="0.99584762312706199"/>
    <x v="2"/>
    <n v="0.78787878787878785"/>
    <n v="6.3030303030303068E-3"/>
    <n v="52"/>
    <n v="30"/>
    <n v="4"/>
    <n v="34"/>
    <n v="26.787878787878785"/>
    <n v="0"/>
    <n v="0"/>
    <n v="1.9411764705882355"/>
    <x v="2"/>
    <n v="0"/>
  </r>
  <r>
    <x v="27"/>
    <x v="3"/>
    <x v="36"/>
    <x v="36"/>
    <x v="5"/>
    <x v="4"/>
    <n v="0.10666666666666673"/>
    <n v="21.333333333333332"/>
    <n v="1066.6666666666667"/>
    <n v="150"/>
    <n v="150"/>
    <n v="0.75000000000000056"/>
    <n v="7500.0000000000009"/>
    <n v="50.000000000000007"/>
    <n v="18"/>
    <n v="2.2544292489650787E-3"/>
    <n v="0.99810205237602712"/>
    <x v="2"/>
    <n v="0.96969696969696961"/>
    <n v="4.8484848484848511E-3"/>
    <n v="48.484848484848492"/>
    <n v="30"/>
    <n v="4"/>
    <n v="34"/>
    <n v="32.969696969696969"/>
    <n v="0"/>
    <n v="0"/>
    <n v="4.5496323529411766"/>
    <x v="1"/>
    <n v="0"/>
  </r>
  <r>
    <x v="27"/>
    <x v="3"/>
    <x v="29"/>
    <x v="29"/>
    <x v="2"/>
    <x v="5"/>
    <n v="5.3999999999999992E-2"/>
    <n v="13.333333333333334"/>
    <n v="837.06666666666661"/>
    <n v="0"/>
    <n v="0"/>
    <n v="0"/>
    <n v="0"/>
    <n v="62.779999999999994"/>
    <n v="18"/>
    <n v="1.1413048072885703E-3"/>
    <n v="0.99924335718331569"/>
    <x v="2"/>
    <n v="0.60606060606060608"/>
    <n v="2.454545454545454E-3"/>
    <n v="38.048484848484847"/>
    <n v="30"/>
    <n v="4"/>
    <n v="34"/>
    <n v="20.606060606060606"/>
    <n v="20.606060606060606"/>
    <n v="8.3454545454545434E-2"/>
    <n v="0"/>
    <x v="0"/>
    <n v="1293.6484848484847"/>
  </r>
  <r>
    <x v="27"/>
    <x v="3"/>
    <x v="0"/>
    <x v="0"/>
    <x v="0"/>
    <x v="0"/>
    <n v="1.6666666666666666E-2"/>
    <n v="0.66666666666666663"/>
    <n v="114"/>
    <n v="0"/>
    <n v="0"/>
    <n v="0"/>
    <n v="0"/>
    <n v="171"/>
    <n v="100"/>
    <n v="3.5225457015079331E-4"/>
    <n v="0.99959561175346645"/>
    <x v="2"/>
    <n v="3.03030303030303E-2"/>
    <n v="7.5757575757575758E-4"/>
    <n v="5.1818181818181817"/>
    <n v="30"/>
    <n v="4"/>
    <n v="34"/>
    <n v="1.0303030303030303"/>
    <n v="1.0303030303030303"/>
    <n v="2.5757575757575757E-2"/>
    <n v="0"/>
    <x v="0"/>
    <n v="176.18181818181819"/>
  </r>
  <r>
    <x v="27"/>
    <x v="3"/>
    <x v="39"/>
    <x v="39"/>
    <x v="2"/>
    <x v="5"/>
    <n v="1.0799999999999999E-2"/>
    <n v="2.6666666666666665"/>
    <n v="165.33333333333334"/>
    <n v="0"/>
    <n v="0"/>
    <n v="0"/>
    <n v="0"/>
    <n v="62.000000000000007"/>
    <n v="36"/>
    <n v="2.2826096145771405E-4"/>
    <n v="0.99982387271492412"/>
    <x v="2"/>
    <n v="0.1212121212121212"/>
    <n v="4.909090909090909E-4"/>
    <n v="7.5151515151515156"/>
    <n v="30"/>
    <n v="4"/>
    <n v="34"/>
    <n v="4.1212121212121211"/>
    <n v="4.1212121212121211"/>
    <n v="1.669090909090909E-2"/>
    <n v="0"/>
    <x v="0"/>
    <n v="255.51515151515153"/>
  </r>
  <r>
    <x v="27"/>
    <x v="3"/>
    <x v="7"/>
    <x v="7"/>
    <x v="0"/>
    <x v="0"/>
    <n v="8.3333333333333332E-3"/>
    <n v="0.33333333333333331"/>
    <n v="56"/>
    <n v="0"/>
    <n v="0"/>
    <n v="0"/>
    <n v="0"/>
    <n v="168"/>
    <n v="16"/>
    <n v="1.7612728507539665E-4"/>
    <n v="0.99999999999999956"/>
    <x v="2"/>
    <n v="1.515151515151515E-2"/>
    <n v="3.7878787878787879E-4"/>
    <n v="2.5454545454545454"/>
    <n v="30"/>
    <n v="4"/>
    <n v="34"/>
    <n v="0.51515151515151514"/>
    <n v="0.51515151515151514"/>
    <n v="1.2878787878787878E-2"/>
    <n v="0"/>
    <x v="0"/>
    <n v="86.545454545454547"/>
  </r>
  <r>
    <x v="28"/>
    <x v="3"/>
    <x v="0"/>
    <x v="0"/>
    <x v="0"/>
    <x v="0"/>
    <n v="35.228333333333943"/>
    <n v="1409.1333333333205"/>
    <n v="271961.73333332734"/>
    <n v="578.4"/>
    <n v="578.4"/>
    <n v="14.460000000000383"/>
    <n v="111630.7895349373"/>
    <n v="192.99929034394415"/>
    <n v="1"/>
    <n v="0.14701387908531866"/>
    <n v="0.14701387908531866"/>
    <x v="0"/>
    <n v="64.051515151514565"/>
    <n v="1.6012878787879066"/>
    <n v="12361.896969696698"/>
    <n v="7"/>
    <n v="4"/>
    <n v="11"/>
    <n v="704.56666666666024"/>
    <n v="126.16666666666026"/>
    <n v="3.15416666666659"/>
    <n v="0.8209301225339527"/>
    <x v="3"/>
    <n v="24350.077131726386"/>
  </r>
  <r>
    <x v="28"/>
    <x v="3"/>
    <x v="7"/>
    <x v="7"/>
    <x v="0"/>
    <x v="0"/>
    <n v="30.058333333334108"/>
    <n v="1202.3333333333333"/>
    <n v="224836.33333333334"/>
    <n v="1115"/>
    <n v="1115"/>
    <n v="27.875000000000718"/>
    <n v="208505.00000000003"/>
    <n v="187.00000000000003"/>
    <n v="12"/>
    <n v="0.12543858207426523"/>
    <n v="0.27245246115958388"/>
    <x v="0"/>
    <n v="54.651515151515149"/>
    <n v="1.366287878787914"/>
    <n v="10219.833333333334"/>
    <n v="7"/>
    <n v="4"/>
    <n v="11"/>
    <n v="601.16666666666663"/>
    <n v="0"/>
    <n v="0"/>
    <n v="1.8547269198780152"/>
    <x v="2"/>
    <n v="0"/>
  </r>
  <r>
    <x v="28"/>
    <x v="3"/>
    <x v="61"/>
    <x v="60"/>
    <x v="2"/>
    <x v="7"/>
    <n v="28.245590000000366"/>
    <n v="2941.8645833333335"/>
    <n v="167685.99333333349"/>
    <n v="352.4375"/>
    <n v="352.4375"/>
    <n v="3.383842064662832"/>
    <n v="20088.903007375586"/>
    <n v="56.999902131230598"/>
    <n v="12"/>
    <n v="0.11787369313393956"/>
    <n v="0.39032615429352346"/>
    <x v="0"/>
    <n v="133.72111742424244"/>
    <n v="1.2838904545454712"/>
    <n v="7622.090606060613"/>
    <n v="7"/>
    <n v="4"/>
    <n v="11"/>
    <n v="1470.9322916666667"/>
    <n v="1118.4947916666667"/>
    <n v="10.738952935337352"/>
    <n v="0.23960144324567398"/>
    <x v="0"/>
    <n v="63754.09365929116"/>
  </r>
  <r>
    <x v="28"/>
    <x v="3"/>
    <x v="2"/>
    <x v="2"/>
    <x v="1"/>
    <x v="1"/>
    <n v="20.090699999999348"/>
    <n v="1240.1666666666667"/>
    <n v="327628.66666666669"/>
    <n v="1396.5"/>
    <n v="1396.5"/>
    <n v="22.623299999999265"/>
    <n v="368928.98777046095"/>
    <n v="264.18115844644535"/>
    <n v="6"/>
    <n v="8.3841938038679023E-2"/>
    <n v="0.47416809233220247"/>
    <x v="0"/>
    <n v="56.371212121212125"/>
    <n v="0.91321363636360675"/>
    <n v="14892.212121212122"/>
    <n v="7"/>
    <n v="4"/>
    <n v="11"/>
    <n v="620.08333333333337"/>
    <n v="0"/>
    <n v="0"/>
    <n v="2.2521166509877704"/>
    <x v="1"/>
    <n v="0"/>
  </r>
  <r>
    <x v="28"/>
    <x v="3"/>
    <x v="35"/>
    <x v="35"/>
    <x v="2"/>
    <x v="4"/>
    <n v="14.656266666666115"/>
    <n v="1145.0208333333333"/>
    <n v="139514.86333333279"/>
    <n v="479.5625"/>
    <n v="479.5625"/>
    <n v="6.1383999999997689"/>
    <n v="58432.209004020806"/>
    <n v="121.84482523971496"/>
    <n v="4"/>
    <n v="6.1163115359097346E-2"/>
    <n v="0.53533120769129983"/>
    <x v="1"/>
    <n v="52.046401515151508"/>
    <n v="0.66619393939391436"/>
    <n v="6341.5846969696722"/>
    <n v="14"/>
    <n v="4"/>
    <n v="18"/>
    <n v="936.83522727272714"/>
    <n v="457.27272727272714"/>
    <n v="5.8530909090906871"/>
    <n v="0.51189631435624061"/>
    <x v="0"/>
    <n v="55716.31554143328"/>
  </r>
  <r>
    <x v="28"/>
    <x v="3"/>
    <x v="15"/>
    <x v="15"/>
    <x v="2"/>
    <x v="4"/>
    <n v="9.6586666666663952"/>
    <n v="2012.2222222222263"/>
    <n v="90178.986666666708"/>
    <n v="307"/>
    <n v="307"/>
    <n v="1.4735999999999556"/>
    <n v="13758.395370513508"/>
    <n v="44.815620099392532"/>
    <n v="60"/>
    <n v="4.0307273126517475E-2"/>
    <n v="0.57563848081781732"/>
    <x v="1"/>
    <n v="91.464646464646648"/>
    <n v="0.43903030303029067"/>
    <n v="4099.0448484848503"/>
    <n v="14"/>
    <n v="4"/>
    <n v="18"/>
    <n v="1646.3636363636397"/>
    <n v="1339.3636363636397"/>
    <n v="6.4289454545452775"/>
    <n v="0.18647156267255621"/>
    <x v="0"/>
    <n v="60024.411902213804"/>
  </r>
  <r>
    <x v="28"/>
    <x v="3"/>
    <x v="47"/>
    <x v="47"/>
    <x v="0"/>
    <x v="6"/>
    <n v="7.3935000000001665"/>
    <n v="328.60000000000588"/>
    <n v="59068.533333334519"/>
    <n v="33.6"/>
    <n v="33.6"/>
    <n v="0.75600000000000356"/>
    <n v="6039.8743761412179"/>
    <n v="179.75816595658387"/>
    <n v="6"/>
    <n v="3.0854343994435606E-2"/>
    <n v="0.60649282481225297"/>
    <x v="1"/>
    <n v="14.936363636363904"/>
    <n v="0.33606818181818937"/>
    <n v="2684.9333333333871"/>
    <n v="14"/>
    <n v="4"/>
    <n v="18"/>
    <n v="268.85454545455025"/>
    <n v="235.25454545455025"/>
    <n v="5.293227272727405"/>
    <n v="0.12497463988638446"/>
    <x v="0"/>
    <n v="42288.925623859745"/>
  </r>
  <r>
    <x v="28"/>
    <x v="3"/>
    <x v="70"/>
    <x v="69"/>
    <x v="0"/>
    <x v="8"/>
    <n v="6.4590000000001409"/>
    <n v="287.06666666667189"/>
    <n v="49374.66666666566"/>
    <n v="63.8"/>
    <n v="63.8"/>
    <n v="1.4355000000000051"/>
    <n v="10973.422201578769"/>
    <n v="171.99721319088979"/>
    <n v="4"/>
    <n v="2.6954515163327173E-2"/>
    <n v="0.63344733997558011"/>
    <x v="1"/>
    <n v="13.048484848485087"/>
    <n v="0.29359090909091551"/>
    <n v="2244.3030303029846"/>
    <n v="14"/>
    <n v="4"/>
    <n v="18"/>
    <n v="234.87272727273157"/>
    <n v="171.07272727273158"/>
    <n v="3.8491363636364744"/>
    <n v="0.27163647623470627"/>
    <x v="0"/>
    <n v="29424.032343874962"/>
  </r>
  <r>
    <x v="28"/>
    <x v="3"/>
    <x v="30"/>
    <x v="30"/>
    <x v="0"/>
    <x v="0"/>
    <n v="5.9085000000001324"/>
    <n v="262.6000000000065"/>
    <n v="42805.2666666675"/>
    <n v="55.6"/>
    <n v="55.6"/>
    <n v="1.250999999999997"/>
    <n v="9063.110535668904"/>
    <n v="163.00558517390115"/>
    <n v="20"/>
    <n v="2.4657184214664608E-2"/>
    <n v="0.65810452419024468"/>
    <x v="1"/>
    <n v="11.936363636363932"/>
    <n v="0.26856818181818781"/>
    <n v="1945.6939393939772"/>
    <n v="14"/>
    <n v="4"/>
    <n v="18"/>
    <n v="214.85454545455079"/>
    <n v="159.25454545455079"/>
    <n v="3.5832272727273842"/>
    <n v="0.25877972412625239"/>
    <x v="0"/>
    <n v="25959.380373422693"/>
  </r>
  <r>
    <x v="28"/>
    <x v="3"/>
    <x v="5"/>
    <x v="5"/>
    <x v="1"/>
    <x v="1"/>
    <n v="5.3586833333335191"/>
    <n v="515.08333333332553"/>
    <n v="84385.186666666719"/>
    <n v="0"/>
    <n v="0"/>
    <n v="0"/>
    <n v="0"/>
    <n v="163.82822197055751"/>
    <n v="5"/>
    <n v="2.2362704933241027E-2"/>
    <n v="0.68046722912348567"/>
    <x v="1"/>
    <n v="23.412878787878434"/>
    <n v="0.24357651515152359"/>
    <n v="3835.6903030303056"/>
    <n v="14"/>
    <n v="4"/>
    <n v="18"/>
    <n v="421.43181818181182"/>
    <n v="421.43181818181182"/>
    <n v="4.3843772727274244"/>
    <n v="0"/>
    <x v="0"/>
    <n v="69042.425454545504"/>
  </r>
  <r>
    <x v="28"/>
    <x v="3"/>
    <x v="4"/>
    <x v="4"/>
    <x v="0"/>
    <x v="3"/>
    <n v="5.1735000000000824"/>
    <n v="229.93333333333712"/>
    <n v="44144.33333333271"/>
    <n v="15.8"/>
    <n v="15.8"/>
    <n v="0.35549999999999982"/>
    <n v="3033.4030153666804"/>
    <n v="191.98753261814431"/>
    <n v="1"/>
    <n v="2.1589903111545489E-2"/>
    <n v="0.70205713223503119"/>
    <x v="1"/>
    <n v="10.451515151515324"/>
    <n v="0.23515909090909465"/>
    <n v="2006.5606060605778"/>
    <n v="14"/>
    <n v="4"/>
    <n v="18"/>
    <n v="188.12727272727582"/>
    <n v="172.32727272727581"/>
    <n v="3.8773636363637034"/>
    <n v="8.3985696337101165E-2"/>
    <x v="0"/>
    <n v="33084.687893723712"/>
  </r>
  <r>
    <x v="28"/>
    <x v="3"/>
    <x v="112"/>
    <x v="110"/>
    <x v="2"/>
    <x v="7"/>
    <n v="4.9783200000000045"/>
    <n v="648.21875"/>
    <n v="34350.060000000092"/>
    <n v="2642.5"/>
    <n v="2642.5"/>
    <n v="20.294400000000017"/>
    <n v="140029.94135853095"/>
    <n v="52.991463144193361"/>
    <n v="1"/>
    <n v="2.0775383484733258E-2"/>
    <n v="0.72283251571976448"/>
    <x v="1"/>
    <n v="29.464488636363637"/>
    <n v="0.22628727272727292"/>
    <n v="1561.3663636363679"/>
    <n v="14"/>
    <n v="4"/>
    <n v="18"/>
    <n v="530.3607954545455"/>
    <n v="0"/>
    <n v="0"/>
    <n v="4.9824572680475869"/>
    <x v="1"/>
    <n v="0"/>
  </r>
  <r>
    <x v="28"/>
    <x v="3"/>
    <x v="53"/>
    <x v="52"/>
    <x v="0"/>
    <x v="0"/>
    <n v="4.7266666666666248"/>
    <n v="236.33333333333292"/>
    <n v="38994.75"/>
    <n v="136.15"/>
    <n v="136.15"/>
    <n v="2.7229999999999808"/>
    <n v="22464.605976727828"/>
    <n v="164.99894217207364"/>
    <n v="5"/>
    <n v="1.972519094885522E-2"/>
    <n v="0.74255770666861975"/>
    <x v="1"/>
    <n v="10.742424242424223"/>
    <n v="0.21484848484848296"/>
    <n v="1772.4886363636363"/>
    <n v="14"/>
    <n v="4"/>
    <n v="18"/>
    <n v="193.363636363636"/>
    <n v="57.213636363635999"/>
    <n v="1.1442727272727118"/>
    <n v="0.70411377527033514"/>
    <x v="0"/>
    <n v="9440.1894778176265"/>
  </r>
  <r>
    <x v="28"/>
    <x v="3"/>
    <x v="37"/>
    <x v="37"/>
    <x v="0"/>
    <x v="6"/>
    <n v="3.6975000000000233"/>
    <n v="164.33333333333334"/>
    <n v="28775"/>
    <n v="41"/>
    <n v="41"/>
    <n v="0.92250000000000576"/>
    <n v="7179.1582150101412"/>
    <n v="175.10141987829613"/>
    <n v="20"/>
    <n v="1.5430301875894207E-2"/>
    <n v="0.75798800854451398"/>
    <x v="1"/>
    <n v="7.4696969696969697"/>
    <n v="0.16806818181818287"/>
    <n v="1307.9545454545455"/>
    <n v="14"/>
    <n v="4"/>
    <n v="18"/>
    <n v="134.45454545454547"/>
    <n v="93.454545454545467"/>
    <n v="2.1027272727272863"/>
    <n v="0.30493576741041239"/>
    <x v="0"/>
    <n v="16364.023603171676"/>
  </r>
  <r>
    <x v="28"/>
    <x v="3"/>
    <x v="77"/>
    <x v="76"/>
    <x v="5"/>
    <x v="4"/>
    <n v="3.6944666666667465"/>
    <n v="489.84999999998809"/>
    <n v="39058.883333333208"/>
    <n v="373.24"/>
    <n v="373.24"/>
    <n v="2.8149897696575072"/>
    <n v="29760.819874111749"/>
    <n v="79.736415909633877"/>
    <n v="1"/>
    <n v="1.5417643255468872E-2"/>
    <n v="0.77340565179998289"/>
    <x v="1"/>
    <n v="22.265909090908551"/>
    <n v="0.16793030303030665"/>
    <n v="1775.4037878787822"/>
    <n v="14"/>
    <n v="4"/>
    <n v="18"/>
    <n v="400.78636363635394"/>
    <n v="27.546363636353931"/>
    <n v="0.20775568488801277"/>
    <n v="0.93126920939518887"/>
    <x v="3"/>
    <n v="2196.4483077063314"/>
  </r>
  <r>
    <x v="28"/>
    <x v="3"/>
    <x v="109"/>
    <x v="107"/>
    <x v="2"/>
    <x v="4"/>
    <n v="3.3665333333333067"/>
    <n v="467.57407407407391"/>
    <n v="20573.079999999998"/>
    <n v="8.25"/>
    <n v="8.25"/>
    <n v="5.939999999999955E-2"/>
    <n v="362.99683710245961"/>
    <n v="43.999616618479955"/>
    <n v="40"/>
    <n v="1.4049121192317233E-2"/>
    <n v="0.78745477299230016"/>
    <x v="1"/>
    <n v="21.253367003366996"/>
    <n v="0.1530242424242412"/>
    <n v="935.13999999999987"/>
    <n v="14"/>
    <n v="4"/>
    <n v="18"/>
    <n v="382.56060606060595"/>
    <n v="374.31060606060595"/>
    <n v="2.6950363636363424"/>
    <n v="2.1565210503386278E-2"/>
    <x v="0"/>
    <n v="16469.523162897542"/>
  </r>
  <r>
    <x v="28"/>
    <x v="3"/>
    <x v="46"/>
    <x v="46"/>
    <x v="5"/>
    <x v="4"/>
    <n v="3.3522666666666332"/>
    <n v="335.22666666666663"/>
    <n v="26482.976666666655"/>
    <n v="122.16"/>
    <n v="122.16"/>
    <n v="1.2215999999999878"/>
    <n v="9650.665508710521"/>
    <n v="79.000208813936808"/>
    <n v="40"/>
    <n v="1.3989583944601336E-2"/>
    <n v="0.80144435693690153"/>
    <x v="2"/>
    <n v="15.237575757575756"/>
    <n v="0.15237575757575605"/>
    <n v="1203.7716666666661"/>
    <n v="30"/>
    <n v="4"/>
    <n v="34"/>
    <n v="518.07757575757569"/>
    <n v="395.91757575757572"/>
    <n v="3.9591757575757178"/>
    <n v="0.2357948031650812"/>
    <x v="0"/>
    <n v="31277.571157956128"/>
  </r>
  <r>
    <x v="28"/>
    <x v="3"/>
    <x v="18"/>
    <x v="18"/>
    <x v="1"/>
    <x v="1"/>
    <n v="2.8728000000000367"/>
    <n v="295.55555555555941"/>
    <n v="67376.029999998878"/>
    <n v="313.75"/>
    <n v="313.75"/>
    <n v="3.0496499999999993"/>
    <n v="71523.708538531719"/>
    <n v="227.96401127818874"/>
    <n v="40"/>
    <n v="1.1988687283047778E-2"/>
    <n v="0.81343304421994933"/>
    <x v="2"/>
    <n v="13.43434343434361"/>
    <n v="0.13058181818181985"/>
    <n v="3062.5468181817673"/>
    <n v="30"/>
    <n v="4"/>
    <n v="34"/>
    <n v="456.76767676768276"/>
    <n v="143.01767676768276"/>
    <n v="1.390131818181876"/>
    <n v="0.68689186200795205"/>
    <x v="0"/>
    <n v="32602.883279648384"/>
  </r>
  <r>
    <x v="28"/>
    <x v="3"/>
    <x v="76"/>
    <x v="75"/>
    <x v="2"/>
    <x v="4"/>
    <n v="2.8186600000000066"/>
    <n v="451.70833333333326"/>
    <n v="18972.559999999994"/>
    <n v="26.583333333333332"/>
    <n v="26.583333333333332"/>
    <n v="0.16588000000000042"/>
    <n v="1116.5476690342216"/>
    <n v="42.001793192509908"/>
    <n v="40"/>
    <n v="1.176275177430907E-2"/>
    <n v="0.82519579599425841"/>
    <x v="2"/>
    <n v="20.532196969696965"/>
    <n v="0.1281209090909094"/>
    <n v="862.38909090909067"/>
    <n v="30"/>
    <n v="4"/>
    <n v="34"/>
    <n v="698.09469696969677"/>
    <n v="671.5113636363634"/>
    <n v="4.1902309090909187"/>
    <n v="3.8079838521516911E-2"/>
    <x v="0"/>
    <n v="28204.681421874855"/>
  </r>
  <r>
    <x v="28"/>
    <x v="3"/>
    <x v="38"/>
    <x v="38"/>
    <x v="2"/>
    <x v="7"/>
    <n v="2.7409066666666568"/>
    <n v="389.33333333333331"/>
    <n v="22484.639999999999"/>
    <n v="23.1875"/>
    <n v="23.1875"/>
    <n v="0.16323999999999941"/>
    <n v="1339.1162414383562"/>
    <n v="57.751643835616441"/>
    <n v="16"/>
    <n v="1.1438273774257521E-2"/>
    <n v="0.83663406976851595"/>
    <x v="2"/>
    <n v="17.696969696969695"/>
    <n v="0.12458666666666622"/>
    <n v="1022.0290909090909"/>
    <n v="30"/>
    <n v="4"/>
    <n v="34"/>
    <n v="601.69696969696963"/>
    <n v="578.50946969696963"/>
    <n v="4.0727066666666518"/>
    <n v="3.8536840249798553E-2"/>
    <x v="0"/>
    <n v="33409.872849470732"/>
  </r>
  <r>
    <x v="28"/>
    <x v="3"/>
    <x v="32"/>
    <x v="32"/>
    <x v="1"/>
    <x v="1"/>
    <n v="2.5860599999999923"/>
    <n v="266.05555555555458"/>
    <n v="56155.826666666719"/>
    <n v="344.16666666666669"/>
    <n v="344.16666666666669"/>
    <n v="3.3453000000000026"/>
    <n v="72642.586385467032"/>
    <n v="211.06804760910518"/>
    <n v="24"/>
    <n v="1.079207206739002E-2"/>
    <n v="0.84742614183590592"/>
    <x v="2"/>
    <n v="12.093434343434298"/>
    <n v="0.11754818181818147"/>
    <n v="2552.537575757578"/>
    <n v="30"/>
    <n v="4"/>
    <n v="34"/>
    <n v="411.17676767676613"/>
    <n v="67.010101010099447"/>
    <n v="0.65133818181816705"/>
    <n v="0.83702848439438737"/>
    <x v="3"/>
    <n v="14143.691190290618"/>
  </r>
  <r>
    <x v="28"/>
    <x v="3"/>
    <x v="31"/>
    <x v="31"/>
    <x v="1"/>
    <x v="1"/>
    <n v="1.9889999999999877"/>
    <n v="184.16666666666663"/>
    <n v="32747.630000000016"/>
    <n v="0"/>
    <n v="0"/>
    <n v="0"/>
    <n v="0"/>
    <n v="177.81518552036212"/>
    <n v="36"/>
    <n v="8.3004382504809175E-3"/>
    <n v="0.8557265800863868"/>
    <x v="2"/>
    <n v="8.3712121212121193"/>
    <n v="9.0409090909090342E-2"/>
    <n v="1488.5286363636371"/>
    <n v="30"/>
    <n v="4"/>
    <n v="34"/>
    <n v="284.62121212121207"/>
    <n v="284.62121212121207"/>
    <n v="3.0739090909090718"/>
    <n v="0"/>
    <x v="0"/>
    <n v="50609.973636363662"/>
  </r>
  <r>
    <x v="28"/>
    <x v="3"/>
    <x v="25"/>
    <x v="25"/>
    <x v="2"/>
    <x v="5"/>
    <n v="1.9365750000000348"/>
    <n v="478.16666666666788"/>
    <n v="27695.883333333379"/>
    <n v="0"/>
    <n v="0"/>
    <n v="0"/>
    <n v="0"/>
    <n v="57.920982920878302"/>
    <n v="18"/>
    <n v="8.0816597309831418E-3"/>
    <n v="0.86380823981736998"/>
    <x v="2"/>
    <n v="21.734848484848541"/>
    <n v="8.8026136363637944E-2"/>
    <n v="1258.9037878787899"/>
    <n v="30"/>
    <n v="4"/>
    <n v="34"/>
    <n v="738.98484848485043"/>
    <n v="738.98484848485043"/>
    <n v="2.9928886363636904"/>
    <n v="0"/>
    <x v="0"/>
    <n v="42802.728787878863"/>
  </r>
  <r>
    <x v="28"/>
    <x v="3"/>
    <x v="78"/>
    <x v="77"/>
    <x v="0"/>
    <x v="6"/>
    <n v="1.9097999999999951"/>
    <n v="106.10000000000008"/>
    <n v="16509.86666666665"/>
    <n v="25.8"/>
    <n v="25.8"/>
    <n v="0.46439999999999848"/>
    <n v="4014.6518378887772"/>
    <n v="155.60666038328594"/>
    <n v="18"/>
    <n v="7.969923062226502E-3"/>
    <n v="0.87177816287959653"/>
    <x v="2"/>
    <n v="4.8227272727272767"/>
    <n v="8.6809090909090683E-2"/>
    <n v="750.4484848484841"/>
    <n v="30"/>
    <n v="4"/>
    <n v="34"/>
    <n v="163.97272727272741"/>
    <n v="138.1727272727274"/>
    <n v="2.4871090909090849"/>
    <n v="0.15734323889782101"/>
    <x v="0"/>
    <n v="21500.596646959682"/>
  </r>
  <r>
    <x v="28"/>
    <x v="3"/>
    <x v="29"/>
    <x v="29"/>
    <x v="2"/>
    <x v="5"/>
    <n v="1.7769000000000255"/>
    <n v="438.74074074074139"/>
    <n v="25404.373333333369"/>
    <n v="7.7222222222222223"/>
    <n v="7.7222222222222223"/>
    <n v="3.12750000000004E-2"/>
    <n v="447.13927401654564"/>
    <n v="57.902927570487925"/>
    <n v="18"/>
    <n v="7.4153085607239037E-3"/>
    <n v="0.87919347144032045"/>
    <x v="2"/>
    <n v="19.942760942760973"/>
    <n v="8.0768181818182974E-2"/>
    <n v="1154.744242424244"/>
    <n v="30"/>
    <n v="4"/>
    <n v="34"/>
    <n v="678.05387205387308"/>
    <n v="670.33164983165091"/>
    <n v="2.714843181818221"/>
    <n v="1.1388803368722113E-2"/>
    <x v="0"/>
    <n v="38814.164968407757"/>
  </r>
  <r>
    <x v="28"/>
    <x v="3"/>
    <x v="23"/>
    <x v="23"/>
    <x v="1"/>
    <x v="0"/>
    <n v="1.7464299999999986"/>
    <n v="136.33333333333223"/>
    <n v="25807.76333333334"/>
    <n v="111.33333333333333"/>
    <n v="111.33333333333333"/>
    <n v="1.4261800000000102"/>
    <n v="21075.288394458199"/>
    <n v="189.29899755501378"/>
    <n v="36"/>
    <n v="7.2881520230203452E-3"/>
    <n v="0.88648162346334081"/>
    <x v="2"/>
    <n v="6.1969696969696466"/>
    <n v="7.9383181818181756E-2"/>
    <n v="1173.0801515151518"/>
    <n v="30"/>
    <n v="4"/>
    <n v="34"/>
    <n v="210.69696969696798"/>
    <n v="99.363636363634654"/>
    <n v="1.2728481818181689"/>
    <n v="0.52840500503380261"/>
    <x v="0"/>
    <n v="18809.436757056956"/>
  </r>
  <r>
    <x v="28"/>
    <x v="3"/>
    <x v="39"/>
    <x v="39"/>
    <x v="2"/>
    <x v="5"/>
    <n v="1.7459250000000228"/>
    <n v="431.09259259259312"/>
    <n v="24973.336666666695"/>
    <n v="15.055555555555555"/>
    <n v="15.055555555555555"/>
    <n v="6.0975000000000716E-2"/>
    <n v="872.17331973022885"/>
    <n v="57.930331199793798"/>
    <n v="18"/>
    <n v="7.2860445713781672E-3"/>
    <n v="0.89376766803471897"/>
    <x v="2"/>
    <n v="19.595117845117869"/>
    <n v="7.9360227272728304E-2"/>
    <n v="1135.151666666668"/>
    <n v="30"/>
    <n v="4"/>
    <n v="34"/>
    <n v="666.23400673400761"/>
    <n v="651.17845117845206"/>
    <n v="2.6372727272727619"/>
    <n v="2.2597999206555738E-2"/>
    <x v="0"/>
    <n v="37722.983346936482"/>
  </r>
  <r>
    <x v="28"/>
    <x v="3"/>
    <x v="72"/>
    <x v="71"/>
    <x v="1"/>
    <x v="1"/>
    <n v="1.6935833333333443"/>
    <n v="171.38888888888835"/>
    <n v="43705.666666666664"/>
    <n v="0.83333333333333337"/>
    <n v="0.83333333333333337"/>
    <n v="8.2346029173420571E-3"/>
    <n v="212.50729335494395"/>
    <n v="255.00875202593272"/>
    <n v="36"/>
    <n v="7.0676138161775521E-3"/>
    <n v="0.90083528185089656"/>
    <x v="2"/>
    <n v="7.7904040404040158"/>
    <n v="7.6981060606061108E-2"/>
    <n v="1986.621212121212"/>
    <n v="30"/>
    <n v="4"/>
    <n v="34"/>
    <n v="264.87373737373656"/>
    <n v="264.04040404040325"/>
    <n v="2.6091214576887358"/>
    <n v="3.1461531127848319E-3"/>
    <x v="0"/>
    <n v="67332.613918766277"/>
  </r>
  <r>
    <x v="28"/>
    <x v="3"/>
    <x v="36"/>
    <x v="36"/>
    <x v="5"/>
    <x v="4"/>
    <n v="1.6549999999999778"/>
    <n v="331"/>
    <n v="13240"/>
    <n v="16"/>
    <n v="16"/>
    <n v="7.9999999999998933E-2"/>
    <n v="640"/>
    <n v="40"/>
    <n v="48"/>
    <n v="6.9065989464785413E-3"/>
    <n v="0.90774188079737506"/>
    <x v="2"/>
    <n v="15.045454545454545"/>
    <n v="7.5227272727271713E-2"/>
    <n v="601.81818181818187"/>
    <n v="30"/>
    <n v="4"/>
    <n v="34"/>
    <n v="511.5454545454545"/>
    <n v="495.5454545454545"/>
    <n v="2.4777272727272392"/>
    <n v="3.1277767904744985E-2"/>
    <x v="0"/>
    <n v="19821.81818181818"/>
  </r>
  <r>
    <x v="28"/>
    <x v="3"/>
    <x v="42"/>
    <x v="42"/>
    <x v="2"/>
    <x v="5"/>
    <n v="1.4434500000000019"/>
    <n v="356.40740740740739"/>
    <n v="20632.736666666675"/>
    <n v="0"/>
    <n v="0"/>
    <n v="0"/>
    <n v="0"/>
    <n v="57.890874987010314"/>
    <n v="20"/>
    <n v="6.0237645010843485E-3"/>
    <n v="0.91376564529845938"/>
    <x v="2"/>
    <n v="16.200336700336699"/>
    <n v="6.5611363636363718E-2"/>
    <n v="937.85166666666703"/>
    <n v="30"/>
    <n v="4"/>
    <n v="34"/>
    <n v="550.81144781144781"/>
    <n v="550.81144781144781"/>
    <n v="2.2307863636363665"/>
    <n v="0"/>
    <x v="0"/>
    <n v="31886.95666666668"/>
  </r>
  <r>
    <x v="28"/>
    <x v="3"/>
    <x v="81"/>
    <x v="80"/>
    <x v="5"/>
    <x v="4"/>
    <n v="1.3455500000000011"/>
    <n v="158.29999999999993"/>
    <n v="11397.86666666667"/>
    <n v="5.3"/>
    <n v="5.3"/>
    <n v="4.5050000000000055E-2"/>
    <n v="381.60892819540987"/>
    <n v="72.001684565171672"/>
    <n v="5"/>
    <n v="5.6152110044920449E-3"/>
    <n v="0.91938085630295141"/>
    <x v="2"/>
    <n v="7.1954545454545418"/>
    <n v="6.1161363636363687E-2"/>
    <n v="518.08484848484864"/>
    <n v="30"/>
    <n v="4"/>
    <n v="34"/>
    <n v="244.64545454545441"/>
    <n v="239.3454545454544"/>
    <n v="2.0344363636363649"/>
    <n v="2.1664003567314492E-2"/>
    <x v="0"/>
    <n v="17233.275920289441"/>
  </r>
  <r>
    <x v="28"/>
    <x v="3"/>
    <x v="16"/>
    <x v="16"/>
    <x v="4"/>
    <x v="0"/>
    <n v="1.2764166666666694"/>
    <n v="85.09444444444425"/>
    <n v="15994.569999999942"/>
    <n v="98.86666666666666"/>
    <n v="98.86666666666666"/>
    <n v="1.4830000000000065"/>
    <n v="18583.232207351281"/>
    <n v="187.96256447084912"/>
    <n v="5"/>
    <n v="5.3267057433642228E-3"/>
    <n v="0.92470756204631566"/>
    <x v="2"/>
    <n v="3.8679292929292841"/>
    <n v="5.8018939393939518E-2"/>
    <n v="727.02590909090645"/>
    <n v="30"/>
    <n v="4"/>
    <n v="34"/>
    <n v="131.50959595959566"/>
    <n v="32.642929292928997"/>
    <n v="0.48964393939393713"/>
    <n v="0.75178290941629811"/>
    <x v="0"/>
    <n v="6135.6487017395357"/>
  </r>
  <r>
    <x v="28"/>
    <x v="3"/>
    <x v="45"/>
    <x v="45"/>
    <x v="5"/>
    <x v="4"/>
    <n v="1.229699999999992"/>
    <n v="136.63333333333335"/>
    <n v="9291.266666666661"/>
    <n v="48"/>
    <n v="48"/>
    <n v="0.43199999999999711"/>
    <n v="3264.0702610392755"/>
    <n v="68.001463771651572"/>
    <n v="48"/>
    <n v="5.1317490782385022E-3"/>
    <n v="0.9298393111245542"/>
    <x v="2"/>
    <n v="6.2106060606060618"/>
    <n v="5.5895454545454186E-2"/>
    <n v="422.33030303030279"/>
    <n v="30"/>
    <n v="4"/>
    <n v="34"/>
    <n v="211.16060606060611"/>
    <n v="163.16060606060611"/>
    <n v="1.4684454545454453"/>
    <n v="0.22731512707547027"/>
    <x v="0"/>
    <n v="11095.160041991021"/>
  </r>
  <r>
    <x v="28"/>
    <x v="3"/>
    <x v="40"/>
    <x v="40"/>
    <x v="5"/>
    <x v="4"/>
    <n v="1.1940000000000011"/>
    <n v="398"/>
    <n v="13532"/>
    <n v="538"/>
    <n v="538"/>
    <n v="1.6140000000000014"/>
    <n v="18292"/>
    <n v="34"/>
    <n v="32"/>
    <n v="4.9827668532299073E-3"/>
    <n v="0.93482207797778416"/>
    <x v="2"/>
    <n v="18.09090909090909"/>
    <n v="5.427272727272732E-2"/>
    <n v="615.09090909090912"/>
    <n v="30"/>
    <n v="4"/>
    <n v="34"/>
    <n v="615.09090909090901"/>
    <n v="77.090909090909008"/>
    <n v="0.23127272727272724"/>
    <n v="0.87466745492166731"/>
    <x v="3"/>
    <n v="2621.0909090909063"/>
  </r>
  <r>
    <x v="28"/>
    <x v="3"/>
    <x v="17"/>
    <x v="17"/>
    <x v="1"/>
    <x v="1"/>
    <n v="1.1390766666666814"/>
    <n v="140.2166666666669"/>
    <n v="18125.916666666668"/>
    <n v="26.3"/>
    <n v="26.3"/>
    <n v="0.21365303458932847"/>
    <n v="3399.821288482106"/>
    <n v="129.27077142517513"/>
    <n v="48"/>
    <n v="4.7535623600957677E-3"/>
    <n v="0.93957564033787988"/>
    <x v="2"/>
    <n v="6.3734848484848587"/>
    <n v="5.1776212121212792E-2"/>
    <n v="823.90530303030312"/>
    <n v="30"/>
    <n v="4"/>
    <n v="34"/>
    <n v="216.69848484848521"/>
    <n v="190.3984848484852"/>
    <n v="1.5467381775319062"/>
    <n v="0.12136679228924403"/>
    <x v="0"/>
    <n v="24612.9590145482"/>
  </r>
  <r>
    <x v="28"/>
    <x v="3"/>
    <x v="80"/>
    <x v="79"/>
    <x v="2"/>
    <x v="5"/>
    <n v="1.0690000000000019"/>
    <n v="296.944444444444"/>
    <n v="23433.653333333346"/>
    <n v="320.72222222222223"/>
    <n v="320.72222222222223"/>
    <n v="1.1546000000000038"/>
    <n v="25310.099287807971"/>
    <n v="78.915951356408016"/>
    <n v="24"/>
    <n v="4.4611204071212524E-3"/>
    <n v="0.94403676074500109"/>
    <x v="2"/>
    <n v="13.497474747474728"/>
    <n v="4.8590909090909178E-2"/>
    <n v="1065.1660606060611"/>
    <n v="30"/>
    <n v="4"/>
    <n v="34"/>
    <n v="458.91414141414077"/>
    <n v="138.19191919191854"/>
    <n v="0.49749090909090837"/>
    <n v="0.69887195289715609"/>
    <x v="0"/>
    <n v="10905.54677279811"/>
  </r>
  <r>
    <x v="28"/>
    <x v="3"/>
    <x v="84"/>
    <x v="83"/>
    <x v="2"/>
    <x v="5"/>
    <n v="1.0112000000000037"/>
    <n v="280.88888888888835"/>
    <n v="21962.773333333284"/>
    <n v="338.05555555555554"/>
    <n v="338.05555555555554"/>
    <n v="1.2170000000000067"/>
    <n v="26432.64947257383"/>
    <n v="78.190253164556935"/>
    <n v="30"/>
    <n v="4.2199110904406166E-3"/>
    <n v="0.94825667183544171"/>
    <x v="2"/>
    <n v="12.767676767676743"/>
    <n v="4.5963636363636533E-2"/>
    <n v="998.30787878787658"/>
    <n v="30"/>
    <n v="4"/>
    <n v="34"/>
    <n v="434.10101010100925"/>
    <n v="96.045454545453708"/>
    <n v="0.34576363636363527"/>
    <n v="0.77874860387193001"/>
    <x v="0"/>
    <n v="7509.8184062139708"/>
  </r>
  <r>
    <x v="28"/>
    <x v="3"/>
    <x v="44"/>
    <x v="44"/>
    <x v="0"/>
    <x v="3"/>
    <n v="0.97499999999999865"/>
    <n v="39"/>
    <n v="6240"/>
    <n v="64"/>
    <n v="64"/>
    <n v="1.5999999999999976"/>
    <n v="10240"/>
    <n v="160"/>
    <n v="100"/>
    <n v="4.0688422796475278E-3"/>
    <n v="0.95232551411508926"/>
    <x v="2"/>
    <n v="1.7727272727272727"/>
    <n v="4.4318181818181757E-2"/>
    <n v="283.63636363636363"/>
    <n v="30"/>
    <n v="4"/>
    <n v="34"/>
    <n v="60.272727272727273"/>
    <n v="0"/>
    <n v="0"/>
    <n v="1.0618401206636501"/>
    <x v="2"/>
    <n v="0"/>
  </r>
  <r>
    <x v="28"/>
    <x v="3"/>
    <x v="89"/>
    <x v="88"/>
    <x v="5"/>
    <x v="4"/>
    <n v="0.93179999999999463"/>
    <n v="172.5555555555554"/>
    <n v="8112.6666666666351"/>
    <n v="134.75"/>
    <n v="134.75"/>
    <n v="0.72764999999999636"/>
    <n v="6335.2456535737092"/>
    <n v="47.014810045073908"/>
    <n v="40"/>
    <n v="3.8885612678723589E-3"/>
    <n v="0.95621407538296166"/>
    <x v="2"/>
    <n v="7.8434343434343363"/>
    <n v="4.2354545454545207E-2"/>
    <n v="368.75757575757433"/>
    <n v="30"/>
    <n v="4"/>
    <n v="34"/>
    <n v="266.67676767676744"/>
    <n v="131.92676767676744"/>
    <n v="0.71240454545454068"/>
    <n v="0.5052933600999967"/>
    <x v="0"/>
    <n v="6202.5119221838177"/>
  </r>
  <r>
    <x v="28"/>
    <x v="3"/>
    <x v="88"/>
    <x v="87"/>
    <x v="2"/>
    <x v="5"/>
    <n v="0.88760000000000183"/>
    <n v="246.55555555555554"/>
    <n v="19107.639999999952"/>
    <n v="501.66666666666669"/>
    <n v="501.66666666666669"/>
    <n v="1.8060000000000038"/>
    <n v="38878.321135646598"/>
    <n v="77.498314556106166"/>
    <n v="40"/>
    <n v="3.7041070845283677E-3"/>
    <n v="0.95991818246749006"/>
    <x v="2"/>
    <n v="11.207070707070706"/>
    <n v="4.0345454545454629E-2"/>
    <n v="868.52909090908872"/>
    <n v="30"/>
    <n v="4"/>
    <n v="34"/>
    <n v="381.04040404040398"/>
    <n v="0"/>
    <n v="0"/>
    <n v="1.3165707923547971"/>
    <x v="2"/>
    <n v="0"/>
  </r>
  <r>
    <x v="28"/>
    <x v="3"/>
    <x v="21"/>
    <x v="21"/>
    <x v="3"/>
    <x v="1"/>
    <n v="0.81838000000000033"/>
    <n v="82.166666666666671"/>
    <n v="15305.710000000015"/>
    <n v="11.416666666666666"/>
    <n v="11.416666666666666"/>
    <n v="0.11371000000000003"/>
    <n v="2126.6554462474664"/>
    <n v="186.27638945233284"/>
    <n v="10"/>
    <n v="3.4152401485312307E-3"/>
    <n v="0.96333342261602128"/>
    <x v="2"/>
    <n v="3.7348484848484849"/>
    <n v="3.7199090909090925E-2"/>
    <n v="695.71409090909162"/>
    <n v="30"/>
    <n v="4"/>
    <n v="34"/>
    <n v="126.98484848484848"/>
    <n v="115.56818181818181"/>
    <n v="1.1510590909090912"/>
    <n v="8.9905739171936519E-2"/>
    <x v="0"/>
    <n v="21527.623644661646"/>
  </r>
  <r>
    <x v="28"/>
    <x v="3"/>
    <x v="10"/>
    <x v="10"/>
    <x v="3"/>
    <x v="1"/>
    <n v="0.81566999999999457"/>
    <n v="83.916666666667837"/>
    <n v="21787.366666666898"/>
    <n v="25"/>
    <n v="25"/>
    <n v="0.242999999999995"/>
    <n v="6490.7745779542975"/>
    <n v="259.63098311817191"/>
    <n v="12"/>
    <n v="3.4039308535795711E-3"/>
    <n v="0.96673735346960088"/>
    <x v="2"/>
    <n v="3.8143939393939927"/>
    <n v="3.7075909090908847E-2"/>
    <n v="990.33484848485898"/>
    <n v="30"/>
    <n v="4"/>
    <n v="34"/>
    <n v="129.68939393939576"/>
    <n v="104.68939393939576"/>
    <n v="1.0175809090909058"/>
    <n v="0.19276826917459861"/>
    <x v="0"/>
    <n v="27180.610270530909"/>
  </r>
  <r>
    <x v="28"/>
    <x v="3"/>
    <x v="6"/>
    <x v="6"/>
    <x v="2"/>
    <x v="4"/>
    <n v="0.77239999999999576"/>
    <n v="160.91666666666666"/>
    <n v="7308.1933333333336"/>
    <n v="0"/>
    <n v="0"/>
    <n v="0"/>
    <n v="0"/>
    <n v="45.416012428793373"/>
    <n v="12"/>
    <n v="3.2233577197946029E-3"/>
    <n v="0.96996071118939553"/>
    <x v="2"/>
    <n v="7.3143939393939386"/>
    <n v="3.5109090909090715E-2"/>
    <n v="332.19060606060606"/>
    <n v="30"/>
    <n v="4"/>
    <n v="34"/>
    <n v="248.68939393939391"/>
    <n v="248.68939393939391"/>
    <n v="1.1937090909090842"/>
    <n v="0"/>
    <x v="0"/>
    <n v="11294.480606060604"/>
  </r>
  <r>
    <x v="28"/>
    <x v="3"/>
    <x v="96"/>
    <x v="95"/>
    <x v="5"/>
    <x v="4"/>
    <n v="0.76799999999999891"/>
    <n v="96"/>
    <n v="6197.166666666667"/>
    <n v="9.25"/>
    <n v="9.25"/>
    <n v="7.3999999999999885E-2"/>
    <n v="597.12282986111109"/>
    <n v="64.553819444444443"/>
    <n v="4"/>
    <n v="3.204995764891591E-3"/>
    <n v="0.97316570695428717"/>
    <x v="2"/>
    <n v="4.3636363636363633"/>
    <n v="3.4909090909090862E-2"/>
    <n v="281.68939393939394"/>
    <n v="30"/>
    <n v="4"/>
    <n v="34"/>
    <n v="148.36363636363635"/>
    <n v="139.11363636363635"/>
    <n v="1.1129090909090891"/>
    <n v="6.2346813725490204E-2"/>
    <x v="0"/>
    <n v="8980.3165640782809"/>
  </r>
  <r>
    <x v="28"/>
    <x v="3"/>
    <x v="52"/>
    <x v="51"/>
    <x v="5"/>
    <x v="4"/>
    <n v="0.74266666666666381"/>
    <n v="123.77777777777776"/>
    <n v="5941.333333333333"/>
    <n v="388.91666666666669"/>
    <n v="388.91666666666669"/>
    <n v="2.3334999999999915"/>
    <n v="18668.000000000004"/>
    <n v="48.000000000000007"/>
    <n v="12"/>
    <n v="3.0992754184802291E-3"/>
    <n v="0.97626498237276738"/>
    <x v="2"/>
    <n v="5.6262626262626254"/>
    <n v="3.3757575757575625E-2"/>
    <n v="270.06060606060606"/>
    <n v="30"/>
    <n v="4"/>
    <n v="34"/>
    <n v="191.29292929292927"/>
    <n v="0"/>
    <n v="0"/>
    <n v="2.0330948357799139"/>
    <x v="1"/>
    <n v="0"/>
  </r>
  <r>
    <x v="28"/>
    <x v="3"/>
    <x v="86"/>
    <x v="85"/>
    <x v="2"/>
    <x v="5"/>
    <n v="0.61520000000000263"/>
    <n v="170.88888888888872"/>
    <n v="13563.306666666633"/>
    <n v="478.44444444444446"/>
    <n v="478.44444444444446"/>
    <n v="1.7224000000000093"/>
    <n v="37973.731148677878"/>
    <n v="79.369154746423803"/>
    <n v="48"/>
    <n v="2.567335149168383E-3"/>
    <n v="0.97883231752193578"/>
    <x v="2"/>
    <n v="7.7676767676767602"/>
    <n v="2.7963636363636482E-2"/>
    <n v="616.5139393939379"/>
    <n v="30"/>
    <n v="4"/>
    <n v="34"/>
    <n v="264.10101010100982"/>
    <n v="0"/>
    <n v="0"/>
    <n v="1.8115964201025032"/>
    <x v="2"/>
    <n v="0"/>
  </r>
  <r>
    <x v="28"/>
    <x v="3"/>
    <x v="13"/>
    <x v="13"/>
    <x v="2"/>
    <x v="4"/>
    <n v="0.54380000000000062"/>
    <n v="75.527777777777743"/>
    <n v="3247.66"/>
    <n v="28"/>
    <n v="28"/>
    <n v="0.20160000000000033"/>
    <n v="1203.9872305994857"/>
    <n v="42.999543949981629"/>
    <n v="32"/>
    <n v="2.2693706991511091E-3"/>
    <n v="0.9811016882210869"/>
    <x v="2"/>
    <n v="3.4330808080808066"/>
    <n v="2.4718181818181847E-2"/>
    <n v="147.62090909090909"/>
    <n v="30"/>
    <n v="4"/>
    <n v="34"/>
    <n v="116.72474747474743"/>
    <n v="88.724747474747431"/>
    <n v="0.63881818181818262"/>
    <n v="0.23988057893256612"/>
    <x v="0"/>
    <n v="3815.1236784914236"/>
  </r>
  <r>
    <x v="28"/>
    <x v="3"/>
    <x v="11"/>
    <x v="11"/>
    <x v="2"/>
    <x v="4"/>
    <n v="0.52469999999999895"/>
    <n v="99.375000000000014"/>
    <n v="4143.9400000000051"/>
    <n v="9.75"/>
    <n v="9.75"/>
    <n v="5.1479999999999887E-2"/>
    <n v="406.57524528301934"/>
    <n v="41.700025157232751"/>
    <n v="24"/>
    <n v="2.1896631221856992E-3"/>
    <n v="0.98329135134327261"/>
    <x v="2"/>
    <n v="4.517045454545455"/>
    <n v="2.3849999999999951E-2"/>
    <n v="188.36090909090933"/>
    <n v="30"/>
    <n v="4"/>
    <n v="34"/>
    <n v="153.57954545454547"/>
    <n v="143.82954545454547"/>
    <n v="0.75941999999999843"/>
    <n v="6.3485016648168691E-2"/>
    <x v="0"/>
    <n v="5997.6956638078973"/>
  </r>
  <r>
    <x v="28"/>
    <x v="3"/>
    <x v="75"/>
    <x v="74"/>
    <x v="3"/>
    <x v="1"/>
    <n v="0.50506999999999969"/>
    <n v="50.833333333333307"/>
    <n v="11121.419999999998"/>
    <n v="5.333333333333333"/>
    <n v="5.333333333333333"/>
    <n v="5.2990950819672117E-2"/>
    <n v="1166.8375081967215"/>
    <n v="218.78203278688531"/>
    <n v="1"/>
    <n v="2.1077437642887985E-3"/>
    <n v="0.98539909510756141"/>
    <x v="2"/>
    <n v="2.3106060606060592"/>
    <n v="2.2957727272727258E-2"/>
    <n v="505.51909090909083"/>
    <n v="30"/>
    <n v="4"/>
    <n v="34"/>
    <n v="78.56060606060602"/>
    <n v="73.227272727272691"/>
    <n v="0.72757177645305471"/>
    <n v="6.7888138862102251E-2"/>
    <x v="0"/>
    <n v="16020.811582712366"/>
  </r>
  <r>
    <x v="28"/>
    <x v="3"/>
    <x v="60"/>
    <x v="59"/>
    <x v="3"/>
    <x v="1"/>
    <n v="0.4565166666666674"/>
    <n v="25.083333333333332"/>
    <n v="8278"/>
    <n v="15.5"/>
    <n v="15.5"/>
    <n v="0.28210000000000046"/>
    <n v="5115.3089700996679"/>
    <n v="330.01993355481727"/>
    <n v="12"/>
    <n v="1.9051223740483038E-3"/>
    <n v="0.98730421748160968"/>
    <x v="2"/>
    <n v="1.1401515151515151"/>
    <n v="2.075075757575761E-2"/>
    <n v="376.27272727272725"/>
    <n v="30"/>
    <n v="4"/>
    <n v="34"/>
    <n v="38.765151515151516"/>
    <n v="23.265151515151516"/>
    <n v="0.42342575757575829"/>
    <n v="0.39984365839358998"/>
    <x v="0"/>
    <n v="7677.9637571730591"/>
  </r>
  <r>
    <x v="28"/>
    <x v="3"/>
    <x v="59"/>
    <x v="58"/>
    <x v="3"/>
    <x v="1"/>
    <n v="0.38462666666666706"/>
    <n v="35.222222222222221"/>
    <n v="6515.9866666666676"/>
    <n v="7.833333333333333"/>
    <n v="7.833333333333333"/>
    <n v="8.5540000000000088E-2"/>
    <n v="1449.1389905362778"/>
    <n v="184.99646687697165"/>
    <n v="20"/>
    <n v="1.605113069962291E-3"/>
    <n v="0.98890933055157193"/>
    <x v="2"/>
    <n v="1.601010101010101"/>
    <n v="1.748303030303032E-2"/>
    <n v="296.18121212121218"/>
    <n v="30"/>
    <n v="4"/>
    <n v="34"/>
    <n v="54.434343434343432"/>
    <n v="46.601010101010097"/>
    <n v="0.50888303030303084"/>
    <n v="0.14390424939691965"/>
    <x v="0"/>
    <n v="8621.0222215849353"/>
  </r>
  <r>
    <x v="28"/>
    <x v="3"/>
    <x v="71"/>
    <x v="70"/>
    <x v="0"/>
    <x v="3"/>
    <n v="0.30750000000000005"/>
    <n v="13.666666666666666"/>
    <n v="2596.6666666666665"/>
    <n v="36"/>
    <n v="36"/>
    <n v="0.81000000000000016"/>
    <n v="6840"/>
    <n v="190"/>
    <n v="48"/>
    <n v="1.2832502574272992E-3"/>
    <n v="0.99019258080899919"/>
    <x v="2"/>
    <n v="0.62121212121212122"/>
    <n v="1.3977272727272729E-2"/>
    <n v="118.03030303030302"/>
    <n v="30"/>
    <n v="4"/>
    <n v="34"/>
    <n v="21.121212121212121"/>
    <n v="0"/>
    <n v="0"/>
    <n v="1.7044476327116211"/>
    <x v="2"/>
    <n v="0"/>
  </r>
  <r>
    <x v="28"/>
    <x v="3"/>
    <x v="74"/>
    <x v="73"/>
    <x v="3"/>
    <x v="0"/>
    <n v="0.27279333333333294"/>
    <n v="27.388888888888832"/>
    <n v="7231.6466666667029"/>
    <n v="0"/>
    <n v="0"/>
    <n v="0"/>
    <n v="0"/>
    <n v="264.03578093306476"/>
    <n v="1"/>
    <n v="1.1384133828437415E-3"/>
    <n v="0.9913309941918429"/>
    <x v="2"/>
    <n v="1.2449494949494924"/>
    <n v="1.2399696969696951E-2"/>
    <n v="328.71121212121375"/>
    <n v="30"/>
    <n v="4"/>
    <n v="34"/>
    <n v="42.328282828282738"/>
    <n v="42.328282828282738"/>
    <n v="0.42158969696969634"/>
    <n v="0"/>
    <x v="0"/>
    <n v="11176.181212121268"/>
  </r>
  <r>
    <x v="28"/>
    <x v="3"/>
    <x v="51"/>
    <x v="50"/>
    <x v="5"/>
    <x v="4"/>
    <n v="0.26383333333333348"/>
    <n v="26.383333333333336"/>
    <n v="2163.4333333333334"/>
    <n v="0"/>
    <n v="0"/>
    <n v="0"/>
    <n v="0"/>
    <n v="81.999999999999986"/>
    <n v="3"/>
    <n v="1.101021765586675E-3"/>
    <n v="0.99243201595742958"/>
    <x v="2"/>
    <n v="1.1992424242424244"/>
    <n v="1.1992424242424249E-2"/>
    <n v="98.337878787878793"/>
    <n v="30"/>
    <n v="4"/>
    <n v="34"/>
    <n v="40.774242424242431"/>
    <n v="40.774242424242431"/>
    <n v="0.40774242424242446"/>
    <n v="0"/>
    <x v="0"/>
    <n v="3343.4878787878788"/>
  </r>
  <r>
    <x v="28"/>
    <x v="3"/>
    <x v="67"/>
    <x v="66"/>
    <x v="1"/>
    <x v="1"/>
    <n v="0.22199999999999998"/>
    <n v="12.333333333333334"/>
    <n v="3705.4166666666665"/>
    <n v="13.75"/>
    <n v="13.75"/>
    <n v="0.24749999999999997"/>
    <n v="4131.0388513513508"/>
    <n v="300.43918918918916"/>
    <n v="1"/>
    <n v="9.2644408828897683E-4"/>
    <n v="0.99335846004571859"/>
    <x v="2"/>
    <n v="0.56060606060606066"/>
    <n v="1.009090909090909E-2"/>
    <n v="168.42803030303028"/>
    <n v="30"/>
    <n v="4"/>
    <n v="34"/>
    <n v="19.060606060606062"/>
    <n v="5.3106060606060623"/>
    <n v="9.5590909090909101E-2"/>
    <n v="0.72138314785373603"/>
    <x v="0"/>
    <n v="1595.5141789516792"/>
  </r>
  <r>
    <x v="28"/>
    <x v="3"/>
    <x v="64"/>
    <x v="63"/>
    <x v="5"/>
    <x v="4"/>
    <n v="0.20399999999999974"/>
    <n v="45.333333333333336"/>
    <n v="1911"/>
    <n v="0"/>
    <n v="0"/>
    <n v="0"/>
    <n v="0"/>
    <n v="42.154411764705877"/>
    <n v="32"/>
    <n v="8.5132700004932906E-4"/>
    <n v="0.9942097870457679"/>
    <x v="2"/>
    <n v="2.0606060606060606"/>
    <n v="9.2727272727272606E-3"/>
    <n v="86.86363636363636"/>
    <n v="30"/>
    <n v="4"/>
    <n v="34"/>
    <n v="70.060606060606062"/>
    <n v="70.060606060606062"/>
    <n v="0.31527272727272687"/>
    <n v="0"/>
    <x v="0"/>
    <n v="2953.363636363636"/>
  </r>
  <r>
    <x v="28"/>
    <x v="3"/>
    <x v="161"/>
    <x v="158"/>
    <x v="2"/>
    <x v="7"/>
    <n v="0.17594999999999997"/>
    <n v="21.5625"/>
    <n v="797.59333333333279"/>
    <n v="0"/>
    <n v="0"/>
    <n v="0"/>
    <n v="0"/>
    <n v="36.989835748792245"/>
    <n v="24"/>
    <n v="7.3426953754254711E-4"/>
    <n v="0.99494405658331042"/>
    <x v="2"/>
    <n v="0.98011363636363635"/>
    <n v="7.9977272727272709E-3"/>
    <n v="36.254242424242399"/>
    <n v="30"/>
    <n v="4"/>
    <n v="34"/>
    <n v="33.323863636363633"/>
    <n v="33.323863636363633"/>
    <n v="0.2719227272727272"/>
    <n v="0"/>
    <x v="0"/>
    <n v="1232.6442424242414"/>
  </r>
  <r>
    <x v="28"/>
    <x v="3"/>
    <x v="58"/>
    <x v="57"/>
    <x v="2"/>
    <x v="4"/>
    <n v="0.15823999999999991"/>
    <n v="27.472222222222218"/>
    <n v="1126.6000000000001"/>
    <n v="0"/>
    <n v="0"/>
    <n v="0"/>
    <n v="0"/>
    <n v="41.008695652173927"/>
    <n v="6"/>
    <n v="6.6036266905787221E-4"/>
    <n v="0.99560441925236831"/>
    <x v="2"/>
    <n v="1.2487373737373735"/>
    <n v="7.1927272727272682E-3"/>
    <n v="51.209090909090918"/>
    <n v="30"/>
    <n v="4"/>
    <n v="34"/>
    <n v="42.457070707070699"/>
    <n v="42.457070707070699"/>
    <n v="0.24455272727272714"/>
    <n v="0"/>
    <x v="0"/>
    <n v="1741.109090909091"/>
  </r>
  <r>
    <x v="28"/>
    <x v="3"/>
    <x v="65"/>
    <x v="64"/>
    <x v="2"/>
    <x v="5"/>
    <n v="0.11466666666666674"/>
    <n v="28.666666666666668"/>
    <n v="1437.7"/>
    <n v="10"/>
    <n v="10"/>
    <n v="4.0000000000000022E-2"/>
    <n v="501.52325581395348"/>
    <n v="50.152325581395345"/>
    <n v="12"/>
    <n v="4.7852367323034269E-4"/>
    <n v="0.99608294292559862"/>
    <x v="2"/>
    <n v="1.303030303030303"/>
    <n v="5.2121212121212157E-3"/>
    <n v="65.350000000000009"/>
    <n v="30"/>
    <n v="4"/>
    <n v="34"/>
    <n v="44.303030303030305"/>
    <n v="34.303030303030305"/>
    <n v="0.13721212121212129"/>
    <n v="0.22571819425444595"/>
    <x v="0"/>
    <n v="1720.3767441860464"/>
  </r>
  <r>
    <x v="28"/>
    <x v="3"/>
    <x v="56"/>
    <x v="55"/>
    <x v="5"/>
    <x v="4"/>
    <n v="9.0000000000000066E-2"/>
    <n v="12.5"/>
    <n v="687.53333333333342"/>
    <n v="0"/>
    <n v="0"/>
    <n v="0"/>
    <n v="0"/>
    <n v="55.00266666666667"/>
    <n v="20"/>
    <n v="3.7558544119823415E-4"/>
    <n v="0.99645852836679683"/>
    <x v="2"/>
    <n v="0.56818181818181823"/>
    <n v="4.0909090909090938E-3"/>
    <n v="31.251515151515154"/>
    <n v="30"/>
    <n v="4"/>
    <n v="34"/>
    <n v="19.31818181818182"/>
    <n v="19.31818181818182"/>
    <n v="0.13909090909090918"/>
    <n v="0"/>
    <x v="0"/>
    <n v="1062.5515151515153"/>
  </r>
  <r>
    <x v="28"/>
    <x v="3"/>
    <x v="162"/>
    <x v="159"/>
    <x v="5"/>
    <x v="4"/>
    <n v="8.9999999999999983E-2"/>
    <n v="9"/>
    <n v="684"/>
    <n v="25"/>
    <n v="25"/>
    <n v="0.24999999999999997"/>
    <n v="1900"/>
    <n v="76"/>
    <n v="48"/>
    <n v="3.7558544119823382E-4"/>
    <n v="0.99683411380799503"/>
    <x v="2"/>
    <n v="0.40909090909090912"/>
    <n v="4.0909090909090904E-3"/>
    <n v="31.09090909090909"/>
    <n v="30"/>
    <n v="4"/>
    <n v="34"/>
    <n v="13.90909090909091"/>
    <n v="0"/>
    <n v="0"/>
    <n v="1.7973856209150325"/>
    <x v="2"/>
    <n v="0"/>
  </r>
  <r>
    <x v="28"/>
    <x v="3"/>
    <x v="57"/>
    <x v="56"/>
    <x v="2"/>
    <x v="5"/>
    <n v="8.4000000000000061E-2"/>
    <n v="21"/>
    <n v="1054.3666666666666"/>
    <n v="12"/>
    <n v="12"/>
    <n v="4.8000000000000036E-2"/>
    <n v="602.49523809523805"/>
    <n v="50.207936507936502"/>
    <n v="20"/>
    <n v="3.5054641178501855E-4"/>
    <n v="0.99718466021978003"/>
    <x v="2"/>
    <n v="0.95454545454545459"/>
    <n v="3.8181818181818208E-3"/>
    <n v="47.925757575757572"/>
    <n v="30"/>
    <n v="4"/>
    <n v="34"/>
    <n v="32.454545454545453"/>
    <n v="20.454545454545453"/>
    <n v="8.1818181818181873E-2"/>
    <n v="0.36974789915966388"/>
    <x v="0"/>
    <n v="1026.9805194805192"/>
  </r>
  <r>
    <x v="28"/>
    <x v="3"/>
    <x v="63"/>
    <x v="62"/>
    <x v="2"/>
    <x v="5"/>
    <n v="8.1333333333333382E-2"/>
    <n v="20.333333333333332"/>
    <n v="1016.6666666666666"/>
    <n v="0"/>
    <n v="0"/>
    <n v="0"/>
    <n v="0"/>
    <n v="50"/>
    <n v="24"/>
    <n v="3.3941795426803379E-4"/>
    <n v="0.99752407817404809"/>
    <x v="2"/>
    <n v="0.9242424242424242"/>
    <n v="3.696969696969699E-3"/>
    <n v="46.212121212121211"/>
    <n v="30"/>
    <n v="4"/>
    <n v="34"/>
    <n v="31.424242424242422"/>
    <n v="31.424242424242422"/>
    <n v="0.12569696969696978"/>
    <n v="0"/>
    <x v="0"/>
    <n v="1571.212121212121"/>
  </r>
  <r>
    <x v="28"/>
    <x v="3"/>
    <x v="154"/>
    <x v="28"/>
    <x v="1"/>
    <x v="1"/>
    <n v="7.8933333333333286E-2"/>
    <n v="6.7222222222222179"/>
    <n v="658.83333333333371"/>
    <n v="0"/>
    <n v="0"/>
    <n v="0"/>
    <n v="0"/>
    <n v="98.008264462810033"/>
    <n v="1"/>
    <n v="3.2940234250274715E-4"/>
    <n v="0.99785348051655087"/>
    <x v="2"/>
    <n v="0.30555555555555536"/>
    <n v="3.5878787878787857E-3"/>
    <n v="29.946969696969713"/>
    <n v="30"/>
    <n v="4"/>
    <n v="34"/>
    <n v="10.388888888888882"/>
    <n v="10.388888888888882"/>
    <n v="0.12198787878787871"/>
    <n v="0"/>
    <x v="0"/>
    <n v="1018.1969696969702"/>
  </r>
  <r>
    <x v="28"/>
    <x v="3"/>
    <x v="55"/>
    <x v="54"/>
    <x v="2"/>
    <x v="5"/>
    <n v="7.3566666666666725E-2"/>
    <n v="18.391666666666666"/>
    <n v="919.58333333333337"/>
    <n v="0"/>
    <n v="0"/>
    <n v="0"/>
    <n v="0"/>
    <n v="50.000000000000007"/>
    <n v="6"/>
    <n v="3.0700632174981583E-4"/>
    <n v="0.99816048683830072"/>
    <x v="2"/>
    <n v="0.83598484848484844"/>
    <n v="3.3439393939393965E-3"/>
    <n v="41.799242424242429"/>
    <n v="30"/>
    <n v="4"/>
    <n v="34"/>
    <n v="28.423484848484847"/>
    <n v="28.423484848484847"/>
    <n v="0.11369393939393947"/>
    <n v="0"/>
    <x v="0"/>
    <n v="1421.1742424242425"/>
  </r>
  <r>
    <x v="28"/>
    <x v="3"/>
    <x v="93"/>
    <x v="92"/>
    <x v="2"/>
    <x v="5"/>
    <n v="7.179166666666667E-2"/>
    <n v="15.953703703703704"/>
    <n v="654.11333333333334"/>
    <n v="2.1111111111111112"/>
    <n v="2.1111111111111112"/>
    <n v="9.4999999999999998E-3"/>
    <n v="86.55707486941381"/>
    <n v="41.00071967498549"/>
    <n v="12"/>
    <n v="2.9959894221507266E-4"/>
    <n v="0.99846008578051582"/>
    <x v="2"/>
    <n v="0.72516835016835024"/>
    <n v="3.263257575757576E-3"/>
    <n v="29.732424242424244"/>
    <n v="30"/>
    <n v="4"/>
    <n v="34"/>
    <n v="24.655723905723907"/>
    <n v="22.544612794612796"/>
    <n v="0.10145075757575758"/>
    <n v="8.5623570379980196E-2"/>
    <x v="0"/>
    <n v="924.34534937301044"/>
  </r>
  <r>
    <x v="28"/>
    <x v="3"/>
    <x v="54"/>
    <x v="53"/>
    <x v="1"/>
    <x v="1"/>
    <n v="6.5400000000000014E-2"/>
    <n v="6.0555555555555562"/>
    <n v="1065.1933333333332"/>
    <n v="5.333333333333333"/>
    <n v="5.333333333333333"/>
    <n v="5.7600000000000005E-2"/>
    <n v="938.15192660550429"/>
    <n v="175.90348623853205"/>
    <n v="4"/>
    <n v="2.7292542060405E-4"/>
    <n v="0.9987330112011199"/>
    <x v="2"/>
    <n v="0.2752525252525253"/>
    <n v="2.9727272727272732E-3"/>
    <n v="48.417878787878777"/>
    <n v="30"/>
    <n v="4"/>
    <n v="34"/>
    <n v="9.3585858585858599"/>
    <n v="4.0252525252525269"/>
    <n v="4.3472727272727295E-2"/>
    <n v="0.56988667026443596"/>
    <x v="0"/>
    <n v="708.05595218237431"/>
  </r>
  <r>
    <x v="28"/>
    <x v="3"/>
    <x v="3"/>
    <x v="3"/>
    <x v="1"/>
    <x v="2"/>
    <n v="5.9999999999999991E-2"/>
    <n v="2.6666666666666665"/>
    <n v="1122"/>
    <n v="302"/>
    <n v="302"/>
    <n v="6.794999999999999"/>
    <n v="127066.5"/>
    <n v="420.75"/>
    <n v="18"/>
    <n v="2.5039029413215588E-4"/>
    <n v="0.99898340149525211"/>
    <x v="2"/>
    <n v="0.1212121212121212"/>
    <n v="2.7272727272727271E-3"/>
    <n v="51"/>
    <n v="30"/>
    <n v="4"/>
    <n v="34"/>
    <n v="4.1212121212121211"/>
    <n v="0"/>
    <n v="0"/>
    <n v="73.279411764705884"/>
    <x v="1"/>
    <n v="0"/>
  </r>
  <r>
    <x v="28"/>
    <x v="3"/>
    <x v="24"/>
    <x v="24"/>
    <x v="3"/>
    <x v="1"/>
    <n v="5.4633333333333339E-2"/>
    <n v="6.5166666666666693"/>
    <n v="1178.5"/>
    <n v="63.9"/>
    <n v="63.9"/>
    <n v="0.53571406649616349"/>
    <n v="11555.930946291555"/>
    <n v="180.84398976982089"/>
    <n v="40"/>
    <n v="2.2799427337922421E-4"/>
    <n v="0.99921139576863138"/>
    <x v="2"/>
    <n v="0.29621212121212132"/>
    <n v="2.4833333333333335E-3"/>
    <n v="53.56818181818182"/>
    <n v="30"/>
    <n v="4"/>
    <n v="34"/>
    <n v="10.071212121212124"/>
    <n v="0"/>
    <n v="0"/>
    <n v="6.3448172107717751"/>
    <x v="1"/>
    <n v="0"/>
  </r>
  <r>
    <x v="28"/>
    <x v="3"/>
    <x v="87"/>
    <x v="86"/>
    <x v="2"/>
    <x v="4"/>
    <n v="4.5906666666666672E-2"/>
    <n v="8.6944444444444446"/>
    <n v="356.55333333333328"/>
    <n v="1964.5"/>
    <n v="1964.5"/>
    <n v="10.372560000000002"/>
    <n v="80562.826964856213"/>
    <n v="41.009329073482419"/>
    <n v="10"/>
    <n v="1.9157639615489177E-4"/>
    <n v="0.99940297216478624"/>
    <x v="2"/>
    <n v="0.39520202020202022"/>
    <n v="2.0866666666666668E-3"/>
    <n v="16.206969696969693"/>
    <n v="30"/>
    <n v="4"/>
    <n v="34"/>
    <n v="13.436868686868687"/>
    <n v="0"/>
    <n v="0"/>
    <n v="146.20221762826537"/>
    <x v="1"/>
    <n v="0"/>
  </r>
  <r>
    <x v="28"/>
    <x v="3"/>
    <x v="22"/>
    <x v="22"/>
    <x v="0"/>
    <x v="3"/>
    <n v="3.9599999999999989E-2"/>
    <n v="2.1999999999999997"/>
    <n v="363"/>
    <n v="14.25"/>
    <n v="14.25"/>
    <n v="0.25649999999999995"/>
    <n v="2351.2500000000005"/>
    <n v="165.00000000000003"/>
    <n v="12"/>
    <n v="1.6525759412722285E-4"/>
    <n v="0.99956822975891346"/>
    <x v="2"/>
    <n v="9.9999999999999992E-2"/>
    <n v="1.7999999999999995E-3"/>
    <n v="16.5"/>
    <n v="30"/>
    <n v="4"/>
    <n v="34"/>
    <n v="3.4"/>
    <n v="0"/>
    <n v="0"/>
    <n v="4.1911764705882355"/>
    <x v="1"/>
    <n v="0"/>
  </r>
  <r>
    <x v="28"/>
    <x v="3"/>
    <x v="123"/>
    <x v="121"/>
    <x v="2"/>
    <x v="4"/>
    <n v="3.4639999999999997E-2"/>
    <n v="6.0138888888888884"/>
    <n v="252.58333333333334"/>
    <n v="0"/>
    <n v="0"/>
    <n v="0"/>
    <n v="0"/>
    <n v="42.000000000000007"/>
    <n v="18"/>
    <n v="1.4455866314563132E-4"/>
    <n v="0.99971278842205913"/>
    <x v="2"/>
    <n v="0.27335858585858586"/>
    <n v="1.5745454545454543E-3"/>
    <n v="11.481060606060607"/>
    <n v="30"/>
    <n v="4"/>
    <n v="34"/>
    <n v="9.2941919191919187"/>
    <n v="9.2941919191919187"/>
    <n v="5.3534545454545453E-2"/>
    <n v="0"/>
    <x v="0"/>
    <n v="390.35606060606062"/>
  </r>
  <r>
    <x v="28"/>
    <x v="3"/>
    <x v="131"/>
    <x v="129"/>
    <x v="2"/>
    <x v="4"/>
    <n v="3.3680000000000009E-2"/>
    <n v="8.4236111111111107"/>
    <n v="428.57333333333332"/>
    <n v="0"/>
    <n v="0"/>
    <n v="0"/>
    <n v="0"/>
    <n v="50.877625721352018"/>
    <n v="18"/>
    <n v="1.405524184395169E-4"/>
    <n v="0.99985334084049859"/>
    <x v="2"/>
    <n v="0.38289141414141414"/>
    <n v="1.5309090909090912E-3"/>
    <n v="19.48060606060606"/>
    <n v="30"/>
    <n v="4"/>
    <n v="34"/>
    <n v="13.018308080808081"/>
    <n v="13.018308080808081"/>
    <n v="5.2050909090909113E-2"/>
    <n v="0"/>
    <x v="0"/>
    <n v="662.34060606060609"/>
  </r>
  <r>
    <x v="28"/>
    <x v="3"/>
    <x v="128"/>
    <x v="126"/>
    <x v="2"/>
    <x v="4"/>
    <n v="2.0460000000000002E-2"/>
    <n v="3.6666666666666665"/>
    <n v="154"/>
    <n v="0"/>
    <n v="0"/>
    <n v="0"/>
    <n v="0"/>
    <n v="42"/>
    <n v="18"/>
    <n v="8.5383090299065174E-5"/>
    <n v="0.99993872393079763"/>
    <x v="2"/>
    <n v="0.16666666666666666"/>
    <n v="9.3000000000000016E-4"/>
    <n v="7"/>
    <n v="30"/>
    <n v="4"/>
    <n v="34"/>
    <n v="5.6666666666666661"/>
    <n v="5.6666666666666661"/>
    <n v="3.1620000000000002E-2"/>
    <n v="0"/>
    <x v="0"/>
    <n v="237.99999999999997"/>
  </r>
  <r>
    <x v="28"/>
    <x v="3"/>
    <x v="85"/>
    <x v="84"/>
    <x v="5"/>
    <x v="4"/>
    <n v="6.4000000000000003E-3"/>
    <n v="1"/>
    <n v="55.993333333333339"/>
    <n v="25.925000000000001"/>
    <n v="25.925000000000001"/>
    <n v="0.16592000000000001"/>
    <n v="1451.6271666666669"/>
    <n v="55.993333333333339"/>
    <n v="5"/>
    <n v="2.6708298040763299E-5"/>
    <n v="0.99996543222883838"/>
    <x v="2"/>
    <n v="4.5454545454545456E-2"/>
    <n v="2.9090909090909091E-4"/>
    <n v="2.5451515151515154"/>
    <n v="30"/>
    <n v="4"/>
    <n v="34"/>
    <n v="1.5454545454545454"/>
    <n v="0"/>
    <n v="0"/>
    <n v="16.775000000000002"/>
    <x v="1"/>
    <n v="0"/>
  </r>
  <r>
    <x v="28"/>
    <x v="3"/>
    <x v="163"/>
    <x v="160"/>
    <x v="0"/>
    <x v="2"/>
    <n v="5.9999999999999993E-3"/>
    <n v="0.33333333333333331"/>
    <n v="45"/>
    <n v="0"/>
    <n v="0"/>
    <n v="0"/>
    <n v="0"/>
    <n v="135"/>
    <n v="100"/>
    <n v="2.5039029413215589E-5"/>
    <n v="0.99999047125825158"/>
    <x v="2"/>
    <n v="1.515151515151515E-2"/>
    <n v="2.7272727272727268E-4"/>
    <n v="2.0454545454545454"/>
    <n v="30"/>
    <n v="4"/>
    <n v="34"/>
    <n v="0.51515151515151514"/>
    <n v="0.51515151515151514"/>
    <n v="9.2727272727272728E-3"/>
    <n v="0"/>
    <x v="0"/>
    <n v="69.545454545454547"/>
  </r>
  <r>
    <x v="28"/>
    <x v="3"/>
    <x v="92"/>
    <x v="91"/>
    <x v="2"/>
    <x v="5"/>
    <n v="2.2499999999999998E-3"/>
    <n v="0.5"/>
    <n v="20.506666666666664"/>
    <n v="0"/>
    <n v="0"/>
    <n v="0"/>
    <n v="0"/>
    <n v="41.013333333333328"/>
    <n v="40"/>
    <n v="9.3896360299558462E-6"/>
    <n v="0.9999998608942815"/>
    <x v="2"/>
    <n v="2.2727272727272728E-2"/>
    <n v="1.0227272727272727E-4"/>
    <n v="0.93212121212121202"/>
    <n v="30"/>
    <n v="4"/>
    <n v="34"/>
    <n v="0.77272727272727271"/>
    <n v="0.77272727272727271"/>
    <n v="3.4772727272727273E-3"/>
    <n v="0"/>
    <x v="0"/>
    <n v="31.692121212121208"/>
  </r>
  <r>
    <x v="28"/>
    <x v="3"/>
    <x v="91"/>
    <x v="90"/>
    <x v="2"/>
    <x v="5"/>
    <n v="3.3333333333333335E-5"/>
    <n v="8.3333333333333332E-3"/>
    <n v="0.66666666666666663"/>
    <n v="14.975"/>
    <n v="14.975"/>
    <n v="5.9900000000000009E-2"/>
    <n v="1198"/>
    <n v="80"/>
    <n v="12"/>
    <n v="1.3910571896230885E-7"/>
    <n v="1.0000000000000004"/>
    <x v="2"/>
    <n v="3.7878787878787879E-4"/>
    <n v="1.5151515151515152E-6"/>
    <n v="3.03030303030303E-2"/>
    <n v="30"/>
    <n v="4"/>
    <n v="34"/>
    <n v="1.2878787878787878E-2"/>
    <n v="0"/>
    <n v="0"/>
    <n v="1162.7647058823529"/>
    <x v="1"/>
    <n v="0"/>
  </r>
  <r>
    <x v="29"/>
    <x v="4"/>
    <x v="18"/>
    <x v="18"/>
    <x v="1"/>
    <x v="1"/>
    <n v="74.717099999995767"/>
    <n v="7686.9444444445226"/>
    <n v="1693997.5833333621"/>
    <n v="3683"/>
    <n v="3683"/>
    <n v="35.798759999997607"/>
    <n v="811634.9928775396"/>
    <n v="220.37333501969579"/>
    <n v="12"/>
    <n v="0.29948257087012919"/>
    <n v="0.29948257087012919"/>
    <x v="0"/>
    <n v="349.40656565656923"/>
    <n v="3.3962318181816258"/>
    <n v="76999.890151516462"/>
    <n v="7"/>
    <n v="3"/>
    <n v="10"/>
    <n v="3494.0656565656923"/>
    <n v="0"/>
    <n v="0"/>
    <n v="1.0540729230657935"/>
    <x v="2"/>
    <n v="0"/>
  </r>
  <r>
    <x v="29"/>
    <x v="4"/>
    <x v="1"/>
    <x v="1"/>
    <x v="1"/>
    <x v="1"/>
    <n v="31.169999999999344"/>
    <n v="1385.3333333333333"/>
    <n v="643116.66666666663"/>
    <n v="0"/>
    <n v="0"/>
    <n v="0"/>
    <n v="0"/>
    <n v="464.23243503368622"/>
    <n v="1"/>
    <n v="0.12493621585985348"/>
    <n v="0.42441878672998268"/>
    <x v="0"/>
    <n v="62.969696969696969"/>
    <n v="1.416818181818152"/>
    <n v="29232.575757575756"/>
    <n v="7"/>
    <n v="3"/>
    <n v="10"/>
    <n v="629.69696969696975"/>
    <n v="629.69696969696975"/>
    <n v="14.168181818181523"/>
    <n v="0"/>
    <x v="0"/>
    <n v="292325.75757575757"/>
  </r>
  <r>
    <x v="29"/>
    <x v="4"/>
    <x v="2"/>
    <x v="2"/>
    <x v="1"/>
    <x v="1"/>
    <n v="24.15419999999887"/>
    <n v="1491"/>
    <n v="555153.08333333337"/>
    <n v="152"/>
    <n v="152"/>
    <n v="2.4623999999998847"/>
    <n v="56595.082942097033"/>
    <n v="372.33607198748047"/>
    <n v="4"/>
    <n v="9.6815346330509963E-2"/>
    <n v="0.5212341330604926"/>
    <x v="1"/>
    <n v="67.772727272727266"/>
    <n v="1.0979181818181305"/>
    <n v="25234.231060606064"/>
    <n v="14"/>
    <n v="3"/>
    <n v="17"/>
    <n v="1152.1363636363635"/>
    <n v="1000.1363636363635"/>
    <n v="16.20220909090833"/>
    <n v="0.13192882786917584"/>
    <x v="0"/>
    <n v="372386.845088206"/>
  </r>
  <r>
    <x v="29"/>
    <x v="4"/>
    <x v="3"/>
    <x v="3"/>
    <x v="1"/>
    <x v="2"/>
    <n v="21.637500000000475"/>
    <n v="961.66666666666663"/>
    <n v="437687.33333333331"/>
    <n v="765"/>
    <n v="765"/>
    <n v="17.212500000000379"/>
    <n v="348177.61871750432"/>
    <n v="455.13414211438476"/>
    <n v="1"/>
    <n v="8.6727859180869296E-2"/>
    <n v="0.60796199224136194"/>
    <x v="1"/>
    <n v="43.712121212121211"/>
    <n v="0.98352272727274892"/>
    <n v="19894.878787878788"/>
    <n v="14"/>
    <n v="3"/>
    <n v="17"/>
    <n v="743.10606060606062"/>
    <n v="0"/>
    <n v="0"/>
    <n v="1.0294627383015598"/>
    <x v="2"/>
    <n v="0"/>
  </r>
  <r>
    <x v="29"/>
    <x v="4"/>
    <x v="17"/>
    <x v="17"/>
    <x v="1"/>
    <x v="1"/>
    <n v="17.378399999999097"/>
    <n v="2143.833333333379"/>
    <n v="397744.11666666687"/>
    <n v="1558"/>
    <n v="1558"/>
    <n v="12.629501920235413"/>
    <n v="289054.80856720224"/>
    <n v="185.5294021612338"/>
    <n v="20"/>
    <n v="6.9656449589310582E-2"/>
    <n v="0.67761844183067255"/>
    <x v="1"/>
    <n v="97.446969696971777"/>
    <n v="0.78992727272723162"/>
    <n v="18079.278030303041"/>
    <n v="14"/>
    <n v="3"/>
    <n v="17"/>
    <n v="1656.5984848485202"/>
    <n v="98.598484848520229"/>
    <n v="0.79926171612752783"/>
    <n v="0.94048136241200531"/>
    <x v="3"/>
    <n v="18292.917947949427"/>
  </r>
  <r>
    <x v="29"/>
    <x v="4"/>
    <x v="8"/>
    <x v="8"/>
    <x v="1"/>
    <x v="1"/>
    <n v="11.902500000000211"/>
    <n v="529"/>
    <n v="87819.273333334262"/>
    <n v="1707"/>
    <n v="1707"/>
    <n v="38.407500000000681"/>
    <n v="283379.01621928468"/>
    <n v="166.00996849401562"/>
    <n v="1"/>
    <n v="4.7707837961885269E-2"/>
    <n v="0.72532627979255782"/>
    <x v="1"/>
    <n v="24.045454545454547"/>
    <n v="0.54102272727273693"/>
    <n v="3991.7851515151938"/>
    <n v="14"/>
    <n v="3"/>
    <n v="17"/>
    <n v="408.77272727272731"/>
    <n v="0"/>
    <n v="0"/>
    <n v="4.1759146002446341"/>
    <x v="1"/>
    <n v="0"/>
  </r>
  <r>
    <x v="29"/>
    <x v="4"/>
    <x v="0"/>
    <x v="0"/>
    <x v="0"/>
    <x v="0"/>
    <n v="9.9716666666667297"/>
    <n v="398.86666666666468"/>
    <n v="79391.933333334062"/>
    <n v="764"/>
    <n v="764"/>
    <n v="19.100000000000218"/>
    <n v="152069.45612569162"/>
    <n v="199.04379074043405"/>
    <n v="5"/>
    <n v="3.9968633273955931E-2"/>
    <n v="0.76529491306651376"/>
    <x v="1"/>
    <n v="18.13030303030294"/>
    <n v="0.45325757575757863"/>
    <n v="3608.7242424242754"/>
    <n v="14"/>
    <n v="3"/>
    <n v="17"/>
    <n v="308.21515151514996"/>
    <n v="0"/>
    <n v="0"/>
    <n v="2.4787879383744262"/>
    <x v="1"/>
    <n v="0"/>
  </r>
  <r>
    <x v="29"/>
    <x v="4"/>
    <x v="15"/>
    <x v="15"/>
    <x v="2"/>
    <x v="4"/>
    <n v="7.310399999999885"/>
    <n v="1523"/>
    <n v="117020.65333333332"/>
    <n v="2180"/>
    <n v="2180"/>
    <n v="10.463999999999835"/>
    <n v="167501.65743050995"/>
    <n v="76.835622674545846"/>
    <n v="24"/>
    <n v="2.9301691126784657E-2"/>
    <n v="0.79459660419329836"/>
    <x v="1"/>
    <n v="69.227272727272734"/>
    <n v="0.33229090909090386"/>
    <n v="5319.1206060606055"/>
    <n v="14"/>
    <n v="3"/>
    <n v="17"/>
    <n v="1176.8636363636365"/>
    <n v="0"/>
    <n v="0"/>
    <n v="1.8523811363021898"/>
    <x v="2"/>
    <n v="0"/>
  </r>
  <r>
    <x v="29"/>
    <x v="4"/>
    <x v="76"/>
    <x v="75"/>
    <x v="2"/>
    <x v="4"/>
    <n v="7.1614399999998595"/>
    <n v="1147.6666666666667"/>
    <n v="100013.61999999995"/>
    <n v="1"/>
    <n v="1"/>
    <n v="6.2399999999998776E-3"/>
    <n v="87.145181527737392"/>
    <n v="87.145181527737392"/>
    <n v="48"/>
    <n v="2.8704626682944833E-2"/>
    <n v="0.82330123087624318"/>
    <x v="2"/>
    <n v="52.166666666666671"/>
    <n v="0.32551999999999359"/>
    <n v="4546.0736363636343"/>
    <n v="30"/>
    <n v="3"/>
    <n v="33"/>
    <n v="1721.5000000000002"/>
    <n v="1720.5000000000002"/>
    <n v="10.735919999999791"/>
    <n v="5.8088875980249772E-4"/>
    <x v="0"/>
    <n v="149933.2848184722"/>
  </r>
  <r>
    <x v="29"/>
    <x v="4"/>
    <x v="47"/>
    <x v="47"/>
    <x v="0"/>
    <x v="6"/>
    <n v="3.928500000000021"/>
    <n v="174.59999999999934"/>
    <n v="32130.066666666604"/>
    <n v="128"/>
    <n v="128"/>
    <n v="2.8800000000000265"/>
    <n v="23554.688048873661"/>
    <n v="184.02100038182547"/>
    <n v="5"/>
    <n v="1.5746292075888589E-2"/>
    <n v="0.83904752295213181"/>
    <x v="2"/>
    <n v="7.9363636363636063"/>
    <n v="0.17856818181818276"/>
    <n v="1460.4575757575728"/>
    <n v="30"/>
    <n v="3"/>
    <n v="33"/>
    <n v="261.89999999999901"/>
    <n v="133.89999999999901"/>
    <n v="3.0127500000000054"/>
    <n v="0.48873615883925348"/>
    <x v="0"/>
    <n v="24640.411951126251"/>
  </r>
  <r>
    <x v="29"/>
    <x v="4"/>
    <x v="20"/>
    <x v="20"/>
    <x v="1"/>
    <x v="1"/>
    <n v="3.3540000000000494"/>
    <n v="372.66666666666669"/>
    <n v="78917"/>
    <n v="71"/>
    <n v="71"/>
    <n v="0.63900000000000934"/>
    <n v="15035.170840787117"/>
    <n v="211.76296958855096"/>
    <n v="1"/>
    <n v="1.3443569714275379E-2"/>
    <n v="0.85249109266640721"/>
    <x v="2"/>
    <n v="16.939393939393941"/>
    <n v="0.1524545454545477"/>
    <n v="3587.1363636363635"/>
    <n v="30"/>
    <n v="3"/>
    <n v="33"/>
    <n v="559.00000000000011"/>
    <n v="488.00000000000011"/>
    <n v="4.3920000000000652"/>
    <n v="0.12701252236135954"/>
    <x v="0"/>
    <n v="103340.3291592129"/>
  </r>
  <r>
    <x v="29"/>
    <x v="4"/>
    <x v="4"/>
    <x v="4"/>
    <x v="0"/>
    <x v="3"/>
    <n v="3.0300000000000242"/>
    <n v="134.66666666666566"/>
    <n v="26889.199999999782"/>
    <n v="316"/>
    <n v="316"/>
    <n v="7.1100000000001096"/>
    <n v="63096.439603960353"/>
    <n v="199.67227722772265"/>
    <n v="5"/>
    <n v="1.2144906450284473E-2"/>
    <n v="0.86463599911669164"/>
    <x v="2"/>
    <n v="6.1212121212120758"/>
    <n v="0.13772727272727384"/>
    <n v="1222.2363636363536"/>
    <n v="30"/>
    <n v="3"/>
    <n v="33"/>
    <n v="201.99999999999849"/>
    <n v="0"/>
    <n v="0"/>
    <n v="1.564356435643576"/>
    <x v="2"/>
    <n v="0"/>
  </r>
  <r>
    <x v="29"/>
    <x v="4"/>
    <x v="70"/>
    <x v="69"/>
    <x v="0"/>
    <x v="8"/>
    <n v="2.9415000000000195"/>
    <n v="130.73333333333252"/>
    <n v="22506.853333333489"/>
    <n v="172"/>
    <n v="172"/>
    <n v="3.8700000000000498"/>
    <n v="29611.260377358882"/>
    <n v="172.15849056604"/>
    <n v="5"/>
    <n v="1.1790178984657337E-2"/>
    <n v="0.87642617810134893"/>
    <x v="2"/>
    <n v="5.942424242424206"/>
    <n v="0.13370454545454635"/>
    <n v="1023.038787878795"/>
    <n v="30"/>
    <n v="3"/>
    <n v="33"/>
    <n v="196.0999999999988"/>
    <n v="24.099999999998801"/>
    <n v="0.54224999999997991"/>
    <n v="0.87710351861295799"/>
    <x v="3"/>
    <n v="4149.0196226413573"/>
  </r>
  <r>
    <x v="29"/>
    <x v="4"/>
    <x v="12"/>
    <x v="12"/>
    <x v="0"/>
    <x v="0"/>
    <n v="2.6999999999999971"/>
    <n v="54"/>
    <n v="20465.333333333332"/>
    <n v="0"/>
    <n v="0"/>
    <n v="0"/>
    <n v="0"/>
    <n v="378.98765432098764"/>
    <n v="1"/>
    <n v="1.0822193866590028E-2"/>
    <n v="0.88724837196793893"/>
    <x v="2"/>
    <n v="2.4545454545454546"/>
    <n v="0.12272727272727259"/>
    <n v="930.24242424242414"/>
    <n v="30"/>
    <n v="3"/>
    <n v="33"/>
    <n v="81"/>
    <n v="81"/>
    <n v="4.0499999999999954"/>
    <n v="0"/>
    <x v="0"/>
    <n v="30698"/>
  </r>
  <r>
    <x v="29"/>
    <x v="4"/>
    <x v="10"/>
    <x v="10"/>
    <x v="3"/>
    <x v="1"/>
    <n v="2.3692500000000032"/>
    <n v="243.74999999999946"/>
    <n v="58872.513333333372"/>
    <n v="357"/>
    <n v="357"/>
    <n v="3.4700400000000124"/>
    <n v="86225.588758974598"/>
    <n v="241.52825982906052"/>
    <n v="12"/>
    <n v="9.4964751179327719E-3"/>
    <n v="0.89674484708587165"/>
    <x v="2"/>
    <n v="11.07954545454543"/>
    <n v="0.10769318181818197"/>
    <n v="2676.0233333333349"/>
    <n v="30"/>
    <n v="3"/>
    <n v="33"/>
    <n v="365.6249999999992"/>
    <n v="8.6249999999992042"/>
    <n v="8.3834999999992568E-2"/>
    <n v="0.97641025641025858"/>
    <x v="3"/>
    <n v="2083.1812410254547"/>
  </r>
  <r>
    <x v="29"/>
    <x v="4"/>
    <x v="72"/>
    <x v="71"/>
    <x v="1"/>
    <x v="1"/>
    <n v="2.3600566666667215"/>
    <n v="239.19444444444628"/>
    <n v="59046.463333333326"/>
    <n v="218"/>
    <n v="218"/>
    <n v="2.1509377215190209"/>
    <n v="53814.498227847682"/>
    <n v="246.85549645801689"/>
    <n v="12"/>
    <n v="9.4596262158538977E-3"/>
    <n v="0.9062044733017256"/>
    <x v="2"/>
    <n v="10.872474747474831"/>
    <n v="0.10727530303030552"/>
    <n v="2683.930151515151"/>
    <n v="30"/>
    <n v="3"/>
    <n v="33"/>
    <n v="358.79166666666941"/>
    <n v="140.79166666666941"/>
    <n v="1.3891472784810615"/>
    <n v="0.60759493670885611"/>
    <x v="0"/>
    <n v="34755.196772152303"/>
  </r>
  <r>
    <x v="29"/>
    <x v="4"/>
    <x v="7"/>
    <x v="7"/>
    <x v="0"/>
    <x v="0"/>
    <n v="2.0583333333333345"/>
    <n v="82.333333333333329"/>
    <n v="16513.666666666668"/>
    <n v="248"/>
    <n v="248"/>
    <n v="6.2000000000000037"/>
    <n v="49741.570850202435"/>
    <n v="200.57085020242917"/>
    <n v="1"/>
    <n v="8.25025273162883E-3"/>
    <n v="0.91445472603335443"/>
    <x v="2"/>
    <n v="3.7424242424242422"/>
    <n v="9.3560606060606108E-2"/>
    <n v="750.62121212121212"/>
    <n v="30"/>
    <n v="3"/>
    <n v="33"/>
    <n v="123.5"/>
    <n v="0"/>
    <n v="0"/>
    <n v="2.0080971659919027"/>
    <x v="1"/>
    <n v="0"/>
  </r>
  <r>
    <x v="29"/>
    <x v="4"/>
    <x v="35"/>
    <x v="35"/>
    <x v="2"/>
    <x v="4"/>
    <n v="1.6554666666666655"/>
    <n v="129.33333333333334"/>
    <n v="22500.799999999999"/>
    <n v="310"/>
    <n v="310"/>
    <n v="3.9679999999999973"/>
    <n v="53932.329896907213"/>
    <n v="173.97525773195875"/>
    <n v="16"/>
    <n v="6.6354745208682389E-3"/>
    <n v="0.92109020055422264"/>
    <x v="2"/>
    <n v="5.8787878787878789"/>
    <n v="7.5248484848484801E-2"/>
    <n v="1022.7636363636364"/>
    <n v="30"/>
    <n v="3"/>
    <n v="33"/>
    <n v="194"/>
    <n v="0"/>
    <n v="0"/>
    <n v="1.597938144329897"/>
    <x v="2"/>
    <n v="0"/>
  </r>
  <r>
    <x v="29"/>
    <x v="4"/>
    <x v="16"/>
    <x v="16"/>
    <x v="4"/>
    <x v="0"/>
    <n v="1.5344166666666776"/>
    <n v="102.29444444444698"/>
    <n v="27594.186666666694"/>
    <n v="0"/>
    <n v="0"/>
    <n v="0"/>
    <n v="0"/>
    <n v="269.75254439797328"/>
    <n v="60"/>
    <n v="6.1502794958495002E-3"/>
    <n v="0.92724048005007209"/>
    <x v="2"/>
    <n v="4.6497474747475902"/>
    <n v="6.9746212121212625E-2"/>
    <n v="1254.2812121212135"/>
    <n v="30"/>
    <n v="3"/>
    <n v="33"/>
    <n v="153.44166666667047"/>
    <n v="153.44166666667047"/>
    <n v="2.3016250000000165"/>
    <n v="0"/>
    <x v="0"/>
    <n v="41391.280000000042"/>
  </r>
  <r>
    <x v="29"/>
    <x v="4"/>
    <x v="5"/>
    <x v="5"/>
    <x v="1"/>
    <x v="1"/>
    <n v="1.2916499999999955"/>
    <n v="124.13888888888896"/>
    <n v="27291.816666666829"/>
    <n v="334"/>
    <n v="334"/>
    <n v="3.4752292682926686"/>
    <n v="73429.5823674204"/>
    <n v="219.84904900425269"/>
    <n v="12"/>
    <n v="5.1772172991781393E-3"/>
    <n v="0.93241769734925029"/>
    <x v="2"/>
    <n v="5.6426767676767708"/>
    <n v="5.871136363636343E-2"/>
    <n v="1240.5371212121286"/>
    <n v="30"/>
    <n v="3"/>
    <n v="33"/>
    <n v="186.20833333333343"/>
    <n v="0"/>
    <n v="0"/>
    <n v="1.7936898635041387"/>
    <x v="2"/>
    <n v="0"/>
  </r>
  <r>
    <x v="29"/>
    <x v="4"/>
    <x v="22"/>
    <x v="22"/>
    <x v="0"/>
    <x v="3"/>
    <n v="1.2662999999999998"/>
    <n v="70.350000000000179"/>
    <n v="12322.800000000003"/>
    <n v="80"/>
    <n v="80"/>
    <n v="1.4399999999999962"/>
    <n v="14013.134328358175"/>
    <n v="175.1641791044772"/>
    <n v="20"/>
    <n v="5.0756089234307274E-3"/>
    <n v="0.93749330627268102"/>
    <x v="2"/>
    <n v="3.1977272727272807"/>
    <n v="5.75590909090909E-2"/>
    <n v="560.12727272727284"/>
    <n v="30"/>
    <n v="3"/>
    <n v="33"/>
    <n v="105.52500000000026"/>
    <n v="25.525000000000261"/>
    <n v="0.45945000000000347"/>
    <n v="0.75811419095000998"/>
    <x v="0"/>
    <n v="4471.0656716418262"/>
  </r>
  <r>
    <x v="29"/>
    <x v="4"/>
    <x v="71"/>
    <x v="70"/>
    <x v="0"/>
    <x v="3"/>
    <n v="1.244999999999999"/>
    <n v="55.333333333333336"/>
    <n v="10923"/>
    <n v="40"/>
    <n v="40"/>
    <n v="0.89999999999999913"/>
    <n v="7896.1445783132522"/>
    <n v="197.40361445783131"/>
    <n v="1"/>
    <n v="4.9902338384831806E-3"/>
    <n v="0.9424835401111642"/>
    <x v="2"/>
    <n v="2.5151515151515151"/>
    <n v="5.6590909090909046E-2"/>
    <n v="496.5"/>
    <n v="30"/>
    <n v="3"/>
    <n v="33"/>
    <n v="83"/>
    <n v="43"/>
    <n v="0.96749999999999914"/>
    <n v="0.48192771084337349"/>
    <x v="0"/>
    <n v="8488.3554216867469"/>
  </r>
  <r>
    <x v="29"/>
    <x v="4"/>
    <x v="14"/>
    <x v="14"/>
    <x v="4"/>
    <x v="0"/>
    <n v="1.2400000000000002"/>
    <n v="82.666666666666671"/>
    <n v="21425.333333333332"/>
    <n v="0"/>
    <n v="0"/>
    <n v="0"/>
    <n v="0"/>
    <n v="259.17741935483866"/>
    <n v="1"/>
    <n v="4.9701927387302411E-3"/>
    <n v="0.94745373284989443"/>
    <x v="2"/>
    <n v="3.7575757575757578"/>
    <n v="5.6363636363636373E-2"/>
    <n v="973.87878787878788"/>
    <n v="30"/>
    <n v="3"/>
    <n v="33"/>
    <n v="124"/>
    <n v="124"/>
    <n v="1.8600000000000003"/>
    <n v="0"/>
    <x v="0"/>
    <n v="32137.999999999993"/>
  </r>
  <r>
    <x v="29"/>
    <x v="4"/>
    <x v="37"/>
    <x v="37"/>
    <x v="0"/>
    <x v="6"/>
    <n v="0.84749999999999914"/>
    <n v="37.666666666666664"/>
    <n v="6686.333333333333"/>
    <n v="0"/>
    <n v="0"/>
    <n v="0"/>
    <n v="0"/>
    <n v="177.51327433628319"/>
    <n v="1"/>
    <n v="3.3969664081240922E-3"/>
    <n v="0.95085069925801857"/>
    <x v="2"/>
    <n v="1.7121212121212119"/>
    <n v="3.8522727272727236E-2"/>
    <n v="303.92424242424244"/>
    <n v="30"/>
    <n v="3"/>
    <n v="33"/>
    <n v="56.499999999999993"/>
    <n v="56.499999999999993"/>
    <n v="1.2712499999999987"/>
    <n v="0"/>
    <x v="0"/>
    <n v="10029.499999999998"/>
  </r>
  <r>
    <x v="29"/>
    <x v="4"/>
    <x v="53"/>
    <x v="52"/>
    <x v="0"/>
    <x v="0"/>
    <n v="0.80966666666666331"/>
    <n v="40.483333333333242"/>
    <n v="6659.8166666666666"/>
    <n v="24"/>
    <n v="24"/>
    <n v="0.47999999999999909"/>
    <n v="3948.1827912721374"/>
    <n v="164.50761630300573"/>
    <n v="20"/>
    <n v="3.2453220866601354E-3"/>
    <n v="0.95409602134467875"/>
    <x v="2"/>
    <n v="1.8401515151515111"/>
    <n v="3.680303030303015E-2"/>
    <n v="302.71893939393937"/>
    <n v="30"/>
    <n v="3"/>
    <n v="33"/>
    <n v="60.724999999999866"/>
    <n v="36.724999999999866"/>
    <n v="0.73449999999999593"/>
    <n v="0.39522437216961798"/>
    <x v="0"/>
    <n v="6041.5422087278639"/>
  </r>
  <r>
    <x v="29"/>
    <x v="4"/>
    <x v="98"/>
    <x v="97"/>
    <x v="2"/>
    <x v="7"/>
    <n v="0.75306666666666733"/>
    <n v="58.833333333333336"/>
    <n v="9860.3400000000074"/>
    <n v="246"/>
    <n v="246"/>
    <n v="3.1488000000000027"/>
    <n v="41229.070368271983"/>
    <n v="167.59784702549587"/>
    <n v="16"/>
    <n v="3.0184568374568193E-3"/>
    <n v="0.95711447818213558"/>
    <x v="2"/>
    <n v="2.6742424242424243"/>
    <n v="3.4230303030303062E-2"/>
    <n v="448.19727272727306"/>
    <n v="30"/>
    <n v="3"/>
    <n v="33"/>
    <n v="88.25"/>
    <n v="0"/>
    <n v="0"/>
    <n v="2.7875354107648724"/>
    <x v="1"/>
    <n v="0"/>
  </r>
  <r>
    <x v="29"/>
    <x v="4"/>
    <x v="19"/>
    <x v="19"/>
    <x v="1"/>
    <x v="1"/>
    <n v="0.74304000000000292"/>
    <n v="172.00000000000023"/>
    <n v="18420.419999999995"/>
    <n v="583"/>
    <n v="583"/>
    <n v="2.5185600000000066"/>
    <n v="62436.656162790598"/>
    <n v="107.0954651162789"/>
    <n v="24"/>
    <n v="2.9782677520855906E-3"/>
    <n v="0.96009274593422111"/>
    <x v="2"/>
    <n v="7.8181818181818281"/>
    <n v="3.3774545454545585E-2"/>
    <n v="837.29181818181792"/>
    <n v="30"/>
    <n v="3"/>
    <n v="33"/>
    <n v="258.00000000000034"/>
    <n v="0"/>
    <n v="0"/>
    <n v="2.2596899224806171"/>
    <x v="1"/>
    <n v="0"/>
  </r>
  <r>
    <x v="29"/>
    <x v="4"/>
    <x v="73"/>
    <x v="72"/>
    <x v="1"/>
    <x v="2"/>
    <n v="0.70799999999999963"/>
    <n v="39.333333333333336"/>
    <n v="15458.666666666666"/>
    <n v="0"/>
    <n v="0"/>
    <n v="0"/>
    <n v="0"/>
    <n v="393.01694915254234"/>
    <n v="4"/>
    <n v="2.837819725016942E-3"/>
    <n v="0.96293056565923807"/>
    <x v="2"/>
    <n v="1.7878787878787881"/>
    <n v="3.2181818181818166E-2"/>
    <n v="702.66666666666663"/>
    <n v="30"/>
    <n v="3"/>
    <n v="33"/>
    <n v="59.000000000000007"/>
    <n v="59.000000000000007"/>
    <n v="1.0619999999999996"/>
    <n v="0"/>
    <x v="0"/>
    <n v="23188"/>
  </r>
  <r>
    <x v="29"/>
    <x v="4"/>
    <x v="64"/>
    <x v="63"/>
    <x v="5"/>
    <x v="4"/>
    <n v="0.59849999999999681"/>
    <n v="132.99999999999991"/>
    <n v="7627.3666666666695"/>
    <n v="3"/>
    <n v="3"/>
    <n v="1.3499999999999937E-2"/>
    <n v="172.04586466165432"/>
    <n v="57.348621553884769"/>
    <n v="30"/>
    <n v="2.3989196404274457E-3"/>
    <n v="0.96532948529966556"/>
    <x v="2"/>
    <n v="6.0454545454545414"/>
    <n v="2.7204545454545311E-2"/>
    <n v="346.69848484848495"/>
    <n v="30"/>
    <n v="3"/>
    <n v="33"/>
    <n v="199.49999999999986"/>
    <n v="196.49999999999986"/>
    <n v="0.88424999999999532"/>
    <n v="1.5037593984962417E-2"/>
    <x v="0"/>
    <n v="11269.004135338349"/>
  </r>
  <r>
    <x v="29"/>
    <x v="4"/>
    <x v="32"/>
    <x v="32"/>
    <x v="1"/>
    <x v="1"/>
    <n v="0.58319999999999439"/>
    <n v="59.999999999999773"/>
    <n v="14123.506666666663"/>
    <n v="109"/>
    <n v="109"/>
    <n v="1.0594799999999938"/>
    <n v="25657.703777777868"/>
    <n v="235.3917777777786"/>
    <n v="6"/>
    <n v="2.337593875183426E-3"/>
    <n v="0.96766707917484895"/>
    <x v="2"/>
    <n v="2.7272727272727169"/>
    <n v="2.6509090909090652E-2"/>
    <n v="641.97757575757555"/>
    <n v="30"/>
    <n v="3"/>
    <n v="33"/>
    <n v="89.999999999999659"/>
    <n v="0"/>
    <n v="0"/>
    <n v="1.2111111111111157"/>
    <x v="2"/>
    <n v="0"/>
  </r>
  <r>
    <x v="29"/>
    <x v="4"/>
    <x v="78"/>
    <x v="77"/>
    <x v="0"/>
    <x v="6"/>
    <n v="0.58289999999999575"/>
    <n v="32.383333333333169"/>
    <n v="5568.083333333333"/>
    <n v="6"/>
    <n v="6"/>
    <n v="0.10799999999999976"/>
    <n v="1031.6572310859547"/>
    <n v="171.94287184765912"/>
    <n v="20"/>
    <n v="2.3363914091982549E-3"/>
    <n v="0.97000347058404723"/>
    <x v="2"/>
    <n v="1.4719696969696896"/>
    <n v="2.6495454545454353E-2"/>
    <n v="253.09469696969697"/>
    <n v="30"/>
    <n v="3"/>
    <n v="33"/>
    <n v="48.574999999999754"/>
    <n v="42.574999999999754"/>
    <n v="0.76634999999999387"/>
    <n v="0.12352032938754566"/>
    <x v="0"/>
    <n v="7320.4677689140444"/>
  </r>
  <r>
    <x v="29"/>
    <x v="4"/>
    <x v="112"/>
    <x v="110"/>
    <x v="2"/>
    <x v="7"/>
    <n v="0.52991999999999873"/>
    <n v="69"/>
    <n v="3994.3999999999946"/>
    <n v="1020"/>
    <n v="1020"/>
    <n v="7.833599999999981"/>
    <n v="59047.65217391296"/>
    <n v="57.889855072463689"/>
    <n v="32"/>
    <n v="2.1240359162160664E-3"/>
    <n v="0.97212750650026325"/>
    <x v="2"/>
    <n v="3.1363636363636362"/>
    <n v="2.4087272727272669E-2"/>
    <n v="181.56363636363611"/>
    <n v="30"/>
    <n v="3"/>
    <n v="33"/>
    <n v="103.5"/>
    <n v="0"/>
    <n v="0"/>
    <n v="9.8550724637681153"/>
    <x v="1"/>
    <n v="0"/>
  </r>
  <r>
    <x v="29"/>
    <x v="4"/>
    <x v="57"/>
    <x v="56"/>
    <x v="2"/>
    <x v="5"/>
    <n v="0.52413333333333356"/>
    <n v="131.03333333333333"/>
    <n v="11075.360000000017"/>
    <n v="442.9"/>
    <n v="442.9"/>
    <n v="1.7716000000000007"/>
    <n v="37435.336636988104"/>
    <n v="84.523225642330331"/>
    <n v="40"/>
    <n v="2.1008416834353313E-3"/>
    <n v="0.97422834818369863"/>
    <x v="2"/>
    <n v="5.9560606060606061"/>
    <n v="2.3824242424242435E-2"/>
    <n v="503.4254545454553"/>
    <n v="30"/>
    <n v="3"/>
    <n v="33"/>
    <n v="196.55"/>
    <n v="0"/>
    <n v="0"/>
    <n v="2.2533706436021368"/>
    <x v="1"/>
    <n v="0"/>
  </r>
  <r>
    <x v="29"/>
    <x v="4"/>
    <x v="63"/>
    <x v="62"/>
    <x v="2"/>
    <x v="5"/>
    <n v="0.50933333333333286"/>
    <n v="127.33333333333333"/>
    <n v="10741.000000000035"/>
    <n v="506"/>
    <n v="506"/>
    <n v="2.0239999999999982"/>
    <n v="42682.821989528929"/>
    <n v="84.353403141361525"/>
    <n v="40"/>
    <n v="2.0415200281666129E-3"/>
    <n v="0.97626986821186523"/>
    <x v="2"/>
    <n v="5.7878787878787881"/>
    <n v="2.3151515151515131E-2"/>
    <n v="488.22727272727428"/>
    <n v="30"/>
    <n v="3"/>
    <n v="33"/>
    <n v="191"/>
    <n v="0"/>
    <n v="0"/>
    <n v="2.6492146596858639"/>
    <x v="1"/>
    <n v="0"/>
  </r>
  <r>
    <x v="29"/>
    <x v="4"/>
    <x v="84"/>
    <x v="83"/>
    <x v="2"/>
    <x v="5"/>
    <n v="0.47820000000000151"/>
    <n v="132.83333333333334"/>
    <n v="9203.7699999999895"/>
    <n v="87"/>
    <n v="87"/>
    <n v="0.31320000000000098"/>
    <n v="6028.0651693851869"/>
    <n v="69.288105395232037"/>
    <n v="18"/>
    <n v="1.9167307803716197E-3"/>
    <n v="0.97818659899223681"/>
    <x v="2"/>
    <n v="6.0378787878787881"/>
    <n v="2.1736363636363706E-2"/>
    <n v="418.35318181818133"/>
    <n v="30"/>
    <n v="3"/>
    <n v="33"/>
    <n v="199.25"/>
    <n v="112.25"/>
    <n v="0.40410000000000124"/>
    <n v="0.43663739021329989"/>
    <x v="0"/>
    <n v="7777.5898306147965"/>
  </r>
  <r>
    <x v="29"/>
    <x v="4"/>
    <x v="30"/>
    <x v="30"/>
    <x v="0"/>
    <x v="0"/>
    <n v="0.46799999999999992"/>
    <n v="20.800000000000004"/>
    <n v="3875.1333333333337"/>
    <n v="147"/>
    <n v="147"/>
    <n v="3.3074999999999983"/>
    <n v="27386.759615384613"/>
    <n v="186.30448717948715"/>
    <n v="5"/>
    <n v="1.8758469368756064E-3"/>
    <n v="0.9800624459291124"/>
    <x v="2"/>
    <n v="0.94545454545454566"/>
    <n v="2.127272727272727E-2"/>
    <n v="176.14242424242425"/>
    <n v="30"/>
    <n v="3"/>
    <n v="33"/>
    <n v="31.200000000000006"/>
    <n v="0"/>
    <n v="0"/>
    <n v="4.7115384615384608"/>
    <x v="1"/>
    <n v="0"/>
  </r>
  <r>
    <x v="29"/>
    <x v="4"/>
    <x v="65"/>
    <x v="64"/>
    <x v="2"/>
    <x v="5"/>
    <n v="0.45333333333333364"/>
    <n v="113.33333333333333"/>
    <n v="9557.6333333333496"/>
    <n v="489"/>
    <n v="489"/>
    <n v="1.9560000000000013"/>
    <n v="41238.376764705958"/>
    <n v="84.332058823529565"/>
    <n v="40"/>
    <n v="1.8170597109336375E-3"/>
    <n v="0.981879505640046"/>
    <x v="2"/>
    <n v="5.1515151515151514"/>
    <n v="2.0606060606060621E-2"/>
    <n v="434.43787878787953"/>
    <n v="30"/>
    <n v="3"/>
    <n v="33"/>
    <n v="170"/>
    <n v="0"/>
    <n v="0"/>
    <n v="2.8764705882352941"/>
    <x v="1"/>
    <n v="0"/>
  </r>
  <r>
    <x v="29"/>
    <x v="4"/>
    <x v="55"/>
    <x v="54"/>
    <x v="2"/>
    <x v="5"/>
    <n v="0.43600000000000017"/>
    <n v="109"/>
    <n v="9195.1000000000258"/>
    <n v="532"/>
    <n v="532"/>
    <n v="2.1280000000000006"/>
    <n v="44878.836697247832"/>
    <n v="84.358715596330512"/>
    <n v="40"/>
    <n v="1.7475838984567626E-3"/>
    <n v="0.98362708953850275"/>
    <x v="2"/>
    <n v="4.9545454545454541"/>
    <n v="1.9818181818181825E-2"/>
    <n v="417.95909090909208"/>
    <n v="30"/>
    <n v="3"/>
    <n v="33"/>
    <n v="163.5"/>
    <n v="0"/>
    <n v="0"/>
    <n v="3.2538226299694188"/>
    <x v="1"/>
    <n v="0"/>
  </r>
  <r>
    <x v="29"/>
    <x v="4"/>
    <x v="69"/>
    <x v="68"/>
    <x v="1"/>
    <x v="1"/>
    <n v="0.41226000000000407"/>
    <n v="127.24074074073992"/>
    <n v="10155.580000000089"/>
    <n v="328"/>
    <n v="328"/>
    <n v="1.0627200000000172"/>
    <n v="26178.959825353333"/>
    <n v="79.813901906565036"/>
    <n v="36"/>
    <n v="1.6524287568297977E-3"/>
    <n v="0.98527951829533256"/>
    <x v="2"/>
    <n v="5.7836700336699964"/>
    <n v="1.8739090909091094E-2"/>
    <n v="461.61727272727677"/>
    <n v="30"/>
    <n v="3"/>
    <n v="33"/>
    <n v="190.86111111110989"/>
    <n v="0"/>
    <n v="0"/>
    <n v="1.718527143065067"/>
    <x v="2"/>
    <n v="0"/>
  </r>
  <r>
    <x v="29"/>
    <x v="4"/>
    <x v="80"/>
    <x v="79"/>
    <x v="2"/>
    <x v="5"/>
    <n v="0.39120000000000171"/>
    <n v="108.66666666666667"/>
    <n v="7829.7133333333413"/>
    <n v="9"/>
    <n v="9"/>
    <n v="3.2400000000000137E-2"/>
    <n v="648.47319018404983"/>
    <n v="72.052576687116641"/>
    <n v="18"/>
    <n v="1.5680156446703857E-3"/>
    <n v="0.98684753394000291"/>
    <x v="2"/>
    <n v="4.9393939393939394"/>
    <n v="1.778181818181826E-2"/>
    <n v="355.89606060606098"/>
    <n v="30"/>
    <n v="3"/>
    <n v="33"/>
    <n v="163"/>
    <n v="154"/>
    <n v="0.55440000000000245"/>
    <n v="5.5214723926380369E-2"/>
    <x v="0"/>
    <n v="11096.096809815963"/>
  </r>
  <r>
    <x v="29"/>
    <x v="4"/>
    <x v="36"/>
    <x v="36"/>
    <x v="5"/>
    <x v="4"/>
    <n v="0.3683333333333329"/>
    <n v="73.666666666666671"/>
    <n v="3983.3333333333335"/>
    <n v="367"/>
    <n v="367"/>
    <n v="1.8349999999999977"/>
    <n v="19844.570135746606"/>
    <n v="54.072398190045249"/>
    <n v="1"/>
    <n v="1.4763610151335776E-3"/>
    <n v="0.98832389495513651"/>
    <x v="2"/>
    <n v="3.3484848484848486"/>
    <n v="1.6742424242424222E-2"/>
    <n v="181.06060606060606"/>
    <n v="30"/>
    <n v="3"/>
    <n v="33"/>
    <n v="110.5"/>
    <n v="0"/>
    <n v="0"/>
    <n v="3.321266968325792"/>
    <x v="1"/>
    <n v="0"/>
  </r>
  <r>
    <x v="29"/>
    <x v="4"/>
    <x v="96"/>
    <x v="95"/>
    <x v="5"/>
    <x v="4"/>
    <n v="0.36800000000000016"/>
    <n v="46"/>
    <n v="3364"/>
    <n v="285"/>
    <n v="285"/>
    <n v="2.2800000000000011"/>
    <n v="20842.17391304348"/>
    <n v="73.130434782608702"/>
    <n v="4"/>
    <n v="1.475024941816717E-3"/>
    <n v="0.98979891989695323"/>
    <x v="2"/>
    <n v="2.0909090909090908"/>
    <n v="1.6727272727272733E-2"/>
    <n v="152.90909090909091"/>
    <n v="30"/>
    <n v="3"/>
    <n v="33"/>
    <n v="69"/>
    <n v="0"/>
    <n v="0"/>
    <n v="4.1304347826086953"/>
    <x v="1"/>
    <n v="0"/>
  </r>
  <r>
    <x v="29"/>
    <x v="4"/>
    <x v="81"/>
    <x v="80"/>
    <x v="5"/>
    <x v="4"/>
    <n v="0.36124999999999924"/>
    <n v="42.500000000000014"/>
    <n v="4005.3333333333326"/>
    <n v="6"/>
    <n v="6"/>
    <n v="5.0999999999999872E-2"/>
    <n v="565.45882352941146"/>
    <n v="94.24313725490191"/>
    <n v="10"/>
    <n v="1.4479694571502384E-3"/>
    <n v="0.99124688935410343"/>
    <x v="2"/>
    <n v="1.9318181818181825"/>
    <n v="1.6420454545454512E-2"/>
    <n v="182.06060606060603"/>
    <n v="30"/>
    <n v="3"/>
    <n v="33"/>
    <n v="63.750000000000021"/>
    <n v="57.750000000000021"/>
    <n v="0.49087499999999895"/>
    <n v="9.41176470588235E-2"/>
    <x v="0"/>
    <n v="5442.5411764705877"/>
  </r>
  <r>
    <x v="29"/>
    <x v="4"/>
    <x v="31"/>
    <x v="31"/>
    <x v="1"/>
    <x v="1"/>
    <n v="0.35640000000000011"/>
    <n v="32.999999999999993"/>
    <n v="8164.0733333333346"/>
    <n v="18"/>
    <n v="18"/>
    <n v="0.1944000000000001"/>
    <n v="4453.1309090909108"/>
    <n v="247.39616161616172"/>
    <n v="6"/>
    <n v="1.4285295903898856E-3"/>
    <n v="0.99267541894449329"/>
    <x v="2"/>
    <n v="1.4999999999999998"/>
    <n v="1.6200000000000006E-2"/>
    <n v="371.09424242424251"/>
    <n v="30"/>
    <n v="3"/>
    <n v="33"/>
    <n v="49.499999999999993"/>
    <n v="31.499999999999993"/>
    <n v="0.34020000000000011"/>
    <n v="0.3636363636363637"/>
    <x v="0"/>
    <n v="7792.9790909090925"/>
  </r>
  <r>
    <x v="29"/>
    <x v="4"/>
    <x v="24"/>
    <x v="24"/>
    <x v="3"/>
    <x v="1"/>
    <n v="0.34533333333333222"/>
    <n v="41.183333333333174"/>
    <n v="8708.966666666669"/>
    <n v="2"/>
    <n v="2"/>
    <n v="1.6770538243626072E-2"/>
    <n v="422.93646297045905"/>
    <n v="211.46823148522952"/>
    <n v="20"/>
    <n v="1.3841719562700302E-3"/>
    <n v="0.99405959090076335"/>
    <x v="2"/>
    <n v="1.8719696969696897"/>
    <n v="1.5696969696969647E-2"/>
    <n v="395.86212121212134"/>
    <n v="30"/>
    <n v="3"/>
    <n v="33"/>
    <n v="61.774999999999764"/>
    <n v="59.774999999999764"/>
    <n v="0.50122946175637229"/>
    <n v="3.2375556454876692E-2"/>
    <x v="0"/>
    <n v="12640.513537029545"/>
  </r>
  <r>
    <x v="29"/>
    <x v="4"/>
    <x v="40"/>
    <x v="40"/>
    <x v="5"/>
    <x v="4"/>
    <n v="0.29800000000000021"/>
    <n v="99.333333333333329"/>
    <n v="4308"/>
    <n v="258"/>
    <n v="258"/>
    <n v="0.77400000000000058"/>
    <n v="11189.23489932886"/>
    <n v="43.369127516778526"/>
    <n v="1"/>
    <n v="1.194449545275494E-3"/>
    <n v="0.99525404044603882"/>
    <x v="2"/>
    <n v="4.5151515151515147"/>
    <n v="1.3545454545454555E-2"/>
    <n v="195.81818181818181"/>
    <n v="30"/>
    <n v="3"/>
    <n v="33"/>
    <n v="148.99999999999997"/>
    <n v="0"/>
    <n v="0"/>
    <n v="1.7315436241610742"/>
    <x v="2"/>
    <n v="0"/>
  </r>
  <r>
    <x v="29"/>
    <x v="4"/>
    <x v="86"/>
    <x v="85"/>
    <x v="2"/>
    <x v="5"/>
    <n v="0.27600000000000052"/>
    <n v="76.666666666666686"/>
    <n v="5696.936666666671"/>
    <n v="1094"/>
    <n v="1094"/>
    <n v="3.9384000000000063"/>
    <n v="81292.809304347873"/>
    <n v="74.30786956521743"/>
    <n v="18"/>
    <n v="1.1062687063625393E-3"/>
    <n v="0.99636030915240137"/>
    <x v="2"/>
    <n v="3.4848484848484858"/>
    <n v="1.254545454545457E-2"/>
    <n v="258.95166666666688"/>
    <n v="30"/>
    <n v="3"/>
    <n v="33"/>
    <n v="115.00000000000003"/>
    <n v="0"/>
    <n v="0"/>
    <n v="9.513043478260867"/>
    <x v="1"/>
    <n v="0"/>
  </r>
  <r>
    <x v="29"/>
    <x v="4"/>
    <x v="21"/>
    <x v="21"/>
    <x v="3"/>
    <x v="1"/>
    <n v="0.26974999999999977"/>
    <n v="27.083333333333304"/>
    <n v="6762.4699999999948"/>
    <n v="14"/>
    <n v="14"/>
    <n v="0.13944000000000004"/>
    <n v="3495.6768000000011"/>
    <n v="249.69120000000009"/>
    <n v="12"/>
    <n v="1.0812173316713557E-3"/>
    <n v="0.99744152648407269"/>
    <x v="2"/>
    <n v="1.2310606060606046"/>
    <n v="1.2261363636363626E-2"/>
    <n v="307.38499999999976"/>
    <n v="30"/>
    <n v="3"/>
    <n v="33"/>
    <n v="40.62499999999995"/>
    <n v="26.62499999999995"/>
    <n v="0.26518499999999956"/>
    <n v="0.34461538461538505"/>
    <x v="0"/>
    <n v="6648.0281999999897"/>
  </r>
  <r>
    <x v="29"/>
    <x v="4"/>
    <x v="88"/>
    <x v="87"/>
    <x v="2"/>
    <x v="5"/>
    <n v="0.23280000000000026"/>
    <n v="64.666666666666671"/>
    <n v="5145.1133333333319"/>
    <n v="0"/>
    <n v="0"/>
    <n v="0"/>
    <n v="0"/>
    <n v="79.56360824742265"/>
    <n v="18"/>
    <n v="9.3311360449709773E-4"/>
    <n v="0.9983746400885698"/>
    <x v="2"/>
    <n v="2.9393939393939394"/>
    <n v="1.0581818181818194E-2"/>
    <n v="233.8687878787878"/>
    <n v="30"/>
    <n v="3"/>
    <n v="33"/>
    <n v="97"/>
    <n v="97"/>
    <n v="0.34920000000000034"/>
    <n v="0"/>
    <x v="0"/>
    <n v="7717.6699999999973"/>
  </r>
  <r>
    <x v="29"/>
    <x v="4"/>
    <x v="89"/>
    <x v="88"/>
    <x v="5"/>
    <x v="4"/>
    <n v="0.21059999999999998"/>
    <n v="39"/>
    <n v="2458.6733333333345"/>
    <n v="8"/>
    <n v="8"/>
    <n v="4.3199999999999995E-2"/>
    <n v="504.34324786324811"/>
    <n v="63.042905982906014"/>
    <n v="12"/>
    <n v="8.4413112159402296E-4"/>
    <n v="0.99921877121016378"/>
    <x v="2"/>
    <n v="1.7727272727272727"/>
    <n v="9.5727272727272727E-3"/>
    <n v="111.75787878787884"/>
    <n v="30"/>
    <n v="3"/>
    <n v="33"/>
    <n v="58.5"/>
    <n v="50.5"/>
    <n v="0.2727"/>
    <n v="0.13675213675213677"/>
    <x v="0"/>
    <n v="3183.6667521367535"/>
  </r>
  <r>
    <x v="29"/>
    <x v="4"/>
    <x v="49"/>
    <x v="48"/>
    <x v="1"/>
    <x v="1"/>
    <n v="9.6333333333333382E-2"/>
    <n v="29.74074074074073"/>
    <n v="2370.8866666666668"/>
    <n v="420"/>
    <n v="420"/>
    <n v="1.3604234122042353"/>
    <n v="33481.761892901632"/>
    <n v="79.718480697384834"/>
    <n v="72"/>
    <n v="3.8612518857339786E-4"/>
    <n v="0.99960489639873717"/>
    <x v="2"/>
    <n v="1.3518518518518514"/>
    <n v="4.3787878787878813E-3"/>
    <n v="107.76757575757576"/>
    <n v="30"/>
    <n v="3"/>
    <n v="33"/>
    <n v="44.6111111111111"/>
    <n v="0"/>
    <n v="0"/>
    <n v="9.414694894146951"/>
    <x v="1"/>
    <n v="0"/>
  </r>
  <r>
    <x v="29"/>
    <x v="4"/>
    <x v="60"/>
    <x v="59"/>
    <x v="3"/>
    <x v="1"/>
    <n v="7.279999999999999E-2"/>
    <n v="4"/>
    <n v="1835.3333333333333"/>
    <n v="0"/>
    <n v="0"/>
    <n v="0"/>
    <n v="0"/>
    <n v="458.83333333333331"/>
    <n v="4"/>
    <n v="2.9179841240287212E-4"/>
    <n v="0.99989669481114007"/>
    <x v="2"/>
    <n v="0.18181818181818182"/>
    <n v="3.3090909090909087E-3"/>
    <n v="83.424242424242422"/>
    <n v="30"/>
    <n v="3"/>
    <n v="33"/>
    <n v="6"/>
    <n v="6"/>
    <n v="0.10919999999999998"/>
    <n v="0"/>
    <x v="0"/>
    <n v="2753"/>
  </r>
  <r>
    <x v="29"/>
    <x v="4"/>
    <x v="51"/>
    <x v="50"/>
    <x v="5"/>
    <x v="4"/>
    <n v="0.02"/>
    <n v="2"/>
    <n v="239.33333333333334"/>
    <n v="0"/>
    <n v="0"/>
    <n v="0"/>
    <n v="0"/>
    <n v="119.66666666666667"/>
    <n v="40"/>
    <n v="8.0164399011778073E-5"/>
    <n v="0.99997685921015189"/>
    <x v="2"/>
    <n v="9.0909090909090912E-2"/>
    <n v="9.0909090909090909E-4"/>
    <n v="10.878787878787879"/>
    <n v="30"/>
    <n v="3"/>
    <n v="33"/>
    <n v="3"/>
    <n v="3"/>
    <n v="0.03"/>
    <n v="0"/>
    <x v="0"/>
    <n v="359"/>
  </r>
  <r>
    <x v="29"/>
    <x v="4"/>
    <x v="54"/>
    <x v="53"/>
    <x v="1"/>
    <x v="1"/>
    <n v="2.3999999999999998E-3"/>
    <n v="0.22222222222222224"/>
    <n v="33.333333333333336"/>
    <n v="1680"/>
    <n v="1680"/>
    <n v="18.143999999999998"/>
    <n v="252000"/>
    <n v="150"/>
    <n v="12"/>
    <n v="9.6197278814133667E-6"/>
    <n v="0.99998647893803327"/>
    <x v="2"/>
    <n v="1.0101010101010102E-2"/>
    <n v="1.0909090909090908E-4"/>
    <n v="1.5151515151515154"/>
    <n v="30"/>
    <n v="3"/>
    <n v="33"/>
    <n v="0.33333333333333337"/>
    <n v="0"/>
    <n v="0"/>
    <n v="5039.9999999999991"/>
    <x v="1"/>
    <n v="0"/>
  </r>
  <r>
    <x v="29"/>
    <x v="4"/>
    <x v="68"/>
    <x v="67"/>
    <x v="1"/>
    <x v="1"/>
    <n v="1.9499999999999997E-3"/>
    <n v="0.21666666666666667"/>
    <n v="26.916666666666668"/>
    <n v="406"/>
    <n v="406"/>
    <n v="3.6539999999999995"/>
    <n v="50437.692307692305"/>
    <n v="124.23076923076923"/>
    <n v="20"/>
    <n v="7.8160289036483594E-6"/>
    <n v="0.99999429496693693"/>
    <x v="2"/>
    <n v="9.8484848484848495E-3"/>
    <n v="8.8636363636363625E-5"/>
    <n v="1.2234848484848486"/>
    <n v="30"/>
    <n v="3"/>
    <n v="33"/>
    <n v="0.32500000000000001"/>
    <n v="0"/>
    <n v="0"/>
    <n v="1249.2307692307693"/>
    <x v="1"/>
    <n v="0"/>
  </r>
  <r>
    <x v="29"/>
    <x v="4"/>
    <x v="23"/>
    <x v="23"/>
    <x v="1"/>
    <x v="0"/>
    <n v="1.4233333333333331E-3"/>
    <n v="0.1111111111111111"/>
    <n v="25"/>
    <n v="20"/>
    <n v="20"/>
    <n v="0.25619999999999998"/>
    <n v="4500"/>
    <n v="225"/>
    <n v="3"/>
    <n v="5.7050330630048711E-6"/>
    <n v="0.99999999999999989"/>
    <x v="2"/>
    <n v="5.0505050505050501E-3"/>
    <n v="6.4696969696969686E-5"/>
    <n v="1.1363636363636365"/>
    <n v="30"/>
    <n v="3"/>
    <n v="33"/>
    <n v="0.16666666666666666"/>
    <n v="0"/>
    <n v="0"/>
    <n v="120"/>
    <x v="1"/>
    <n v="0"/>
  </r>
  <r>
    <x v="30"/>
    <x v="4"/>
    <x v="0"/>
    <x v="0"/>
    <x v="0"/>
    <x v="0"/>
    <n v="75.790000000004355"/>
    <n v="3031.5999999999963"/>
    <n v="621220.6"/>
    <n v="1128.5999999999999"/>
    <n v="1128.5999999999999"/>
    <n v="28.215000000001652"/>
    <n v="231267.17547169837"/>
    <n v="204.9150943396229"/>
    <n v="5"/>
    <n v="0.20757730093052937"/>
    <n v="0.20757730093052937"/>
    <x v="0"/>
    <n v="137.79999999999984"/>
    <n v="3.4450000000001979"/>
    <n v="28237.3"/>
    <n v="7"/>
    <n v="3"/>
    <n v="10"/>
    <n v="1377.9999999999984"/>
    <n v="249.3999999999985"/>
    <n v="6.2350000000003281"/>
    <n v="0.81901306240928973"/>
    <x v="3"/>
    <n v="51105.824528301644"/>
  </r>
  <r>
    <x v="30"/>
    <x v="4"/>
    <x v="18"/>
    <x v="18"/>
    <x v="1"/>
    <x v="1"/>
    <n v="48.452310000001376"/>
    <n v="4984.8055555555484"/>
    <n v="1130227.6777777781"/>
    <n v="634.5"/>
    <n v="634.5"/>
    <n v="6.1673400000001841"/>
    <n v="143863.07621382782"/>
    <n v="226.73455668057971"/>
    <n v="12"/>
    <n v="0.13270351937787314"/>
    <n v="0.34028082030840251"/>
    <x v="0"/>
    <n v="226.58207070707039"/>
    <n v="2.2023777272727898"/>
    <n v="51373.985353535369"/>
    <n v="7"/>
    <n v="3"/>
    <n v="10"/>
    <n v="2265.820707070704"/>
    <n v="1631.320707070704"/>
    <n v="15.856437272727716"/>
    <n v="0.28003098304291413"/>
    <x v="0"/>
    <n v="369876.77732152591"/>
  </r>
  <r>
    <x v="30"/>
    <x v="4"/>
    <x v="2"/>
    <x v="2"/>
    <x v="1"/>
    <x v="1"/>
    <n v="32.116499999998616"/>
    <n v="1982.5"/>
    <n v="757586.5"/>
    <n v="373"/>
    <n v="373"/>
    <n v="6.0425999999997391"/>
    <n v="142537.08171500629"/>
    <n v="382.13694829760402"/>
    <n v="4"/>
    <n v="8.7962216457773801E-2"/>
    <n v="0.42824303676617631"/>
    <x v="0"/>
    <n v="90.11363636363636"/>
    <n v="1.4598409090908462"/>
    <n v="34435.75"/>
    <n v="7"/>
    <n v="3"/>
    <n v="10"/>
    <n v="901.13636363636363"/>
    <n v="528.13636363636363"/>
    <n v="8.5558090909087223"/>
    <n v="0.41392181588902899"/>
    <x v="0"/>
    <n v="201820.41828499368"/>
  </r>
  <r>
    <x v="30"/>
    <x v="4"/>
    <x v="4"/>
    <x v="4"/>
    <x v="0"/>
    <x v="3"/>
    <n v="26.71350000000022"/>
    <n v="1187.2666666666685"/>
    <n v="243586.33333333302"/>
    <n v="425"/>
    <n v="425"/>
    <n v="9.5625000000000639"/>
    <n v="87195.39979785477"/>
    <n v="205.16564658318771"/>
    <n v="5"/>
    <n v="7.3164219928848431E-2"/>
    <n v="0.50140725669502473"/>
    <x v="1"/>
    <n v="53.966666666666747"/>
    <n v="1.21425000000001"/>
    <n v="11072.106060606047"/>
    <n v="14"/>
    <n v="3"/>
    <n v="17"/>
    <n v="917.43333333333464"/>
    <n v="492.43333333333464"/>
    <n v="11.079750000000104"/>
    <n v="0.4632489190858548"/>
    <x v="0"/>
    <n v="101030.40323244801"/>
  </r>
  <r>
    <x v="30"/>
    <x v="4"/>
    <x v="47"/>
    <x v="47"/>
    <x v="0"/>
    <x v="6"/>
    <n v="20.761500000000328"/>
    <n v="922.73333333333483"/>
    <n v="169415.06666666674"/>
    <n v="381"/>
    <n v="381"/>
    <n v="8.5725000000001224"/>
    <n v="69952.106495195359"/>
    <n v="183.60132938371484"/>
    <n v="5"/>
    <n v="5.6862595768162105E-2"/>
    <n v="0.55826985246318683"/>
    <x v="1"/>
    <n v="41.942424242424309"/>
    <n v="0.9437045454545604"/>
    <n v="7700.6848484848515"/>
    <n v="14"/>
    <n v="3"/>
    <n v="17"/>
    <n v="713.02121212121324"/>
    <n v="332.02121212121324"/>
    <n v="7.470477272727404"/>
    <n v="0.53434595426205944"/>
    <x v="0"/>
    <n v="60959.535929047124"/>
  </r>
  <r>
    <x v="30"/>
    <x v="4"/>
    <x v="3"/>
    <x v="3"/>
    <x v="1"/>
    <x v="2"/>
    <n v="20.250000000000234"/>
    <n v="900"/>
    <n v="416258.66666666669"/>
    <n v="310"/>
    <n v="310"/>
    <n v="6.9750000000000805"/>
    <n v="143377.98518518519"/>
    <n v="462.50962962962967"/>
    <n v="1"/>
    <n v="5.5461674941852841E-2"/>
    <n v="0.61373152740503967"/>
    <x v="1"/>
    <n v="40.909090909090907"/>
    <n v="0.92045454545455607"/>
    <n v="18920.848484848484"/>
    <n v="14"/>
    <n v="3"/>
    <n v="17"/>
    <n v="695.45454545454538"/>
    <n v="385.45454545454538"/>
    <n v="8.6727272727273714"/>
    <n v="0.44575163398692813"/>
    <x v="0"/>
    <n v="178276.43905723904"/>
  </r>
  <r>
    <x v="30"/>
    <x v="4"/>
    <x v="1"/>
    <x v="1"/>
    <x v="1"/>
    <x v="1"/>
    <n v="18.487500000000122"/>
    <n v="821.66666666666663"/>
    <n v="386224.66666666669"/>
    <n v="0"/>
    <n v="0"/>
    <n v="0"/>
    <n v="0"/>
    <n v="470.05030425963491"/>
    <n v="1"/>
    <n v="5.0634455085802429E-2"/>
    <n v="0.66436598249084211"/>
    <x v="1"/>
    <n v="37.348484848484844"/>
    <n v="0.84034090909091463"/>
    <n v="17555.666666666668"/>
    <n v="14"/>
    <n v="3"/>
    <n v="17"/>
    <n v="634.92424242424238"/>
    <n v="634.92424242424238"/>
    <n v="14.285795454545548"/>
    <n v="0"/>
    <x v="0"/>
    <n v="298446.33333333331"/>
  </r>
  <r>
    <x v="30"/>
    <x v="4"/>
    <x v="17"/>
    <x v="17"/>
    <x v="1"/>
    <x v="1"/>
    <n v="17.734743333332549"/>
    <n v="2188.5500000000052"/>
    <n v="415991.71666666662"/>
    <n v="388.5"/>
    <n v="388.5"/>
    <n v="3.1481792899406815"/>
    <n v="73844.683431952479"/>
    <n v="190.07640523025091"/>
    <n v="20"/>
    <n v="4.8572768885455316E-2"/>
    <n v="0.71293875137629747"/>
    <x v="1"/>
    <n v="99.479545454545686"/>
    <n v="0.80612469696966127"/>
    <n v="18908.71439393939"/>
    <n v="14"/>
    <n v="3"/>
    <n v="17"/>
    <n v="1691.1522727272766"/>
    <n v="1302.6522727272766"/>
    <n v="10.55594055854356"/>
    <n v="0.22972502610511608"/>
    <x v="0"/>
    <n v="247603.46126501716"/>
  </r>
  <r>
    <x v="30"/>
    <x v="4"/>
    <x v="70"/>
    <x v="69"/>
    <x v="0"/>
    <x v="8"/>
    <n v="9.6375000000001219"/>
    <n v="428.3333333333332"/>
    <n v="72561.999999999956"/>
    <n v="0"/>
    <n v="0"/>
    <n v="0"/>
    <n v="0"/>
    <n v="169.40544747081708"/>
    <n v="5"/>
    <n v="2.6395649000104063E-2"/>
    <n v="0.73933440037640152"/>
    <x v="1"/>
    <n v="19.469696969696965"/>
    <n v="0.43806818181818735"/>
    <n v="3298.2727272727252"/>
    <n v="14"/>
    <n v="3"/>
    <n v="17"/>
    <n v="330.98484848484838"/>
    <n v="330.98484848484838"/>
    <n v="7.4471590909091852"/>
    <n v="0"/>
    <x v="0"/>
    <n v="56070.636363636331"/>
  </r>
  <r>
    <x v="30"/>
    <x v="4"/>
    <x v="53"/>
    <x v="52"/>
    <x v="0"/>
    <x v="0"/>
    <n v="8.4246666666665764"/>
    <n v="421.23333333333329"/>
    <n v="74369.10000000002"/>
    <n v="86"/>
    <n v="86"/>
    <n v="1.7199999999999818"/>
    <n v="15183.372477645016"/>
    <n v="176.55084276331414"/>
    <n v="20"/>
    <n v="2.3073882674573783E-2"/>
    <n v="0.7624082830509753"/>
    <x v="1"/>
    <n v="19.146969696969695"/>
    <n v="0.38293939393938986"/>
    <n v="3380.4136363636371"/>
    <n v="14"/>
    <n v="3"/>
    <n v="17"/>
    <n v="325.49848484848479"/>
    <n v="239.49848484848479"/>
    <n v="4.7899696969696448"/>
    <n v="0.26421013922701314"/>
    <x v="0"/>
    <n v="42283.659340536811"/>
  </r>
  <r>
    <x v="30"/>
    <x v="4"/>
    <x v="76"/>
    <x v="75"/>
    <x v="2"/>
    <x v="4"/>
    <n v="5.6440799999999909"/>
    <n v="904.5"/>
    <n v="76293.299999999959"/>
    <n v="351"/>
    <n v="351"/>
    <n v="2.1902399999999966"/>
    <n v="29606.355223880582"/>
    <n v="84.348590381426163"/>
    <n v="48"/>
    <n v="1.545827803979302E-2"/>
    <n v="0.77786656109076835"/>
    <x v="1"/>
    <n v="41.113636363636367"/>
    <n v="0.2565490909090905"/>
    <n v="3467.8772727272708"/>
    <n v="14"/>
    <n v="3"/>
    <n v="17"/>
    <n v="698.93181818181824"/>
    <n v="347.93181818181824"/>
    <n v="2.1710945454545425"/>
    <n v="0.50219490781387177"/>
    <x v="0"/>
    <n v="29347.558412483031"/>
  </r>
  <r>
    <x v="30"/>
    <x v="4"/>
    <x v="22"/>
    <x v="22"/>
    <x v="0"/>
    <x v="3"/>
    <n v="5.62020000000006"/>
    <n v="312.23333333333341"/>
    <n v="54355.633333333324"/>
    <n v="85"/>
    <n v="85"/>
    <n v="1.530000000000016"/>
    <n v="14797.359346642461"/>
    <n v="174.08658054873484"/>
    <n v="20"/>
    <n v="1.5392874346084003E-2"/>
    <n v="0.7932594354368524"/>
    <x v="1"/>
    <n v="14.192424242424245"/>
    <n v="0.25546363636363911"/>
    <n v="2470.7106060606056"/>
    <n v="14"/>
    <n v="3"/>
    <n v="17"/>
    <n v="241.27121212121216"/>
    <n v="156.27121212121216"/>
    <n v="2.8128818181818485"/>
    <n v="0.35230062987082306"/>
    <x v="0"/>
    <n v="27204.720956387828"/>
  </r>
  <r>
    <x v="30"/>
    <x v="4"/>
    <x v="78"/>
    <x v="77"/>
    <x v="0"/>
    <x v="6"/>
    <n v="5.2206000000000445"/>
    <n v="290.03333333333347"/>
    <n v="47199.833333333278"/>
    <n v="125"/>
    <n v="125"/>
    <n v="2.2500000000000182"/>
    <n v="20342.417538213966"/>
    <n v="162.73934030571172"/>
    <n v="20"/>
    <n v="1.429843062723141E-2"/>
    <n v="0.80755786606408386"/>
    <x v="2"/>
    <n v="13.183333333333339"/>
    <n v="0.23730000000000204"/>
    <n v="2145.4469696969672"/>
    <n v="30"/>
    <n v="3"/>
    <n v="33"/>
    <n v="435.05000000000018"/>
    <n v="310.05000000000018"/>
    <n v="5.5809000000000477"/>
    <n v="0.28732329617285357"/>
    <x v="0"/>
    <n v="50457.332461785947"/>
  </r>
  <r>
    <x v="30"/>
    <x v="4"/>
    <x v="15"/>
    <x v="15"/>
    <x v="2"/>
    <x v="4"/>
    <n v="5.0576000000000105"/>
    <n v="1053.6666666666667"/>
    <n v="37992.533333332998"/>
    <n v="0"/>
    <n v="0"/>
    <n v="0"/>
    <n v="0"/>
    <n v="36.05745017399525"/>
    <n v="24"/>
    <n v="1.3851998379551223E-2"/>
    <n v="0.82140986444363506"/>
    <x v="2"/>
    <n v="47.893939393939398"/>
    <n v="0.22989090909090956"/>
    <n v="1726.9333333333182"/>
    <n v="30"/>
    <n v="3"/>
    <n v="33"/>
    <n v="1580.5000000000002"/>
    <n v="1580.5000000000002"/>
    <n v="7.5864000000000162"/>
    <n v="0"/>
    <x v="0"/>
    <n v="56988.799999999501"/>
  </r>
  <r>
    <x v="30"/>
    <x v="4"/>
    <x v="20"/>
    <x v="20"/>
    <x v="1"/>
    <x v="1"/>
    <n v="4.9230000000000471"/>
    <n v="547"/>
    <n v="117007"/>
    <n v="274"/>
    <n v="274"/>
    <n v="2.4660000000000237"/>
    <n v="58610.453382084095"/>
    <n v="213.90676416819014"/>
    <n v="1"/>
    <n v="1.3483349419197085E-2"/>
    <n v="0.83489321386283211"/>
    <x v="2"/>
    <n v="24.863636363636363"/>
    <n v="0.22377272727272943"/>
    <n v="5318.5"/>
    <n v="30"/>
    <n v="3"/>
    <n v="33"/>
    <n v="820.5"/>
    <n v="546.5"/>
    <n v="4.9185000000000469"/>
    <n v="0.33394271785496649"/>
    <x v="0"/>
    <n v="116900.04661791591"/>
  </r>
  <r>
    <x v="30"/>
    <x v="4"/>
    <x v="7"/>
    <x v="7"/>
    <x v="0"/>
    <x v="0"/>
    <n v="4.8333333333333597"/>
    <n v="193.33333333333334"/>
    <n v="38621.666666666664"/>
    <n v="0"/>
    <n v="0"/>
    <n v="0"/>
    <n v="0"/>
    <n v="199.76724137931032"/>
    <n v="1"/>
    <n v="1.323776603550389E-2"/>
    <n v="0.84813097989833597"/>
    <x v="2"/>
    <n v="8.787878787878789"/>
    <n v="0.21969696969697089"/>
    <n v="1755.530303030303"/>
    <n v="30"/>
    <n v="3"/>
    <n v="33"/>
    <n v="290.00000000000006"/>
    <n v="290.00000000000006"/>
    <n v="7.25000000000004"/>
    <n v="0"/>
    <x v="0"/>
    <n v="57932.500000000007"/>
  </r>
  <r>
    <x v="30"/>
    <x v="4"/>
    <x v="14"/>
    <x v="14"/>
    <x v="4"/>
    <x v="0"/>
    <n v="4.8299999999999956"/>
    <n v="322"/>
    <n v="73662"/>
    <n v="0"/>
    <n v="0"/>
    <n v="0"/>
    <n v="0"/>
    <n v="228.7639751552795"/>
    <n v="1"/>
    <n v="1.3228636541686215E-2"/>
    <n v="0.86135961644002224"/>
    <x v="2"/>
    <n v="14.636363636363637"/>
    <n v="0.21954545454545435"/>
    <n v="3348.2727272727275"/>
    <n v="30"/>
    <n v="3"/>
    <n v="33"/>
    <n v="483"/>
    <n v="483"/>
    <n v="7.244999999999993"/>
    <n v="0"/>
    <x v="0"/>
    <n v="110493"/>
  </r>
  <r>
    <x v="30"/>
    <x v="4"/>
    <x v="35"/>
    <x v="35"/>
    <x v="2"/>
    <x v="4"/>
    <n v="4.6826666666666883"/>
    <n v="365.83333333333331"/>
    <n v="62208.273333333345"/>
    <n v="169"/>
    <n v="169"/>
    <n v="2.1632000000000104"/>
    <n v="28737.671599088844"/>
    <n v="170.04539407744878"/>
    <n v="16"/>
    <n v="1.2825112914948861E-2"/>
    <n v="0.87418472935497105"/>
    <x v="2"/>
    <n v="16.628787878787879"/>
    <n v="0.21284848484848584"/>
    <n v="2827.6487878787884"/>
    <n v="30"/>
    <n v="3"/>
    <n v="33"/>
    <n v="548.75"/>
    <n v="379.75"/>
    <n v="4.8608000000000233"/>
    <n v="0.30797266514806376"/>
    <x v="0"/>
    <n v="64574.73840091117"/>
  </r>
  <r>
    <x v="30"/>
    <x v="4"/>
    <x v="30"/>
    <x v="30"/>
    <x v="0"/>
    <x v="0"/>
    <n v="4.5690000000000381"/>
    <n v="203.06666666666649"/>
    <n v="37348.666666666686"/>
    <n v="59"/>
    <n v="59"/>
    <n v="1.3275000000000121"/>
    <n v="10851.467498358517"/>
    <n v="183.92317793827996"/>
    <n v="5"/>
    <n v="1.2513797175769127E-2"/>
    <n v="0.88669852653074022"/>
    <x v="2"/>
    <n v="9.2303030303030216"/>
    <n v="0.20768181818181991"/>
    <n v="1697.6666666666677"/>
    <n v="30"/>
    <n v="3"/>
    <n v="33"/>
    <n v="304.59999999999974"/>
    <n v="245.59999999999974"/>
    <n v="5.5260000000000451"/>
    <n v="0.19369665134602773"/>
    <x v="0"/>
    <n v="45171.532501641508"/>
  </r>
  <r>
    <x v="30"/>
    <x v="4"/>
    <x v="32"/>
    <x v="32"/>
    <x v="1"/>
    <x v="1"/>
    <n v="3.5839799999999857"/>
    <n v="368.72222222222211"/>
    <n v="90682.136666666847"/>
    <n v="41"/>
    <n v="41"/>
    <n v="0.39851999999999854"/>
    <n v="10083.383585957534"/>
    <n v="245.93618502335448"/>
    <n v="6"/>
    <n v="9.8159769757085753E-3"/>
    <n v="0.89651450350644879"/>
    <x v="2"/>
    <n v="16.760101010101007"/>
    <n v="0.16290818181818117"/>
    <n v="4121.9153030303114"/>
    <n v="30"/>
    <n v="3"/>
    <n v="33"/>
    <n v="553.08333333333326"/>
    <n v="512.08333333333326"/>
    <n v="4.9774499999999806"/>
    <n v="7.4129877956908258E-2"/>
    <x v="0"/>
    <n v="125939.82141404276"/>
  </r>
  <r>
    <x v="30"/>
    <x v="4"/>
    <x v="5"/>
    <x v="5"/>
    <x v="1"/>
    <x v="1"/>
    <n v="3.2353466666666528"/>
    <n v="311"/>
    <n v="77215.379999999932"/>
    <n v="10"/>
    <n v="10"/>
    <n v="0.10403043944265765"/>
    <n v="2482.8096463022489"/>
    <n v="248.28096463022487"/>
    <n v="12"/>
    <n v="8.8611232173269588E-3"/>
    <n v="0.90537562672377569"/>
    <x v="2"/>
    <n v="14.136363636363637"/>
    <n v="0.14706121212121148"/>
    <n v="3509.7899999999968"/>
    <n v="30"/>
    <n v="3"/>
    <n v="33"/>
    <n v="466.5"/>
    <n v="456.5"/>
    <n v="4.7489895605573222"/>
    <n v="2.1436227224008574E-2"/>
    <x v="0"/>
    <n v="113340.26035369765"/>
  </r>
  <r>
    <x v="30"/>
    <x v="4"/>
    <x v="16"/>
    <x v="16"/>
    <x v="4"/>
    <x v="0"/>
    <n v="3.1242499999999946"/>
    <n v="208.28333333333333"/>
    <n v="50909.04111111135"/>
    <n v="0.33333333333333331"/>
    <n v="0.33333333333333331"/>
    <n v="4.9999999999999906E-3"/>
    <n v="81.474019542468341"/>
    <n v="244.42205862740505"/>
    <n v="60"/>
    <n v="8.5568463178805638E-3"/>
    <n v="0.91393247304165626"/>
    <x v="2"/>
    <n v="9.4674242424242419"/>
    <n v="0.14201136363636338"/>
    <n v="2314.0473232323343"/>
    <n v="30"/>
    <n v="3"/>
    <n v="33"/>
    <n v="312.42499999999995"/>
    <n v="312.09166666666664"/>
    <n v="4.6813749999999912"/>
    <n v="1.0669227281214159E-3"/>
    <x v="0"/>
    <n v="76282.087647124543"/>
  </r>
  <r>
    <x v="30"/>
    <x v="4"/>
    <x v="19"/>
    <x v="19"/>
    <x v="1"/>
    <x v="1"/>
    <n v="2.6153999999999744"/>
    <n v="605.41666666666526"/>
    <n v="67060.110000000219"/>
    <n v="363"/>
    <n v="363"/>
    <n v="1.5681599999999885"/>
    <n v="40208.374282175035"/>
    <n v="110.76687130075767"/>
    <n v="24"/>
    <n v="7.1631834391564847E-3"/>
    <n v="0.92109565648081271"/>
    <x v="2"/>
    <n v="27.518939393939331"/>
    <n v="0.11888181818181702"/>
    <n v="3048.1868181818281"/>
    <n v="30"/>
    <n v="3"/>
    <n v="33"/>
    <n v="908.12499999999795"/>
    <n v="545.12499999999795"/>
    <n v="2.3549399999999738"/>
    <n v="0.39972470750172145"/>
    <x v="0"/>
    <n v="60381.790717825301"/>
  </r>
  <r>
    <x v="30"/>
    <x v="4"/>
    <x v="72"/>
    <x v="71"/>
    <x v="1"/>
    <x v="1"/>
    <n v="2.27179666666669"/>
    <n v="229.91666666666697"/>
    <n v="57615.323333333334"/>
    <n v="181"/>
    <n v="181"/>
    <n v="1.7884531931859529"/>
    <n v="45357.188213120637"/>
    <n v="250.5922000724897"/>
    <n v="12"/>
    <n v="6.2221060869457438E-3"/>
    <n v="0.92731776256775844"/>
    <x v="2"/>
    <n v="10.45075757575759"/>
    <n v="0.10326348484848591"/>
    <n v="2618.8783333333336"/>
    <n v="30"/>
    <n v="3"/>
    <n v="33"/>
    <n v="344.87500000000045"/>
    <n v="163.87500000000045"/>
    <n v="1.6192418068140819"/>
    <n v="0.5248278361725256"/>
    <x v="0"/>
    <n v="41065.796786879364"/>
  </r>
  <r>
    <x v="30"/>
    <x v="4"/>
    <x v="61"/>
    <x v="60"/>
    <x v="2"/>
    <x v="7"/>
    <n v="1.9665866666666609"/>
    <n v="204.75"/>
    <n v="23250.586666666659"/>
    <n v="0"/>
    <n v="0"/>
    <n v="0"/>
    <n v="0"/>
    <n v="113.55597883597879"/>
    <n v="32"/>
    <n v="5.386182244525777E-3"/>
    <n v="0.93270394481228425"/>
    <x v="2"/>
    <n v="9.3068181818181817"/>
    <n v="8.9390303030302765E-2"/>
    <n v="1056.8448484848482"/>
    <n v="30"/>
    <n v="3"/>
    <n v="33"/>
    <n v="307.125"/>
    <n v="307.125"/>
    <n v="2.9498799999999914"/>
    <n v="0"/>
    <x v="0"/>
    <n v="34875.879999999983"/>
  </r>
  <r>
    <x v="30"/>
    <x v="4"/>
    <x v="71"/>
    <x v="70"/>
    <x v="0"/>
    <x v="3"/>
    <n v="1.8599999999999983"/>
    <n v="82.666666666666671"/>
    <n v="13984"/>
    <n v="0"/>
    <n v="0"/>
    <n v="0"/>
    <n v="0"/>
    <n v="169.16129032258064"/>
    <n v="1"/>
    <n v="5.094257550214568E-3"/>
    <n v="0.93779820236249878"/>
    <x v="2"/>
    <n v="3.7575757575757578"/>
    <n v="8.4545454545454465E-2"/>
    <n v="635.63636363636363"/>
    <n v="30"/>
    <n v="3"/>
    <n v="33"/>
    <n v="124"/>
    <n v="124"/>
    <n v="2.7899999999999974"/>
    <n v="0"/>
    <x v="0"/>
    <n v="20976"/>
  </r>
  <r>
    <x v="30"/>
    <x v="4"/>
    <x v="10"/>
    <x v="10"/>
    <x v="3"/>
    <x v="1"/>
    <n v="1.7020799999999998"/>
    <n v="175.11111111111123"/>
    <n v="43350.286666666703"/>
    <n v="29"/>
    <n v="29"/>
    <n v="0.28187999999999974"/>
    <n v="7179.2035659898484"/>
    <n v="247.55874365482236"/>
    <n v="12"/>
    <n v="4.6617386511124828E-3"/>
    <n v="0.9424599410136113"/>
    <x v="2"/>
    <n v="7.9595959595959647"/>
    <n v="7.7367272727272715E-2"/>
    <n v="1970.4675757575774"/>
    <n v="30"/>
    <n v="3"/>
    <n v="33"/>
    <n v="262.66666666666686"/>
    <n v="233.66666666666686"/>
    <n v="2.2712400000000001"/>
    <n v="0.11040609137055829"/>
    <x v="0"/>
    <n v="57846.226434010205"/>
  </r>
  <r>
    <x v="30"/>
    <x v="4"/>
    <x v="77"/>
    <x v="76"/>
    <x v="5"/>
    <x v="4"/>
    <n v="1.4451666666666612"/>
    <n v="191.33333333333329"/>
    <n v="16115.236666666633"/>
    <n v="0"/>
    <n v="0"/>
    <n v="0"/>
    <n v="0"/>
    <n v="84.225975609755949"/>
    <n v="100"/>
    <n v="3.9580920446156262E-3"/>
    <n v="0.94641803305822692"/>
    <x v="2"/>
    <n v="8.6969696969696955"/>
    <n v="6.5689393939393687E-2"/>
    <n v="732.51075757575609"/>
    <n v="30"/>
    <n v="3"/>
    <n v="33"/>
    <n v="286.99999999999994"/>
    <n v="286.99999999999994"/>
    <n v="2.1677499999999919"/>
    <n v="0"/>
    <x v="0"/>
    <n v="24172.854999999952"/>
  </r>
  <r>
    <x v="30"/>
    <x v="4"/>
    <x v="74"/>
    <x v="73"/>
    <x v="3"/>
    <x v="0"/>
    <n v="1.3924633333333387"/>
    <n v="139.80555555555543"/>
    <n v="39394.113333333335"/>
    <n v="88"/>
    <n v="88"/>
    <n v="0.87648000000000426"/>
    <n v="24796.453614146656"/>
    <n v="281.77788197893926"/>
    <n v="12"/>
    <n v="3.8137456178657589E-3"/>
    <n v="0.95023177867609265"/>
    <x v="2"/>
    <n v="6.3547979797979739"/>
    <n v="6.329378787878813E-2"/>
    <n v="1790.6415151515153"/>
    <n v="30"/>
    <n v="3"/>
    <n v="33"/>
    <n v="209.70833333333314"/>
    <n v="121.70833333333314"/>
    <n v="1.212215000000004"/>
    <n v="0.41963043910192765"/>
    <x v="0"/>
    <n v="34294.716385853346"/>
  </r>
  <r>
    <x v="30"/>
    <x v="4"/>
    <x v="82"/>
    <x v="81"/>
    <x v="1"/>
    <x v="1"/>
    <n v="1.1721000000000001"/>
    <n v="108.52777777777777"/>
    <n v="30159.739999999994"/>
    <n v="0"/>
    <n v="0"/>
    <n v="0"/>
    <n v="0"/>
    <n v="277.89880726900429"/>
    <n v="24"/>
    <n v="3.2102039110787637E-3"/>
    <n v="0.95344198258717139"/>
    <x v="2"/>
    <n v="4.933080808080808"/>
    <n v="5.3277272727272736E-2"/>
    <n v="1370.8972727272724"/>
    <n v="30"/>
    <n v="3"/>
    <n v="33"/>
    <n v="162.79166666666666"/>
    <n v="162.79166666666666"/>
    <n v="1.7581500000000001"/>
    <n v="0"/>
    <x v="0"/>
    <n v="45239.609999999986"/>
  </r>
  <r>
    <x v="30"/>
    <x v="4"/>
    <x v="69"/>
    <x v="68"/>
    <x v="1"/>
    <x v="1"/>
    <n v="1.1651999999999878"/>
    <n v="359.62962962963155"/>
    <n v="29740.89333333341"/>
    <n v="193"/>
    <n v="193"/>
    <n v="0.62531999999999011"/>
    <n v="15960.843991761027"/>
    <n v="82.698673532440552"/>
    <n v="36"/>
    <n v="3.1913058588763209E-3"/>
    <n v="0.95663328844604767"/>
    <x v="2"/>
    <n v="16.346801346801435"/>
    <n v="5.296363636363581E-2"/>
    <n v="1351.8587878787914"/>
    <n v="30"/>
    <n v="3"/>
    <n v="33"/>
    <n v="539.4444444444473"/>
    <n v="346.4444444444473"/>
    <n v="1.1224799999999915"/>
    <n v="0.35777548918640389"/>
    <x v="0"/>
    <n v="28650.496008239086"/>
  </r>
  <r>
    <x v="30"/>
    <x v="4"/>
    <x v="37"/>
    <x v="37"/>
    <x v="0"/>
    <x v="6"/>
    <n v="1.1399999999999992"/>
    <n v="50.666666666666664"/>
    <n v="9101.3333333333339"/>
    <n v="0"/>
    <n v="0"/>
    <n v="0"/>
    <n v="0"/>
    <n v="179.63157894736844"/>
    <n v="1"/>
    <n v="3.1222868856153807E-3"/>
    <n v="0.959755575331663"/>
    <x v="2"/>
    <n v="2.3030303030303028"/>
    <n v="5.1818181818181784E-2"/>
    <n v="413.69696969696975"/>
    <n v="30"/>
    <n v="3"/>
    <n v="33"/>
    <n v="75.999999999999986"/>
    <n v="75.999999999999986"/>
    <n v="1.7099999999999986"/>
    <n v="0"/>
    <x v="0"/>
    <n v="13651.999999999998"/>
  </r>
  <r>
    <x v="30"/>
    <x v="4"/>
    <x v="75"/>
    <x v="74"/>
    <x v="3"/>
    <x v="1"/>
    <n v="1.0048300000000037"/>
    <n v="101.16666666666664"/>
    <n v="28559.573333333334"/>
    <n v="15"/>
    <n v="15"/>
    <n v="0.14898632619439928"/>
    <n v="4234.5331136738068"/>
    <n v="282.30220757825379"/>
    <n v="6"/>
    <n v="2.7520767818183479E-3"/>
    <n v="0.96250765211348133"/>
    <x v="2"/>
    <n v="4.5984848484848477"/>
    <n v="4.5674090909091074E-2"/>
    <n v="1298.1624242424243"/>
    <n v="30"/>
    <n v="3"/>
    <n v="33"/>
    <n v="151.74999999999997"/>
    <n v="136.74999999999997"/>
    <n v="1.3582586738056064"/>
    <n v="9.8846787479406936E-2"/>
    <x v="0"/>
    <n v="38604.826886326198"/>
  </r>
  <r>
    <x v="30"/>
    <x v="4"/>
    <x v="12"/>
    <x v="12"/>
    <x v="0"/>
    <x v="0"/>
    <n v="0.83333333333333359"/>
    <n v="16.666666666666668"/>
    <n v="6282.666666666667"/>
    <n v="168"/>
    <n v="168"/>
    <n v="8.4000000000000021"/>
    <n v="63329.279999999999"/>
    <n v="376.96"/>
    <n v="1"/>
    <n v="2.2823734543972103E-3"/>
    <n v="0.96479002556787852"/>
    <x v="2"/>
    <n v="0.75757575757575768"/>
    <n v="3.7878787878787894E-2"/>
    <n v="285.57575757575756"/>
    <n v="30"/>
    <n v="3"/>
    <n v="33"/>
    <n v="25.000000000000004"/>
    <n v="0"/>
    <n v="0"/>
    <n v="6.7199999999999989"/>
    <x v="1"/>
    <n v="0"/>
  </r>
  <r>
    <x v="30"/>
    <x v="4"/>
    <x v="90"/>
    <x v="89"/>
    <x v="0"/>
    <x v="2"/>
    <n v="0.80699999999999994"/>
    <n v="35.866666666666667"/>
    <n v="6542.2000000000016"/>
    <n v="0"/>
    <n v="0"/>
    <n v="0"/>
    <n v="0"/>
    <n v="182.4033457249071"/>
    <n v="5"/>
    <n v="2.2102504532382577E-3"/>
    <n v="0.96700027602111682"/>
    <x v="2"/>
    <n v="1.6303030303030304"/>
    <n v="3.6681818181818177E-2"/>
    <n v="297.37272727272733"/>
    <n v="30"/>
    <n v="3"/>
    <n v="33"/>
    <n v="53.800000000000004"/>
    <n v="53.800000000000004"/>
    <n v="1.2104999999999999"/>
    <n v="0"/>
    <x v="0"/>
    <n v="9813.3000000000029"/>
  </r>
  <r>
    <x v="30"/>
    <x v="4"/>
    <x v="44"/>
    <x v="44"/>
    <x v="0"/>
    <x v="3"/>
    <n v="0.77499999999999936"/>
    <n v="31"/>
    <n v="6190.666666666667"/>
    <n v="0"/>
    <n v="0"/>
    <n v="0"/>
    <n v="0"/>
    <n v="199.69892473118281"/>
    <n v="1"/>
    <n v="2.1226073125894035E-3"/>
    <n v="0.96912288333370622"/>
    <x v="2"/>
    <n v="1.4090909090909092"/>
    <n v="3.5227272727272697E-2"/>
    <n v="281.39393939393943"/>
    <n v="30"/>
    <n v="3"/>
    <n v="33"/>
    <n v="46.5"/>
    <n v="46.5"/>
    <n v="1.162499999999999"/>
    <n v="0"/>
    <x v="0"/>
    <n v="9286"/>
  </r>
  <r>
    <x v="30"/>
    <x v="4"/>
    <x v="48"/>
    <x v="12"/>
    <x v="0"/>
    <x v="0"/>
    <n v="0.74999999999999989"/>
    <n v="15"/>
    <n v="5637.666666666667"/>
    <n v="0"/>
    <n v="0"/>
    <n v="0"/>
    <n v="0"/>
    <n v="375.84444444444449"/>
    <n v="1"/>
    <n v="2.0541361089574887E-3"/>
    <n v="0.97117701944266366"/>
    <x v="2"/>
    <n v="0.68181818181818177"/>
    <n v="3.4090909090909088E-2"/>
    <n v="256.25757575757575"/>
    <n v="30"/>
    <n v="3"/>
    <n v="33"/>
    <n v="22.5"/>
    <n v="22.5"/>
    <n v="1.1249999999999998"/>
    <n v="0"/>
    <x v="0"/>
    <n v="8456.5000000000018"/>
  </r>
  <r>
    <x v="30"/>
    <x v="4"/>
    <x v="60"/>
    <x v="59"/>
    <x v="3"/>
    <x v="1"/>
    <n v="0.72193333333333387"/>
    <n v="39.666666666666664"/>
    <n v="19392.333333333332"/>
    <n v="24"/>
    <n v="24"/>
    <n v="0.43680000000000035"/>
    <n v="11733.176470588234"/>
    <n v="488.88235294117646"/>
    <n v="4"/>
    <n v="1.9772657710133922E-3"/>
    <n v="0.97315428521367708"/>
    <x v="2"/>
    <n v="1.803030303030303"/>
    <n v="3.281515151515154E-2"/>
    <n v="881.46969696969688"/>
    <n v="30"/>
    <n v="3"/>
    <n v="33"/>
    <n v="59.5"/>
    <n v="35.5"/>
    <n v="0.64610000000000056"/>
    <n v="0.40336134453781514"/>
    <x v="0"/>
    <n v="17355.323529411766"/>
  </r>
  <r>
    <x v="30"/>
    <x v="4"/>
    <x v="64"/>
    <x v="63"/>
    <x v="5"/>
    <x v="4"/>
    <n v="0.65319999999999645"/>
    <n v="145.15555555555565"/>
    <n v="6800.4066666666631"/>
    <n v="0"/>
    <n v="0"/>
    <n v="0"/>
    <n v="0"/>
    <n v="46.849096754439628"/>
    <n v="30"/>
    <n v="1.7890156084946992E-3"/>
    <n v="0.97494330082217173"/>
    <x v="2"/>
    <n v="6.5979797979798027"/>
    <n v="2.9690909090908931E-2"/>
    <n v="309.10939393939378"/>
    <n v="30"/>
    <n v="3"/>
    <n v="33"/>
    <n v="217.73333333333349"/>
    <n v="217.73333333333349"/>
    <n v="0.97979999999999479"/>
    <n v="0"/>
    <x v="0"/>
    <n v="10200.609999999995"/>
  </r>
  <r>
    <x v="30"/>
    <x v="4"/>
    <x v="24"/>
    <x v="24"/>
    <x v="3"/>
    <x v="1"/>
    <n v="0.64270666666666865"/>
    <n v="76.683333333333294"/>
    <n v="16333.533333333335"/>
    <n v="79.5"/>
    <n v="79.5"/>
    <n v="0.66631401869159124"/>
    <n v="16933.482721147586"/>
    <n v="212.99978265594447"/>
    <n v="20"/>
    <n v="1.7602759619569446E-3"/>
    <n v="0.97670357678412867"/>
    <x v="2"/>
    <n v="3.485606060606059"/>
    <n v="2.9213939393939483E-2"/>
    <n v="742.43333333333339"/>
    <n v="30"/>
    <n v="3"/>
    <n v="33"/>
    <n v="115.02499999999995"/>
    <n v="35.524999999999949"/>
    <n v="0.29774598130841184"/>
    <n v="0.69115409693544916"/>
    <x v="0"/>
    <n v="7566.8172788524162"/>
  </r>
  <r>
    <x v="30"/>
    <x v="4"/>
    <x v="40"/>
    <x v="40"/>
    <x v="5"/>
    <x v="4"/>
    <n v="0.60199999999999687"/>
    <n v="200.66666666666666"/>
    <n v="8712"/>
    <n v="73"/>
    <n v="73"/>
    <n v="0.21899999999999886"/>
    <n v="3169.3156146179404"/>
    <n v="43.415282392026583"/>
    <n v="1"/>
    <n v="1.6487865834565356E-3"/>
    <n v="0.97835236336758524"/>
    <x v="2"/>
    <n v="9.1212121212121211"/>
    <n v="2.7363636363636222E-2"/>
    <n v="396"/>
    <n v="30"/>
    <n v="3"/>
    <n v="33"/>
    <n v="301"/>
    <n v="228"/>
    <n v="0.68399999999999639"/>
    <n v="0.2425249169435216"/>
    <x v="0"/>
    <n v="9898.684385382061"/>
  </r>
  <r>
    <x v="30"/>
    <x v="4"/>
    <x v="57"/>
    <x v="56"/>
    <x v="2"/>
    <x v="5"/>
    <n v="0.59433333333333005"/>
    <n v="148.58333333333334"/>
    <n v="11041.553333333308"/>
    <n v="38"/>
    <n v="38"/>
    <n v="0.15199999999999916"/>
    <n v="2823.8633314638182"/>
    <n v="74.312192933258373"/>
    <n v="40"/>
    <n v="1.627788747676081E-3"/>
    <n v="0.97998015211526135"/>
    <x v="2"/>
    <n v="6.7537878787878789"/>
    <n v="2.7015151515151367E-2"/>
    <n v="501.88878787878673"/>
    <n v="30"/>
    <n v="3"/>
    <n v="33"/>
    <n v="222.875"/>
    <n v="184.875"/>
    <n v="0.73949999999999583"/>
    <n v="0.17049915872125632"/>
    <x v="0"/>
    <n v="13738.466668536143"/>
  </r>
  <r>
    <x v="30"/>
    <x v="4"/>
    <x v="81"/>
    <x v="80"/>
    <x v="5"/>
    <x v="4"/>
    <n v="0.58791666666666587"/>
    <n v="69.166666666666671"/>
    <n v="6336.5"/>
    <n v="467"/>
    <n v="467"/>
    <n v="3.9694999999999943"/>
    <n v="42782.826506024096"/>
    <n v="91.612048192771084"/>
    <n v="10"/>
    <n v="1.6102144720772293E-3"/>
    <n v="0.98159036658733856"/>
    <x v="2"/>
    <n v="3.143939393939394"/>
    <n v="2.6723484848484812E-2"/>
    <n v="288.02272727272725"/>
    <n v="30"/>
    <n v="3"/>
    <n v="33"/>
    <n v="103.75"/>
    <n v="0"/>
    <n v="0"/>
    <n v="4.5012048192771088"/>
    <x v="1"/>
    <n v="0"/>
  </r>
  <r>
    <x v="30"/>
    <x v="4"/>
    <x v="63"/>
    <x v="62"/>
    <x v="2"/>
    <x v="5"/>
    <n v="0.5641666666666646"/>
    <n v="141.04166666666666"/>
    <n v="11293.999999999984"/>
    <n v="42"/>
    <n v="42"/>
    <n v="0.1679999999999994"/>
    <n v="3363.176366322004"/>
    <n v="80.075627769571526"/>
    <n v="40"/>
    <n v="1.5451668286269053E-3"/>
    <n v="0.98313553341596549"/>
    <x v="2"/>
    <n v="6.4109848484848477"/>
    <n v="2.5643939393939299E-2"/>
    <n v="513.36363636363558"/>
    <n v="30"/>
    <n v="3"/>
    <n v="33"/>
    <n v="211.56249999999997"/>
    <n v="169.56249999999997"/>
    <n v="0.67824999999999747"/>
    <n v="0.19852289512555393"/>
    <x v="0"/>
    <n v="13577.82363367797"/>
  </r>
  <r>
    <x v="30"/>
    <x v="4"/>
    <x v="55"/>
    <x v="54"/>
    <x v="2"/>
    <x v="5"/>
    <n v="0.55566666666666353"/>
    <n v="138.91666666666666"/>
    <n v="10246.833333333308"/>
    <n v="39"/>
    <n v="39"/>
    <n v="0.15599999999999914"/>
    <n v="2876.7354529094114"/>
    <n v="73.762447510497722"/>
    <n v="40"/>
    <n v="1.521886619392051E-3"/>
    <n v="0.9846574200353575"/>
    <x v="2"/>
    <n v="6.3143939393939386"/>
    <n v="2.5257575757575614E-2"/>
    <n v="465.76515151515036"/>
    <n v="30"/>
    <n v="3"/>
    <n v="33"/>
    <n v="208.37499999999997"/>
    <n v="169.37499999999997"/>
    <n v="0.67749999999999611"/>
    <n v="0.18716256748650273"/>
    <x v="0"/>
    <n v="12493.51454709055"/>
  </r>
  <r>
    <x v="30"/>
    <x v="4"/>
    <x v="65"/>
    <x v="64"/>
    <x v="2"/>
    <x v="5"/>
    <n v="0.54466666666666397"/>
    <n v="136.16666666666666"/>
    <n v="10029.816666666653"/>
    <n v="30"/>
    <n v="30"/>
    <n v="0.11999999999999941"/>
    <n v="2209.7515299877573"/>
    <n v="73.658384332925237"/>
    <n v="40"/>
    <n v="1.4917592897940089E-3"/>
    <n v="0.98614917932515156"/>
    <x v="2"/>
    <n v="6.1893939393939386"/>
    <n v="2.4757575757575635E-2"/>
    <n v="455.90075757575693"/>
    <n v="30"/>
    <n v="3"/>
    <n v="33"/>
    <n v="204.24999999999997"/>
    <n v="174.24999999999997"/>
    <n v="0.69699999999999651"/>
    <n v="0.14687882496940027"/>
    <x v="0"/>
    <n v="12834.973470012221"/>
  </r>
  <r>
    <x v="30"/>
    <x v="4"/>
    <x v="85"/>
    <x v="84"/>
    <x v="5"/>
    <x v="4"/>
    <n v="0.51999999999999991"/>
    <n v="81.25"/>
    <n v="5874.6166666666677"/>
    <n v="0"/>
    <n v="0"/>
    <n v="0"/>
    <n v="0"/>
    <n v="72.302974358974367"/>
    <n v="40"/>
    <n v="1.4242010355438586E-3"/>
    <n v="0.98757338036069542"/>
    <x v="2"/>
    <n v="3.6931818181818183"/>
    <n v="2.3636363636363632E-2"/>
    <n v="267.02803030303033"/>
    <n v="30"/>
    <n v="3"/>
    <n v="33"/>
    <n v="121.875"/>
    <n v="121.875"/>
    <n v="0.7799999999999998"/>
    <n v="0"/>
    <x v="0"/>
    <n v="8811.9250000000011"/>
  </r>
  <r>
    <x v="30"/>
    <x v="4"/>
    <x v="84"/>
    <x v="83"/>
    <x v="2"/>
    <x v="5"/>
    <n v="0.4412000000000022"/>
    <n v="122.5555555555553"/>
    <n v="9683.2066666666415"/>
    <n v="34"/>
    <n v="34"/>
    <n v="0.12240000000000086"/>
    <n v="2686.3655847688105"/>
    <n v="79.010752493200314"/>
    <n v="18"/>
    <n v="1.2083798016960647E-3"/>
    <n v="0.9887817601623915"/>
    <x v="2"/>
    <n v="5.5707070707070594"/>
    <n v="2.0054545454545554E-2"/>
    <n v="440.14575757575642"/>
    <n v="30"/>
    <n v="3"/>
    <n v="33"/>
    <n v="183.83333333333297"/>
    <n v="149.83333333333297"/>
    <n v="0.53940000000000243"/>
    <n v="0.18495013599274743"/>
    <x v="0"/>
    <n v="11838.444415231152"/>
  </r>
  <r>
    <x v="30"/>
    <x v="4"/>
    <x v="96"/>
    <x v="95"/>
    <x v="5"/>
    <x v="4"/>
    <n v="0.43866666666666698"/>
    <n v="54.833333333333336"/>
    <n v="3765.5"/>
    <n v="0"/>
    <n v="0"/>
    <n v="0"/>
    <n v="0"/>
    <n v="68.671732522796347"/>
    <n v="4"/>
    <n v="1.201441386394692E-3"/>
    <n v="0.98998320154878616"/>
    <x v="2"/>
    <n v="2.4924242424242427"/>
    <n v="1.9939393939393955E-2"/>
    <n v="171.15909090909091"/>
    <n v="30"/>
    <n v="3"/>
    <n v="33"/>
    <n v="82.250000000000014"/>
    <n v="82.250000000000014"/>
    <n v="0.65800000000000058"/>
    <n v="0"/>
    <x v="0"/>
    <n v="5648.2500000000009"/>
  </r>
  <r>
    <x v="30"/>
    <x v="4"/>
    <x v="36"/>
    <x v="36"/>
    <x v="5"/>
    <x v="4"/>
    <n v="0.43333333333333207"/>
    <n v="86.666666666666671"/>
    <n v="4640"/>
    <n v="73"/>
    <n v="73"/>
    <n v="0.36499999999999894"/>
    <n v="3908.3076923076919"/>
    <n v="53.538461538461533"/>
    <n v="1"/>
    <n v="1.1868341962865457E-3"/>
    <n v="0.99117003574507268"/>
    <x v="2"/>
    <n v="3.9393939393939394"/>
    <n v="1.969696969696964E-2"/>
    <n v="210.90909090909091"/>
    <n v="30"/>
    <n v="3"/>
    <n v="33"/>
    <n v="130"/>
    <n v="57"/>
    <n v="0.28499999999999914"/>
    <n v="0.56153846153846154"/>
    <x v="0"/>
    <n v="3051.6923076923072"/>
  </r>
  <r>
    <x v="30"/>
    <x v="4"/>
    <x v="86"/>
    <x v="85"/>
    <x v="2"/>
    <x v="5"/>
    <n v="0.37440000000000184"/>
    <n v="103.99999999999977"/>
    <n v="8231.4266666666463"/>
    <n v="30"/>
    <n v="30"/>
    <n v="0.10800000000000078"/>
    <n v="2374.4499999999994"/>
    <n v="79.148333333333312"/>
    <n v="18"/>
    <n v="1.0254247455915835E-3"/>
    <n v="0.99219546049066421"/>
    <x v="2"/>
    <n v="4.7272727272727169"/>
    <n v="1.7018181818181901E-2"/>
    <n v="374.15575757575664"/>
    <n v="30"/>
    <n v="3"/>
    <n v="33"/>
    <n v="155.99999999999966"/>
    <n v="125.99999999999966"/>
    <n v="0.45360000000000206"/>
    <n v="0.19230769230769273"/>
    <x v="0"/>
    <n v="9972.6899999999696"/>
  </r>
  <r>
    <x v="30"/>
    <x v="4"/>
    <x v="80"/>
    <x v="79"/>
    <x v="2"/>
    <x v="5"/>
    <n v="0.28493333333333387"/>
    <n v="79.14814814814811"/>
    <n v="6251.9799999999896"/>
    <n v="32"/>
    <n v="32"/>
    <n v="0.11520000000000026"/>
    <n v="2527.7074029012606"/>
    <n v="78.990856340664394"/>
    <n v="18"/>
    <n v="7.8038913152749542E-4"/>
    <n v="0.99297584962219165"/>
    <x v="2"/>
    <n v="3.597643097643096"/>
    <n v="1.2951515151515176E-2"/>
    <n v="284.18090909090864"/>
    <n v="30"/>
    <n v="3"/>
    <n v="33"/>
    <n v="118.72222222222217"/>
    <n v="86.722222222222172"/>
    <n v="0.31220000000000053"/>
    <n v="0.26953673373888642"/>
    <x v="0"/>
    <n v="6850.2625970987247"/>
  </r>
  <r>
    <x v="30"/>
    <x v="4"/>
    <x v="88"/>
    <x v="87"/>
    <x v="2"/>
    <x v="5"/>
    <n v="0.26100000000000062"/>
    <n v="72.499999999999872"/>
    <n v="5739.4733333333252"/>
    <n v="30"/>
    <n v="30"/>
    <n v="0.10800000000000044"/>
    <n v="2374.9544827586215"/>
    <n v="79.165149425287382"/>
    <n v="18"/>
    <n v="7.1483936591720777E-4"/>
    <n v="0.99369068898810886"/>
    <x v="2"/>
    <n v="3.2954545454545396"/>
    <n v="1.1863636363636392E-2"/>
    <n v="260.88515151515116"/>
    <n v="30"/>
    <n v="3"/>
    <n v="33"/>
    <n v="108.7499999999998"/>
    <n v="78.749999999999801"/>
    <n v="0.28350000000000047"/>
    <n v="0.27586206896551774"/>
    <x v="0"/>
    <n v="6234.2555172413659"/>
  </r>
  <r>
    <x v="30"/>
    <x v="4"/>
    <x v="51"/>
    <x v="50"/>
    <x v="5"/>
    <x v="4"/>
    <n v="0.23833333333333342"/>
    <n v="23.833333333333332"/>
    <n v="2515.6666666666665"/>
    <n v="0"/>
    <n v="0"/>
    <n v="0"/>
    <n v="0"/>
    <n v="105.55244755244755"/>
    <n v="40"/>
    <n v="6.5275880795760222E-4"/>
    <n v="0.99434344779606643"/>
    <x v="2"/>
    <n v="1.0833333333333333"/>
    <n v="1.0833333333333337E-2"/>
    <n v="114.34848484848484"/>
    <n v="30"/>
    <n v="3"/>
    <n v="33"/>
    <n v="35.75"/>
    <n v="35.75"/>
    <n v="0.35750000000000015"/>
    <n v="0"/>
    <x v="0"/>
    <n v="3773.5"/>
  </r>
  <r>
    <x v="30"/>
    <x v="4"/>
    <x v="49"/>
    <x v="48"/>
    <x v="1"/>
    <x v="1"/>
    <n v="0.22728000000000029"/>
    <n v="70.333333333333329"/>
    <n v="5627.5733333333337"/>
    <n v="149"/>
    <n v="149"/>
    <n v="0.48148890995260729"/>
    <n v="11921.920758293842"/>
    <n v="80.012890995260676"/>
    <n v="72"/>
    <n v="6.2248540645847819E-4"/>
    <n v="0.99496593320252491"/>
    <x v="2"/>
    <n v="3.1969696969696968"/>
    <n v="1.0330909090909104E-2"/>
    <n v="255.79878787878789"/>
    <n v="30"/>
    <n v="3"/>
    <n v="33"/>
    <n v="105.5"/>
    <n v="0"/>
    <n v="0"/>
    <n v="1.4123222748815165"/>
    <x v="2"/>
    <n v="0"/>
  </r>
  <r>
    <x v="30"/>
    <x v="4"/>
    <x v="39"/>
    <x v="39"/>
    <x v="2"/>
    <x v="5"/>
    <n v="0.21397500000000003"/>
    <n v="52.833333333333343"/>
    <n v="3239.8333333333321"/>
    <n v="0"/>
    <n v="0"/>
    <n v="0"/>
    <n v="0"/>
    <n v="61.32176656151416"/>
    <n v="18"/>
    <n v="5.8604503188557165E-4"/>
    <n v="0.99555197823441044"/>
    <x v="2"/>
    <n v="2.4015151515151518"/>
    <n v="9.7261363636363656E-3"/>
    <n v="147.26515151515147"/>
    <n v="30"/>
    <n v="3"/>
    <n v="33"/>
    <n v="79.250000000000014"/>
    <n v="79.250000000000014"/>
    <n v="0.32096250000000004"/>
    <n v="0"/>
    <x v="0"/>
    <n v="4859.7499999999982"/>
  </r>
  <r>
    <x v="30"/>
    <x v="4"/>
    <x v="25"/>
    <x v="25"/>
    <x v="2"/>
    <x v="5"/>
    <n v="0.20857499999999998"/>
    <n v="51.5"/>
    <n v="3157.0466666666671"/>
    <n v="0"/>
    <n v="0"/>
    <n v="0"/>
    <n v="0"/>
    <n v="61.301877022653727"/>
    <n v="18"/>
    <n v="5.7125525190107758E-4"/>
    <n v="0.99612323348631149"/>
    <x v="2"/>
    <n v="2.3409090909090908"/>
    <n v="9.4806818181818169E-3"/>
    <n v="143.50212121212124"/>
    <n v="30"/>
    <n v="3"/>
    <n v="33"/>
    <n v="77.25"/>
    <n v="77.25"/>
    <n v="0.31286249999999999"/>
    <n v="0"/>
    <x v="0"/>
    <n v="4735.5700000000006"/>
  </r>
  <r>
    <x v="30"/>
    <x v="4"/>
    <x v="29"/>
    <x v="29"/>
    <x v="2"/>
    <x v="5"/>
    <n v="0.2079"/>
    <n v="51.333333333333321"/>
    <n v="3150.5733333333342"/>
    <n v="0"/>
    <n v="0"/>
    <n v="0"/>
    <n v="0"/>
    <n v="61.374805194805226"/>
    <n v="18"/>
    <n v="5.6940652940301584E-4"/>
    <n v="0.99669264001571445"/>
    <x v="2"/>
    <n v="2.3333333333333326"/>
    <n v="9.4500000000000001E-3"/>
    <n v="143.20787878787883"/>
    <n v="30"/>
    <n v="3"/>
    <n v="33"/>
    <n v="76.999999999999972"/>
    <n v="76.999999999999972"/>
    <n v="0.31184999999999996"/>
    <n v="0"/>
    <x v="0"/>
    <n v="4725.8600000000006"/>
  </r>
  <r>
    <x v="30"/>
    <x v="4"/>
    <x v="89"/>
    <x v="88"/>
    <x v="5"/>
    <x v="4"/>
    <n v="0.18899999999999997"/>
    <n v="35"/>
    <n v="2034.4700000000003"/>
    <n v="0"/>
    <n v="0"/>
    <n v="0"/>
    <n v="0"/>
    <n v="58.127714285714291"/>
    <n v="12"/>
    <n v="5.1764229945728711E-4"/>
    <n v="0.99721028231517173"/>
    <x v="2"/>
    <n v="1.5909090909090908"/>
    <n v="8.59090909090909E-3"/>
    <n v="92.475909090909099"/>
    <n v="30"/>
    <n v="3"/>
    <n v="33"/>
    <n v="52.5"/>
    <n v="52.5"/>
    <n v="0.28349999999999997"/>
    <n v="0"/>
    <x v="0"/>
    <n v="3051.7050000000004"/>
  </r>
  <r>
    <x v="30"/>
    <x v="4"/>
    <x v="156"/>
    <x v="153"/>
    <x v="0"/>
    <x v="0"/>
    <n v="0.17500000000000004"/>
    <n v="7"/>
    <n v="53.993333333333332"/>
    <n v="0"/>
    <n v="0"/>
    <n v="0"/>
    <n v="0"/>
    <n v="7.7133333333333329"/>
    <n v="1"/>
    <n v="4.7929842542341418E-4"/>
    <n v="0.99768958074059511"/>
    <x v="2"/>
    <n v="0.31818181818181818"/>
    <n v="7.9545454545454572E-3"/>
    <n v="2.4542424242424241"/>
    <n v="30"/>
    <n v="3"/>
    <n v="33"/>
    <n v="10.5"/>
    <n v="10.5"/>
    <n v="0.26250000000000007"/>
    <n v="0"/>
    <x v="0"/>
    <n v="80.989999999999995"/>
  </r>
  <r>
    <x v="30"/>
    <x v="4"/>
    <x v="56"/>
    <x v="55"/>
    <x v="5"/>
    <x v="4"/>
    <n v="0.13200000000000001"/>
    <n v="18.333333333333332"/>
    <n v="1224.9333333333334"/>
    <n v="0"/>
    <n v="0"/>
    <n v="0"/>
    <n v="0"/>
    <n v="66.814545454545467"/>
    <n v="40"/>
    <n v="3.6152795517651806E-4"/>
    <n v="0.99805110869577163"/>
    <x v="2"/>
    <n v="0.83333333333333326"/>
    <n v="6.0000000000000001E-3"/>
    <n v="55.67878787878788"/>
    <n v="30"/>
    <n v="3"/>
    <n v="33"/>
    <n v="27.499999999999996"/>
    <n v="27.499999999999996"/>
    <n v="0.19799999999999998"/>
    <n v="0"/>
    <x v="0"/>
    <n v="1837.4"/>
  </r>
  <r>
    <x v="30"/>
    <x v="4"/>
    <x v="163"/>
    <x v="160"/>
    <x v="0"/>
    <x v="2"/>
    <n v="0.11399999999999999"/>
    <n v="6.333333333333333"/>
    <n v="867.66666666666663"/>
    <n v="0"/>
    <n v="0"/>
    <n v="0"/>
    <n v="0"/>
    <n v="137"/>
    <n v="20"/>
    <n v="3.1222868856153825E-4"/>
    <n v="0.99836333738433314"/>
    <x v="2"/>
    <n v="0.28787878787878785"/>
    <n v="5.1818181818181815E-3"/>
    <n v="39.439393939393938"/>
    <n v="30"/>
    <n v="3"/>
    <n v="33"/>
    <n v="9.4999999999999982"/>
    <n v="9.4999999999999982"/>
    <n v="0.17099999999999996"/>
    <n v="0"/>
    <x v="0"/>
    <n v="1301.4999999999998"/>
  </r>
  <r>
    <x v="30"/>
    <x v="4"/>
    <x v="102"/>
    <x v="3"/>
    <x v="1"/>
    <x v="2"/>
    <n v="0.1125"/>
    <n v="5"/>
    <n v="2325"/>
    <n v="0"/>
    <n v="0"/>
    <n v="0"/>
    <n v="0"/>
    <n v="465"/>
    <n v="1"/>
    <n v="3.0812041634362331E-4"/>
    <n v="0.99867145780067679"/>
    <x v="2"/>
    <n v="0.22727272727272727"/>
    <n v="5.1136363636363636E-3"/>
    <n v="105.68181818181819"/>
    <n v="30"/>
    <n v="3"/>
    <n v="33"/>
    <n v="7.5"/>
    <n v="7.5"/>
    <n v="0.16875000000000001"/>
    <n v="0"/>
    <x v="0"/>
    <n v="3487.5"/>
  </r>
  <r>
    <x v="30"/>
    <x v="4"/>
    <x v="98"/>
    <x v="97"/>
    <x v="2"/>
    <x v="7"/>
    <n v="9.8133333333333336E-2"/>
    <n v="7.666666666666667"/>
    <n v="1244"/>
    <n v="84"/>
    <n v="84"/>
    <n v="1.0751999999999999"/>
    <n v="13629.91304347826"/>
    <n v="162.26086956521738"/>
    <n v="16"/>
    <n v="2.6877229798981541E-4"/>
    <n v="0.99894023009866661"/>
    <x v="2"/>
    <n v="0.34848484848484851"/>
    <n v="4.4606060606060607E-3"/>
    <n v="56.545454545454547"/>
    <n v="30"/>
    <n v="3"/>
    <n v="33"/>
    <n v="11.5"/>
    <n v="0"/>
    <n v="0"/>
    <n v="7.3043478260869561"/>
    <x v="1"/>
    <n v="0"/>
  </r>
  <r>
    <x v="30"/>
    <x v="4"/>
    <x v="112"/>
    <x v="110"/>
    <x v="2"/>
    <x v="7"/>
    <n v="8.9600000000000013E-2"/>
    <n v="11.666666666666666"/>
    <n v="653.33333333333337"/>
    <n v="44"/>
    <n v="44"/>
    <n v="0.33792000000000005"/>
    <n v="2464.0000000000005"/>
    <n v="56.000000000000007"/>
    <n v="32"/>
    <n v="2.4540079381678802E-4"/>
    <n v="0.99918563089248336"/>
    <x v="2"/>
    <n v="0.53030303030303028"/>
    <n v="4.072727272727273E-3"/>
    <n v="29.696969696969699"/>
    <n v="30"/>
    <n v="3"/>
    <n v="33"/>
    <n v="17.5"/>
    <n v="0"/>
    <n v="0"/>
    <n v="2.5142857142857142"/>
    <x v="1"/>
    <n v="0"/>
  </r>
  <r>
    <x v="30"/>
    <x v="4"/>
    <x v="21"/>
    <x v="21"/>
    <x v="3"/>
    <x v="1"/>
    <n v="4.7309999999999998E-2"/>
    <n v="4.75"/>
    <n v="1350.4166666666667"/>
    <n v="17"/>
    <n v="17"/>
    <n v="0.16932"/>
    <n v="4833.0701754385973"/>
    <n v="284.29824561403512"/>
    <n v="12"/>
    <n v="1.2957490575303838E-4"/>
    <n v="0.99931520579823641"/>
    <x v="2"/>
    <n v="0.21590909090909091"/>
    <n v="2.1504545454545452E-3"/>
    <n v="61.382575757575758"/>
    <n v="30"/>
    <n v="3"/>
    <n v="33"/>
    <n v="7.125"/>
    <n v="0"/>
    <n v="0"/>
    <n v="2.3859649122807016"/>
    <x v="1"/>
    <n v="0"/>
  </r>
  <r>
    <x v="30"/>
    <x v="4"/>
    <x v="127"/>
    <x v="125"/>
    <x v="1"/>
    <x v="1"/>
    <n v="3.8609999999999998E-2"/>
    <n v="3.1777777777777776"/>
    <n v="429"/>
    <n v="0"/>
    <n v="0"/>
    <n v="0"/>
    <n v="0"/>
    <n v="135"/>
    <n v="15"/>
    <n v="1.0574692688913151E-4"/>
    <n v="0.99942095272512554"/>
    <x v="2"/>
    <n v="0.14444444444444443"/>
    <n v="1.7549999999999998E-3"/>
    <n v="19.5"/>
    <n v="30"/>
    <n v="3"/>
    <n v="33"/>
    <n v="4.7666666666666666"/>
    <n v="4.7666666666666666"/>
    <n v="5.7915000000000008E-2"/>
    <n v="0"/>
    <x v="0"/>
    <n v="643.5"/>
  </r>
  <r>
    <x v="30"/>
    <x v="4"/>
    <x v="126"/>
    <x v="124"/>
    <x v="5"/>
    <x v="4"/>
    <n v="3.15E-2"/>
    <n v="3.5"/>
    <n v="292"/>
    <n v="0"/>
    <n v="0"/>
    <n v="0"/>
    <n v="0"/>
    <n v="83.428571428571431"/>
    <n v="100"/>
    <n v="8.6273716576214522E-5"/>
    <n v="0.99950722644170176"/>
    <x v="2"/>
    <n v="0.15909090909090909"/>
    <n v="1.4318181818181819E-3"/>
    <n v="13.272727272727273"/>
    <n v="30"/>
    <n v="3"/>
    <n v="33"/>
    <n v="5.25"/>
    <n v="5.25"/>
    <n v="4.725E-2"/>
    <n v="0"/>
    <x v="0"/>
    <n v="438"/>
  </r>
  <r>
    <x v="30"/>
    <x v="4"/>
    <x v="28"/>
    <x v="28"/>
    <x v="1"/>
    <x v="1"/>
    <n v="2.4000000000000004E-2"/>
    <n v="2.2222222222222223"/>
    <n v="423.54666666666668"/>
    <n v="0"/>
    <n v="0"/>
    <n v="0"/>
    <n v="0"/>
    <n v="190.596"/>
    <n v="12"/>
    <n v="6.573235548663965E-5"/>
    <n v="0.99957295879718844"/>
    <x v="2"/>
    <n v="0.10101010101010101"/>
    <n v="1.0909090909090912E-3"/>
    <n v="19.252121212121214"/>
    <n v="30"/>
    <n v="3"/>
    <n v="33"/>
    <n v="3.3333333333333335"/>
    <n v="3.3333333333333335"/>
    <n v="3.6000000000000004E-2"/>
    <n v="0"/>
    <x v="0"/>
    <n v="635.32000000000005"/>
  </r>
  <r>
    <x v="30"/>
    <x v="4"/>
    <x v="73"/>
    <x v="72"/>
    <x v="1"/>
    <x v="2"/>
    <n v="2.3999999999999997E-2"/>
    <n v="1.3333333333333333"/>
    <n v="543.33333333333337"/>
    <n v="0"/>
    <n v="0"/>
    <n v="0"/>
    <n v="0"/>
    <n v="407.50000000000006"/>
    <n v="4"/>
    <n v="6.5732355486639637E-5"/>
    <n v="0.99963869115267512"/>
    <x v="2"/>
    <n v="6.0606060606060601E-2"/>
    <n v="1.0909090909090907E-3"/>
    <n v="24.696969696969699"/>
    <n v="30"/>
    <n v="3"/>
    <n v="33"/>
    <n v="1.9999999999999998"/>
    <n v="1.9999999999999998"/>
    <n v="3.5999999999999997E-2"/>
    <n v="0"/>
    <x v="0"/>
    <n v="815"/>
  </r>
  <r>
    <x v="30"/>
    <x v="4"/>
    <x v="8"/>
    <x v="8"/>
    <x v="1"/>
    <x v="1"/>
    <n v="2.2500000000000003E-2"/>
    <n v="1"/>
    <n v="470"/>
    <n v="990"/>
    <n v="990"/>
    <n v="22.275000000000006"/>
    <n v="465300"/>
    <n v="470"/>
    <n v="1"/>
    <n v="6.1624083268724671E-5"/>
    <n v="0.99970031523594383"/>
    <x v="2"/>
    <n v="4.5454545454545456E-2"/>
    <n v="1.0227272727272728E-3"/>
    <n v="21.363636363636363"/>
    <n v="30"/>
    <n v="3"/>
    <n v="33"/>
    <n v="1.5"/>
    <n v="0"/>
    <n v="0"/>
    <n v="660"/>
    <x v="1"/>
    <n v="0"/>
  </r>
  <r>
    <x v="30"/>
    <x v="4"/>
    <x v="135"/>
    <x v="133"/>
    <x v="2"/>
    <x v="4"/>
    <n v="2.1333333333333333E-2"/>
    <n v="1.3333333333333333"/>
    <n v="93.333333333333329"/>
    <n v="0"/>
    <n v="0"/>
    <n v="0"/>
    <n v="0"/>
    <n v="70"/>
    <n v="16"/>
    <n v="5.8428760432568568E-5"/>
    <n v="0.99975874399637643"/>
    <x v="2"/>
    <n v="6.0606060606060601E-2"/>
    <n v="9.6969696969696967E-4"/>
    <n v="4.2424242424242422"/>
    <n v="30"/>
    <n v="3"/>
    <n v="33"/>
    <n v="1.9999999999999998"/>
    <n v="1.9999999999999998"/>
    <n v="3.1999999999999994E-2"/>
    <n v="0"/>
    <x v="0"/>
    <n v="139.99999999999997"/>
  </r>
  <r>
    <x v="30"/>
    <x v="4"/>
    <x v="144"/>
    <x v="142"/>
    <x v="0"/>
    <x v="3"/>
    <n v="1.3333333333333334E-2"/>
    <n v="0.66666666666666663"/>
    <n v="100"/>
    <n v="0"/>
    <n v="0"/>
    <n v="0"/>
    <n v="0"/>
    <n v="150"/>
    <n v="20"/>
    <n v="3.6517975270355356E-5"/>
    <n v="0.99979526197164681"/>
    <x v="2"/>
    <n v="3.03030303030303E-2"/>
    <n v="6.0606060606060606E-4"/>
    <n v="4.5454545454545459"/>
    <n v="30"/>
    <n v="3"/>
    <n v="33"/>
    <n v="0.99999999999999989"/>
    <n v="0.99999999999999989"/>
    <n v="0.02"/>
    <n v="0"/>
    <x v="0"/>
    <n v="149.99999999999997"/>
  </r>
  <r>
    <x v="30"/>
    <x v="4"/>
    <x v="153"/>
    <x v="151"/>
    <x v="6"/>
    <x v="1"/>
    <n v="9.0666666666666673E-3"/>
    <n v="13.333333333333334"/>
    <n v="1499.7333333333333"/>
    <n v="0"/>
    <n v="0"/>
    <n v="0"/>
    <n v="0"/>
    <n v="112.47999999999999"/>
    <n v="12"/>
    <n v="2.4832223183841642E-5"/>
    <n v="0.99982009419483064"/>
    <x v="2"/>
    <n v="0.60606060606060608"/>
    <n v="4.1212121212121214E-4"/>
    <n v="68.169696969696972"/>
    <n v="30"/>
    <n v="3"/>
    <n v="33"/>
    <n v="20"/>
    <n v="20"/>
    <n v="1.3600000000000001E-2"/>
    <n v="0"/>
    <x v="0"/>
    <n v="2249.6"/>
  </r>
  <r>
    <x v="30"/>
    <x v="4"/>
    <x v="103"/>
    <x v="101"/>
    <x v="0"/>
    <x v="3"/>
    <n v="8.3333333333333332E-3"/>
    <n v="0.33333333333333331"/>
    <n v="56.666666666666664"/>
    <n v="0"/>
    <n v="0"/>
    <n v="0"/>
    <n v="0"/>
    <n v="170"/>
    <n v="5"/>
    <n v="2.2823734543972097E-5"/>
    <n v="0.99984291792937463"/>
    <x v="2"/>
    <n v="1.515151515151515E-2"/>
    <n v="3.7878787878787879E-4"/>
    <n v="2.5757575757575757"/>
    <n v="30"/>
    <n v="3"/>
    <n v="33"/>
    <n v="0.49999999999999994"/>
    <n v="0.49999999999999994"/>
    <n v="1.2499999999999999E-2"/>
    <n v="0"/>
    <x v="0"/>
    <n v="84.999999999999986"/>
  </r>
  <r>
    <x v="30"/>
    <x v="4"/>
    <x v="120"/>
    <x v="118"/>
    <x v="0"/>
    <x v="9"/>
    <n v="8.3333333333333332E-3"/>
    <n v="0.33333333333333331"/>
    <n v="70.666666666666671"/>
    <n v="0"/>
    <n v="0"/>
    <n v="0"/>
    <n v="0"/>
    <n v="212.00000000000003"/>
    <n v="5"/>
    <n v="2.2823734543972097E-5"/>
    <n v="0.99986574166391862"/>
    <x v="2"/>
    <n v="1.515151515151515E-2"/>
    <n v="3.7878787878787879E-4"/>
    <n v="3.2121212121212124"/>
    <n v="30"/>
    <n v="3"/>
    <n v="33"/>
    <n v="0.49999999999999994"/>
    <n v="0.49999999999999994"/>
    <n v="1.2499999999999999E-2"/>
    <n v="0"/>
    <x v="0"/>
    <n v="106"/>
  </r>
  <r>
    <x v="30"/>
    <x v="4"/>
    <x v="164"/>
    <x v="161"/>
    <x v="0"/>
    <x v="9"/>
    <n v="8.3333333333333332E-3"/>
    <n v="0.33333333333333331"/>
    <n v="70"/>
    <n v="0"/>
    <n v="0"/>
    <n v="0"/>
    <n v="0"/>
    <n v="210"/>
    <n v="1"/>
    <n v="2.2823734543972097E-5"/>
    <n v="0.9998885653984626"/>
    <x v="2"/>
    <n v="1.515151515151515E-2"/>
    <n v="3.7878787878787879E-4"/>
    <n v="3.1818181818181817"/>
    <n v="30"/>
    <n v="3"/>
    <n v="33"/>
    <n v="0.49999999999999994"/>
    <n v="0.49999999999999994"/>
    <n v="1.2499999999999999E-2"/>
    <n v="0"/>
    <x v="0"/>
    <n v="104.99999999999999"/>
  </r>
  <r>
    <x v="30"/>
    <x v="4"/>
    <x v="99"/>
    <x v="98"/>
    <x v="0"/>
    <x v="2"/>
    <n v="7.4999999999999997E-3"/>
    <n v="0.33333333333333331"/>
    <n v="55"/>
    <n v="0"/>
    <n v="0"/>
    <n v="0"/>
    <n v="0"/>
    <n v="165"/>
    <n v="5"/>
    <n v="2.0541361089574886E-5"/>
    <n v="0.99990910675955214"/>
    <x v="2"/>
    <n v="1.515151515151515E-2"/>
    <n v="3.4090909090909088E-4"/>
    <n v="2.5"/>
    <n v="30"/>
    <n v="3"/>
    <n v="33"/>
    <n v="0.49999999999999994"/>
    <n v="0.49999999999999994"/>
    <n v="1.125E-2"/>
    <n v="0"/>
    <x v="0"/>
    <n v="82.499999999999986"/>
  </r>
  <r>
    <x v="30"/>
    <x v="4"/>
    <x v="31"/>
    <x v="31"/>
    <x v="1"/>
    <x v="1"/>
    <n v="6.6000000000000008E-3"/>
    <n v="0.61111111111111105"/>
    <n v="152.78333333333333"/>
    <n v="0"/>
    <n v="0"/>
    <n v="0"/>
    <n v="0"/>
    <n v="250.00909090909093"/>
    <n v="6"/>
    <n v="1.8076397758825905E-5"/>
    <n v="0.99992718315731099"/>
    <x v="2"/>
    <n v="2.7777777777777776E-2"/>
    <n v="3.0000000000000003E-4"/>
    <n v="6.9446969696969694"/>
    <n v="30"/>
    <n v="3"/>
    <n v="33"/>
    <n v="0.91666666666666663"/>
    <n v="0.91666666666666663"/>
    <n v="9.9000000000000025E-3"/>
    <n v="0"/>
    <x v="0"/>
    <n v="229.17500000000001"/>
  </r>
  <r>
    <x v="30"/>
    <x v="4"/>
    <x v="67"/>
    <x v="66"/>
    <x v="1"/>
    <x v="1"/>
    <n v="5.9999999999999993E-3"/>
    <n v="0.33333333333333331"/>
    <n v="134.33333333333334"/>
    <n v="0"/>
    <n v="0"/>
    <n v="0"/>
    <n v="0"/>
    <n v="403.00000000000006"/>
    <n v="4"/>
    <n v="1.6433088871659909E-5"/>
    <n v="0.99994361624618266"/>
    <x v="2"/>
    <n v="1.515151515151515E-2"/>
    <n v="2.7272727272727268E-4"/>
    <n v="6.1060606060606064"/>
    <n v="30"/>
    <n v="3"/>
    <n v="33"/>
    <n v="0.49999999999999994"/>
    <n v="0.49999999999999994"/>
    <n v="8.9999999999999993E-3"/>
    <n v="0"/>
    <x v="0"/>
    <n v="201.5"/>
  </r>
  <r>
    <x v="30"/>
    <x v="4"/>
    <x v="45"/>
    <x v="45"/>
    <x v="5"/>
    <x v="4"/>
    <n v="5.9999999999999993E-3"/>
    <n v="0.66666666666666663"/>
    <n v="63.333333333333336"/>
    <n v="0"/>
    <n v="0"/>
    <n v="0"/>
    <n v="0"/>
    <n v="95.000000000000014"/>
    <n v="10"/>
    <n v="1.6433088871659909E-5"/>
    <n v="0.99996004933505434"/>
    <x v="2"/>
    <n v="3.03030303030303E-2"/>
    <n v="2.7272727272727268E-4"/>
    <n v="2.8787878787878789"/>
    <n v="30"/>
    <n v="3"/>
    <n v="33"/>
    <n v="0.99999999999999989"/>
    <n v="0.99999999999999989"/>
    <n v="8.9999999999999993E-3"/>
    <n v="0"/>
    <x v="0"/>
    <n v="95"/>
  </r>
  <r>
    <x v="30"/>
    <x v="4"/>
    <x v="6"/>
    <x v="6"/>
    <x v="2"/>
    <x v="4"/>
    <n v="4.7999999999999996E-3"/>
    <n v="1"/>
    <n v="68"/>
    <n v="0"/>
    <n v="0"/>
    <n v="0"/>
    <n v="0"/>
    <n v="68"/>
    <n v="48"/>
    <n v="1.3146471097327927E-5"/>
    <n v="0.99997319580615163"/>
    <x v="2"/>
    <n v="4.5454545454545456E-2"/>
    <n v="2.1818181818181816E-4"/>
    <n v="3.0909090909090908"/>
    <n v="30"/>
    <n v="3"/>
    <n v="33"/>
    <n v="1.5"/>
    <n v="1.5"/>
    <n v="7.1999999999999998E-3"/>
    <n v="0"/>
    <x v="0"/>
    <n v="102"/>
  </r>
  <r>
    <x v="30"/>
    <x v="4"/>
    <x v="165"/>
    <x v="162"/>
    <x v="0"/>
    <x v="3"/>
    <n v="3.3333333333333335E-3"/>
    <n v="0.16666666666666666"/>
    <n v="20.666666666666668"/>
    <n v="0"/>
    <n v="0"/>
    <n v="0"/>
    <n v="0"/>
    <n v="124.00000000000001"/>
    <n v="20"/>
    <n v="9.129493817588839E-6"/>
    <n v="0.99998232529996922"/>
    <x v="2"/>
    <n v="7.5757575757575751E-3"/>
    <n v="1.5151515151515152E-4"/>
    <n v="0.93939393939393945"/>
    <n v="30"/>
    <n v="3"/>
    <n v="33"/>
    <n v="0.24999999999999997"/>
    <n v="0.24999999999999997"/>
    <n v="5.0000000000000001E-3"/>
    <n v="0"/>
    <x v="0"/>
    <n v="31"/>
  </r>
  <r>
    <x v="30"/>
    <x v="4"/>
    <x v="68"/>
    <x v="67"/>
    <x v="1"/>
    <x v="1"/>
    <n v="2.9999999999999996E-3"/>
    <n v="0.33333333333333331"/>
    <n v="41.333333333333336"/>
    <n v="0"/>
    <n v="0"/>
    <n v="0"/>
    <n v="0"/>
    <n v="124.00000000000001"/>
    <n v="20"/>
    <n v="8.2165444358299546E-6"/>
    <n v="0.99999054184440506"/>
    <x v="2"/>
    <n v="1.515151515151515E-2"/>
    <n v="1.3636363636363634E-4"/>
    <n v="1.8787878787878789"/>
    <n v="30"/>
    <n v="3"/>
    <n v="33"/>
    <n v="0.49999999999999994"/>
    <n v="0.49999999999999994"/>
    <n v="4.4999999999999997E-3"/>
    <n v="0"/>
    <x v="0"/>
    <n v="62"/>
  </r>
  <r>
    <x v="30"/>
    <x v="4"/>
    <x v="117"/>
    <x v="115"/>
    <x v="1"/>
    <x v="1"/>
    <n v="1.56E-3"/>
    <n v="0.33333333333333331"/>
    <n v="16.666666666666668"/>
    <n v="0"/>
    <n v="0"/>
    <n v="0"/>
    <n v="0"/>
    <n v="50.000000000000007"/>
    <n v="26"/>
    <n v="4.2726031066315762E-6"/>
    <n v="0.9999948144475117"/>
    <x v="2"/>
    <n v="1.515151515151515E-2"/>
    <n v="7.0909090909090905E-5"/>
    <n v="0.75757575757575768"/>
    <n v="30"/>
    <n v="3"/>
    <n v="33"/>
    <n v="0.49999999999999994"/>
    <n v="0.49999999999999994"/>
    <n v="2.3400000000000001E-3"/>
    <n v="0"/>
    <x v="0"/>
    <n v="25"/>
  </r>
  <r>
    <x v="30"/>
    <x v="4"/>
    <x v="59"/>
    <x v="58"/>
    <x v="3"/>
    <x v="1"/>
    <n v="1.2133333333333334E-3"/>
    <n v="0.1111111111111111"/>
    <n v="20.553333333333331"/>
    <n v="0"/>
    <n v="0"/>
    <n v="0"/>
    <n v="0"/>
    <n v="184.98"/>
    <n v="6"/>
    <n v="3.3231357496023378E-6"/>
    <n v="0.99999813758326128"/>
    <x v="2"/>
    <n v="5.0505050505050501E-3"/>
    <n v="5.5151515151515156E-5"/>
    <n v="0.9342424242424241"/>
    <n v="30"/>
    <n v="3"/>
    <n v="33"/>
    <n v="0.16666666666666666"/>
    <n v="0.16666666666666666"/>
    <n v="1.8200000000000002E-3"/>
    <n v="0"/>
    <x v="0"/>
    <n v="30.83"/>
  </r>
  <r>
    <x v="30"/>
    <x v="4"/>
    <x v="101"/>
    <x v="100"/>
    <x v="6"/>
    <x v="1"/>
    <n v="4.5333333333333337E-4"/>
    <n v="0.66666666666666663"/>
    <n v="74.986666666666665"/>
    <n v="0"/>
    <n v="0"/>
    <n v="0"/>
    <n v="0"/>
    <n v="112.48"/>
    <n v="12"/>
    <n v="1.2416111591920821E-6"/>
    <n v="0.9999993791944205"/>
    <x v="2"/>
    <n v="3.03030303030303E-2"/>
    <n v="2.0606060606060608E-5"/>
    <n v="3.4084848484848482"/>
    <n v="30"/>
    <n v="3"/>
    <n v="33"/>
    <n v="0.99999999999999989"/>
    <n v="0.99999999999999989"/>
    <n v="6.7999999999999994E-4"/>
    <n v="0"/>
    <x v="0"/>
    <n v="112.47999999999999"/>
  </r>
  <r>
    <x v="30"/>
    <x v="4"/>
    <x v="166"/>
    <x v="163"/>
    <x v="6"/>
    <x v="1"/>
    <n v="2.2666666666666668E-4"/>
    <n v="0.33333333333333331"/>
    <n v="37.493333333333332"/>
    <n v="0"/>
    <n v="0"/>
    <n v="0"/>
    <n v="0"/>
    <n v="112.48"/>
    <n v="12"/>
    <n v="6.2080557959604106E-7"/>
    <n v="1"/>
    <x v="2"/>
    <n v="1.515151515151515E-2"/>
    <n v="1.0303030303030304E-5"/>
    <n v="1.7042424242424241"/>
    <n v="30"/>
    <n v="3"/>
    <n v="33"/>
    <n v="0.49999999999999994"/>
    <n v="0.49999999999999994"/>
    <n v="3.3999999999999997E-4"/>
    <n v="0"/>
    <x v="0"/>
    <n v="56.239999999999995"/>
  </r>
  <r>
    <x v="31"/>
    <x v="4"/>
    <x v="0"/>
    <x v="0"/>
    <x v="0"/>
    <x v="0"/>
    <n v="57.416666666667936"/>
    <n v="2296.666666666672"/>
    <n v="464150.8666666667"/>
    <n v="267"/>
    <n v="267"/>
    <n v="6.6750000000001313"/>
    <n v="53960.064470246609"/>
    <n v="202.09761973875135"/>
    <n v="5"/>
    <n v="0.2876572046623519"/>
    <n v="0.2876572046623519"/>
    <x v="0"/>
    <n v="104.39393939393963"/>
    <n v="2.6098484848485426"/>
    <n v="21097.766666666666"/>
    <n v="7"/>
    <n v="3"/>
    <n v="10"/>
    <n v="1043.9393939393963"/>
    <n v="776.93939393939627"/>
    <n v="19.423484848485291"/>
    <n v="0.25576197387518085"/>
    <x v="0"/>
    <n v="157017.60219642005"/>
  </r>
  <r>
    <x v="31"/>
    <x v="4"/>
    <x v="18"/>
    <x v="18"/>
    <x v="1"/>
    <x v="1"/>
    <n v="31.534380000000564"/>
    <n v="3244.2777777777683"/>
    <n v="722040.83666666748"/>
    <n v="2224"/>
    <n v="2224"/>
    <n v="21.617280000000452"/>
    <n v="494969.58359915949"/>
    <n v="222.55826600681632"/>
    <n v="12"/>
    <n v="0.15798708159466482"/>
    <n v="0.44564428625701669"/>
    <x v="0"/>
    <n v="147.46717171717128"/>
    <n v="1.4333809090909346"/>
    <n v="32820.038030303069"/>
    <n v="7"/>
    <n v="3"/>
    <n v="10"/>
    <n v="1474.6717171717128"/>
    <n v="0"/>
    <n v="0"/>
    <n v="1.5081322670685182"/>
    <x v="2"/>
    <n v="0"/>
  </r>
  <r>
    <x v="31"/>
    <x v="4"/>
    <x v="2"/>
    <x v="2"/>
    <x v="1"/>
    <x v="1"/>
    <n v="16.657649999999865"/>
    <n v="1028.25"/>
    <n v="395554"/>
    <n v="112"/>
    <n v="112"/>
    <n v="1.8143999999999854"/>
    <n v="43084.899586676394"/>
    <n v="384.68660345246781"/>
    <n v="4"/>
    <n v="8.3454740817016218E-2"/>
    <n v="0.52909902707403289"/>
    <x v="1"/>
    <n v="46.738636363636367"/>
    <n v="0.75716590909090298"/>
    <n v="17979.727272727272"/>
    <n v="14"/>
    <n v="3"/>
    <n v="17"/>
    <n v="794.55681818181824"/>
    <n v="682.55681818181824"/>
    <n v="11.057420454545365"/>
    <n v="0.14095908239298635"/>
    <x v="0"/>
    <n v="262570.46404968726"/>
  </r>
  <r>
    <x v="31"/>
    <x v="4"/>
    <x v="17"/>
    <x v="17"/>
    <x v="1"/>
    <x v="1"/>
    <n v="15.309773333333119"/>
    <n v="1889.5333333333174"/>
    <n v="352309.38333333377"/>
    <n v="1529"/>
    <n v="1529"/>
    <n v="12.388584532335956"/>
    <n v="285086.81885298231"/>
    <n v="186.45311893589425"/>
    <n v="20"/>
    <n v="7.6701885650172275E-2"/>
    <n v="0.60580091272420522"/>
    <x v="1"/>
    <n v="85.887878787878066"/>
    <n v="0.69589878787877812"/>
    <n v="16014.062878787898"/>
    <n v="14"/>
    <n v="3"/>
    <n v="17"/>
    <n v="1460.093939393927"/>
    <n v="0"/>
    <n v="0"/>
    <n v="1.0471928954343002"/>
    <x v="2"/>
    <n v="0"/>
  </r>
  <r>
    <x v="31"/>
    <x v="4"/>
    <x v="1"/>
    <x v="1"/>
    <x v="1"/>
    <x v="1"/>
    <n v="14.340000000000138"/>
    <n v="637.33333333333337"/>
    <n v="301749.66666666669"/>
    <n v="0"/>
    <n v="0"/>
    <n v="0"/>
    <n v="0"/>
    <n v="473.45658995815899"/>
    <n v="1"/>
    <n v="7.1843326238457031E-2"/>
    <n v="0.67764423896266224"/>
    <x v="1"/>
    <n v="28.969696969696972"/>
    <n v="0.65181818181818807"/>
    <n v="13715.89393939394"/>
    <n v="14"/>
    <n v="3"/>
    <n v="17"/>
    <n v="492.48484848484856"/>
    <n v="492.48484848484856"/>
    <n v="11.080909090909199"/>
    <n v="0"/>
    <x v="0"/>
    <n v="233170.19696969699"/>
  </r>
  <r>
    <x v="31"/>
    <x v="4"/>
    <x v="12"/>
    <x v="12"/>
    <x v="0"/>
    <x v="0"/>
    <n v="7.4666666666666721"/>
    <n v="149.33333333333334"/>
    <n v="56058"/>
    <n v="80"/>
    <n v="80"/>
    <n v="4.0000000000000027"/>
    <n v="30031.071428571428"/>
    <n v="375.38839285714283"/>
    <n v="1"/>
    <n v="3.7407961593245539E-2"/>
    <n v="0.71505220055590779"/>
    <x v="1"/>
    <n v="6.7878787878787881"/>
    <n v="0.33939393939393964"/>
    <n v="2548.090909090909"/>
    <n v="14"/>
    <n v="3"/>
    <n v="17"/>
    <n v="115.39393939393939"/>
    <n v="35.393939393939391"/>
    <n v="1.7696969696969709"/>
    <n v="0.69327731092436973"/>
    <x v="0"/>
    <n v="13286.474025974025"/>
  </r>
  <r>
    <x v="31"/>
    <x v="4"/>
    <x v="47"/>
    <x v="47"/>
    <x v="0"/>
    <x v="6"/>
    <n v="6.3224999999999989"/>
    <n v="281"/>
    <n v="50794.533333333333"/>
    <n v="1036"/>
    <n v="1036"/>
    <n v="23.31"/>
    <n v="187270.94851720045"/>
    <n v="180.76346381969157"/>
    <n v="5"/>
    <n v="3.1675692478566254E-2"/>
    <n v="0.74672789303447407"/>
    <x v="1"/>
    <n v="12.772727272727273"/>
    <n v="0.28738636363636361"/>
    <n v="2308.8424242424244"/>
    <n v="14"/>
    <n v="3"/>
    <n v="17"/>
    <n v="217.13636363636365"/>
    <n v="0"/>
    <n v="0"/>
    <n v="4.7711953108645586"/>
    <x v="1"/>
    <n v="0"/>
  </r>
  <r>
    <x v="31"/>
    <x v="4"/>
    <x v="97"/>
    <x v="96"/>
    <x v="0"/>
    <x v="2"/>
    <n v="5.7750000000000057"/>
    <n v="128.33333333333334"/>
    <n v="41346.666666666664"/>
    <n v="119"/>
    <n v="119"/>
    <n v="5.3550000000000049"/>
    <n v="38339.63636363636"/>
    <n v="322.18181818181813"/>
    <n v="1"/>
    <n v="2.8932720294775855E-2"/>
    <n v="0.77566061332924996"/>
    <x v="1"/>
    <n v="5.8333333333333339"/>
    <n v="0.26250000000000023"/>
    <n v="1879.3939393939393"/>
    <n v="14"/>
    <n v="3"/>
    <n v="17"/>
    <n v="99.166666666666671"/>
    <n v="0"/>
    <n v="0"/>
    <n v="1.2"/>
    <x v="2"/>
    <n v="0"/>
  </r>
  <r>
    <x v="31"/>
    <x v="4"/>
    <x v="3"/>
    <x v="3"/>
    <x v="1"/>
    <x v="2"/>
    <n v="4.2675000000000178"/>
    <n v="189.66666666666666"/>
    <n v="88988.666666666672"/>
    <n v="0"/>
    <n v="0"/>
    <n v="0"/>
    <n v="0"/>
    <n v="469.18453427065032"/>
    <n v="1"/>
    <n v="2.1380153048996771E-2"/>
    <n v="0.79704076637824672"/>
    <x v="1"/>
    <n v="8.6212121212121211"/>
    <n v="0.19397727272727353"/>
    <n v="4044.939393939394"/>
    <n v="14"/>
    <n v="3"/>
    <n v="17"/>
    <n v="146.56060606060606"/>
    <n v="146.56060606060606"/>
    <n v="3.2976136363636503"/>
    <n v="0"/>
    <x v="0"/>
    <n v="68763.969696969711"/>
  </r>
  <r>
    <x v="31"/>
    <x v="4"/>
    <x v="14"/>
    <x v="14"/>
    <x v="4"/>
    <x v="0"/>
    <n v="4.0349999999999975"/>
    <n v="269"/>
    <n v="71236.666666666672"/>
    <n v="405"/>
    <n v="405"/>
    <n v="6.0749999999999957"/>
    <n v="107252.23048327139"/>
    <n v="264.820322180917"/>
    <n v="1"/>
    <n v="2.0215329244921278E-2"/>
    <n v="0.81725609562316803"/>
    <x v="2"/>
    <n v="12.227272727272727"/>
    <n v="0.1834090909090908"/>
    <n v="3238.0303030303035"/>
    <n v="30"/>
    <n v="3"/>
    <n v="33"/>
    <n v="403.5"/>
    <n v="0"/>
    <n v="0"/>
    <n v="1.003717472118959"/>
    <x v="2"/>
    <n v="0"/>
  </r>
  <r>
    <x v="31"/>
    <x v="4"/>
    <x v="15"/>
    <x v="15"/>
    <x v="2"/>
    <x v="4"/>
    <n v="3.8603333333333327"/>
    <n v="804.23611111111165"/>
    <n v="54092.543333333393"/>
    <n v="320"/>
    <n v="320"/>
    <n v="1.5359999999999987"/>
    <n v="21523.049795354469"/>
    <n v="67.259530610482713"/>
    <n v="24"/>
    <n v="1.9340250143365011E-2"/>
    <n v="0.83659634576653308"/>
    <x v="2"/>
    <n v="36.556186868686893"/>
    <n v="0.17546969696969694"/>
    <n v="2458.7519696969725"/>
    <n v="30"/>
    <n v="3"/>
    <n v="33"/>
    <n v="1206.3541666666674"/>
    <n v="886.35416666666742"/>
    <n v="4.2545000000000002"/>
    <n v="0.26526206717899992"/>
    <x v="0"/>
    <n v="59615.765204645613"/>
  </r>
  <r>
    <x v="31"/>
    <x v="4"/>
    <x v="35"/>
    <x v="35"/>
    <x v="2"/>
    <x v="4"/>
    <n v="3.5584000000000096"/>
    <n v="278"/>
    <n v="47078.000000000029"/>
    <n v="185"/>
    <n v="185"/>
    <n v="2.3680000000000065"/>
    <n v="31328.884892086349"/>
    <n v="169.34532374100729"/>
    <n v="16"/>
    <n v="1.7827565696438195E-2"/>
    <n v="0.85442391146297125"/>
    <x v="2"/>
    <n v="12.636363636363637"/>
    <n v="0.16174545454545497"/>
    <n v="2139.9090909090924"/>
    <n v="30"/>
    <n v="3"/>
    <n v="33"/>
    <n v="417"/>
    <n v="232"/>
    <n v="2.9696000000000082"/>
    <n v="0.44364508393285373"/>
    <x v="0"/>
    <n v="39288.115107913691"/>
  </r>
  <r>
    <x v="31"/>
    <x v="4"/>
    <x v="7"/>
    <x v="7"/>
    <x v="0"/>
    <x v="0"/>
    <n v="3.0083333333333369"/>
    <n v="120.33333333333333"/>
    <n v="23812.333333333332"/>
    <n v="135"/>
    <n v="135"/>
    <n v="3.375000000000004"/>
    <n v="26714.6675900277"/>
    <n v="197.88642659279779"/>
    <n v="1"/>
    <n v="1.5071734525850053E-2"/>
    <n v="0.86949564598882134"/>
    <x v="2"/>
    <n v="5.4696969696969697"/>
    <n v="0.13674242424242442"/>
    <n v="1082.3787878787878"/>
    <n v="30"/>
    <n v="3"/>
    <n v="33"/>
    <n v="180.5"/>
    <n v="45.5"/>
    <n v="1.1375000000000015"/>
    <n v="0.74792243767313016"/>
    <x v="0"/>
    <n v="9003.8324099722995"/>
  </r>
  <r>
    <x v="31"/>
    <x v="4"/>
    <x v="38"/>
    <x v="38"/>
    <x v="2"/>
    <x v="7"/>
    <n v="2.7479466666666568"/>
    <n v="390.33333333333331"/>
    <n v="17345.453333333302"/>
    <n v="3"/>
    <n v="3"/>
    <n v="2.1119999999999927E-2"/>
    <n v="133.31262169086227"/>
    <n v="44.437540563620757"/>
    <n v="32"/>
    <n v="1.3767198665216964E-2"/>
    <n v="0.88326284465403826"/>
    <x v="2"/>
    <n v="17.742424242424242"/>
    <n v="0.12490666666666622"/>
    <n v="788.42969696969556"/>
    <n v="30"/>
    <n v="3"/>
    <n v="33"/>
    <n v="585.5"/>
    <n v="582.5"/>
    <n v="4.1007999999999853"/>
    <n v="5.1238257899231428E-3"/>
    <x v="0"/>
    <n v="25884.867378309093"/>
  </r>
  <r>
    <x v="31"/>
    <x v="4"/>
    <x v="4"/>
    <x v="4"/>
    <x v="0"/>
    <x v="3"/>
    <n v="2.25"/>
    <n v="100"/>
    <n v="20200"/>
    <n v="215"/>
    <n v="215"/>
    <n v="4.8375000000000004"/>
    <n v="43430"/>
    <n v="202"/>
    <n v="5"/>
    <n v="1.1272488426536036E-2"/>
    <n v="0.89453533308057431"/>
    <x v="2"/>
    <n v="4.5454545454545459"/>
    <n v="0.10227272727272728"/>
    <n v="918.18181818181813"/>
    <n v="30"/>
    <n v="3"/>
    <n v="33"/>
    <n v="150"/>
    <n v="0"/>
    <n v="0"/>
    <n v="1.4333333333333333"/>
    <x v="2"/>
    <n v="0"/>
  </r>
  <r>
    <x v="31"/>
    <x v="4"/>
    <x v="20"/>
    <x v="20"/>
    <x v="1"/>
    <x v="1"/>
    <n v="2.0610000000000057"/>
    <n v="229"/>
    <n v="48740"/>
    <n v="557"/>
    <n v="557"/>
    <n v="5.0130000000000141"/>
    <n v="118551.00436681224"/>
    <n v="212.83842794759826"/>
    <n v="1"/>
    <n v="1.0325599398707037E-2"/>
    <n v="0.90486093247928134"/>
    <x v="2"/>
    <n v="10.409090909090908"/>
    <n v="9.3681818181818435E-2"/>
    <n v="2215.4545454545455"/>
    <n v="30"/>
    <n v="3"/>
    <n v="33"/>
    <n v="343.5"/>
    <n v="0"/>
    <n v="0"/>
    <n v="1.6215429403202328"/>
    <x v="2"/>
    <n v="0"/>
  </r>
  <r>
    <x v="31"/>
    <x v="4"/>
    <x v="5"/>
    <x v="5"/>
    <x v="1"/>
    <x v="1"/>
    <n v="1.732273333333324"/>
    <n v="166.49999999999997"/>
    <n v="41169.366666666632"/>
    <n v="0"/>
    <n v="0"/>
    <n v="0"/>
    <n v="0"/>
    <n v="247.2634634634633"/>
    <n v="12"/>
    <n v="8.6786804895986214E-3"/>
    <n v="0.91353961296887998"/>
    <x v="2"/>
    <n v="7.5681818181818166"/>
    <n v="7.8739696969696543E-2"/>
    <n v="1871.3348484848468"/>
    <n v="30"/>
    <n v="3"/>
    <n v="33"/>
    <n v="249.74999999999994"/>
    <n v="249.74999999999994"/>
    <n v="2.5984099999999857"/>
    <n v="0"/>
    <x v="0"/>
    <n v="61754.049999999945"/>
  </r>
  <r>
    <x v="31"/>
    <x v="4"/>
    <x v="70"/>
    <x v="69"/>
    <x v="0"/>
    <x v="8"/>
    <n v="1.3830000000000011"/>
    <n v="61.466666666666605"/>
    <n v="11311.94666666667"/>
    <n v="505"/>
    <n v="505"/>
    <n v="11.36250000000002"/>
    <n v="92937.088937093402"/>
    <n v="184.03383947939287"/>
    <n v="5"/>
    <n v="6.9288228861774893E-3"/>
    <n v="0.92046843585505744"/>
    <x v="2"/>
    <n v="2.7939393939393913"/>
    <n v="6.2863636363636413E-2"/>
    <n v="514.17939393939412"/>
    <n v="30"/>
    <n v="3"/>
    <n v="33"/>
    <n v="92.199999999999918"/>
    <n v="0"/>
    <n v="0"/>
    <n v="5.477223427331892"/>
    <x v="1"/>
    <n v="0"/>
  </r>
  <r>
    <x v="31"/>
    <x v="4"/>
    <x v="16"/>
    <x v="16"/>
    <x v="4"/>
    <x v="0"/>
    <n v="1.2699999999999994"/>
    <n v="84.666666666666629"/>
    <n v="23032.340000000026"/>
    <n v="108"/>
    <n v="108"/>
    <n v="1.6199999999999999"/>
    <n v="29379.835275590594"/>
    <n v="272.03551181102404"/>
    <n v="60"/>
    <n v="6.3626934674225599E-3"/>
    <n v="0.92683112932248002"/>
    <x v="2"/>
    <n v="3.8484848484848468"/>
    <n v="5.7727272727272697E-2"/>
    <n v="1046.9245454545467"/>
    <n v="30"/>
    <n v="3"/>
    <n v="33"/>
    <n v="126.99999999999994"/>
    <n v="18.999999999999943"/>
    <n v="0.28499999999999914"/>
    <n v="0.85039370078740195"/>
    <x v="3"/>
    <n v="5168.6747244094413"/>
  </r>
  <r>
    <x v="31"/>
    <x v="4"/>
    <x v="30"/>
    <x v="30"/>
    <x v="0"/>
    <x v="0"/>
    <n v="1.2524999999999997"/>
    <n v="55.666666666666664"/>
    <n v="10194.133333333333"/>
    <n v="8"/>
    <n v="8"/>
    <n v="0.17999999999999997"/>
    <n v="1465.0251497005988"/>
    <n v="183.12814371257485"/>
    <n v="5"/>
    <n v="6.2750185574383926E-3"/>
    <n v="0.93310614787991841"/>
    <x v="2"/>
    <n v="2.5303030303030303"/>
    <n v="5.6931818181818167E-2"/>
    <n v="463.36969696969697"/>
    <n v="30"/>
    <n v="3"/>
    <n v="33"/>
    <n v="83.5"/>
    <n v="75.5"/>
    <n v="1.6987499999999998"/>
    <n v="9.580838323353294E-2"/>
    <x v="0"/>
    <n v="13826.174850299401"/>
  </r>
  <r>
    <x v="31"/>
    <x v="4"/>
    <x v="78"/>
    <x v="77"/>
    <x v="0"/>
    <x v="6"/>
    <n v="1.0292999999999963"/>
    <n v="57.183333333333394"/>
    <n v="9780.6666666666606"/>
    <n v="0"/>
    <n v="0"/>
    <n v="0"/>
    <n v="0"/>
    <n v="171.04051296997932"/>
    <n v="20"/>
    <n v="5.1567877055260008E-3"/>
    <n v="0.93826293558544438"/>
    <x v="2"/>
    <n v="2.5992424242424268"/>
    <n v="4.6786363636363466E-2"/>
    <n v="444.57575757575728"/>
    <n v="30"/>
    <n v="3"/>
    <n v="33"/>
    <n v="85.775000000000091"/>
    <n v="85.775000000000091"/>
    <n v="1.5439499999999944"/>
    <n v="0"/>
    <x v="0"/>
    <n v="14670.999999999991"/>
  </r>
  <r>
    <x v="31"/>
    <x v="4"/>
    <x v="104"/>
    <x v="102"/>
    <x v="1"/>
    <x v="1"/>
    <n v="0.95999999999999919"/>
    <n v="53.333333333333336"/>
    <n v="20532.333333333332"/>
    <n v="0"/>
    <n v="0"/>
    <n v="0"/>
    <n v="0"/>
    <n v="384.98124999999993"/>
    <n v="1"/>
    <n v="4.8095950619887048E-3"/>
    <n v="0.94307253064743313"/>
    <x v="2"/>
    <n v="2.4242424242424243"/>
    <n v="4.3636363636363598E-2"/>
    <n v="933.28787878787875"/>
    <n v="30"/>
    <n v="3"/>
    <n v="33"/>
    <n v="80"/>
    <n v="80"/>
    <n v="1.4399999999999986"/>
    <n v="0"/>
    <x v="0"/>
    <n v="30798.499999999993"/>
  </r>
  <r>
    <x v="31"/>
    <x v="4"/>
    <x v="32"/>
    <x v="32"/>
    <x v="1"/>
    <x v="1"/>
    <n v="0.94175999999999671"/>
    <n v="96.8888888888888"/>
    <n v="23408.569999999992"/>
    <n v="473"/>
    <n v="473"/>
    <n v="4.5975599999999881"/>
    <n v="114277.84689220189"/>
    <n v="241.60221330275243"/>
    <n v="6"/>
    <n v="4.7182127558109072E-3"/>
    <n v="0.94779074340324398"/>
    <x v="2"/>
    <n v="4.4040404040404004"/>
    <n v="4.2807272727272576E-2"/>
    <n v="1064.0259090909087"/>
    <n v="30"/>
    <n v="3"/>
    <n v="33"/>
    <n v="145.3333333333332"/>
    <n v="0"/>
    <n v="0"/>
    <n v="3.2545871559633057"/>
    <x v="1"/>
    <n v="0"/>
  </r>
  <r>
    <x v="31"/>
    <x v="4"/>
    <x v="19"/>
    <x v="19"/>
    <x v="1"/>
    <x v="1"/>
    <n v="0.88560000000000239"/>
    <n v="205.00000000000014"/>
    <n v="22661.716666666649"/>
    <n v="59"/>
    <n v="59"/>
    <n v="0.2548800000000005"/>
    <n v="6522.1526016260059"/>
    <n v="110.54495934959333"/>
    <n v="24"/>
    <n v="4.4368514446845959E-3"/>
    <n v="0.95222759484792863"/>
    <x v="2"/>
    <n v="9.3181818181818254"/>
    <n v="4.0254545454545564E-2"/>
    <n v="1030.0780303030294"/>
    <n v="30"/>
    <n v="3"/>
    <n v="33"/>
    <n v="307.50000000000023"/>
    <n v="248.50000000000023"/>
    <n v="1.0735200000000031"/>
    <n v="0.19186991869918685"/>
    <x v="0"/>
    <n v="27470.422398373968"/>
  </r>
  <r>
    <x v="31"/>
    <x v="4"/>
    <x v="21"/>
    <x v="21"/>
    <x v="3"/>
    <x v="1"/>
    <n v="0.81008000000000047"/>
    <n v="81.3333333333334"/>
    <n v="22987"/>
    <n v="233"/>
    <n v="233"/>
    <n v="2.3206799999999994"/>
    <n v="65852.102459016329"/>
    <n v="282.62704918032762"/>
    <n v="12"/>
    <n v="4.058496633141475E-3"/>
    <n v="0.95628609148107013"/>
    <x v="2"/>
    <n v="3.6969696969696999"/>
    <n v="3.6821818181818206E-2"/>
    <n v="1044.8636363636363"/>
    <n v="30"/>
    <n v="3"/>
    <n v="33"/>
    <n v="122.0000000000001"/>
    <n v="0"/>
    <n v="0"/>
    <n v="1.9098360655737689"/>
    <x v="2"/>
    <n v="0"/>
  </r>
  <r>
    <x v="31"/>
    <x v="4"/>
    <x v="31"/>
    <x v="31"/>
    <x v="1"/>
    <x v="1"/>
    <n v="0.74159999999999926"/>
    <n v="68.666666666666671"/>
    <n v="18151.666666666668"/>
    <n v="0"/>
    <n v="0"/>
    <n v="0"/>
    <n v="0"/>
    <n v="264.34466019417476"/>
    <n v="6"/>
    <n v="3.715412185386274E-3"/>
    <n v="0.96000150366645642"/>
    <x v="2"/>
    <n v="3.1212121212121215"/>
    <n v="3.3709090909090876E-2"/>
    <n v="825.07575757575762"/>
    <n v="30"/>
    <n v="3"/>
    <n v="33"/>
    <n v="103.00000000000001"/>
    <n v="103.00000000000001"/>
    <n v="1.1123999999999989"/>
    <n v="0"/>
    <x v="0"/>
    <n v="27227.500000000004"/>
  </r>
  <r>
    <x v="31"/>
    <x v="4"/>
    <x v="25"/>
    <x v="25"/>
    <x v="2"/>
    <x v="5"/>
    <n v="0.68175000000000308"/>
    <n v="168.33333333333329"/>
    <n v="13654.320000000002"/>
    <n v="42"/>
    <n v="42"/>
    <n v="0.17010000000000081"/>
    <n v="3406.8204356435658"/>
    <n v="81.114772277227758"/>
    <n v="18"/>
    <n v="3.4155639932404347E-3"/>
    <n v="0.96341706765969681"/>
    <x v="2"/>
    <n v="7.6515151515151496"/>
    <n v="3.0988636363636503E-2"/>
    <n v="620.65090909090918"/>
    <n v="30"/>
    <n v="3"/>
    <n v="33"/>
    <n v="252.49999999999994"/>
    <n v="210.49999999999994"/>
    <n v="0.85252500000000386"/>
    <n v="0.16633663366336637"/>
    <x v="0"/>
    <n v="17074.65956435644"/>
  </r>
  <r>
    <x v="31"/>
    <x v="4"/>
    <x v="29"/>
    <x v="29"/>
    <x v="2"/>
    <x v="5"/>
    <n v="0.59535000000000304"/>
    <n v="147.00000000000003"/>
    <n v="11927.013333333329"/>
    <n v="93"/>
    <n v="93"/>
    <n v="0.37665000000000182"/>
    <n v="7545.6614965986355"/>
    <n v="81.136145124716506"/>
    <n v="18"/>
    <n v="2.9827004376614505E-3"/>
    <n v="0.96639976809735828"/>
    <x v="2"/>
    <n v="6.6818181818181834"/>
    <n v="2.7061363636363776E-2"/>
    <n v="542.13696969696946"/>
    <n v="30"/>
    <n v="3"/>
    <n v="33"/>
    <n v="220.50000000000006"/>
    <n v="127.50000000000006"/>
    <n v="0.5163750000000028"/>
    <n v="0.42176870748299311"/>
    <x v="0"/>
    <n v="10344.858503401359"/>
  </r>
  <r>
    <x v="31"/>
    <x v="4"/>
    <x v="36"/>
    <x v="36"/>
    <x v="5"/>
    <x v="4"/>
    <n v="0.56333333333333158"/>
    <n v="112.66666666666667"/>
    <n v="5746"/>
    <n v="201"/>
    <n v="201"/>
    <n v="1.0049999999999968"/>
    <n v="10251"/>
    <n v="51"/>
    <n v="1"/>
    <n v="2.8222971023475324E-3"/>
    <n v="0.96922206519970577"/>
    <x v="2"/>
    <n v="5.1212121212121211"/>
    <n v="2.5606060606060525E-2"/>
    <n v="261.18181818181819"/>
    <n v="30"/>
    <n v="3"/>
    <n v="33"/>
    <n v="169"/>
    <n v="0"/>
    <n v="0"/>
    <n v="1.1893491124260356"/>
    <x v="2"/>
    <n v="0"/>
  </r>
  <r>
    <x v="31"/>
    <x v="4"/>
    <x v="119"/>
    <x v="117"/>
    <x v="0"/>
    <x v="0"/>
    <n v="0.56249999999999845"/>
    <n v="25.000000000000046"/>
    <n v="6079.9333333333243"/>
    <n v="309"/>
    <n v="309"/>
    <n v="6.9524999999999677"/>
    <n v="75147.975999999748"/>
    <n v="243.19733333333252"/>
    <n v="5"/>
    <n v="2.8181221066340013E-3"/>
    <n v="0.97204018730633979"/>
    <x v="2"/>
    <n v="1.1363636363636385"/>
    <n v="2.5568181818181747E-2"/>
    <n v="276.36060606060568"/>
    <n v="30"/>
    <n v="3"/>
    <n v="33"/>
    <n v="37.500000000000071"/>
    <n v="0"/>
    <n v="0"/>
    <n v="8.2399999999999842"/>
    <x v="1"/>
    <n v="0"/>
  </r>
  <r>
    <x v="31"/>
    <x v="4"/>
    <x v="57"/>
    <x v="56"/>
    <x v="2"/>
    <x v="5"/>
    <n v="0.45600000000000035"/>
    <n v="114"/>
    <n v="9571.8333333333339"/>
    <n v="275"/>
    <n v="275"/>
    <n v="1.100000000000001"/>
    <n v="23089.948830409357"/>
    <n v="83.963450292397667"/>
    <n v="40"/>
    <n v="2.2845576544446387E-3"/>
    <n v="0.97432474496078447"/>
    <x v="2"/>
    <n v="5.1818181818181817"/>
    <n v="2.0727272727272743E-2"/>
    <n v="435.08333333333337"/>
    <n v="30"/>
    <n v="3"/>
    <n v="33"/>
    <n v="171"/>
    <n v="0"/>
    <n v="0"/>
    <n v="1.6081871345029239"/>
    <x v="2"/>
    <n v="0"/>
  </r>
  <r>
    <x v="31"/>
    <x v="4"/>
    <x v="40"/>
    <x v="40"/>
    <x v="5"/>
    <x v="4"/>
    <n v="0.45399999999999846"/>
    <n v="151.33333333333334"/>
    <n v="6284"/>
    <n v="61"/>
    <n v="61"/>
    <n v="0.18299999999999936"/>
    <n v="2532.9779735682819"/>
    <n v="41.524229074889867"/>
    <n v="1"/>
    <n v="2.2745376647321527E-3"/>
    <n v="0.97659928262551665"/>
    <x v="2"/>
    <n v="6.8787878787878789"/>
    <n v="2.0636363636363567E-2"/>
    <n v="285.63636363636363"/>
    <n v="30"/>
    <n v="3"/>
    <n v="33"/>
    <n v="227"/>
    <n v="166"/>
    <n v="0.49799999999999822"/>
    <n v="0.2687224669603524"/>
    <x v="0"/>
    <n v="6893.0220264317177"/>
  </r>
  <r>
    <x v="31"/>
    <x v="4"/>
    <x v="72"/>
    <x v="71"/>
    <x v="1"/>
    <x v="1"/>
    <n v="0.43789333333333341"/>
    <n v="44.277777777777771"/>
    <n v="11337.65333333333"/>
    <n v="515"/>
    <n v="515"/>
    <n v="5.0931884567126744"/>
    <n v="131869.5688833124"/>
    <n v="256.05741530740272"/>
    <n v="12"/>
    <n v="2.1938433475810169E-3"/>
    <n v="0.97879312597309764"/>
    <x v="2"/>
    <n v="2.0126262626262625"/>
    <n v="1.9904242424242428E-2"/>
    <n v="515.34787878787859"/>
    <n v="30"/>
    <n v="3"/>
    <n v="33"/>
    <n v="66.416666666666657"/>
    <n v="0"/>
    <n v="0"/>
    <n v="7.754077791718947"/>
    <x v="1"/>
    <n v="0"/>
  </r>
  <r>
    <x v="31"/>
    <x v="4"/>
    <x v="81"/>
    <x v="80"/>
    <x v="5"/>
    <x v="4"/>
    <n v="0.43179999999999974"/>
    <n v="50.799999999999926"/>
    <n v="4560.3000000000056"/>
    <n v="204"/>
    <n v="204"/>
    <n v="1.7340000000000015"/>
    <n v="18313.015748031543"/>
    <n v="89.769685039370316"/>
    <n v="10"/>
    <n v="2.1633157789236702E-3"/>
    <n v="0.98095644175202135"/>
    <x v="2"/>
    <n v="2.3090909090909055"/>
    <n v="1.9627272727272715E-2"/>
    <n v="207.28636363636389"/>
    <n v="30"/>
    <n v="3"/>
    <n v="33"/>
    <n v="76.199999999999889"/>
    <n v="0"/>
    <n v="0"/>
    <n v="2.6771653543307123"/>
    <x v="1"/>
    <n v="0"/>
  </r>
  <r>
    <x v="31"/>
    <x v="4"/>
    <x v="90"/>
    <x v="89"/>
    <x v="0"/>
    <x v="2"/>
    <n v="0.39750000000000002"/>
    <n v="17.666666666666668"/>
    <n v="2945"/>
    <n v="435"/>
    <n v="435"/>
    <n v="9.7874999999999996"/>
    <n v="72513.679245283012"/>
    <n v="166.69811320754715"/>
    <n v="5"/>
    <n v="1.9914729553547001E-3"/>
    <n v="0.98294791470737608"/>
    <x v="2"/>
    <n v="0.80303030303030309"/>
    <n v="1.806818181818182E-2"/>
    <n v="133.86363636363637"/>
    <n v="30"/>
    <n v="3"/>
    <n v="33"/>
    <n v="26.500000000000004"/>
    <n v="0"/>
    <n v="0"/>
    <n v="16.415094339622641"/>
    <x v="1"/>
    <n v="0"/>
  </r>
  <r>
    <x v="31"/>
    <x v="4"/>
    <x v="55"/>
    <x v="54"/>
    <x v="2"/>
    <x v="5"/>
    <n v="0.31999999999999945"/>
    <n v="79.999999999999872"/>
    <n v="6697.3733333333339"/>
    <n v="160"/>
    <n v="160"/>
    <n v="0.6399999999999999"/>
    <n v="13394.74666666669"/>
    <n v="83.717166666666813"/>
    <n v="40"/>
    <n v="1.6031983539962335E-3"/>
    <n v="0.98455111306137233"/>
    <x v="2"/>
    <n v="3.6363636363636305"/>
    <n v="1.4545454545454521E-2"/>
    <n v="304.42606060606062"/>
    <n v="30"/>
    <n v="3"/>
    <n v="33"/>
    <n v="119.9999999999998"/>
    <n v="0"/>
    <n v="0"/>
    <n v="1.3333333333333355"/>
    <x v="2"/>
    <n v="0"/>
  </r>
  <r>
    <x v="31"/>
    <x v="4"/>
    <x v="80"/>
    <x v="79"/>
    <x v="2"/>
    <x v="5"/>
    <n v="0.30840000000000017"/>
    <n v="85.666666666666671"/>
    <n v="6853.333333333333"/>
    <n v="432"/>
    <n v="432"/>
    <n v="1.5552000000000006"/>
    <n v="34559.999999999993"/>
    <n v="79.999999999999986"/>
    <n v="18"/>
    <n v="1.5450824136638737E-3"/>
    <n v="0.98609619547503624"/>
    <x v="2"/>
    <n v="3.893939393939394"/>
    <n v="1.4018181818181825E-2"/>
    <n v="311.5151515151515"/>
    <n v="30"/>
    <n v="3"/>
    <n v="33"/>
    <n v="128.5"/>
    <n v="0"/>
    <n v="0"/>
    <n v="3.3618677042801557"/>
    <x v="1"/>
    <n v="0"/>
  </r>
  <r>
    <x v="31"/>
    <x v="4"/>
    <x v="65"/>
    <x v="64"/>
    <x v="2"/>
    <x v="5"/>
    <n v="0.30133333333333295"/>
    <n v="75.333333333333272"/>
    <n v="6317.9466666666603"/>
    <n v="205"/>
    <n v="205"/>
    <n v="0.81999999999999962"/>
    <n v="17192.642477876103"/>
    <n v="83.866548672566353"/>
    <n v="40"/>
    <n v="1.5096784500131207E-3"/>
    <n v="0.98760587392504939"/>
    <x v="2"/>
    <n v="3.4242424242424216"/>
    <n v="1.369696969696968E-2"/>
    <n v="287.17939393939366"/>
    <n v="30"/>
    <n v="3"/>
    <n v="33"/>
    <n v="112.99999999999991"/>
    <n v="0"/>
    <n v="0"/>
    <n v="1.8141592920353995"/>
    <x v="2"/>
    <n v="0"/>
  </r>
  <r>
    <x v="31"/>
    <x v="4"/>
    <x v="6"/>
    <x v="6"/>
    <x v="2"/>
    <x v="4"/>
    <n v="0.28800000000000026"/>
    <n v="60"/>
    <n v="4034.6666666666665"/>
    <n v="0"/>
    <n v="0"/>
    <n v="0"/>
    <n v="0"/>
    <n v="67.24444444444444"/>
    <n v="48"/>
    <n v="1.4428785185966139E-3"/>
    <n v="0.98904875244364598"/>
    <x v="2"/>
    <n v="2.7272727272727271"/>
    <n v="1.3090909090909103E-2"/>
    <n v="183.39393939393938"/>
    <n v="30"/>
    <n v="3"/>
    <n v="33"/>
    <n v="90"/>
    <n v="90"/>
    <n v="0.43200000000000038"/>
    <n v="0"/>
    <x v="0"/>
    <n v="6052"/>
  </r>
  <r>
    <x v="31"/>
    <x v="4"/>
    <x v="60"/>
    <x v="59"/>
    <x v="3"/>
    <x v="1"/>
    <n v="0.28513333333333329"/>
    <n v="15.666666666666666"/>
    <n v="7680.5"/>
    <n v="50"/>
    <n v="50"/>
    <n v="0.90999999999999992"/>
    <n v="24512.234042553191"/>
    <n v="490.24468085106383"/>
    <n v="4"/>
    <n v="1.4285165333420629E-3"/>
    <n v="0.99047726897698807"/>
    <x v="2"/>
    <n v="0.71212121212121204"/>
    <n v="1.296060606060606E-2"/>
    <n v="349.11363636363637"/>
    <n v="30"/>
    <n v="3"/>
    <n v="33"/>
    <n v="23.499999999999996"/>
    <n v="0"/>
    <n v="0"/>
    <n v="2.1276595744680855"/>
    <x v="1"/>
    <n v="0"/>
  </r>
  <r>
    <x v="31"/>
    <x v="4"/>
    <x v="63"/>
    <x v="62"/>
    <x v="2"/>
    <x v="5"/>
    <n v="0.28266666666666607"/>
    <n v="70.666666666666558"/>
    <n v="5918.6933333333327"/>
    <n v="223"/>
    <n v="223"/>
    <n v="0.89199999999999946"/>
    <n v="18677.386037735876"/>
    <n v="83.755094339622758"/>
    <n v="40"/>
    <n v="1.4161585460300058E-3"/>
    <n v="0.99189342752301812"/>
    <x v="2"/>
    <n v="3.212121212121207"/>
    <n v="1.2848484848484821E-2"/>
    <n v="269.03151515151512"/>
    <n v="30"/>
    <n v="3"/>
    <n v="33"/>
    <n v="105.99999999999983"/>
    <n v="0"/>
    <n v="0"/>
    <n v="2.1037735849056638"/>
    <x v="1"/>
    <n v="0"/>
  </r>
  <r>
    <x v="31"/>
    <x v="4"/>
    <x v="75"/>
    <x v="74"/>
    <x v="3"/>
    <x v="1"/>
    <n v="0.2780399999999999"/>
    <n v="28"/>
    <n v="7311.666666666667"/>
    <n v="55"/>
    <n v="55"/>
    <n v="0.5461499999999998"/>
    <n v="14362.202380952382"/>
    <n v="261.13095238095241"/>
    <n v="6"/>
    <n v="1.3929789698284793E-3"/>
    <n v="0.99328640649284661"/>
    <x v="2"/>
    <n v="1.2727272727272727"/>
    <n v="1.2638181818181814E-2"/>
    <n v="332.34848484848487"/>
    <n v="30"/>
    <n v="3"/>
    <n v="33"/>
    <n v="42"/>
    <n v="0"/>
    <n v="0"/>
    <n v="1.3095238095238095"/>
    <x v="2"/>
    <n v="0"/>
  </r>
  <r>
    <x v="31"/>
    <x v="4"/>
    <x v="76"/>
    <x v="75"/>
    <x v="2"/>
    <x v="4"/>
    <n v="0.25627333333333352"/>
    <n v="41.06944444444445"/>
    <n v="3623.6066666666625"/>
    <n v="77"/>
    <n v="77"/>
    <n v="0.4804800000000003"/>
    <n v="6793.8029624619458"/>
    <n v="88.23120730470059"/>
    <n v="48"/>
    <n v="1.2839280817910285E-3"/>
    <n v="0.99457033457463762"/>
    <x v="2"/>
    <n v="1.8667929292929295"/>
    <n v="1.1648787878787887E-2"/>
    <n v="164.70939393939375"/>
    <n v="30"/>
    <n v="3"/>
    <n v="33"/>
    <n v="61.604166666666671"/>
    <n v="0"/>
    <n v="0"/>
    <n v="1.2499154548528912"/>
    <x v="2"/>
    <n v="0"/>
  </r>
  <r>
    <x v="31"/>
    <x v="4"/>
    <x v="98"/>
    <x v="97"/>
    <x v="2"/>
    <x v="7"/>
    <n v="0.23466666666666669"/>
    <n v="18.333333333333332"/>
    <n v="2964.6666666666665"/>
    <n v="72"/>
    <n v="72"/>
    <n v="0.9216000000000002"/>
    <n v="11643.054545454546"/>
    <n v="161.70909090909092"/>
    <n v="16"/>
    <n v="1.1756787929305735E-3"/>
    <n v="0.99574601336756818"/>
    <x v="2"/>
    <n v="0.83333333333333326"/>
    <n v="1.0666666666666668E-2"/>
    <n v="134.75757575757575"/>
    <n v="30"/>
    <n v="3"/>
    <n v="33"/>
    <n v="27.499999999999996"/>
    <n v="0"/>
    <n v="0"/>
    <n v="2.6181818181818186"/>
    <x v="1"/>
    <n v="0"/>
  </r>
  <r>
    <x v="31"/>
    <x v="4"/>
    <x v="13"/>
    <x v="13"/>
    <x v="2"/>
    <x v="4"/>
    <n v="0.216"/>
    <n v="30"/>
    <n v="1710.3333333333333"/>
    <n v="447"/>
    <n v="447"/>
    <n v="3.2183999999999999"/>
    <n v="25483.966666666664"/>
    <n v="57.011111111111106"/>
    <n v="24"/>
    <n v="1.0821588889474594E-3"/>
    <n v="0.99682817225651565"/>
    <x v="2"/>
    <n v="1.3636363636363635"/>
    <n v="9.8181818181818179E-3"/>
    <n v="77.742424242424235"/>
    <n v="30"/>
    <n v="3"/>
    <n v="33"/>
    <n v="45"/>
    <n v="0"/>
    <n v="0"/>
    <n v="9.9333333333333336"/>
    <x v="1"/>
    <n v="0"/>
  </r>
  <r>
    <x v="31"/>
    <x v="4"/>
    <x v="77"/>
    <x v="76"/>
    <x v="5"/>
    <x v="4"/>
    <n v="0.20866666666666678"/>
    <n v="27.666666666666753"/>
    <n v="2212.9799999999991"/>
    <n v="0"/>
    <n v="0"/>
    <n v="0"/>
    <n v="0"/>
    <n v="79.987228915662371"/>
    <n v="100"/>
    <n v="1.0454189266683796E-3"/>
    <n v="0.99787359118318408"/>
    <x v="2"/>
    <n v="1.2575757575757616"/>
    <n v="9.4848484848484901E-3"/>
    <n v="100.58999999999996"/>
    <n v="30"/>
    <n v="3"/>
    <n v="33"/>
    <n v="41.500000000000135"/>
    <n v="41.500000000000135"/>
    <n v="0.31300000000000017"/>
    <n v="0"/>
    <x v="0"/>
    <n v="3319.4699999999993"/>
  </r>
  <r>
    <x v="31"/>
    <x v="4"/>
    <x v="96"/>
    <x v="95"/>
    <x v="5"/>
    <x v="4"/>
    <n v="0.13333333333333339"/>
    <n v="16.666666666666668"/>
    <n v="1386.3333333333333"/>
    <n v="166"/>
    <n v="166"/>
    <n v="1.3280000000000005"/>
    <n v="13807.88"/>
    <n v="83.179999999999993"/>
    <n v="4"/>
    <n v="6.6799931416509873E-4"/>
    <n v="0.99854159049734914"/>
    <x v="2"/>
    <n v="0.75757575757575768"/>
    <n v="6.0606060606060632E-3"/>
    <n v="63.015151515151508"/>
    <n v="30"/>
    <n v="3"/>
    <n v="33"/>
    <n v="25.000000000000004"/>
    <n v="0"/>
    <n v="0"/>
    <n v="6.6399999999999988"/>
    <x v="1"/>
    <n v="0"/>
  </r>
  <r>
    <x v="31"/>
    <x v="4"/>
    <x v="88"/>
    <x v="87"/>
    <x v="2"/>
    <x v="5"/>
    <n v="0.12359999999999986"/>
    <n v="34.333333333333393"/>
    <n v="2713.3433333333319"/>
    <n v="44"/>
    <n v="44"/>
    <n v="0.15839999999999954"/>
    <n v="3477.2943689320314"/>
    <n v="79.029417475727982"/>
    <n v="18"/>
    <n v="6.192353642310456E-4"/>
    <n v="0.99916082586158017"/>
    <x v="2"/>
    <n v="1.5606060606060632"/>
    <n v="5.6181818181818121E-3"/>
    <n v="123.33378787878782"/>
    <n v="30"/>
    <n v="3"/>
    <n v="33"/>
    <n v="51.500000000000085"/>
    <n v="7.5000000000000853"/>
    <n v="2.7000000000000229E-2"/>
    <n v="0.85436893203883357"/>
    <x v="3"/>
    <n v="592.72063106796656"/>
  </r>
  <r>
    <x v="31"/>
    <x v="4"/>
    <x v="89"/>
    <x v="88"/>
    <x v="5"/>
    <x v="4"/>
    <n v="6.1050000000000028E-2"/>
    <n v="11.305555555555552"/>
    <n v="648.18999999999983"/>
    <n v="31"/>
    <n v="31"/>
    <n v="0.16740000000000013"/>
    <n v="1777.3465356265356"/>
    <n v="57.333759213759215"/>
    <n v="12"/>
    <n v="3.0586018597334461E-4"/>
    <n v="0.99946668604755351"/>
    <x v="2"/>
    <n v="0.51388888888888873"/>
    <n v="2.7750000000000014E-3"/>
    <n v="29.463181818181809"/>
    <n v="30"/>
    <n v="3"/>
    <n v="33"/>
    <n v="16.958333333333329"/>
    <n v="0"/>
    <n v="0"/>
    <n v="1.8280098280098285"/>
    <x v="2"/>
    <n v="0"/>
  </r>
  <r>
    <x v="31"/>
    <x v="4"/>
    <x v="64"/>
    <x v="63"/>
    <x v="5"/>
    <x v="4"/>
    <n v="3.1500000000000007E-2"/>
    <n v="6.9999999999999973"/>
    <n v="369.19333333333344"/>
    <n v="100"/>
    <n v="100"/>
    <n v="0.45000000000000029"/>
    <n v="5274.1904761904798"/>
    <n v="52.741904761904799"/>
    <n v="30"/>
    <n v="1.5781483797150454E-4"/>
    <n v="0.99962450088552501"/>
    <x v="2"/>
    <n v="0.31818181818181807"/>
    <n v="1.4318181818181821E-3"/>
    <n v="16.781515151515155"/>
    <n v="30"/>
    <n v="3"/>
    <n v="33"/>
    <n v="10.499999999999996"/>
    <n v="0"/>
    <n v="0"/>
    <n v="9.5238095238095273"/>
    <x v="1"/>
    <n v="0"/>
  </r>
  <r>
    <x v="31"/>
    <x v="4"/>
    <x v="111"/>
    <x v="109"/>
    <x v="2"/>
    <x v="4"/>
    <n v="2.2400000000000003E-2"/>
    <n v="3.3333333333333335"/>
    <n v="180"/>
    <n v="0"/>
    <n v="0"/>
    <n v="0"/>
    <n v="0"/>
    <n v="54"/>
    <n v="48"/>
    <n v="1.1222388477973656E-4"/>
    <n v="0.99973672477030473"/>
    <x v="2"/>
    <n v="0.15151515151515152"/>
    <n v="1.0181818181818183E-3"/>
    <n v="8.1818181818181817"/>
    <n v="30"/>
    <n v="3"/>
    <n v="33"/>
    <n v="5"/>
    <n v="5"/>
    <n v="3.3600000000000005E-2"/>
    <n v="0"/>
    <x v="0"/>
    <n v="270"/>
  </r>
  <r>
    <x v="31"/>
    <x v="4"/>
    <x v="52"/>
    <x v="51"/>
    <x v="5"/>
    <x v="4"/>
    <n v="1.7999999999999999E-2"/>
    <n v="3"/>
    <n v="171.33333333333334"/>
    <n v="0"/>
    <n v="0"/>
    <n v="0"/>
    <n v="0"/>
    <n v="57.111111111111114"/>
    <n v="12"/>
    <n v="9.0179907412288286E-5"/>
    <n v="0.99982690467771707"/>
    <x v="2"/>
    <n v="0.13636363636363635"/>
    <n v="8.1818181818181816E-4"/>
    <n v="7.7878787878787881"/>
    <n v="30"/>
    <n v="3"/>
    <n v="33"/>
    <n v="4.5"/>
    <n v="4.5"/>
    <n v="2.6999999999999996E-2"/>
    <n v="0"/>
    <x v="0"/>
    <n v="257"/>
  </r>
  <r>
    <x v="31"/>
    <x v="4"/>
    <x v="39"/>
    <x v="39"/>
    <x v="2"/>
    <x v="5"/>
    <n v="1.2149999999999999E-2"/>
    <n v="3"/>
    <n v="246"/>
    <n v="0"/>
    <n v="0"/>
    <n v="0"/>
    <n v="0"/>
    <n v="82"/>
    <n v="18"/>
    <n v="6.0871437503294593E-5"/>
    <n v="0.99988777611522039"/>
    <x v="2"/>
    <n v="0.13636363636363635"/>
    <n v="5.522727272727272E-4"/>
    <n v="11.181818181818182"/>
    <n v="30"/>
    <n v="3"/>
    <n v="33"/>
    <n v="4.5"/>
    <n v="4.5"/>
    <n v="1.8224999999999998E-2"/>
    <n v="0"/>
    <x v="0"/>
    <n v="369"/>
  </r>
  <r>
    <x v="31"/>
    <x v="4"/>
    <x v="123"/>
    <x v="121"/>
    <x v="2"/>
    <x v="4"/>
    <n v="9.5999999999999992E-3"/>
    <n v="1.6666666666666667"/>
    <n v="70"/>
    <n v="0"/>
    <n v="0"/>
    <n v="0"/>
    <n v="0"/>
    <n v="42"/>
    <n v="24"/>
    <n v="4.8095950619887088E-5"/>
    <n v="0.99993587206584034"/>
    <x v="2"/>
    <n v="7.575757575757576E-2"/>
    <n v="4.3636363636363632E-4"/>
    <n v="3.1818181818181817"/>
    <n v="30"/>
    <n v="3"/>
    <n v="33"/>
    <n v="2.5"/>
    <n v="2.5"/>
    <n v="1.4399999999999998E-2"/>
    <n v="0"/>
    <x v="0"/>
    <n v="105"/>
  </r>
  <r>
    <x v="31"/>
    <x v="4"/>
    <x v="85"/>
    <x v="84"/>
    <x v="5"/>
    <x v="4"/>
    <n v="6.4000000000000003E-3"/>
    <n v="1"/>
    <n v="68"/>
    <n v="79"/>
    <n v="79"/>
    <n v="0.50560000000000005"/>
    <n v="5372"/>
    <n v="68"/>
    <n v="40"/>
    <n v="3.2063967079924728E-5"/>
    <n v="0.99996793603292022"/>
    <x v="2"/>
    <n v="4.5454545454545456E-2"/>
    <n v="2.9090909090909091E-4"/>
    <n v="3.0909090909090908"/>
    <n v="30"/>
    <n v="3"/>
    <n v="33"/>
    <n v="1.5"/>
    <n v="0"/>
    <n v="0"/>
    <n v="52.666666666666664"/>
    <x v="1"/>
    <n v="0"/>
  </r>
  <r>
    <x v="31"/>
    <x v="4"/>
    <x v="61"/>
    <x v="60"/>
    <x v="2"/>
    <x v="7"/>
    <n v="6.3999999999999994E-3"/>
    <n v="0.66666666666666663"/>
    <n v="37.333333333333336"/>
    <n v="4"/>
    <n v="4"/>
    <n v="3.8399999999999997E-2"/>
    <n v="224.00000000000003"/>
    <n v="56.000000000000007"/>
    <n v="32"/>
    <n v="3.2063967079924721E-5"/>
    <n v="1.0000000000000002"/>
    <x v="2"/>
    <n v="3.03030303030303E-2"/>
    <n v="2.9090909090909086E-4"/>
    <n v="1.696969696969697"/>
    <n v="30"/>
    <n v="3"/>
    <n v="33"/>
    <n v="0.99999999999999989"/>
    <n v="0"/>
    <n v="0"/>
    <n v="4"/>
    <x v="1"/>
    <n v="0"/>
  </r>
  <r>
    <x v="32"/>
    <x v="4"/>
    <x v="0"/>
    <x v="0"/>
    <x v="0"/>
    <x v="0"/>
    <n v="93.493333333335599"/>
    <n v="3739.7333333333336"/>
    <n v="755803.66666666663"/>
    <n v="1128.5999999999999"/>
    <n v="1128.5999999999999"/>
    <n v="28.215000000000678"/>
    <n v="228091.13435895601"/>
    <n v="202.10095193953219"/>
    <n v="5"/>
    <n v="0.26956569475906539"/>
    <n v="0.26956569475906539"/>
    <x v="0"/>
    <n v="169.9878787878788"/>
    <n v="4.249696969697073"/>
    <n v="34354.71212121212"/>
    <n v="7"/>
    <n v="3"/>
    <n v="10"/>
    <n v="1699.878787878788"/>
    <n v="571.27878787878808"/>
    <n v="14.281969696970046"/>
    <n v="0.66392969195664564"/>
    <x v="0"/>
    <n v="115455.98685316516"/>
  </r>
  <r>
    <x v="32"/>
    <x v="4"/>
    <x v="18"/>
    <x v="18"/>
    <x v="1"/>
    <x v="1"/>
    <n v="34.564320000001274"/>
    <n v="3556"/>
    <n v="788988.98666666669"/>
    <n v="634.5"/>
    <n v="634.5"/>
    <n v="6.1673400000002276"/>
    <n v="140779.95276715411"/>
    <n v="221.87541807274093"/>
    <n v="12"/>
    <n v="9.9657960653252747E-2"/>
    <n v="0.36922365541231816"/>
    <x v="0"/>
    <n v="161.63636363636363"/>
    <n v="1.5711054545455125"/>
    <n v="35863.135757575757"/>
    <n v="7"/>
    <n v="3"/>
    <n v="10"/>
    <n v="1616.3636363636363"/>
    <n v="981.86363636363626"/>
    <n v="9.5437145454548968"/>
    <n v="0.39254780652418453"/>
    <x v="0"/>
    <n v="217851.40480860346"/>
  </r>
  <r>
    <x v="32"/>
    <x v="4"/>
    <x v="8"/>
    <x v="8"/>
    <x v="1"/>
    <x v="1"/>
    <n v="23.250000000000071"/>
    <n v="1033.3333333333333"/>
    <n v="490833.33333333331"/>
    <n v="990"/>
    <n v="990"/>
    <n v="22.27500000000007"/>
    <n v="470250"/>
    <n v="475"/>
    <n v="1"/>
    <n v="6.7035821482616997E-2"/>
    <n v="0.43625947689493516"/>
    <x v="0"/>
    <n v="46.969696969696969"/>
    <n v="1.056818181818185"/>
    <n v="22310.60606060606"/>
    <n v="7"/>
    <n v="3"/>
    <n v="10"/>
    <n v="469.69696969696969"/>
    <n v="0"/>
    <n v="0"/>
    <n v="2.1077419354838711"/>
    <x v="1"/>
    <n v="0"/>
  </r>
  <r>
    <x v="32"/>
    <x v="4"/>
    <x v="17"/>
    <x v="17"/>
    <x v="1"/>
    <x v="1"/>
    <n v="20.255399999999405"/>
    <n v="2500.6666666666665"/>
    <n v="462716.66666666669"/>
    <n v="388.5"/>
    <n v="388.5"/>
    <n v="3.1468499999999078"/>
    <n v="71887.000133297799"/>
    <n v="185.0373233804319"/>
    <n v="20"/>
    <n v="5.8401607675654027E-2"/>
    <n v="0.49466108457058922"/>
    <x v="0"/>
    <n v="113.66666666666666"/>
    <n v="0.92069999999997298"/>
    <n v="21032.57575757576"/>
    <n v="7"/>
    <n v="3"/>
    <n v="10"/>
    <n v="1136.6666666666665"/>
    <n v="748.16666666666652"/>
    <n v="6.0601499999998216"/>
    <n v="0.3417888563049854"/>
    <x v="0"/>
    <n v="138438.75744245978"/>
  </r>
  <r>
    <x v="32"/>
    <x v="4"/>
    <x v="2"/>
    <x v="2"/>
    <x v="1"/>
    <x v="1"/>
    <n v="18.867599999999914"/>
    <n v="1164.6666666666667"/>
    <n v="452586"/>
    <n v="373"/>
    <n v="373"/>
    <n v="6.0425999999999727"/>
    <n v="144946.68975386376"/>
    <n v="388.59702346880363"/>
    <n v="4"/>
    <n v="5.440021786689956E-2"/>
    <n v="0.54906130243748874"/>
    <x v="1"/>
    <n v="52.939393939393945"/>
    <n v="0.85761818181817795"/>
    <n v="20572.090909090908"/>
    <n v="14"/>
    <n v="3"/>
    <n v="17"/>
    <n v="899.96969696969711"/>
    <n v="526.96969696969711"/>
    <n v="8.5369090909090541"/>
    <n v="0.41445839927270273"/>
    <x v="0"/>
    <n v="204778.85570068171"/>
  </r>
  <r>
    <x v="32"/>
    <x v="4"/>
    <x v="53"/>
    <x v="52"/>
    <x v="0"/>
    <x v="0"/>
    <n v="16.48666666666686"/>
    <n v="824.33333333333337"/>
    <n v="141802.66666666666"/>
    <n v="86"/>
    <n v="86"/>
    <n v="1.72000000000002"/>
    <n v="14793.808329963606"/>
    <n v="172.02102709260006"/>
    <n v="20"/>
    <n v="4.7535365312261865E-2"/>
    <n v="0.59659666774975062"/>
    <x v="1"/>
    <n v="37.469696969696969"/>
    <n v="0.74939393939394816"/>
    <n v="6445.5757575757571"/>
    <n v="14"/>
    <n v="3"/>
    <n v="17"/>
    <n v="636.9848484848485"/>
    <n v="550.9848484848485"/>
    <n v="11.019696969697099"/>
    <n v="0.13501106063128851"/>
    <x v="0"/>
    <n v="94780.979548824267"/>
  </r>
  <r>
    <x v="32"/>
    <x v="4"/>
    <x v="3"/>
    <x v="3"/>
    <x v="1"/>
    <x v="2"/>
    <n v="12.487500000000088"/>
    <n v="555"/>
    <n v="258347"/>
    <n v="310"/>
    <n v="310"/>
    <n v="6.9750000000000494"/>
    <n v="144301.92792792793"/>
    <n v="465.49009009009006"/>
    <n v="1"/>
    <n v="3.6004723473728302E-2"/>
    <n v="0.63260139122347891"/>
    <x v="1"/>
    <n v="25.227272727272727"/>
    <n v="0.56761363636364037"/>
    <n v="11743.045454545454"/>
    <n v="14"/>
    <n v="3"/>
    <n v="17"/>
    <n v="428.86363636363637"/>
    <n v="118.86363636363637"/>
    <n v="2.6744318181818372"/>
    <n v="0.72284048754636987"/>
    <x v="0"/>
    <n v="55329.844799344799"/>
  </r>
  <r>
    <x v="32"/>
    <x v="4"/>
    <x v="47"/>
    <x v="47"/>
    <x v="0"/>
    <x v="6"/>
    <n v="12.315000000000206"/>
    <n v="547.33333333333337"/>
    <n v="101428.33333333333"/>
    <n v="381"/>
    <n v="381"/>
    <n v="8.5725000000001437"/>
    <n v="70604.497563946396"/>
    <n v="185.31364190012178"/>
    <n v="5"/>
    <n v="3.5507360927244713E-2"/>
    <n v="0.66810875215072363"/>
    <x v="1"/>
    <n v="24.878787878787879"/>
    <n v="0.55977272727273664"/>
    <n v="4610.378787878788"/>
    <n v="14"/>
    <n v="3"/>
    <n v="17"/>
    <n v="422.93939393939394"/>
    <n v="41.939393939393938"/>
    <n v="0.94363636363637937"/>
    <n v="0.90083828903059393"/>
    <x v="3"/>
    <n v="7771.9418299929857"/>
  </r>
  <r>
    <x v="32"/>
    <x v="4"/>
    <x v="15"/>
    <x v="15"/>
    <x v="2"/>
    <x v="4"/>
    <n v="11.747266666666462"/>
    <n v="2447.3472222222222"/>
    <n v="164891.88999999998"/>
    <n v="0"/>
    <n v="0"/>
    <n v="0"/>
    <n v="0"/>
    <n v="67.37576446152012"/>
    <n v="24"/>
    <n v="3.3870437469907429E-2"/>
    <n v="0.70197918962063111"/>
    <x v="1"/>
    <n v="111.24305555555556"/>
    <n v="0.53396666666665737"/>
    <n v="7495.085909090908"/>
    <n v="14"/>
    <n v="3"/>
    <n v="17"/>
    <n v="1891.1319444444446"/>
    <n v="1891.1319444444446"/>
    <n v="9.0774333333331754"/>
    <n v="0"/>
    <x v="0"/>
    <n v="127416.46045454545"/>
  </r>
  <r>
    <x v="32"/>
    <x v="4"/>
    <x v="70"/>
    <x v="69"/>
    <x v="0"/>
    <x v="8"/>
    <n v="9.4575000000001221"/>
    <n v="420.33333333333331"/>
    <n v="74155.423333333471"/>
    <n v="0"/>
    <n v="0"/>
    <n v="0"/>
    <n v="0"/>
    <n v="176.42051546391787"/>
    <n v="5"/>
    <n v="2.7268442222445441E-2"/>
    <n v="0.7292476318430765"/>
    <x v="1"/>
    <n v="19.106060606060606"/>
    <n v="0.42988636363636917"/>
    <n v="3370.7010606060667"/>
    <n v="14"/>
    <n v="3"/>
    <n v="17"/>
    <n v="324.80303030303031"/>
    <n v="324.80303030303031"/>
    <n v="7.3080681818182773"/>
    <n v="0"/>
    <x v="0"/>
    <n v="57301.918030303139"/>
  </r>
  <r>
    <x v="32"/>
    <x v="4"/>
    <x v="14"/>
    <x v="14"/>
    <x v="4"/>
    <x v="0"/>
    <n v="9.3049999999999997"/>
    <n v="620.33333333333337"/>
    <n v="163838.33333333334"/>
    <n v="0"/>
    <n v="0"/>
    <n v="0"/>
    <n v="0"/>
    <n v="264.1133799032778"/>
    <n v="1"/>
    <n v="2.6828744898741902E-2"/>
    <n v="0.75607637674181838"/>
    <x v="1"/>
    <n v="28.196969696969699"/>
    <n v="0.42295454545454542"/>
    <n v="7447.19696969697"/>
    <n v="14"/>
    <n v="3"/>
    <n v="17"/>
    <n v="479.34848484848487"/>
    <n v="479.34848484848487"/>
    <n v="7.1902272727272729"/>
    <n v="0"/>
    <x v="0"/>
    <n v="126602.34848484849"/>
  </r>
  <r>
    <x v="32"/>
    <x v="4"/>
    <x v="35"/>
    <x v="35"/>
    <x v="2"/>
    <x v="4"/>
    <n v="8.102399999999939"/>
    <n v="633"/>
    <n v="108093.60666666638"/>
    <n v="169"/>
    <n v="169"/>
    <n v="2.1631999999999838"/>
    <n v="28859.114576092605"/>
    <n v="170.76399157451246"/>
    <n v="16"/>
    <n v="2.336133505293549E-2"/>
    <n v="0.77943771179475385"/>
    <x v="1"/>
    <n v="28.772727272727273"/>
    <n v="0.36829090909090634"/>
    <n v="4913.3457575757448"/>
    <n v="14"/>
    <n v="3"/>
    <n v="17"/>
    <n v="489.13636363636363"/>
    <n v="320.13636363636363"/>
    <n v="4.0977454545454242"/>
    <n v="0.34550692314840631"/>
    <x v="0"/>
    <n v="54667.763302695057"/>
  </r>
  <r>
    <x v="32"/>
    <x v="4"/>
    <x v="78"/>
    <x v="77"/>
    <x v="0"/>
    <x v="6"/>
    <n v="7.662000000000087"/>
    <n v="425.66666666666669"/>
    <n v="68661"/>
    <n v="125"/>
    <n v="125"/>
    <n v="2.2500000000000258"/>
    <n v="20162.78386844166"/>
    <n v="161.30227094753329"/>
    <n v="20"/>
    <n v="2.2091546847303901E-2"/>
    <n v="0.80152925864205771"/>
    <x v="2"/>
    <n v="19.348484848484848"/>
    <n v="0.34827272727273123"/>
    <n v="3120.9545454545455"/>
    <n v="30"/>
    <n v="3"/>
    <n v="33"/>
    <n v="638.5"/>
    <n v="513.5"/>
    <n v="9.2430000000001051"/>
    <n v="0.19577133907595928"/>
    <x v="0"/>
    <n v="82828.716131558336"/>
  </r>
  <r>
    <x v="32"/>
    <x v="4"/>
    <x v="5"/>
    <x v="5"/>
    <x v="1"/>
    <x v="1"/>
    <n v="7.4637333333334253"/>
    <n v="717.66666666666663"/>
    <n v="180084.33333333334"/>
    <n v="10"/>
    <n v="10"/>
    <n v="0.10400000000000129"/>
    <n v="2509.3032977241064"/>
    <n v="250.93032977241063"/>
    <n v="12"/>
    <n v="2.1519892272137457E-2"/>
    <n v="0.82304915091419517"/>
    <x v="2"/>
    <n v="32.621212121212118"/>
    <n v="0.33926060606061026"/>
    <n v="8185.6515151515159"/>
    <n v="30"/>
    <n v="3"/>
    <n v="33"/>
    <n v="1076.4999999999998"/>
    <n v="1066.4999999999998"/>
    <n v="11.091600000000135"/>
    <n v="9.2893636785880192E-3"/>
    <x v="0"/>
    <n v="267617.19670227589"/>
  </r>
  <r>
    <x v="32"/>
    <x v="4"/>
    <x v="7"/>
    <x v="7"/>
    <x v="0"/>
    <x v="0"/>
    <n v="6.3416666666666579"/>
    <n v="253.66666666666666"/>
    <n v="50578.333333333336"/>
    <n v="0"/>
    <n v="0"/>
    <n v="0"/>
    <n v="0"/>
    <n v="199.38896189224707"/>
    <n v="1"/>
    <n v="1.8284681056728067E-2"/>
    <n v="0.84133383197092326"/>
    <x v="2"/>
    <n v="11.530303030303029"/>
    <n v="0.28825757575757538"/>
    <n v="2299.0151515151515"/>
    <n v="30"/>
    <n v="3"/>
    <n v="33"/>
    <n v="380.49999999999994"/>
    <n v="380.49999999999994"/>
    <n v="9.5124999999999851"/>
    <n v="0"/>
    <x v="0"/>
    <n v="75867.5"/>
  </r>
  <r>
    <x v="32"/>
    <x v="4"/>
    <x v="1"/>
    <x v="1"/>
    <x v="1"/>
    <x v="1"/>
    <n v="5.4675000000000127"/>
    <n v="243"/>
    <n v="114082.33333333333"/>
    <n v="0"/>
    <n v="0"/>
    <n v="0"/>
    <n v="0"/>
    <n v="469.47462277091904"/>
    <n v="1"/>
    <n v="1.5764230277686371E-2"/>
    <n v="0.85709806224860963"/>
    <x v="2"/>
    <n v="11.045454545454545"/>
    <n v="0.24852272727272784"/>
    <n v="5185.560606060606"/>
    <n v="30"/>
    <n v="3"/>
    <n v="33"/>
    <n v="364.5"/>
    <n v="364.5"/>
    <n v="8.2012500000000195"/>
    <n v="0"/>
    <x v="0"/>
    <n v="171123.5"/>
  </r>
  <r>
    <x v="32"/>
    <x v="4"/>
    <x v="4"/>
    <x v="4"/>
    <x v="0"/>
    <x v="3"/>
    <n v="4.6350000000000557"/>
    <n v="206"/>
    <n v="41883.666666666664"/>
    <n v="425"/>
    <n v="425"/>
    <n v="9.5625000000001155"/>
    <n v="86410.477346278305"/>
    <n v="203.3187702265372"/>
    <n v="5"/>
    <n v="1.3363915379437959E-2"/>
    <n v="0.87046197762804756"/>
    <x v="2"/>
    <n v="9.3636363636363633"/>
    <n v="0.21068181818182072"/>
    <n v="1903.8030303030303"/>
    <n v="30"/>
    <n v="3"/>
    <n v="33"/>
    <n v="309"/>
    <n v="0"/>
    <n v="0"/>
    <n v="1.3754045307443366"/>
    <x v="2"/>
    <n v="0"/>
  </r>
  <r>
    <x v="32"/>
    <x v="4"/>
    <x v="76"/>
    <x v="75"/>
    <x v="2"/>
    <x v="4"/>
    <n v="4.1204799999999988"/>
    <n v="660.33333333333314"/>
    <n v="58580.333333333147"/>
    <n v="351"/>
    <n v="351"/>
    <n v="2.1902400000000002"/>
    <n v="31138.359919232622"/>
    <n v="88.713276123169862"/>
    <n v="48"/>
    <n v="1.1880419858180334E-2"/>
    <n v="0.88234239748622789"/>
    <x v="2"/>
    <n v="30.015151515151505"/>
    <n v="0.18729454545454541"/>
    <n v="2662.7424242424158"/>
    <n v="30"/>
    <n v="3"/>
    <n v="33"/>
    <n v="990.49999999999966"/>
    <n v="639.49999999999966"/>
    <n v="3.990479999999998"/>
    <n v="0.35436648157496226"/>
    <x v="0"/>
    <n v="56732.140080767094"/>
  </r>
  <r>
    <x v="32"/>
    <x v="4"/>
    <x v="90"/>
    <x v="89"/>
    <x v="0"/>
    <x v="2"/>
    <n v="3.8775000000000248"/>
    <n v="172.33333333333334"/>
    <n v="28005"/>
    <n v="0"/>
    <n v="0"/>
    <n v="0"/>
    <n v="0"/>
    <n v="162.50483558994196"/>
    <n v="5"/>
    <n v="1.1179845066617129E-2"/>
    <n v="0.89352224255284507"/>
    <x v="2"/>
    <n v="7.8333333333333339"/>
    <n v="0.17625000000000113"/>
    <n v="1272.9545454545455"/>
    <n v="30"/>
    <n v="3"/>
    <n v="33"/>
    <n v="258.5"/>
    <n v="258.5"/>
    <n v="5.8162500000000366"/>
    <n v="0"/>
    <x v="0"/>
    <n v="42007.5"/>
  </r>
  <r>
    <x v="32"/>
    <x v="4"/>
    <x v="16"/>
    <x v="16"/>
    <x v="4"/>
    <x v="0"/>
    <n v="3.3700000000000085"/>
    <n v="224.66666666666666"/>
    <n v="61783.333333333336"/>
    <n v="0.33333333333333331"/>
    <n v="0.33333333333333331"/>
    <n v="5.0000000000000122E-3"/>
    <n v="91.666666666666657"/>
    <n v="275"/>
    <n v="60"/>
    <n v="9.7165900385556628E-3"/>
    <n v="0.9032388325914007"/>
    <x v="2"/>
    <n v="10.212121212121211"/>
    <n v="0.15318181818181856"/>
    <n v="2808.3333333333335"/>
    <n v="30"/>
    <n v="3"/>
    <n v="33"/>
    <n v="336.99999999999994"/>
    <n v="336.66666666666663"/>
    <n v="5.0500000000000123"/>
    <n v="9.8911968348170147E-4"/>
    <x v="0"/>
    <n v="92583.333333333328"/>
  </r>
  <r>
    <x v="32"/>
    <x v="4"/>
    <x v="97"/>
    <x v="96"/>
    <x v="0"/>
    <x v="2"/>
    <n v="3.0749999999999988"/>
    <n v="68.333333333333329"/>
    <n v="22318"/>
    <n v="123"/>
    <n v="123"/>
    <n v="5.5349999999999984"/>
    <n v="40172.400000000001"/>
    <n v="326.60487804878051"/>
    <n v="1"/>
    <n v="8.8660280025396367E-3"/>
    <n v="0.91210486059394036"/>
    <x v="2"/>
    <n v="3.106060606060606"/>
    <n v="0.13977272727272722"/>
    <n v="1014.4545454545455"/>
    <n v="30"/>
    <n v="3"/>
    <n v="33"/>
    <n v="102.5"/>
    <n v="0"/>
    <n v="0"/>
    <n v="1.2"/>
    <x v="2"/>
    <n v="0"/>
  </r>
  <r>
    <x v="32"/>
    <x v="4"/>
    <x v="61"/>
    <x v="60"/>
    <x v="2"/>
    <x v="7"/>
    <n v="2.6471466666666559"/>
    <n v="275.33333333333331"/>
    <n v="15751.833333333336"/>
    <n v="0"/>
    <n v="0"/>
    <n v="0"/>
    <n v="0"/>
    <n v="57.210048426150131"/>
    <n v="32"/>
    <n v="7.6324151133320443E-3"/>
    <n v="0.91973727570727237"/>
    <x v="2"/>
    <n v="12.515151515151514"/>
    <n v="0.12032484848484799"/>
    <n v="715.99242424242436"/>
    <n v="30"/>
    <n v="3"/>
    <n v="33"/>
    <n v="412.99999999999994"/>
    <n v="412.99999999999994"/>
    <n v="3.9707199999999836"/>
    <n v="0"/>
    <x v="0"/>
    <n v="23627.75"/>
  </r>
  <r>
    <x v="32"/>
    <x v="4"/>
    <x v="12"/>
    <x v="12"/>
    <x v="0"/>
    <x v="0"/>
    <n v="2.6166666666666645"/>
    <n v="52.333333333333336"/>
    <n v="20194.333333333332"/>
    <n v="168"/>
    <n v="168"/>
    <n v="8.3999999999999932"/>
    <n v="64827.668789808915"/>
    <n v="385.87898089171972"/>
    <n v="1"/>
    <n v="7.5445333138142133E-3"/>
    <n v="0.92728180902108659"/>
    <x v="2"/>
    <n v="2.3787878787878789"/>
    <n v="0.11893939393939384"/>
    <n v="917.92424242424238"/>
    <n v="30"/>
    <n v="3"/>
    <n v="33"/>
    <n v="78.5"/>
    <n v="0"/>
    <n v="0"/>
    <n v="2.1401273885350318"/>
    <x v="1"/>
    <n v="0"/>
  </r>
  <r>
    <x v="32"/>
    <x v="4"/>
    <x v="37"/>
    <x v="37"/>
    <x v="0"/>
    <x v="6"/>
    <n v="2.3774999999999982"/>
    <n v="105.66666666666667"/>
    <n v="18728"/>
    <n v="0"/>
    <n v="0"/>
    <n v="0"/>
    <n v="0"/>
    <n v="177.23659305993689"/>
    <n v="1"/>
    <n v="6.8549533580611307E-3"/>
    <n v="0.93413676237914767"/>
    <x v="2"/>
    <n v="4.8030303030303036"/>
    <n v="0.10806818181818173"/>
    <n v="851.27272727272725"/>
    <n v="30"/>
    <n v="3"/>
    <n v="33"/>
    <n v="158.50000000000003"/>
    <n v="158.50000000000003"/>
    <n v="3.5662499999999979"/>
    <n v="0"/>
    <x v="0"/>
    <n v="28092.000000000004"/>
  </r>
  <r>
    <x v="32"/>
    <x v="4"/>
    <x v="20"/>
    <x v="20"/>
    <x v="1"/>
    <x v="1"/>
    <n v="1.475999999999998"/>
    <n v="164"/>
    <n v="34281.666666666664"/>
    <n v="274"/>
    <n v="274"/>
    <n v="2.4659999999999966"/>
    <n v="57275.467479674793"/>
    <n v="209.03455284552845"/>
    <n v="1"/>
    <n v="4.255693441219021E-3"/>
    <n v="0.93839245582036668"/>
    <x v="2"/>
    <n v="7.4545454545454541"/>
    <n v="6.7090909090908993E-2"/>
    <n v="1558.2575757575758"/>
    <n v="30"/>
    <n v="3"/>
    <n v="33"/>
    <n v="246"/>
    <n v="0"/>
    <n v="0"/>
    <n v="1.1138211382113821"/>
    <x v="2"/>
    <n v="0"/>
  </r>
  <r>
    <x v="32"/>
    <x v="4"/>
    <x v="38"/>
    <x v="38"/>
    <x v="2"/>
    <x v="7"/>
    <n v="1.2578133333333319"/>
    <n v="178.66666666666666"/>
    <n v="7939.9466666666567"/>
    <n v="0"/>
    <n v="0"/>
    <n v="0"/>
    <n v="0"/>
    <n v="44.439999999999948"/>
    <n v="32"/>
    <n v="3.6266043041629421E-3"/>
    <n v="0.94201906012452963"/>
    <x v="2"/>
    <n v="8.1212121212121211"/>
    <n v="5.7173333333333271E-2"/>
    <n v="360.90666666666624"/>
    <n v="30"/>
    <n v="3"/>
    <n v="33"/>
    <n v="268"/>
    <n v="268"/>
    <n v="1.886719999999998"/>
    <n v="0"/>
    <x v="0"/>
    <n v="11909.919999999986"/>
  </r>
  <r>
    <x v="32"/>
    <x v="4"/>
    <x v="77"/>
    <x v="76"/>
    <x v="5"/>
    <x v="4"/>
    <n v="1.2431666666666634"/>
    <n v="165.66666666666666"/>
    <n v="13254.859999999977"/>
    <n v="0"/>
    <n v="0"/>
    <n v="0"/>
    <n v="0"/>
    <n v="80.009215291750365"/>
    <n v="100"/>
    <n v="3.5843741393465039E-3"/>
    <n v="0.94560343426387616"/>
    <x v="2"/>
    <n v="7.5303030303030303"/>
    <n v="5.6507575757575611E-2"/>
    <n v="602.49363636363535"/>
    <n v="30"/>
    <n v="3"/>
    <n v="33"/>
    <n v="248.5"/>
    <n v="248.5"/>
    <n v="1.864749999999995"/>
    <n v="0"/>
    <x v="0"/>
    <n v="19882.289999999964"/>
  </r>
  <r>
    <x v="32"/>
    <x v="4"/>
    <x v="81"/>
    <x v="80"/>
    <x v="5"/>
    <x v="4"/>
    <n v="1.1078333333333354"/>
    <n v="130.33333333333334"/>
    <n v="11720.166666666666"/>
    <n v="467"/>
    <n v="467"/>
    <n v="3.9695000000000076"/>
    <n v="41994.765984654732"/>
    <n v="89.924552429667514"/>
    <n v="10"/>
    <n v="3.1941727985301408E-3"/>
    <n v="0.94879760706240635"/>
    <x v="2"/>
    <n v="5.9242424242424248"/>
    <n v="5.0356060606060703E-2"/>
    <n v="532.7348484848485"/>
    <n v="30"/>
    <n v="3"/>
    <n v="33"/>
    <n v="195.50000000000003"/>
    <n v="0"/>
    <n v="0"/>
    <n v="2.3887468030690533"/>
    <x v="1"/>
    <n v="0"/>
  </r>
  <r>
    <x v="32"/>
    <x v="4"/>
    <x v="63"/>
    <x v="62"/>
    <x v="2"/>
    <x v="5"/>
    <n v="1.0329999999999993"/>
    <n v="258.25"/>
    <n v="21799.033333333315"/>
    <n v="42"/>
    <n v="42"/>
    <n v="0.16799999999999987"/>
    <n v="3545.2445304937046"/>
    <n v="84.410584059373917"/>
    <n v="40"/>
    <n v="2.9784087566255093E-3"/>
    <n v="0.95177601581903182"/>
    <x v="2"/>
    <n v="11.738636363636363"/>
    <n v="4.6954545454545422E-2"/>
    <n v="990.86515151515061"/>
    <n v="30"/>
    <n v="3"/>
    <n v="33"/>
    <n v="387.375"/>
    <n v="345.375"/>
    <n v="1.3814999999999991"/>
    <n v="0.10842207163601161"/>
    <x v="0"/>
    <n v="29153.305469506267"/>
  </r>
  <r>
    <x v="32"/>
    <x v="4"/>
    <x v="106"/>
    <x v="104"/>
    <x v="0"/>
    <x v="8"/>
    <n v="0.98999999999999932"/>
    <n v="44"/>
    <n v="7521.659999999988"/>
    <n v="0"/>
    <n v="0"/>
    <n v="0"/>
    <n v="0"/>
    <n v="170.94681818181792"/>
    <n v="1"/>
    <n v="2.8544285276469066E-3"/>
    <n v="0.95463044434667876"/>
    <x v="2"/>
    <n v="2"/>
    <n v="4.4999999999999971E-2"/>
    <n v="341.89363636363584"/>
    <n v="30"/>
    <n v="3"/>
    <n v="33"/>
    <n v="66"/>
    <n v="66"/>
    <n v="1.4849999999999992"/>
    <n v="0"/>
    <x v="0"/>
    <n v="11282.489999999983"/>
  </r>
  <r>
    <x v="32"/>
    <x v="4"/>
    <x v="13"/>
    <x v="13"/>
    <x v="2"/>
    <x v="4"/>
    <n v="0.96960000000000146"/>
    <n v="134.66666666666666"/>
    <n v="7516.046666666668"/>
    <n v="0"/>
    <n v="0"/>
    <n v="0"/>
    <n v="0"/>
    <n v="55.812227722772292"/>
    <n v="24"/>
    <n v="2.7956100004105523E-3"/>
    <n v="0.95742605434708927"/>
    <x v="2"/>
    <n v="6.1212121212121211"/>
    <n v="4.407272727272734E-2"/>
    <n v="341.63848484848489"/>
    <n v="30"/>
    <n v="3"/>
    <n v="33"/>
    <n v="202"/>
    <n v="202"/>
    <n v="1.4544000000000024"/>
    <n v="0"/>
    <x v="0"/>
    <n v="11274.070000000003"/>
  </r>
  <r>
    <x v="32"/>
    <x v="4"/>
    <x v="32"/>
    <x v="32"/>
    <x v="1"/>
    <x v="1"/>
    <n v="0.93959999999999899"/>
    <n v="96.666666666666671"/>
    <n v="23534"/>
    <n v="41"/>
    <n v="41"/>
    <n v="0.39851999999999954"/>
    <n v="9981.6620689655174"/>
    <n v="243.45517241379309"/>
    <n v="6"/>
    <n v="2.7091121662394264E-3"/>
    <n v="0.96013516651332875"/>
    <x v="2"/>
    <n v="4.3939393939393945"/>
    <n v="4.2709090909090863E-2"/>
    <n v="1069.7272727272727"/>
    <n v="30"/>
    <n v="3"/>
    <n v="33"/>
    <n v="145.00000000000003"/>
    <n v="104.00000000000003"/>
    <n v="1.0108799999999991"/>
    <n v="0.28275862068965513"/>
    <x v="0"/>
    <n v="25319.33793103449"/>
  </r>
  <r>
    <x v="32"/>
    <x v="4"/>
    <x v="65"/>
    <x v="64"/>
    <x v="2"/>
    <x v="5"/>
    <n v="0.89699999999999946"/>
    <n v="224.25"/>
    <n v="18918.066666666655"/>
    <n v="30"/>
    <n v="30"/>
    <n v="0.11999999999999993"/>
    <n v="2530.8450390189505"/>
    <n v="84.361501300631687"/>
    <n v="40"/>
    <n v="2.5862852417164396E-3"/>
    <n v="0.9627214517550452"/>
    <x v="2"/>
    <n v="10.193181818181818"/>
    <n v="4.0772727272727245E-2"/>
    <n v="859.91212121212072"/>
    <n v="30"/>
    <n v="3"/>
    <n v="33"/>
    <n v="336.375"/>
    <n v="306.375"/>
    <n v="1.2254999999999994"/>
    <n v="8.9186176142697887E-2"/>
    <x v="0"/>
    <n v="25846.254960981034"/>
  </r>
  <r>
    <x v="32"/>
    <x v="4"/>
    <x v="119"/>
    <x v="117"/>
    <x v="0"/>
    <x v="0"/>
    <n v="0.8025000000000001"/>
    <n v="35.666666666666664"/>
    <n v="8415"/>
    <n v="0"/>
    <n v="0"/>
    <n v="0"/>
    <n v="0"/>
    <n v="235.93457943925236"/>
    <n v="5"/>
    <n v="2.3138170640774184E-3"/>
    <n v="0.9650352688191226"/>
    <x v="2"/>
    <n v="1.6212121212121211"/>
    <n v="3.6477272727272733E-2"/>
    <n v="382.5"/>
    <n v="30"/>
    <n v="3"/>
    <n v="33"/>
    <n v="53.5"/>
    <n v="53.5"/>
    <n v="1.2037500000000003"/>
    <n v="0"/>
    <x v="0"/>
    <n v="12622.500000000002"/>
  </r>
  <r>
    <x v="32"/>
    <x v="4"/>
    <x v="36"/>
    <x v="36"/>
    <x v="5"/>
    <x v="4"/>
    <n v="0.79999999999999727"/>
    <n v="160"/>
    <n v="8214.6666666666661"/>
    <n v="73"/>
    <n v="73"/>
    <n v="0.36499999999999877"/>
    <n v="3747.9416666666662"/>
    <n v="51.341666666666661"/>
    <n v="1"/>
    <n v="2.3066089112298172E-3"/>
    <n v="0.96734187773035241"/>
    <x v="2"/>
    <n v="7.2727272727272725"/>
    <n v="3.6363636363636237E-2"/>
    <n v="373.39393939393938"/>
    <n v="30"/>
    <n v="3"/>
    <n v="33"/>
    <n v="240"/>
    <n v="167"/>
    <n v="0.83499999999999719"/>
    <n v="0.30416666666666664"/>
    <x v="0"/>
    <n v="8574.0583333333325"/>
  </r>
  <r>
    <x v="32"/>
    <x v="4"/>
    <x v="10"/>
    <x v="10"/>
    <x v="3"/>
    <x v="1"/>
    <n v="0.78407999999999911"/>
    <n v="80.666666666666671"/>
    <n v="19837.333333333332"/>
    <n v="29"/>
    <n v="29"/>
    <n v="0.28187999999999963"/>
    <n v="7131.6033057851228"/>
    <n v="245.91735537190078"/>
    <n v="12"/>
    <n v="2.260707393896349E-3"/>
    <n v="0.96960258512424879"/>
    <x v="2"/>
    <n v="3.666666666666667"/>
    <n v="3.5639999999999956E-2"/>
    <n v="901.69696969696963"/>
    <n v="30"/>
    <n v="3"/>
    <n v="33"/>
    <n v="121.00000000000001"/>
    <n v="92.000000000000014"/>
    <n v="0.89423999999999904"/>
    <n v="0.23966942148760328"/>
    <x v="0"/>
    <n v="22624.396694214876"/>
  </r>
  <r>
    <x v="32"/>
    <x v="4"/>
    <x v="57"/>
    <x v="56"/>
    <x v="2"/>
    <x v="5"/>
    <n v="0.77283333333333271"/>
    <n v="193.20833333333334"/>
    <n v="16288.566666666668"/>
    <n v="38"/>
    <n v="38"/>
    <n v="0.15199999999999986"/>
    <n v="3203.6171662712964"/>
    <n v="84.305714901876215"/>
    <n v="40"/>
    <n v="2.2282803169526438E-3"/>
    <n v="0.97183086544120145"/>
    <x v="2"/>
    <n v="8.7821969696969706"/>
    <n v="3.512878787878785E-2"/>
    <n v="740.38939393939393"/>
    <n v="30"/>
    <n v="3"/>
    <n v="33"/>
    <n v="289.81250000000006"/>
    <n v="251.81250000000006"/>
    <n v="1.0072499999999993"/>
    <n v="0.13111925814103945"/>
    <x v="0"/>
    <n v="21229.232833728711"/>
  </r>
  <r>
    <x v="32"/>
    <x v="4"/>
    <x v="84"/>
    <x v="83"/>
    <x v="2"/>
    <x v="5"/>
    <n v="0.72060000000000324"/>
    <n v="200.16666666666654"/>
    <n v="11665.373333333302"/>
    <n v="34"/>
    <n v="34"/>
    <n v="0.12240000000000063"/>
    <n v="1981.4622481265571"/>
    <n v="58.278301415486972"/>
    <n v="18"/>
    <n v="2.0776779767902741E-3"/>
    <n v="0.97390854341799171"/>
    <x v="2"/>
    <n v="9.0984848484848424"/>
    <n v="3.2754545454545599E-2"/>
    <n v="530.24424242424095"/>
    <n v="30"/>
    <n v="3"/>
    <n v="33"/>
    <n v="300.24999999999977"/>
    <n v="266.24999999999977"/>
    <n v="0.95850000000000413"/>
    <n v="0.11323896752706086"/>
    <x v="0"/>
    <n v="15516.597751873393"/>
  </r>
  <r>
    <x v="32"/>
    <x v="4"/>
    <x v="86"/>
    <x v="85"/>
    <x v="2"/>
    <x v="5"/>
    <n v="0.69300000000000395"/>
    <n v="192.49999999999991"/>
    <n v="15399.333333333319"/>
    <n v="30"/>
    <n v="30"/>
    <n v="0.10800000000000066"/>
    <n v="2399.8961038961029"/>
    <n v="79.996536796536759"/>
    <n v="18"/>
    <n v="1.9980999693528473E-3"/>
    <n v="0.97590664338734456"/>
    <x v="2"/>
    <n v="8.7499999999999964"/>
    <n v="3.1500000000000181E-2"/>
    <n v="699.96969696969632"/>
    <n v="30"/>
    <n v="3"/>
    <n v="33"/>
    <n v="288.74999999999989"/>
    <n v="258.74999999999989"/>
    <n v="0.93150000000000532"/>
    <n v="0.10389610389610393"/>
    <x v="0"/>
    <n v="20699.103896103876"/>
  </r>
  <r>
    <x v="32"/>
    <x v="4"/>
    <x v="30"/>
    <x v="30"/>
    <x v="0"/>
    <x v="0"/>
    <n v="0.66749999999999998"/>
    <n v="29.666666666666668"/>
    <n v="5945.333333333333"/>
    <n v="59"/>
    <n v="59"/>
    <n v="1.3274999999999999"/>
    <n v="11823.865168539325"/>
    <n v="200.40449438202245"/>
    <n v="5"/>
    <n v="1.9245768103073851E-3"/>
    <n v="0.9778312201976519"/>
    <x v="2"/>
    <n v="1.3484848484848486"/>
    <n v="3.0340909090909089E-2"/>
    <n v="270.24242424242425"/>
    <n v="30"/>
    <n v="3"/>
    <n v="33"/>
    <n v="44.500000000000007"/>
    <n v="0"/>
    <n v="0"/>
    <n v="1.3258426966292132"/>
    <x v="2"/>
    <n v="0"/>
  </r>
  <r>
    <x v="32"/>
    <x v="4"/>
    <x v="88"/>
    <x v="87"/>
    <x v="2"/>
    <x v="5"/>
    <n v="0.65280000000000371"/>
    <n v="181.33333333333314"/>
    <n v="14350.43333333332"/>
    <n v="30"/>
    <n v="30"/>
    <n v="0.10800000000000073"/>
    <n v="2374.1525735294117"/>
    <n v="79.138419117647061"/>
    <n v="18"/>
    <n v="1.8821928715635479E-3"/>
    <n v="0.97971341306921544"/>
    <x v="2"/>
    <n v="8.2424242424242333"/>
    <n v="2.9672727272727441E-2"/>
    <n v="652.29242424242364"/>
    <n v="30"/>
    <n v="3"/>
    <n v="33"/>
    <n v="271.99999999999972"/>
    <n v="241.99999999999972"/>
    <n v="0.87120000000000486"/>
    <n v="0.11029411764705895"/>
    <x v="0"/>
    <n v="19151.497426470567"/>
  </r>
  <r>
    <x v="32"/>
    <x v="4"/>
    <x v="21"/>
    <x v="21"/>
    <x v="3"/>
    <x v="1"/>
    <n v="0.64075999999999966"/>
    <n v="64.333333333333329"/>
    <n v="18257"/>
    <n v="17"/>
    <n v="17"/>
    <n v="0.16931999999999994"/>
    <n v="4824.3886010362703"/>
    <n v="283.78756476683941"/>
    <n v="12"/>
    <n v="1.8474784074495273E-3"/>
    <n v="0.98156089147666492"/>
    <x v="2"/>
    <n v="2.9242424242424239"/>
    <n v="2.9125454545454531E-2"/>
    <n v="829.86363636363637"/>
    <n v="30"/>
    <n v="3"/>
    <n v="33"/>
    <n v="96.499999999999986"/>
    <n v="79.499999999999986"/>
    <n v="0.79181999999999952"/>
    <n v="0.17616580310880831"/>
    <x v="0"/>
    <n v="22561.111398963731"/>
  </r>
  <r>
    <x v="32"/>
    <x v="4"/>
    <x v="40"/>
    <x v="40"/>
    <x v="5"/>
    <x v="4"/>
    <n v="0.63899999999999824"/>
    <n v="213"/>
    <n v="8879"/>
    <n v="73"/>
    <n v="73"/>
    <n v="0.21899999999999939"/>
    <n v="3043.0375586854461"/>
    <n v="41.685446009389672"/>
    <n v="1"/>
    <n v="1.8424038678448175E-3"/>
    <n v="0.98340329534450976"/>
    <x v="2"/>
    <n v="9.6818181818181817"/>
    <n v="2.9045454545454465E-2"/>
    <n v="403.59090909090907"/>
    <n v="30"/>
    <n v="3"/>
    <n v="33"/>
    <n v="319.5"/>
    <n v="246.5"/>
    <n v="0.73949999999999794"/>
    <n v="0.22848200312989045"/>
    <x v="0"/>
    <n v="10275.462441314554"/>
  </r>
  <r>
    <x v="32"/>
    <x v="4"/>
    <x v="80"/>
    <x v="79"/>
    <x v="2"/>
    <x v="5"/>
    <n v="0.61500000000000254"/>
    <n v="170.83333333333346"/>
    <n v="13666.133333333322"/>
    <n v="32"/>
    <n v="32"/>
    <n v="0.1152000000000004"/>
    <n v="2559.9000975609715"/>
    <n v="79.99687804878036"/>
    <n v="18"/>
    <n v="1.7732056005079354E-3"/>
    <n v="0.98517650094501774"/>
    <x v="2"/>
    <n v="7.7651515151515209"/>
    <n v="2.7954545454545569E-2"/>
    <n v="621.18787878787828"/>
    <n v="30"/>
    <n v="3"/>
    <n v="33"/>
    <n v="256.25000000000017"/>
    <n v="224.25000000000017"/>
    <n v="0.80730000000000346"/>
    <n v="0.12487804878048772"/>
    <x v="0"/>
    <n v="17939.299902439008"/>
  </r>
  <r>
    <x v="32"/>
    <x v="4"/>
    <x v="89"/>
    <x v="88"/>
    <x v="5"/>
    <x v="4"/>
    <n v="0.56700000000000039"/>
    <n v="105"/>
    <n v="6033.38"/>
    <n v="0"/>
    <n v="0"/>
    <n v="0"/>
    <n v="0"/>
    <n v="57.460761904761902"/>
    <n v="12"/>
    <n v="1.6348090658341397E-3"/>
    <n v="0.98681131001085187"/>
    <x v="2"/>
    <n v="4.7727272727272725"/>
    <n v="2.5772727272727291E-2"/>
    <n v="274.24454545454546"/>
    <n v="30"/>
    <n v="3"/>
    <n v="33"/>
    <n v="157.5"/>
    <n v="157.5"/>
    <n v="0.85050000000000059"/>
    <n v="0"/>
    <x v="0"/>
    <n v="9050.07"/>
  </r>
  <r>
    <x v="32"/>
    <x v="4"/>
    <x v="56"/>
    <x v="55"/>
    <x v="5"/>
    <x v="4"/>
    <n v="0.56160000000000154"/>
    <n v="78"/>
    <n v="5415.333333333333"/>
    <n v="0"/>
    <n v="0"/>
    <n v="0"/>
    <n v="0"/>
    <n v="69.427350427350419"/>
    <n v="40"/>
    <n v="1.6192394556833415E-3"/>
    <n v="0.98843054946653519"/>
    <x v="2"/>
    <n v="3.5454545454545454"/>
    <n v="2.5527272727272798E-2"/>
    <n v="246.15151515151513"/>
    <n v="30"/>
    <n v="3"/>
    <n v="33"/>
    <n v="117"/>
    <n v="117"/>
    <n v="0.84240000000000226"/>
    <n v="0"/>
    <x v="0"/>
    <n v="8122.9999999999991"/>
  </r>
  <r>
    <x v="32"/>
    <x v="4"/>
    <x v="51"/>
    <x v="50"/>
    <x v="5"/>
    <x v="4"/>
    <n v="0.46333333333333337"/>
    <n v="46.333333333333336"/>
    <n v="4807.3266666666668"/>
    <n v="0"/>
    <n v="0"/>
    <n v="0"/>
    <n v="0"/>
    <n v="103.75525179856115"/>
    <n v="40"/>
    <n v="1.3359109944206071E-3"/>
    <n v="0.98976646046095584"/>
    <x v="2"/>
    <n v="2.106060606060606"/>
    <n v="2.1060606060606061E-2"/>
    <n v="218.5148484848485"/>
    <n v="30"/>
    <n v="3"/>
    <n v="33"/>
    <n v="69.5"/>
    <n v="69.5"/>
    <n v="0.69499999999999995"/>
    <n v="0"/>
    <x v="0"/>
    <n v="7210.99"/>
  </r>
  <r>
    <x v="32"/>
    <x v="4"/>
    <x v="64"/>
    <x v="63"/>
    <x v="5"/>
    <x v="4"/>
    <n v="0.43649999999999817"/>
    <n v="97"/>
    <n v="5180.9333333333334"/>
    <n v="0"/>
    <n v="0"/>
    <n v="0"/>
    <n v="0"/>
    <n v="53.411683848797253"/>
    <n v="30"/>
    <n v="1.2585434871897679E-3"/>
    <n v="0.99102500394814563"/>
    <x v="2"/>
    <n v="4.4090909090909092"/>
    <n v="1.9840909090909006E-2"/>
    <n v="235.4969696969697"/>
    <n v="30"/>
    <n v="3"/>
    <n v="33"/>
    <n v="145.5"/>
    <n v="145.5"/>
    <n v="0.65474999999999717"/>
    <n v="0"/>
    <x v="0"/>
    <n v="7771.4000000000005"/>
  </r>
  <r>
    <x v="32"/>
    <x v="4"/>
    <x v="24"/>
    <x v="24"/>
    <x v="3"/>
    <x v="1"/>
    <n v="0.3687200000000011"/>
    <n v="44"/>
    <n v="9420.3333333333339"/>
    <n v="79.5"/>
    <n v="79.5"/>
    <n v="0.66621000000000197"/>
    <n v="17020.829545454548"/>
    <n v="214.09848484848487"/>
    <n v="20"/>
    <n v="1.0631160471858295E-3"/>
    <n v="0.99208811999533142"/>
    <x v="2"/>
    <n v="2"/>
    <n v="1.6760000000000049E-2"/>
    <n v="428.19696969696975"/>
    <n v="30"/>
    <n v="3"/>
    <n v="33"/>
    <n v="66"/>
    <n v="0"/>
    <n v="0"/>
    <n v="1.2045454545454546"/>
    <x v="2"/>
    <n v="0"/>
  </r>
  <r>
    <x v="32"/>
    <x v="4"/>
    <x v="6"/>
    <x v="6"/>
    <x v="2"/>
    <x v="4"/>
    <n v="0.34720000000000084"/>
    <n v="72.333333333333329"/>
    <n v="4893.333333333333"/>
    <n v="0"/>
    <n v="0"/>
    <n v="0"/>
    <n v="0"/>
    <n v="67.649769585253452"/>
    <n v="48"/>
    <n v="1.0010682674737464E-3"/>
    <n v="0.99308918826280512"/>
    <x v="2"/>
    <n v="3.2878787878787876"/>
    <n v="1.578181818181822E-2"/>
    <n v="222.42424242424241"/>
    <n v="30"/>
    <n v="3"/>
    <n v="33"/>
    <n v="108.49999999999999"/>
    <n v="108.49999999999999"/>
    <n v="0.52080000000000126"/>
    <n v="0"/>
    <x v="0"/>
    <n v="7339.9999999999982"/>
  </r>
  <r>
    <x v="32"/>
    <x v="4"/>
    <x v="55"/>
    <x v="54"/>
    <x v="2"/>
    <x v="5"/>
    <n v="0.32666666666666683"/>
    <n v="81.666666666666671"/>
    <n v="6901.1066666666675"/>
    <n v="39"/>
    <n v="39"/>
    <n v="0.15600000000000008"/>
    <n v="3295.6305306122454"/>
    <n v="84.503346938775522"/>
    <n v="40"/>
    <n v="9.4186530541884566E-4"/>
    <n v="0.99403105356822397"/>
    <x v="2"/>
    <n v="3.7121212121212124"/>
    <n v="1.4848484848484856E-2"/>
    <n v="313.68666666666672"/>
    <n v="30"/>
    <n v="3"/>
    <n v="33"/>
    <n v="122.50000000000001"/>
    <n v="83.500000000000014"/>
    <n v="0.33400000000000019"/>
    <n v="0.3183673469387755"/>
    <x v="0"/>
    <n v="7056.0294693877577"/>
  </r>
  <r>
    <x v="32"/>
    <x v="4"/>
    <x v="19"/>
    <x v="19"/>
    <x v="1"/>
    <x v="1"/>
    <n v="0.28223999999999982"/>
    <n v="65.333333333333329"/>
    <n v="7450"/>
    <n v="363"/>
    <n v="363"/>
    <n v="1.5681599999999991"/>
    <n v="41393.112244897959"/>
    <n v="114.03061224489797"/>
    <n v="24"/>
    <n v="8.1377162388188173E-4"/>
    <n v="0.99484482519210582"/>
    <x v="2"/>
    <n v="2.9696969696969693"/>
    <n v="1.2829090909090901E-2"/>
    <n v="338.63636363636363"/>
    <n v="30"/>
    <n v="3"/>
    <n v="33"/>
    <n v="97.999999999999986"/>
    <n v="0"/>
    <n v="0"/>
    <n v="3.7040816326530619"/>
    <x v="1"/>
    <n v="0"/>
  </r>
  <r>
    <x v="32"/>
    <x v="4"/>
    <x v="91"/>
    <x v="90"/>
    <x v="2"/>
    <x v="5"/>
    <n v="0.25866666666666666"/>
    <n v="64.666666666666671"/>
    <n v="5168.2633333333288"/>
    <n v="0"/>
    <n v="0"/>
    <n v="0"/>
    <n v="0"/>
    <n v="79.921597938144259"/>
    <n v="40"/>
    <n v="7.4580354796431006E-4"/>
    <n v="0.99559062874007009"/>
    <x v="2"/>
    <n v="2.9393939393939394"/>
    <n v="1.1757575757575757E-2"/>
    <n v="234.92106060606039"/>
    <n v="30"/>
    <n v="3"/>
    <n v="33"/>
    <n v="97"/>
    <n v="97"/>
    <n v="0.38799999999999996"/>
    <n v="0"/>
    <x v="0"/>
    <n v="7752.3949999999932"/>
  </r>
  <r>
    <x v="32"/>
    <x v="4"/>
    <x v="60"/>
    <x v="59"/>
    <x v="3"/>
    <x v="1"/>
    <n v="0.24266666666666661"/>
    <n v="13.333333333333334"/>
    <n v="6457.333333333333"/>
    <n v="24"/>
    <n v="24"/>
    <n v="0.43679999999999991"/>
    <n v="11623.199999999999"/>
    <n v="484.29999999999995"/>
    <n v="4"/>
    <n v="6.9967136973971347E-4"/>
    <n v="0.99629030010980979"/>
    <x v="2"/>
    <n v="0.60606060606060608"/>
    <n v="1.1030303030303027E-2"/>
    <n v="293.5151515151515"/>
    <n v="30"/>
    <n v="3"/>
    <n v="33"/>
    <n v="20"/>
    <n v="0"/>
    <n v="0"/>
    <n v="1.2"/>
    <x v="2"/>
    <n v="0"/>
  </r>
  <r>
    <x v="32"/>
    <x v="4"/>
    <x v="45"/>
    <x v="45"/>
    <x v="5"/>
    <x v="4"/>
    <n v="0.23100000000000012"/>
    <n v="25.666666666666668"/>
    <n v="2344.6666666666665"/>
    <n v="0"/>
    <n v="0"/>
    <n v="0"/>
    <n v="0"/>
    <n v="91.350649350649334"/>
    <n v="10"/>
    <n v="6.6603332311761232E-4"/>
    <n v="0.99695633343292744"/>
    <x v="2"/>
    <n v="1.1666666666666667"/>
    <n v="1.0500000000000006E-2"/>
    <n v="106.57575757575756"/>
    <n v="30"/>
    <n v="3"/>
    <n v="33"/>
    <n v="38.5"/>
    <n v="38.5"/>
    <n v="0.34650000000000014"/>
    <n v="0"/>
    <x v="0"/>
    <n v="3516.9999999999995"/>
  </r>
  <r>
    <x v="32"/>
    <x v="4"/>
    <x v="85"/>
    <x v="84"/>
    <x v="5"/>
    <x v="4"/>
    <n v="0.2069333333333333"/>
    <n v="32.333333333333336"/>
    <n v="2239"/>
    <n v="0"/>
    <n v="0"/>
    <n v="0"/>
    <n v="0"/>
    <n v="69.24742268041237"/>
    <n v="40"/>
    <n v="5.9664283837144799E-4"/>
    <n v="0.99755297627129891"/>
    <x v="2"/>
    <n v="1.4696969696969697"/>
    <n v="9.4060606060606053E-3"/>
    <n v="101.77272727272727"/>
    <n v="30"/>
    <n v="3"/>
    <n v="33"/>
    <n v="48.5"/>
    <n v="48.5"/>
    <n v="0.31039999999999995"/>
    <n v="0"/>
    <x v="0"/>
    <n v="3358.5"/>
  </r>
  <r>
    <x v="32"/>
    <x v="4"/>
    <x v="22"/>
    <x v="22"/>
    <x v="0"/>
    <x v="3"/>
    <n v="0.18000000000000002"/>
    <n v="10"/>
    <n v="1718"/>
    <n v="85"/>
    <n v="85"/>
    <n v="1.5300000000000002"/>
    <n v="14603.000000000002"/>
    <n v="171.8"/>
    <n v="20"/>
    <n v="5.1898700502671065E-4"/>
    <n v="0.99807196327632564"/>
    <x v="2"/>
    <n v="0.45454545454545453"/>
    <n v="8.1818181818181825E-3"/>
    <n v="78.090909090909093"/>
    <n v="30"/>
    <n v="3"/>
    <n v="33"/>
    <n v="15"/>
    <n v="0"/>
    <n v="0"/>
    <n v="5.666666666666667"/>
    <x v="1"/>
    <n v="0"/>
  </r>
  <r>
    <x v="32"/>
    <x v="4"/>
    <x v="131"/>
    <x v="129"/>
    <x v="2"/>
    <x v="4"/>
    <n v="0.12666666666666671"/>
    <n v="31.666666666666668"/>
    <n v="2487.733333333334"/>
    <n v="0"/>
    <n v="0"/>
    <n v="0"/>
    <n v="0"/>
    <n v="78.560000000000016"/>
    <n v="48"/>
    <n v="3.6521307761138908E-4"/>
    <n v="0.99843717635393703"/>
    <x v="2"/>
    <n v="1.4393939393939394"/>
    <n v="5.7575757575757591E-3"/>
    <n v="113.07878787878791"/>
    <n v="30"/>
    <n v="3"/>
    <n v="33"/>
    <n v="47.5"/>
    <n v="47.5"/>
    <n v="0.19000000000000003"/>
    <n v="0"/>
    <x v="0"/>
    <n v="3731.6000000000008"/>
  </r>
  <r>
    <x v="32"/>
    <x v="4"/>
    <x v="87"/>
    <x v="86"/>
    <x v="2"/>
    <x v="4"/>
    <n v="0.11792000000000002"/>
    <n v="22.333333333333332"/>
    <n v="1744.2666666666667"/>
    <n v="0"/>
    <n v="0"/>
    <n v="0"/>
    <n v="0"/>
    <n v="78.101492537313433"/>
    <n v="24"/>
    <n v="3.3999415351527627E-4"/>
    <n v="0.99877717050745229"/>
    <x v="2"/>
    <n v="1.0151515151515151"/>
    <n v="5.360000000000001E-3"/>
    <n v="79.284848484848482"/>
    <n v="30"/>
    <n v="3"/>
    <n v="33"/>
    <n v="33.5"/>
    <n v="33.5"/>
    <n v="0.17688000000000004"/>
    <n v="0"/>
    <x v="0"/>
    <n v="2616.4"/>
  </r>
  <r>
    <x v="32"/>
    <x v="4"/>
    <x v="46"/>
    <x v="46"/>
    <x v="5"/>
    <x v="4"/>
    <n v="0.10333333333333337"/>
    <n v="10.333333333333334"/>
    <n v="844.66666666666663"/>
    <n v="0"/>
    <n v="0"/>
    <n v="0"/>
    <n v="0"/>
    <n v="81.741935483870961"/>
    <n v="100"/>
    <n v="2.9793698436718586E-4"/>
    <n v="0.99907510749181949"/>
    <x v="2"/>
    <n v="0.46969696969696972"/>
    <n v="4.6969696969696986E-3"/>
    <n v="38.393939393939391"/>
    <n v="30"/>
    <n v="3"/>
    <n v="33"/>
    <n v="15.5"/>
    <n v="15.5"/>
    <n v="0.15500000000000005"/>
    <n v="0"/>
    <x v="0"/>
    <n v="1267"/>
  </r>
  <r>
    <x v="32"/>
    <x v="4"/>
    <x v="48"/>
    <x v="12"/>
    <x v="0"/>
    <x v="0"/>
    <n v="8.3333333333333329E-2"/>
    <n v="1.6666666666666667"/>
    <n v="633.33333333333337"/>
    <n v="0"/>
    <n v="0"/>
    <n v="0"/>
    <n v="0"/>
    <n v="380"/>
    <n v="1"/>
    <n v="2.4027176158644009E-4"/>
    <n v="0.99931537925340597"/>
    <x v="2"/>
    <n v="7.575757575757576E-2"/>
    <n v="3.7878787878787876E-3"/>
    <n v="28.787878787878789"/>
    <n v="30"/>
    <n v="3"/>
    <n v="33"/>
    <n v="2.5"/>
    <n v="2.5"/>
    <n v="0.12499999999999997"/>
    <n v="0"/>
    <x v="0"/>
    <n v="950"/>
  </r>
  <r>
    <x v="32"/>
    <x v="4"/>
    <x v="69"/>
    <x v="68"/>
    <x v="1"/>
    <x v="1"/>
    <n v="5.7240000000000006E-2"/>
    <n v="17.666666666666668"/>
    <n v="1397.3333333333333"/>
    <n v="193"/>
    <n v="193"/>
    <n v="0.62531999999999999"/>
    <n v="15265.20754716981"/>
    <n v="79.094339622641499"/>
    <n v="36"/>
    <n v="1.6503786759849398E-4"/>
    <n v="0.99948041712100444"/>
    <x v="2"/>
    <n v="0.80303030303030309"/>
    <n v="2.6018181818181821E-3"/>
    <n v="63.515151515151508"/>
    <n v="30"/>
    <n v="3"/>
    <n v="33"/>
    <n v="26.500000000000004"/>
    <n v="0"/>
    <n v="0"/>
    <n v="7.2830188679245271"/>
    <x v="1"/>
    <n v="0"/>
  </r>
  <r>
    <x v="32"/>
    <x v="4"/>
    <x v="23"/>
    <x v="23"/>
    <x v="1"/>
    <x v="0"/>
    <n v="5.1239999999999987E-2"/>
    <n v="4"/>
    <n v="1108"/>
    <n v="95"/>
    <n v="95"/>
    <n v="1.2169499999999998"/>
    <n v="26315"/>
    <n v="277"/>
    <n v="3"/>
    <n v="1.4773830076427025E-4"/>
    <n v="0.99962815542176875"/>
    <x v="2"/>
    <n v="0.18181818181818182"/>
    <n v="2.3290909090909087E-3"/>
    <n v="50.363636363636367"/>
    <n v="30"/>
    <n v="3"/>
    <n v="33"/>
    <n v="6"/>
    <n v="0"/>
    <n v="0"/>
    <n v="15.833333333333334"/>
    <x v="1"/>
    <n v="0"/>
  </r>
  <r>
    <x v="32"/>
    <x v="4"/>
    <x v="103"/>
    <x v="101"/>
    <x v="0"/>
    <x v="3"/>
    <n v="4.1666666666666664E-2"/>
    <n v="1.6666666666666667"/>
    <n v="320"/>
    <n v="0"/>
    <n v="0"/>
    <n v="0"/>
    <n v="0"/>
    <n v="192"/>
    <n v="5"/>
    <n v="1.2013588079322004E-4"/>
    <n v="0.99974829130256193"/>
    <x v="2"/>
    <n v="7.575757575757576E-2"/>
    <n v="1.8939393939393938E-3"/>
    <n v="14.545454545454545"/>
    <n v="30"/>
    <n v="3"/>
    <n v="33"/>
    <n v="2.5"/>
    <n v="2.5"/>
    <n v="6.2499999999999986E-2"/>
    <n v="0"/>
    <x v="0"/>
    <n v="480"/>
  </r>
  <r>
    <x v="32"/>
    <x v="4"/>
    <x v="98"/>
    <x v="97"/>
    <x v="2"/>
    <x v="7"/>
    <n v="3.8400000000000011E-2"/>
    <n v="3"/>
    <n v="480.66666666666669"/>
    <n v="84"/>
    <n v="84"/>
    <n v="1.0752000000000004"/>
    <n v="13458.666666666668"/>
    <n v="160.22222222222223"/>
    <n v="16"/>
    <n v="1.1071722773903163E-4"/>
    <n v="0.99985900853030096"/>
    <x v="2"/>
    <n v="0.13636363636363635"/>
    <n v="1.7454545454545459E-3"/>
    <n v="21.848484848484848"/>
    <n v="30"/>
    <n v="3"/>
    <n v="33"/>
    <n v="4.5"/>
    <n v="0"/>
    <n v="0"/>
    <n v="18.666666666666668"/>
    <x v="1"/>
    <n v="0"/>
  </r>
  <r>
    <x v="32"/>
    <x v="4"/>
    <x v="73"/>
    <x v="72"/>
    <x v="1"/>
    <x v="2"/>
    <n v="0.03"/>
    <n v="1.6666666666666667"/>
    <n v="134.66666666666666"/>
    <n v="0"/>
    <n v="0"/>
    <n v="0"/>
    <n v="0"/>
    <n v="80.8"/>
    <n v="4"/>
    <n v="8.6497834171118433E-5"/>
    <n v="0.9999455063644721"/>
    <x v="2"/>
    <n v="7.575757575757576E-2"/>
    <n v="1.3636363636363635E-3"/>
    <n v="6.1212121212121211"/>
    <n v="30"/>
    <n v="3"/>
    <n v="33"/>
    <n v="2.5"/>
    <n v="2.5"/>
    <n v="4.4999999999999998E-2"/>
    <n v="0"/>
    <x v="0"/>
    <n v="202"/>
  </r>
  <r>
    <x v="32"/>
    <x v="4"/>
    <x v="25"/>
    <x v="25"/>
    <x v="2"/>
    <x v="5"/>
    <n v="1.0799999999999997E-2"/>
    <n v="2.6666666666666665"/>
    <n v="216"/>
    <n v="0"/>
    <n v="0"/>
    <n v="0"/>
    <n v="0"/>
    <n v="81"/>
    <n v="18"/>
    <n v="3.1139220301602632E-5"/>
    <n v="0.99997664558477373"/>
    <x v="2"/>
    <n v="0.1212121212121212"/>
    <n v="4.9090909090909079E-4"/>
    <n v="9.8181818181818183"/>
    <n v="30"/>
    <n v="3"/>
    <n v="33"/>
    <n v="3.9999999999999996"/>
    <n v="3.9999999999999996"/>
    <n v="1.6199999999999996E-2"/>
    <n v="0"/>
    <x v="0"/>
    <n v="323.99999999999994"/>
  </r>
  <r>
    <x v="32"/>
    <x v="4"/>
    <x v="42"/>
    <x v="42"/>
    <x v="2"/>
    <x v="5"/>
    <n v="6.7499999999999999E-3"/>
    <n v="1.6666666666666667"/>
    <n v="136.66666666666666"/>
    <n v="0"/>
    <n v="0"/>
    <n v="0"/>
    <n v="0"/>
    <n v="81.999999999999986"/>
    <n v="18"/>
    <n v="1.9462012688501648E-5"/>
    <n v="0.99999610759746227"/>
    <x v="2"/>
    <n v="7.575757575757576E-2"/>
    <n v="3.0681818181818181E-4"/>
    <n v="6.2121212121212119"/>
    <n v="30"/>
    <n v="3"/>
    <n v="33"/>
    <n v="2.5"/>
    <n v="2.5"/>
    <n v="1.0124999999999999E-2"/>
    <n v="0"/>
    <x v="0"/>
    <n v="204.99999999999997"/>
  </r>
  <r>
    <x v="32"/>
    <x v="4"/>
    <x v="39"/>
    <x v="39"/>
    <x v="2"/>
    <x v="5"/>
    <n v="1.3499999999999999E-3"/>
    <n v="0.33333333333333331"/>
    <n v="26.666666666666668"/>
    <n v="0"/>
    <n v="0"/>
    <n v="0"/>
    <n v="0"/>
    <n v="80.000000000000014"/>
    <n v="18"/>
    <n v="3.8924025377003289E-6"/>
    <n v="1"/>
    <x v="2"/>
    <n v="1.515151515151515E-2"/>
    <n v="6.1363636363636362E-5"/>
    <n v="1.2121212121212122"/>
    <n v="30"/>
    <n v="3"/>
    <n v="33"/>
    <n v="0.49999999999999994"/>
    <n v="0.49999999999999994"/>
    <n v="2.0249999999999995E-3"/>
    <n v="0"/>
    <x v="0"/>
    <n v="40"/>
  </r>
  <r>
    <x v="33"/>
    <x v="4"/>
    <x v="18"/>
    <x v="18"/>
    <x v="1"/>
    <x v="1"/>
    <n v="10.988460000000092"/>
    <n v="1130.5"/>
    <n v="269633.5"/>
    <n v="90"/>
    <n v="90"/>
    <n v="0.87480000000000735"/>
    <n v="21465.736399823087"/>
    <n v="238.50818222025651"/>
    <n v="12"/>
    <n v="0.3557996097959969"/>
    <n v="0.3557996097959969"/>
    <x v="0"/>
    <n v="51.386363636363633"/>
    <n v="0.49947545454545872"/>
    <n v="12256.068181818182"/>
    <n v="7"/>
    <n v="3"/>
    <n v="10"/>
    <n v="513.86363636363637"/>
    <n v="423.86363636363637"/>
    <n v="4.1199545454545801"/>
    <n v="0.1751437417072092"/>
    <x v="0"/>
    <n v="101094.94541835874"/>
  </r>
  <r>
    <x v="33"/>
    <x v="4"/>
    <x v="2"/>
    <x v="2"/>
    <x v="1"/>
    <x v="1"/>
    <n v="4.4550000000000294"/>
    <n v="275"/>
    <n v="110673"/>
    <n v="64"/>
    <n v="64"/>
    <n v="1.0368000000000068"/>
    <n v="25756.625454545454"/>
    <n v="402.44727272727272"/>
    <n v="4"/>
    <n v="0.14425017351304581"/>
    <n v="0.50004978330904271"/>
    <x v="1"/>
    <n v="12.5"/>
    <n v="0.20250000000000135"/>
    <n v="5030.590909090909"/>
    <n v="14"/>
    <n v="3"/>
    <n v="17"/>
    <n v="212.5"/>
    <n v="148.5"/>
    <n v="2.4057000000000159"/>
    <n v="0.30117647058823527"/>
    <x v="0"/>
    <n v="59763.42"/>
  </r>
  <r>
    <x v="33"/>
    <x v="4"/>
    <x v="8"/>
    <x v="8"/>
    <x v="1"/>
    <x v="1"/>
    <n v="3.5999999999999965"/>
    <n v="160"/>
    <n v="77492.5"/>
    <n v="441"/>
    <n v="441"/>
    <n v="9.9224999999999905"/>
    <n v="213588.703125"/>
    <n v="484.328125"/>
    <n v="1"/>
    <n v="0.11656579677821796"/>
    <n v="0.6166155800872607"/>
    <x v="1"/>
    <n v="7.2727272727272725"/>
    <n v="0.16363636363636347"/>
    <n v="3522.3863636363635"/>
    <n v="14"/>
    <n v="3"/>
    <n v="17"/>
    <n v="123.63636363636363"/>
    <n v="0"/>
    <n v="0"/>
    <n v="3.5669117647058828"/>
    <x v="1"/>
    <n v="0"/>
  </r>
  <r>
    <x v="33"/>
    <x v="4"/>
    <x v="17"/>
    <x v="17"/>
    <x v="1"/>
    <x v="1"/>
    <n v="2.9646000000000043"/>
    <n v="366"/>
    <n v="72993.5"/>
    <n v="206"/>
    <n v="206"/>
    <n v="1.6686000000000023"/>
    <n v="41083.773224043711"/>
    <n v="199.43579234972677"/>
    <n v="20"/>
    <n v="9.5991933646862718E-2"/>
    <n v="0.71260751373412345"/>
    <x v="1"/>
    <n v="16.636363636363637"/>
    <n v="0.13475454545454565"/>
    <n v="3317.8863636363635"/>
    <n v="14"/>
    <n v="3"/>
    <n v="17"/>
    <n v="282.81818181818181"/>
    <n v="76.818181818181813"/>
    <n v="0.62222727272727363"/>
    <n v="0.72838315654130503"/>
    <x v="0"/>
    <n v="15320.294957774464"/>
  </r>
  <r>
    <x v="33"/>
    <x v="4"/>
    <x v="3"/>
    <x v="3"/>
    <x v="1"/>
    <x v="2"/>
    <n v="2.0024999999999986"/>
    <n v="89"/>
    <n v="41970"/>
    <n v="34"/>
    <n v="34"/>
    <n v="0.76499999999999946"/>
    <n v="16033.483146067416"/>
    <n v="471.57303370786519"/>
    <n v="1"/>
    <n v="6.483972445788376E-2"/>
    <n v="0.77744723819200723"/>
    <x v="1"/>
    <n v="4.0454545454545459"/>
    <n v="9.1022727272727214E-2"/>
    <n v="1907.7272727272727"/>
    <n v="14"/>
    <n v="3"/>
    <n v="17"/>
    <n v="68.77272727272728"/>
    <n v="34.77272727272728"/>
    <n v="0.78238636363636316"/>
    <n v="0.49438202247191004"/>
    <x v="0"/>
    <n v="16397.880490296226"/>
  </r>
  <r>
    <x v="33"/>
    <x v="4"/>
    <x v="0"/>
    <x v="0"/>
    <x v="0"/>
    <x v="0"/>
    <n v="1.2249999999999985"/>
    <n v="49"/>
    <n v="10367"/>
    <n v="761"/>
    <n v="761"/>
    <n v="19.024999999999977"/>
    <n v="161005.85714285716"/>
    <n v="211.57142857142858"/>
    <n v="5"/>
    <n v="3.9664750292588043E-2"/>
    <n v="0.81711198848459532"/>
    <x v="2"/>
    <n v="2.2272727272727271"/>
    <n v="5.5681818181818117E-2"/>
    <n v="471.22727272727275"/>
    <n v="30"/>
    <n v="3"/>
    <n v="33"/>
    <n v="73.5"/>
    <n v="0"/>
    <n v="0"/>
    <n v="10.353741496598639"/>
    <x v="1"/>
    <n v="0"/>
  </r>
  <r>
    <x v="33"/>
    <x v="4"/>
    <x v="12"/>
    <x v="12"/>
    <x v="0"/>
    <x v="0"/>
    <n v="0.72499999999999998"/>
    <n v="14.5"/>
    <n v="5589.5"/>
    <n v="113"/>
    <n v="113"/>
    <n v="5.65"/>
    <n v="43559.551724137928"/>
    <n v="385.48275862068965"/>
    <n v="1"/>
    <n v="2.3475056295613361E-2"/>
    <n v="0.84058704478020863"/>
    <x v="2"/>
    <n v="0.65909090909090906"/>
    <n v="3.2954545454545452E-2"/>
    <n v="254.06818181818181"/>
    <n v="30"/>
    <n v="3"/>
    <n v="33"/>
    <n v="21.75"/>
    <n v="0"/>
    <n v="0"/>
    <n v="5.195402298850575"/>
    <x v="1"/>
    <n v="0"/>
  </r>
  <r>
    <x v="33"/>
    <x v="4"/>
    <x v="167"/>
    <x v="164"/>
    <x v="0"/>
    <x v="12"/>
    <n v="0.57499999999999996"/>
    <n v="23"/>
    <n v="2806"/>
    <n v="81"/>
    <n v="81"/>
    <n v="2.0249999999999999"/>
    <n v="9882"/>
    <n v="122"/>
    <n v="5"/>
    <n v="1.8618148096520942E-2"/>
    <n v="0.85920519287672958"/>
    <x v="2"/>
    <n v="1.0454545454545454"/>
    <n v="2.6136363636363635E-2"/>
    <n v="127.54545454545455"/>
    <n v="30"/>
    <n v="3"/>
    <n v="33"/>
    <n v="34.5"/>
    <n v="0"/>
    <n v="0"/>
    <n v="2.347826086956522"/>
    <x v="1"/>
    <n v="0"/>
  </r>
  <r>
    <x v="33"/>
    <x v="4"/>
    <x v="20"/>
    <x v="20"/>
    <x v="1"/>
    <x v="1"/>
    <n v="0.55349999999999999"/>
    <n v="61.5"/>
    <n v="13619"/>
    <n v="23"/>
    <n v="23"/>
    <n v="0.20699999999999999"/>
    <n v="5093.2845528455282"/>
    <n v="221.44715447154471"/>
    <n v="1"/>
    <n v="1.7921991254651028E-2"/>
    <n v="0.87712718413138058"/>
    <x v="2"/>
    <n v="2.7954545454545454"/>
    <n v="2.5159090909090909E-2"/>
    <n v="619.0454545454545"/>
    <n v="30"/>
    <n v="3"/>
    <n v="33"/>
    <n v="92.25"/>
    <n v="69.25"/>
    <n v="0.62324999999999997"/>
    <n v="0.24932249322493225"/>
    <x v="0"/>
    <n v="15335.215447154471"/>
  </r>
  <r>
    <x v="33"/>
    <x v="4"/>
    <x v="72"/>
    <x v="71"/>
    <x v="1"/>
    <x v="1"/>
    <n v="0.47471999999999942"/>
    <n v="48"/>
    <n v="12330.95"/>
    <n v="57"/>
    <n v="57"/>
    <n v="0.56372999999999929"/>
    <n v="14643.003124999999"/>
    <n v="256.89479166666666"/>
    <n v="12"/>
    <n v="1.5371143068487671E-2"/>
    <n v="0.89249832719986821"/>
    <x v="2"/>
    <n v="2.1818181818181817"/>
    <n v="2.1578181818181792E-2"/>
    <n v="560.49772727272727"/>
    <n v="30"/>
    <n v="3"/>
    <n v="33"/>
    <n v="72"/>
    <n v="15"/>
    <n v="0.14834999999999982"/>
    <n v="0.79166666666666663"/>
    <x v="0"/>
    <n v="3853.421875"/>
  </r>
  <r>
    <x v="33"/>
    <x v="4"/>
    <x v="21"/>
    <x v="21"/>
    <x v="3"/>
    <x v="1"/>
    <n v="0.41831999999999991"/>
    <n v="42"/>
    <n v="11917.5"/>
    <n v="51"/>
    <n v="51"/>
    <n v="0.50795999999999986"/>
    <n v="14471.25"/>
    <n v="283.75"/>
    <n v="12"/>
    <n v="1.3544945585628937E-2"/>
    <n v="0.90604327278549712"/>
    <x v="2"/>
    <n v="1.9090909090909092"/>
    <n v="1.9014545454545451E-2"/>
    <n v="541.7045454545455"/>
    <n v="30"/>
    <n v="3"/>
    <n v="33"/>
    <n v="63"/>
    <n v="12"/>
    <n v="0.11951999999999997"/>
    <n v="0.80952380952380953"/>
    <x v="3"/>
    <n v="3405"/>
  </r>
  <r>
    <x v="33"/>
    <x v="4"/>
    <x v="19"/>
    <x v="19"/>
    <x v="1"/>
    <x v="1"/>
    <n v="0.39959999999999962"/>
    <n v="92.5"/>
    <n v="11189.5"/>
    <n v="204"/>
    <n v="204"/>
    <n v="0.88127999999999918"/>
    <n v="24677.383783783785"/>
    <n v="120.96756756756757"/>
    <n v="24"/>
    <n v="1.2938803442382194E-2"/>
    <n v="0.91898207622787931"/>
    <x v="2"/>
    <n v="4.2045454545454541"/>
    <n v="1.8163636363636347E-2"/>
    <n v="508.61363636363637"/>
    <n v="30"/>
    <n v="3"/>
    <n v="33"/>
    <n v="138.75"/>
    <n v="0"/>
    <n v="0"/>
    <n v="1.4702702702702704"/>
    <x v="2"/>
    <n v="0"/>
  </r>
  <r>
    <x v="33"/>
    <x v="4"/>
    <x v="1"/>
    <x v="1"/>
    <x v="1"/>
    <x v="1"/>
    <n v="0.38250000000000012"/>
    <n v="17"/>
    <n v="8102"/>
    <n v="0"/>
    <n v="0"/>
    <n v="0"/>
    <n v="0"/>
    <n v="476.58823529411762"/>
    <n v="1"/>
    <n v="1.2385115907685674E-2"/>
    <n v="0.93136719213556496"/>
    <x v="2"/>
    <n v="0.77272727272727271"/>
    <n v="1.7386363636363641E-2"/>
    <n v="368.27272727272725"/>
    <n v="30"/>
    <n v="3"/>
    <n v="33"/>
    <n v="25.5"/>
    <n v="25.5"/>
    <n v="0.5737500000000002"/>
    <n v="0"/>
    <x v="0"/>
    <n v="12153"/>
  </r>
  <r>
    <x v="33"/>
    <x v="4"/>
    <x v="4"/>
    <x v="4"/>
    <x v="0"/>
    <x v="3"/>
    <n v="0.38250000000000001"/>
    <n v="17"/>
    <n v="3460"/>
    <n v="257"/>
    <n v="257"/>
    <n v="5.7825000000000006"/>
    <n v="52307.058823529413"/>
    <n v="203.52941176470588"/>
    <n v="5"/>
    <n v="1.238511590768567E-2"/>
    <n v="0.94375230804325061"/>
    <x v="2"/>
    <n v="0.77272727272727271"/>
    <n v="1.7386363636363637E-2"/>
    <n v="157.27272727272728"/>
    <n v="30"/>
    <n v="3"/>
    <n v="33"/>
    <n v="25.5"/>
    <n v="0"/>
    <n v="0"/>
    <n v="10.078431372549019"/>
    <x v="1"/>
    <n v="0"/>
  </r>
  <r>
    <x v="33"/>
    <x v="4"/>
    <x v="5"/>
    <x v="5"/>
    <x v="1"/>
    <x v="1"/>
    <n v="0.30679999999999996"/>
    <n v="29.5"/>
    <n v="7456.5"/>
    <n v="390"/>
    <n v="390"/>
    <n v="4.056"/>
    <n v="98577.457627118638"/>
    <n v="252.76271186440678"/>
    <n v="12"/>
    <n v="9.9339962365436948E-3"/>
    <n v="0.95368630427979428"/>
    <x v="2"/>
    <n v="1.3409090909090908"/>
    <n v="1.3945454545454544E-2"/>
    <n v="338.93181818181819"/>
    <n v="30"/>
    <n v="3"/>
    <n v="33"/>
    <n v="44.25"/>
    <n v="0"/>
    <n v="0"/>
    <n v="8.8135593220338979"/>
    <x v="1"/>
    <n v="0"/>
  </r>
  <r>
    <x v="33"/>
    <x v="4"/>
    <x v="7"/>
    <x v="7"/>
    <x v="0"/>
    <x v="0"/>
    <n v="0.26250000000000001"/>
    <n v="10.5"/>
    <n v="2158.5"/>
    <n v="177"/>
    <n v="177"/>
    <n v="4.4249999999999998"/>
    <n v="36386.142857142862"/>
    <n v="205.57142857142858"/>
    <n v="1"/>
    <n v="8.4995893484117353E-3"/>
    <n v="0.96218589362820606"/>
    <x v="2"/>
    <n v="0.47727272727272729"/>
    <n v="1.1931818181818182E-2"/>
    <n v="98.11363636363636"/>
    <n v="30"/>
    <n v="3"/>
    <n v="33"/>
    <n v="15.75"/>
    <n v="0"/>
    <n v="0"/>
    <n v="11.238095238095237"/>
    <x v="1"/>
    <n v="0"/>
  </r>
  <r>
    <x v="33"/>
    <x v="4"/>
    <x v="47"/>
    <x v="47"/>
    <x v="0"/>
    <x v="6"/>
    <n v="0.22500000000000001"/>
    <n v="10"/>
    <n v="2150"/>
    <n v="211"/>
    <n v="211"/>
    <n v="4.7475000000000005"/>
    <n v="45365"/>
    <n v="215"/>
    <n v="5"/>
    <n v="7.2853622986386295E-3"/>
    <n v="0.96947125592684469"/>
    <x v="2"/>
    <n v="0.45454545454545453"/>
    <n v="1.0227272727272727E-2"/>
    <n v="97.727272727272734"/>
    <n v="30"/>
    <n v="3"/>
    <n v="33"/>
    <n v="15"/>
    <n v="0"/>
    <n v="0"/>
    <n v="14.066666666666666"/>
    <x v="1"/>
    <n v="0"/>
  </r>
  <r>
    <x v="33"/>
    <x v="4"/>
    <x v="103"/>
    <x v="101"/>
    <x v="0"/>
    <x v="3"/>
    <n v="0.20000000000000004"/>
    <n v="8"/>
    <n v="1536"/>
    <n v="50"/>
    <n v="50"/>
    <n v="1.2500000000000002"/>
    <n v="9600"/>
    <n v="192"/>
    <n v="5"/>
    <n v="6.4758775987898941E-3"/>
    <n v="0.97594713352563456"/>
    <x v="2"/>
    <n v="0.36363636363636365"/>
    <n v="9.0909090909090922E-3"/>
    <n v="69.818181818181813"/>
    <n v="30"/>
    <n v="3"/>
    <n v="33"/>
    <n v="12"/>
    <n v="0"/>
    <n v="0"/>
    <n v="4.166666666666667"/>
    <x v="1"/>
    <n v="0"/>
  </r>
  <r>
    <x v="33"/>
    <x v="4"/>
    <x v="9"/>
    <x v="9"/>
    <x v="1"/>
    <x v="2"/>
    <n v="0.18899999999999997"/>
    <n v="10.5"/>
    <n v="2400.5"/>
    <n v="205"/>
    <n v="205"/>
    <n v="3.6899999999999995"/>
    <n v="46866.904761904763"/>
    <n v="228.61904761904762"/>
    <n v="1"/>
    <n v="6.1197043308564474E-3"/>
    <n v="0.98206683785649096"/>
    <x v="2"/>
    <n v="0.47727272727272729"/>
    <n v="8.59090909090909E-3"/>
    <n v="109.11363636363636"/>
    <n v="30"/>
    <n v="3"/>
    <n v="33"/>
    <n v="15.75"/>
    <n v="0"/>
    <n v="0"/>
    <n v="13.015873015873016"/>
    <x v="1"/>
    <n v="0"/>
  </r>
  <r>
    <x v="33"/>
    <x v="4"/>
    <x v="168"/>
    <x v="165"/>
    <x v="0"/>
    <x v="12"/>
    <n v="0.15"/>
    <n v="7.5"/>
    <n v="847.5"/>
    <n v="32"/>
    <n v="32"/>
    <n v="0.64"/>
    <n v="3616"/>
    <n v="113"/>
    <n v="20"/>
    <n v="4.8569081990924197E-3"/>
    <n v="0.98692374605558342"/>
    <x v="2"/>
    <n v="0.34090909090909088"/>
    <n v="6.8181818181818179E-3"/>
    <n v="38.522727272727273"/>
    <n v="30"/>
    <n v="3"/>
    <n v="33"/>
    <n v="11.25"/>
    <n v="0"/>
    <n v="0"/>
    <n v="2.8444444444444446"/>
    <x v="1"/>
    <n v="0"/>
  </r>
  <r>
    <x v="33"/>
    <x v="4"/>
    <x v="22"/>
    <x v="22"/>
    <x v="0"/>
    <x v="3"/>
    <n v="0.12599999999999997"/>
    <n v="7"/>
    <n v="1200"/>
    <n v="178"/>
    <n v="178"/>
    <n v="3.2039999999999993"/>
    <n v="30514.285714285714"/>
    <n v="171.42857142857142"/>
    <n v="20"/>
    <n v="4.0798028872376319E-3"/>
    <n v="0.99100354894282106"/>
    <x v="2"/>
    <n v="0.31818181818181818"/>
    <n v="5.7272727272727258E-3"/>
    <n v="54.545454545454547"/>
    <n v="30"/>
    <n v="3"/>
    <n v="33"/>
    <n v="10.5"/>
    <n v="0"/>
    <n v="0"/>
    <n v="16.952380952380953"/>
    <x v="1"/>
    <n v="0"/>
  </r>
  <r>
    <x v="33"/>
    <x v="4"/>
    <x v="30"/>
    <x v="30"/>
    <x v="0"/>
    <x v="0"/>
    <n v="0.10124999999999999"/>
    <n v="4.5"/>
    <n v="909"/>
    <n v="0"/>
    <n v="0"/>
    <n v="0"/>
    <n v="0"/>
    <n v="202"/>
    <n v="5"/>
    <n v="3.2784130343873831E-3"/>
    <n v="0.99428196197720842"/>
    <x v="2"/>
    <n v="0.20454545454545456"/>
    <n v="4.6022727272727266E-3"/>
    <n v="41.31818181818182"/>
    <n v="30"/>
    <n v="3"/>
    <n v="33"/>
    <n v="6.75"/>
    <n v="6.75"/>
    <n v="0.15187499999999998"/>
    <n v="0"/>
    <x v="0"/>
    <n v="1363.5"/>
  </r>
  <r>
    <x v="33"/>
    <x v="4"/>
    <x v="106"/>
    <x v="104"/>
    <x v="0"/>
    <x v="8"/>
    <n v="8.9999999999999983E-2"/>
    <n v="4"/>
    <n v="683.79000000000008"/>
    <n v="0"/>
    <n v="0"/>
    <n v="0"/>
    <n v="0"/>
    <n v="170.94750000000002"/>
    <n v="1"/>
    <n v="2.914144919455451E-3"/>
    <n v="0.99719610689666383"/>
    <x v="2"/>
    <n v="0.18181818181818182"/>
    <n v="4.0909090909090904E-3"/>
    <n v="31.081363636363641"/>
    <n v="30"/>
    <n v="3"/>
    <n v="33"/>
    <n v="6"/>
    <n v="6"/>
    <n v="0.13499999999999998"/>
    <n v="0"/>
    <x v="0"/>
    <n v="1025.6850000000002"/>
  </r>
  <r>
    <x v="33"/>
    <x v="4"/>
    <x v="69"/>
    <x v="68"/>
    <x v="1"/>
    <x v="1"/>
    <n v="5.1840000000000025E-2"/>
    <n v="16"/>
    <n v="1520"/>
    <n v="61"/>
    <n v="61"/>
    <n v="0.19764000000000012"/>
    <n v="5795"/>
    <n v="95"/>
    <n v="36"/>
    <n v="1.6785474736063411E-3"/>
    <n v="0.99887465437027012"/>
    <x v="2"/>
    <n v="0.72727272727272729"/>
    <n v="2.3563636363636373E-3"/>
    <n v="69.090909090909093"/>
    <n v="30"/>
    <n v="3"/>
    <n v="33"/>
    <n v="24"/>
    <n v="0"/>
    <n v="0"/>
    <n v="2.5416666666666665"/>
    <x v="1"/>
    <n v="0"/>
  </r>
  <r>
    <x v="33"/>
    <x v="4"/>
    <x v="75"/>
    <x v="74"/>
    <x v="3"/>
    <x v="1"/>
    <n v="3.4755000000000001E-2"/>
    <n v="3.5"/>
    <n v="985"/>
    <n v="68"/>
    <n v="68"/>
    <n v="0.67524000000000006"/>
    <n v="19137.142857142859"/>
    <n v="281.42857142857144"/>
    <n v="6"/>
    <n v="1.1253456297297137E-3"/>
    <n v="0.99999999999999989"/>
    <x v="2"/>
    <n v="0.15909090909090909"/>
    <n v="1.5797727272727274E-3"/>
    <n v="44.772727272727273"/>
    <n v="30"/>
    <n v="3"/>
    <n v="33"/>
    <n v="5.25"/>
    <n v="0"/>
    <n v="0"/>
    <n v="12.952380952380953"/>
    <x v="1"/>
    <n v="0"/>
  </r>
  <r>
    <x v="34"/>
    <x v="4"/>
    <x v="18"/>
    <x v="18"/>
    <x v="1"/>
    <x v="1"/>
    <n v="15.46695000000013"/>
    <n v="1591.25"/>
    <n v="379139"/>
    <n v="914"/>
    <n v="914"/>
    <n v="8.8840800000000755"/>
    <n v="217774.10589159466"/>
    <n v="238.2648860958366"/>
    <n v="12"/>
    <n v="0.25398105965470785"/>
    <n v="0.25398105965470785"/>
    <x v="0"/>
    <n v="72.329545454545453"/>
    <n v="0.7030431818181877"/>
    <n v="17233.590909090908"/>
    <n v="7"/>
    <n v="3"/>
    <n v="10"/>
    <n v="723.2954545454545"/>
    <n v="0"/>
    <n v="0"/>
    <n v="1.2636606441476828"/>
    <x v="2"/>
    <n v="0"/>
  </r>
  <r>
    <x v="34"/>
    <x v="4"/>
    <x v="0"/>
    <x v="0"/>
    <x v="0"/>
    <x v="0"/>
    <n v="8.2874999999999925"/>
    <n v="331.5"/>
    <n v="69378"/>
    <n v="865"/>
    <n v="865"/>
    <n v="21.624999999999982"/>
    <n v="181031.58371040726"/>
    <n v="209.28506787330318"/>
    <n v="5"/>
    <n v="0.13608811251658354"/>
    <n v="0.39006917217129139"/>
    <x v="0"/>
    <n v="15.068181818181818"/>
    <n v="0.37670454545454513"/>
    <n v="3153.5454545454545"/>
    <n v="7"/>
    <n v="3"/>
    <n v="10"/>
    <n v="150.68181818181819"/>
    <n v="0"/>
    <n v="0"/>
    <n v="5.7405731523378583"/>
    <x v="1"/>
    <n v="0"/>
  </r>
  <r>
    <x v="34"/>
    <x v="4"/>
    <x v="3"/>
    <x v="3"/>
    <x v="1"/>
    <x v="2"/>
    <n v="8.2237500000000203"/>
    <n v="365.5"/>
    <n v="171859"/>
    <n v="21"/>
    <n v="21"/>
    <n v="0.47250000000000114"/>
    <n v="9874.2517099863198"/>
    <n v="470.20246238030097"/>
    <n v="1"/>
    <n v="0.13504128088184106"/>
    <n v="0.52511045305313242"/>
    <x v="1"/>
    <n v="16.613636363636363"/>
    <n v="0.3738068181818191"/>
    <n v="7811.772727272727"/>
    <n v="14"/>
    <n v="3"/>
    <n v="17"/>
    <n v="282.43181818181819"/>
    <n v="261.43181818181819"/>
    <n v="5.8822159090909238"/>
    <n v="7.4354228695582197E-2"/>
    <x v="0"/>
    <n v="122925.88465365005"/>
  </r>
  <r>
    <x v="34"/>
    <x v="4"/>
    <x v="2"/>
    <x v="2"/>
    <x v="1"/>
    <x v="1"/>
    <n v="6.4030499999999932"/>
    <n v="395.25"/>
    <n v="158292.5"/>
    <n v="202"/>
    <n v="202"/>
    <n v="3.2723999999999962"/>
    <n v="80898.380771663506"/>
    <n v="400.48703352308667"/>
    <n v="4"/>
    <n v="0.10514376939358192"/>
    <n v="0.63025422244671436"/>
    <x v="1"/>
    <n v="17.96590909090909"/>
    <n v="0.29104772727272699"/>
    <n v="7195.113636363636"/>
    <n v="14"/>
    <n v="3"/>
    <n v="17"/>
    <n v="305.4204545454545"/>
    <n v="103.4204545454545"/>
    <n v="1.6754113636363612"/>
    <n v="0.66138333891431345"/>
    <x v="0"/>
    <n v="41418.551046518296"/>
  </r>
  <r>
    <x v="34"/>
    <x v="4"/>
    <x v="4"/>
    <x v="4"/>
    <x v="0"/>
    <x v="3"/>
    <n v="5.4450000000000056"/>
    <n v="241.99999999999997"/>
    <n v="48721.200000000019"/>
    <n v="643"/>
    <n v="643"/>
    <n v="14.467500000000017"/>
    <n v="129453.43636363643"/>
    <n v="201.32727272727283"/>
    <n v="5"/>
    <n v="8.9411737273339231E-2"/>
    <n v="0.71966595972005365"/>
    <x v="1"/>
    <n v="10.999999999999998"/>
    <n v="0.24750000000000025"/>
    <n v="2214.6000000000008"/>
    <n v="14"/>
    <n v="3"/>
    <n v="17"/>
    <n v="186.99999999999997"/>
    <n v="0"/>
    <n v="0"/>
    <n v="3.4385026737967919"/>
    <x v="1"/>
    <n v="0"/>
  </r>
  <r>
    <x v="34"/>
    <x v="4"/>
    <x v="17"/>
    <x v="17"/>
    <x v="1"/>
    <x v="1"/>
    <n v="5.316975000000034"/>
    <n v="656.37499999999977"/>
    <n v="128307.00000000003"/>
    <n v="177"/>
    <n v="177"/>
    <n v="1.4337910112359646"/>
    <n v="34599.640449438222"/>
    <n v="195.47819462959447"/>
    <n v="20"/>
    <n v="8.7309453037450024E-2"/>
    <n v="0.80697541275750373"/>
    <x v="2"/>
    <n v="29.835227272727263"/>
    <n v="0.24168068181818336"/>
    <n v="5832.1363636363649"/>
    <n v="30"/>
    <n v="3"/>
    <n v="33"/>
    <n v="984.56249999999966"/>
    <n v="807.56249999999966"/>
    <n v="6.5416714887640861"/>
    <n v="0.17977528089887646"/>
    <x v="0"/>
    <n v="157860.85955056181"/>
  </r>
  <r>
    <x v="34"/>
    <x v="4"/>
    <x v="8"/>
    <x v="8"/>
    <x v="1"/>
    <x v="1"/>
    <n v="3.375"/>
    <n v="150"/>
    <n v="73500"/>
    <n v="770"/>
    <n v="770"/>
    <n v="17.324999999999999"/>
    <n v="377300"/>
    <n v="490"/>
    <n v="1"/>
    <n v="5.5420498309920949E-2"/>
    <n v="0.86239591106742464"/>
    <x v="2"/>
    <n v="6.8181818181818183"/>
    <n v="0.15340909090909091"/>
    <n v="3340.909090909091"/>
    <n v="30"/>
    <n v="3"/>
    <n v="33"/>
    <n v="225"/>
    <n v="0"/>
    <n v="0"/>
    <n v="3.4222222222222221"/>
    <x v="1"/>
    <n v="0"/>
  </r>
  <r>
    <x v="34"/>
    <x v="4"/>
    <x v="53"/>
    <x v="52"/>
    <x v="0"/>
    <x v="0"/>
    <n v="1.8900000000000001"/>
    <n v="94.5"/>
    <n v="17643"/>
    <n v="10"/>
    <n v="10"/>
    <n v="0.2"/>
    <n v="1866.9841269841272"/>
    <n v="186.69841269841271"/>
    <n v="20"/>
    <n v="3.1035479053555734E-2"/>
    <n v="0.89343139012098038"/>
    <x v="2"/>
    <n v="4.2954545454545459"/>
    <n v="8.5909090909090921E-2"/>
    <n v="801.9545454545455"/>
    <n v="30"/>
    <n v="3"/>
    <n v="33"/>
    <n v="141.75"/>
    <n v="131.75"/>
    <n v="2.6349999999999998"/>
    <n v="7.0546737213403876E-2"/>
    <x v="0"/>
    <n v="24597.515873015873"/>
  </r>
  <r>
    <x v="34"/>
    <x v="4"/>
    <x v="144"/>
    <x v="142"/>
    <x v="0"/>
    <x v="3"/>
    <n v="1.52"/>
    <n v="76.000000000000043"/>
    <n v="9714.5000000000036"/>
    <n v="0"/>
    <n v="0"/>
    <n v="0"/>
    <n v="0"/>
    <n v="127.8223684210526"/>
    <n v="20"/>
    <n v="2.4959750349949582E-2"/>
    <n v="0.91839114047092996"/>
    <x v="2"/>
    <n v="3.4545454545454564"/>
    <n v="6.9090909090909092E-2"/>
    <n v="441.56818181818198"/>
    <n v="30"/>
    <n v="3"/>
    <n v="33"/>
    <n v="114.00000000000006"/>
    <n v="114.00000000000006"/>
    <n v="2.2799999999999998"/>
    <n v="0"/>
    <x v="0"/>
    <n v="14571.750000000004"/>
  </r>
  <r>
    <x v="34"/>
    <x v="4"/>
    <x v="22"/>
    <x v="22"/>
    <x v="0"/>
    <x v="3"/>
    <n v="1.4669999999999999"/>
    <n v="81.5"/>
    <n v="13868"/>
    <n v="221"/>
    <n v="221"/>
    <n v="3.9779999999999993"/>
    <n v="37605.251533742332"/>
    <n v="170.15950920245399"/>
    <n v="20"/>
    <n v="2.4089443265378971E-2"/>
    <n v="0.94248058373630894"/>
    <x v="2"/>
    <n v="3.7045454545454546"/>
    <n v="6.6681818181818175E-2"/>
    <n v="630.36363636363637"/>
    <n v="30"/>
    <n v="3"/>
    <n v="33"/>
    <n v="122.25"/>
    <n v="0"/>
    <n v="0"/>
    <n v="1.8077709611451942"/>
    <x v="2"/>
    <n v="0"/>
  </r>
  <r>
    <x v="34"/>
    <x v="4"/>
    <x v="5"/>
    <x v="5"/>
    <x v="1"/>
    <x v="1"/>
    <n v="0.84763999999999984"/>
    <n v="81.5"/>
    <n v="17903.019999999997"/>
    <n v="0"/>
    <n v="0"/>
    <n v="0"/>
    <n v="0"/>
    <n v="219.66895705521469"/>
    <n v="12"/>
    <n v="1.3919001833310039E-2"/>
    <n v="0.95639958556961902"/>
    <x v="2"/>
    <n v="3.7045454545454546"/>
    <n v="3.8529090909090902E-2"/>
    <n v="813.77363636363623"/>
    <n v="30"/>
    <n v="3"/>
    <n v="33"/>
    <n v="122.25"/>
    <n v="122.25"/>
    <n v="1.2714599999999998"/>
    <n v="0"/>
    <x v="0"/>
    <n v="26854.529999999995"/>
  </r>
  <r>
    <x v="34"/>
    <x v="4"/>
    <x v="7"/>
    <x v="7"/>
    <x v="0"/>
    <x v="0"/>
    <n v="0.83750000000000002"/>
    <n v="33.5"/>
    <n v="6884.5"/>
    <n v="60"/>
    <n v="60"/>
    <n v="1.5"/>
    <n v="12330.447761194029"/>
    <n v="205.50746268656715"/>
    <n v="1"/>
    <n v="1.3752494025054459E-2"/>
    <n v="0.97015207959467342"/>
    <x v="2"/>
    <n v="1.5227272727272727"/>
    <n v="3.806818181818182E-2"/>
    <n v="312.93181818181819"/>
    <n v="30"/>
    <n v="3"/>
    <n v="33"/>
    <n v="50.25"/>
    <n v="0"/>
    <n v="0"/>
    <n v="1.1940298507462686"/>
    <x v="2"/>
    <n v="0"/>
  </r>
  <r>
    <x v="34"/>
    <x v="4"/>
    <x v="20"/>
    <x v="20"/>
    <x v="1"/>
    <x v="1"/>
    <n v="0.58049999999999957"/>
    <n v="64.5"/>
    <n v="14038"/>
    <n v="407"/>
    <n v="407"/>
    <n v="3.6629999999999971"/>
    <n v="88580.86821705426"/>
    <n v="217.64341085271317"/>
    <n v="1"/>
    <n v="9.5323257093063961E-3"/>
    <n v="0.97968440530397982"/>
    <x v="2"/>
    <n v="2.9318181818181817"/>
    <n v="2.6386363636363618E-2"/>
    <n v="638.09090909090912"/>
    <n v="30"/>
    <n v="3"/>
    <n v="33"/>
    <n v="96.75"/>
    <n v="0"/>
    <n v="0"/>
    <n v="4.20671834625323"/>
    <x v="1"/>
    <n v="0"/>
  </r>
  <r>
    <x v="34"/>
    <x v="4"/>
    <x v="72"/>
    <x v="71"/>
    <x v="1"/>
    <x v="1"/>
    <n v="0.38568499999999983"/>
    <n v="39"/>
    <n v="9997.77"/>
    <n v="25"/>
    <n v="25"/>
    <n v="0.24723397435897426"/>
    <n v="6408.8269230769229"/>
    <n v="256.35307692307691"/>
    <n v="12"/>
    <n v="6.3332903379738825E-3"/>
    <n v="0.98601769564195374"/>
    <x v="2"/>
    <n v="1.7727272727272727"/>
    <n v="1.7531136363636356E-2"/>
    <n v="454.4440909090909"/>
    <n v="30"/>
    <n v="3"/>
    <n v="33"/>
    <n v="58.5"/>
    <n v="33.5"/>
    <n v="0.33129352564102549"/>
    <n v="0.42735042735042733"/>
    <x v="0"/>
    <n v="8587.8280769230769"/>
  </r>
  <r>
    <x v="34"/>
    <x v="4"/>
    <x v="21"/>
    <x v="21"/>
    <x v="3"/>
    <x v="1"/>
    <n v="0.19173000000000007"/>
    <n v="19.25"/>
    <n v="5443.25"/>
    <n v="35"/>
    <n v="35"/>
    <n v="0.34860000000000013"/>
    <n v="9896.818181818182"/>
    <n v="282.76623376623377"/>
    <n v="12"/>
    <n v="3.148376930655155E-3"/>
    <n v="0.98916607257260891"/>
    <x v="2"/>
    <n v="0.875"/>
    <n v="8.7150000000000023E-3"/>
    <n v="247.42045454545453"/>
    <n v="30"/>
    <n v="3"/>
    <n v="33"/>
    <n v="28.875"/>
    <n v="0"/>
    <n v="0"/>
    <n v="1.2121212121212122"/>
    <x v="2"/>
    <n v="0"/>
  </r>
  <r>
    <x v="34"/>
    <x v="4"/>
    <x v="47"/>
    <x v="47"/>
    <x v="0"/>
    <x v="6"/>
    <n v="0.1575"/>
    <n v="7"/>
    <n v="1399"/>
    <n v="134"/>
    <n v="134"/>
    <n v="3.0150000000000001"/>
    <n v="26780.857142857145"/>
    <n v="199.85714285714286"/>
    <n v="5"/>
    <n v="2.5862899211296442E-3"/>
    <n v="0.99175236249373855"/>
    <x v="2"/>
    <n v="0.31818181818181818"/>
    <n v="7.1590909090909092E-3"/>
    <n v="63.590909090909093"/>
    <n v="30"/>
    <n v="3"/>
    <n v="33"/>
    <n v="10.5"/>
    <n v="0"/>
    <n v="0"/>
    <n v="12.761904761904763"/>
    <x v="1"/>
    <n v="0"/>
  </r>
  <r>
    <x v="34"/>
    <x v="4"/>
    <x v="69"/>
    <x v="68"/>
    <x v="1"/>
    <x v="1"/>
    <n v="0.15228000000000017"/>
    <n v="47"/>
    <n v="4140.04"/>
    <n v="40"/>
    <n v="40"/>
    <n v="0.12960000000000013"/>
    <n v="3523.4382978723402"/>
    <n v="88.085957446808507"/>
    <n v="36"/>
    <n v="2.5005728837436359E-3"/>
    <n v="0.99425293537748216"/>
    <x v="2"/>
    <n v="2.1363636363636362"/>
    <n v="6.9218181818181896E-3"/>
    <n v="188.18363636363637"/>
    <n v="30"/>
    <n v="3"/>
    <n v="33"/>
    <n v="70.5"/>
    <n v="30.5"/>
    <n v="9.8820000000000116E-2"/>
    <n v="0.56737588652482274"/>
    <x v="0"/>
    <n v="2686.6217021276593"/>
  </r>
  <r>
    <x v="34"/>
    <x v="4"/>
    <x v="23"/>
    <x v="23"/>
    <x v="1"/>
    <x v="0"/>
    <n v="0.12169499999999994"/>
    <n v="9.5000000000000018"/>
    <n v="2631.4849999999997"/>
    <n v="53"/>
    <n v="53"/>
    <n v="0.67892999999999959"/>
    <n v="14680.916315789469"/>
    <n v="276.9984210526315"/>
    <n v="3"/>
    <n v="1.9983400123928375E-3"/>
    <n v="0.99625127538987501"/>
    <x v="2"/>
    <n v="0.43181818181818188"/>
    <n v="5.5315909090909061E-3"/>
    <n v="119.61295454545453"/>
    <n v="30"/>
    <n v="3"/>
    <n v="33"/>
    <n v="14.250000000000002"/>
    <n v="0"/>
    <n v="0"/>
    <n v="3.7192982456140347"/>
    <x v="1"/>
    <n v="0"/>
  </r>
  <r>
    <x v="34"/>
    <x v="4"/>
    <x v="30"/>
    <x v="30"/>
    <x v="0"/>
    <x v="0"/>
    <n v="7.8750000000000001E-2"/>
    <n v="3.5"/>
    <n v="707"/>
    <n v="68"/>
    <n v="68"/>
    <n v="1.53"/>
    <n v="13736"/>
    <n v="202"/>
    <n v="5"/>
    <n v="1.2931449605648221E-3"/>
    <n v="0.99754442035043989"/>
    <x v="2"/>
    <n v="0.15909090909090909"/>
    <n v="3.5795454545454546E-3"/>
    <n v="32.136363636363633"/>
    <n v="30"/>
    <n v="3"/>
    <n v="33"/>
    <n v="5.25"/>
    <n v="0"/>
    <n v="0"/>
    <n v="12.952380952380953"/>
    <x v="1"/>
    <n v="0"/>
  </r>
  <r>
    <x v="34"/>
    <x v="4"/>
    <x v="19"/>
    <x v="19"/>
    <x v="1"/>
    <x v="1"/>
    <n v="6.2640000000000015E-2"/>
    <n v="14.5"/>
    <n v="1812.5"/>
    <n v="140"/>
    <n v="140"/>
    <n v="0.60480000000000012"/>
    <n v="17500"/>
    <n v="125"/>
    <n v="24"/>
    <n v="1.028604448632133E-3"/>
    <n v="0.99857302479907206"/>
    <x v="2"/>
    <n v="0.65909090909090906"/>
    <n v="2.8472727272727278E-3"/>
    <n v="82.38636363636364"/>
    <n v="30"/>
    <n v="3"/>
    <n v="33"/>
    <n v="21.75"/>
    <n v="0"/>
    <n v="0"/>
    <n v="6.4367816091954024"/>
    <x v="1"/>
    <n v="0"/>
  </r>
  <r>
    <x v="34"/>
    <x v="4"/>
    <x v="1"/>
    <x v="1"/>
    <x v="1"/>
    <x v="1"/>
    <n v="4.4999999999999998E-2"/>
    <n v="2"/>
    <n v="954"/>
    <n v="0"/>
    <n v="0"/>
    <n v="0"/>
    <n v="0"/>
    <n v="477"/>
    <n v="1"/>
    <n v="7.3893997746561266E-4"/>
    <n v="0.99931196477653772"/>
    <x v="2"/>
    <n v="9.0909090909090912E-2"/>
    <n v="2.0454545454545452E-3"/>
    <n v="43.363636363636367"/>
    <n v="30"/>
    <n v="3"/>
    <n v="33"/>
    <n v="3"/>
    <n v="3"/>
    <n v="6.7500000000000004E-2"/>
    <n v="0"/>
    <x v="0"/>
    <n v="1431"/>
  </r>
  <r>
    <x v="34"/>
    <x v="4"/>
    <x v="24"/>
    <x v="24"/>
    <x v="3"/>
    <x v="1"/>
    <n v="4.19E-2"/>
    <n v="5"/>
    <n v="1085"/>
    <n v="0"/>
    <n v="0"/>
    <n v="0"/>
    <n v="0"/>
    <n v="217"/>
    <n v="20"/>
    <n v="6.8803522346242601E-4"/>
    <n v="1.0000000000000002"/>
    <x v="2"/>
    <n v="0.22727272727272727"/>
    <n v="1.9045454545454546E-3"/>
    <n v="49.31818181818182"/>
    <n v="30"/>
    <n v="3"/>
    <n v="33"/>
    <n v="7.5"/>
    <n v="7.5"/>
    <n v="6.2850000000000003E-2"/>
    <n v="0"/>
    <x v="0"/>
    <n v="1627.5"/>
  </r>
  <r>
    <x v="35"/>
    <x v="4"/>
    <x v="18"/>
    <x v="18"/>
    <x v="1"/>
    <x v="1"/>
    <n v="29.143800000001136"/>
    <n v="2998.3333333333335"/>
    <n v="674450.20666666643"/>
    <n v="634.5"/>
    <n v="634.5"/>
    <n v="6.1673400000002401"/>
    <n v="142725.51066036682"/>
    <n v="224.94170316842681"/>
    <n v="12"/>
    <n v="0.19133250286042799"/>
    <n v="0.19133250286042799"/>
    <x v="0"/>
    <n v="136.28787878787878"/>
    <n v="1.3247181818182334"/>
    <n v="30656.827575757565"/>
    <n v="7"/>
    <n v="3"/>
    <n v="10"/>
    <n v="1362.8787878787878"/>
    <n v="728.37878787878776"/>
    <n v="7.0798418181820928"/>
    <n v="7.0798418181820928"/>
    <x v="1"/>
    <n v="163842.76509720879"/>
  </r>
  <r>
    <x v="35"/>
    <x v="4"/>
    <x v="0"/>
    <x v="0"/>
    <x v="0"/>
    <x v="0"/>
    <n v="27.608333333333174"/>
    <n v="1104.3333333333339"/>
    <n v="226126.6666666666"/>
    <n v="1128.5999999999999"/>
    <n v="1128.5999999999999"/>
    <n v="28.214999999999822"/>
    <n v="231095.58345910031"/>
    <n v="204.76305463326273"/>
    <n v="5"/>
    <n v="0.18125198211871524"/>
    <n v="0.3725844849791432"/>
    <x v="0"/>
    <n v="50.196969696969724"/>
    <n v="1.2549242424242353"/>
    <n v="10278.484848484846"/>
    <n v="7"/>
    <n v="3"/>
    <n v="10"/>
    <n v="501.96969696969722"/>
    <n v="0"/>
    <n v="0"/>
    <n v="0"/>
    <x v="0"/>
    <n v="0"/>
  </r>
  <r>
    <x v="35"/>
    <x v="4"/>
    <x v="2"/>
    <x v="2"/>
    <x v="1"/>
    <x v="1"/>
    <n v="15.103800000000055"/>
    <n v="932.33333333333337"/>
    <n v="352475.58333333331"/>
    <n v="373"/>
    <n v="373"/>
    <n v="6.0426000000000215"/>
    <n v="141015.43716481945"/>
    <n v="378.05747229174113"/>
    <n v="4"/>
    <n v="9.9158238002704874E-2"/>
    <n v="0.47174272298184805"/>
    <x v="0"/>
    <n v="42.378787878787882"/>
    <n v="0.68653636363636616"/>
    <n v="16021.617424242424"/>
    <n v="7"/>
    <n v="3"/>
    <n v="10"/>
    <n v="423.78787878787881"/>
    <n v="50.78787878787881"/>
    <n v="0.82276363636363969"/>
    <n v="0.82276363636363969"/>
    <x v="3"/>
    <n v="19200.737077604801"/>
  </r>
  <r>
    <x v="35"/>
    <x v="4"/>
    <x v="8"/>
    <x v="8"/>
    <x v="1"/>
    <x v="1"/>
    <n v="13.51500000000023"/>
    <n v="600.66666666666663"/>
    <n v="283331.33333333331"/>
    <n v="990"/>
    <n v="990"/>
    <n v="22.275000000000379"/>
    <n v="466977.8357380688"/>
    <n v="471.69478357380689"/>
    <n v="1"/>
    <n v="8.8727577603422605E-2"/>
    <n v="0.5604703005852707"/>
    <x v="1"/>
    <n v="27.303030303030301"/>
    <n v="0.61431818181819231"/>
    <n v="12878.696969696968"/>
    <n v="14"/>
    <n v="3"/>
    <n v="17"/>
    <n v="464.15151515151513"/>
    <n v="0"/>
    <n v="0"/>
    <n v="0"/>
    <x v="0"/>
    <n v="0"/>
  </r>
  <r>
    <x v="35"/>
    <x v="4"/>
    <x v="17"/>
    <x v="17"/>
    <x v="1"/>
    <x v="1"/>
    <n v="11.339333333333165"/>
    <n v="1399.6666666666663"/>
    <n v="263293"/>
    <n v="388.5"/>
    <n v="388.5"/>
    <n v="3.1474143843771869"/>
    <n v="73081.207787568492"/>
    <n v="188.11121695641825"/>
    <n v="20"/>
    <n v="7.4444067947049802E-2"/>
    <n v="0.63491436853232053"/>
    <x v="1"/>
    <n v="63.621212121212103"/>
    <n v="0.51542424242423479"/>
    <n v="11967.863636363636"/>
    <n v="14"/>
    <n v="3"/>
    <n v="17"/>
    <n v="1081.5606060606058"/>
    <n v="693.06060606060578"/>
    <n v="5.614797736834805"/>
    <n v="5.614797736834805"/>
    <x v="1"/>
    <n v="130372.47403061333"/>
  </r>
  <r>
    <x v="35"/>
    <x v="4"/>
    <x v="3"/>
    <x v="3"/>
    <x v="1"/>
    <x v="2"/>
    <n v="7.9875000000000496"/>
    <n v="355"/>
    <n v="159757.66666666666"/>
    <n v="310"/>
    <n v="310"/>
    <n v="6.9750000000000441"/>
    <n v="139506.69483568074"/>
    <n v="450.02159624413144"/>
    <n v="1"/>
    <n v="5.2438884654630438E-2"/>
    <n v="0.68735325318695095"/>
    <x v="1"/>
    <n v="16.136363636363637"/>
    <n v="0.36306818181818407"/>
    <n v="7261.712121212121"/>
    <n v="14"/>
    <n v="3"/>
    <n v="17"/>
    <n v="274.31818181818181"/>
    <n v="0"/>
    <n v="0"/>
    <n v="0"/>
    <x v="0"/>
    <n v="0"/>
  </r>
  <r>
    <x v="35"/>
    <x v="4"/>
    <x v="4"/>
    <x v="4"/>
    <x v="0"/>
    <x v="3"/>
    <n v="7.3350000000000932"/>
    <n v="325.99999999999994"/>
    <n v="66913.333333333328"/>
    <n v="425"/>
    <n v="425"/>
    <n v="9.5625000000001226"/>
    <n v="87233.640081799604"/>
    <n v="205.25562372188142"/>
    <n v="5"/>
    <n v="4.8155144781435587E-2"/>
    <n v="0.73550839796838652"/>
    <x v="1"/>
    <n v="14.818181818181815"/>
    <n v="0.33340909090909515"/>
    <n v="3041.5151515151515"/>
    <n v="14"/>
    <n v="3"/>
    <n v="17"/>
    <n v="251.90909090909085"/>
    <n v="0"/>
    <n v="0"/>
    <n v="0"/>
    <x v="0"/>
    <n v="0"/>
  </r>
  <r>
    <x v="35"/>
    <x v="4"/>
    <x v="70"/>
    <x v="69"/>
    <x v="0"/>
    <x v="8"/>
    <n v="6.3600000000000136"/>
    <n v="282.66666666666669"/>
    <n v="47813.866666666669"/>
    <n v="0"/>
    <n v="0"/>
    <n v="0"/>
    <n v="0"/>
    <n v="169.15283018867925"/>
    <n v="5"/>
    <n v="4.17541541663159E-2"/>
    <n v="0.77726255213470241"/>
    <x v="1"/>
    <n v="12.84848484848485"/>
    <n v="0.28909090909090973"/>
    <n v="2173.3575757575759"/>
    <n v="14"/>
    <n v="3"/>
    <n v="17"/>
    <n v="218.42424242424244"/>
    <n v="218.42424242424244"/>
    <n v="4.9145454545454648"/>
    <n v="4.9145454545454648"/>
    <x v="1"/>
    <n v="36947.078787878789"/>
  </r>
  <r>
    <x v="35"/>
    <x v="4"/>
    <x v="47"/>
    <x v="47"/>
    <x v="0"/>
    <x v="6"/>
    <n v="5.2035000000000329"/>
    <n v="231.26666666666668"/>
    <n v="42836.933333333327"/>
    <n v="381"/>
    <n v="381"/>
    <n v="8.5725000000000531"/>
    <n v="70571.655808590353"/>
    <n v="185.22744306716629"/>
    <n v="5"/>
    <n v="3.4161594528997752E-2"/>
    <n v="0.81142414666370022"/>
    <x v="2"/>
    <n v="10.512121212121214"/>
    <n v="0.23652272727272877"/>
    <n v="1947.133333333333"/>
    <n v="30"/>
    <n v="3"/>
    <n v="33"/>
    <n v="346.90000000000003"/>
    <n v="0"/>
    <n v="0"/>
    <n v="0"/>
    <x v="0"/>
    <n v="0"/>
  </r>
  <r>
    <x v="35"/>
    <x v="4"/>
    <x v="53"/>
    <x v="52"/>
    <x v="0"/>
    <x v="0"/>
    <n v="4.4166666666666288"/>
    <n v="220.83333333333334"/>
    <n v="38863.833333333336"/>
    <n v="86"/>
    <n v="86"/>
    <n v="1.7199999999999851"/>
    <n v="15134.896603773586"/>
    <n v="175.98716981132077"/>
    <n v="20"/>
    <n v="2.8995940393274619E-2"/>
    <n v="0.8404200870569748"/>
    <x v="2"/>
    <n v="10.037878787878789"/>
    <n v="0.20075757575757402"/>
    <n v="1766.537878787879"/>
    <n v="30"/>
    <n v="3"/>
    <n v="33"/>
    <n v="331.25000000000006"/>
    <n v="245.25000000000006"/>
    <n v="4.9049999999999585"/>
    <n v="4.9049999999999585"/>
    <x v="1"/>
    <n v="43160.853396226426"/>
  </r>
  <r>
    <x v="35"/>
    <x v="4"/>
    <x v="30"/>
    <x v="30"/>
    <x v="0"/>
    <x v="0"/>
    <n v="2.7075000000000009"/>
    <n v="120.3333333333333"/>
    <n v="21621.33333333335"/>
    <n v="59"/>
    <n v="59"/>
    <n v="1.3275000000000008"/>
    <n v="10601.04155124655"/>
    <n v="179.678670360111"/>
    <n v="5"/>
    <n v="1.7775058554292466E-2"/>
    <n v="0.85819514561126731"/>
    <x v="2"/>
    <n v="5.4696969696969679"/>
    <n v="0.12306818181818185"/>
    <n v="982.78787878787955"/>
    <n v="30"/>
    <n v="3"/>
    <n v="33"/>
    <n v="180.49999999999994"/>
    <n v="121.49999999999994"/>
    <n v="2.7337500000000006"/>
    <n v="2.7337500000000006"/>
    <x v="1"/>
    <n v="21830.958448753478"/>
  </r>
  <r>
    <x v="35"/>
    <x v="4"/>
    <x v="12"/>
    <x v="12"/>
    <x v="0"/>
    <x v="0"/>
    <n v="2.68333333333333"/>
    <n v="53.666666666666664"/>
    <n v="20084"/>
    <n v="168"/>
    <n v="168"/>
    <n v="8.3999999999999897"/>
    <n v="62871.652173913048"/>
    <n v="374.23602484472053"/>
    <n v="1"/>
    <n v="1.7616401521951878E-2"/>
    <n v="0.87581154713321918"/>
    <x v="2"/>
    <n v="2.4393939393939394"/>
    <n v="0.12196969696969683"/>
    <n v="912.90909090909088"/>
    <n v="30"/>
    <n v="3"/>
    <n v="33"/>
    <n v="80.5"/>
    <n v="0"/>
    <n v="0"/>
    <n v="0"/>
    <x v="0"/>
    <n v="0"/>
  </r>
  <r>
    <x v="35"/>
    <x v="4"/>
    <x v="1"/>
    <x v="1"/>
    <x v="1"/>
    <x v="1"/>
    <n v="1.9874999999999987"/>
    <n v="88.333333333333329"/>
    <n v="38286.666666666664"/>
    <n v="0"/>
    <n v="0"/>
    <n v="0"/>
    <n v="0"/>
    <n v="433.43396226415092"/>
    <n v="1"/>
    <n v="1.3048173176973682E-2"/>
    <n v="0.88885972031019289"/>
    <x v="2"/>
    <n v="4.0151515151515147"/>
    <n v="9.0340909090909027E-2"/>
    <n v="1740.3030303030303"/>
    <n v="30"/>
    <n v="3"/>
    <n v="33"/>
    <n v="132.49999999999997"/>
    <n v="132.49999999999997"/>
    <n v="2.9812499999999975"/>
    <n v="2.9812499999999975"/>
    <x v="1"/>
    <n v="57429.999999999985"/>
  </r>
  <r>
    <x v="35"/>
    <x v="4"/>
    <x v="78"/>
    <x v="77"/>
    <x v="0"/>
    <x v="6"/>
    <n v="1.8659999999999897"/>
    <n v="103.66666666666667"/>
    <n v="17018.583333333332"/>
    <n v="125"/>
    <n v="125"/>
    <n v="2.2499999999999876"/>
    <n v="20520.799839228293"/>
    <n v="164.16639871382634"/>
    <n v="20"/>
    <n v="1.225051126955108E-2"/>
    <n v="0.90111023157974401"/>
    <x v="2"/>
    <n v="4.7121212121212119"/>
    <n v="8.4818181818181348E-2"/>
    <n v="773.57196969696963"/>
    <n v="30"/>
    <n v="3"/>
    <n v="33"/>
    <n v="155.5"/>
    <n v="30.5"/>
    <n v="0.54899999999999693"/>
    <n v="0.54899999999999693"/>
    <x v="0"/>
    <n v="5007.0751607717029"/>
  </r>
  <r>
    <x v="35"/>
    <x v="4"/>
    <x v="16"/>
    <x v="16"/>
    <x v="4"/>
    <x v="0"/>
    <n v="1.645000000000002"/>
    <n v="109.6666666666667"/>
    <n v="24888.299999999977"/>
    <n v="0.33333333333333331"/>
    <n v="0.33333333333333331"/>
    <n v="5.0000000000000044E-3"/>
    <n v="75.648328267477112"/>
    <n v="226.94498480243135"/>
    <n v="60"/>
    <n v="1.0799620063457483E-2"/>
    <n v="0.91190985164320149"/>
    <x v="2"/>
    <n v="4.9848484848484862"/>
    <n v="7.4772727272727366E-2"/>
    <n v="1131.2863636363627"/>
    <n v="30"/>
    <n v="3"/>
    <n v="33"/>
    <n v="164.50000000000006"/>
    <n v="164.16666666666671"/>
    <n v="2.462500000000003"/>
    <n v="2.462500000000003"/>
    <x v="1"/>
    <n v="37256.801671732494"/>
  </r>
  <r>
    <x v="35"/>
    <x v="4"/>
    <x v="20"/>
    <x v="20"/>
    <x v="1"/>
    <x v="1"/>
    <n v="1.4579999999999915"/>
    <n v="162"/>
    <n v="34810"/>
    <n v="274"/>
    <n v="274"/>
    <n v="2.4659999999999855"/>
    <n v="58876.172839506173"/>
    <n v="214.87654320987653"/>
    <n v="1"/>
    <n v="9.5719428890704561E-3"/>
    <n v="0.92148179453227197"/>
    <x v="2"/>
    <n v="7.3636363636363633"/>
    <n v="6.6272727272726886E-2"/>
    <n v="1582.2727272727273"/>
    <n v="30"/>
    <n v="3"/>
    <n v="33"/>
    <n v="243"/>
    <n v="0"/>
    <n v="0"/>
    <n v="0"/>
    <x v="0"/>
    <n v="0"/>
  </r>
  <r>
    <x v="35"/>
    <x v="4"/>
    <x v="7"/>
    <x v="7"/>
    <x v="0"/>
    <x v="0"/>
    <n v="1.3249999999999977"/>
    <n v="53"/>
    <n v="10558.333333333334"/>
    <n v="0"/>
    <n v="0"/>
    <n v="0"/>
    <n v="0"/>
    <n v="199.21383647798743"/>
    <n v="1"/>
    <n v="8.6987821179824454E-3"/>
    <n v="0.93018057665025444"/>
    <x v="2"/>
    <n v="2.4090909090909092"/>
    <n v="6.0227272727272622E-2"/>
    <n v="479.92424242424244"/>
    <n v="30"/>
    <n v="3"/>
    <n v="33"/>
    <n v="79.5"/>
    <n v="79.5"/>
    <n v="1.9874999999999965"/>
    <n v="1.9874999999999965"/>
    <x v="2"/>
    <n v="15837.5"/>
  </r>
  <r>
    <x v="35"/>
    <x v="4"/>
    <x v="22"/>
    <x v="22"/>
    <x v="0"/>
    <x v="3"/>
    <n v="1.2839999999999949"/>
    <n v="71.333333333333329"/>
    <n v="12487.333333333334"/>
    <n v="85"/>
    <n v="85"/>
    <n v="1.529999999999994"/>
    <n v="14879.766355140187"/>
    <n v="175.05607476635515"/>
    <n v="20"/>
    <n v="8.4296122562184418E-3"/>
    <n v="0.93861018890647285"/>
    <x v="2"/>
    <n v="3.2424242424242422"/>
    <n v="5.8363636363636132E-2"/>
    <n v="567.60606060606062"/>
    <n v="30"/>
    <n v="3"/>
    <n v="33"/>
    <n v="107"/>
    <n v="22"/>
    <n v="0.39599999999999846"/>
    <n v="0.39599999999999846"/>
    <x v="0"/>
    <n v="3851.2336448598135"/>
  </r>
  <r>
    <x v="35"/>
    <x v="4"/>
    <x v="19"/>
    <x v="19"/>
    <x v="1"/>
    <x v="1"/>
    <n v="1.2383999999999944"/>
    <n v="286.66666666666669"/>
    <n v="32598.430000000011"/>
    <n v="363"/>
    <n v="363"/>
    <n v="1.5681599999999929"/>
    <n v="41278.709616279077"/>
    <n v="113.71545348837212"/>
    <n v="24"/>
    <n v="8.1302428489882488E-3"/>
    <n v="0.94674043175546108"/>
    <x v="2"/>
    <n v="13.030303030303031"/>
    <n v="5.6290909090908836E-2"/>
    <n v="1481.7468181818188"/>
    <n v="30"/>
    <n v="3"/>
    <n v="33"/>
    <n v="430"/>
    <n v="67"/>
    <n v="0.28943999999999864"/>
    <n v="0.28943999999999864"/>
    <x v="0"/>
    <n v="7618.9353837209319"/>
  </r>
  <r>
    <x v="35"/>
    <x v="4"/>
    <x v="5"/>
    <x v="5"/>
    <x v="1"/>
    <x v="1"/>
    <n v="1.1474666666666693"/>
    <n v="110.33333333333333"/>
    <n v="26962.666666666668"/>
    <n v="10"/>
    <n v="10"/>
    <n v="0.10400000000000025"/>
    <n v="2443.7462235649546"/>
    <n v="244.37462235649548"/>
    <n v="12"/>
    <n v="7.5332547328158216E-3"/>
    <n v="0.95427368648827693"/>
    <x v="2"/>
    <n v="5.0151515151515147"/>
    <n v="5.2157575757575875E-2"/>
    <n v="1225.5757575757577"/>
    <n v="30"/>
    <n v="3"/>
    <n v="33"/>
    <n v="165.49999999999997"/>
    <n v="155.49999999999997"/>
    <n v="1.6172000000000035"/>
    <n v="1.6172000000000035"/>
    <x v="2"/>
    <n v="38000.253776435042"/>
  </r>
  <r>
    <x v="35"/>
    <x v="4"/>
    <x v="72"/>
    <x v="71"/>
    <x v="1"/>
    <x v="1"/>
    <n v="0.96234333333333177"/>
    <n v="97.333333333333371"/>
    <n v="17580.333333333332"/>
    <n v="181"/>
    <n v="181"/>
    <n v="1.7895631164383525"/>
    <n v="32692.195205479435"/>
    <n v="180.61986301369853"/>
    <n v="12"/>
    <n v="6.3178980976299022E-3"/>
    <n v="0.96059158458590688"/>
    <x v="2"/>
    <n v="4.4242424242424256"/>
    <n v="4.374287878787872E-2"/>
    <n v="799.10606060606051"/>
    <n v="30"/>
    <n v="3"/>
    <n v="33"/>
    <n v="146.00000000000006"/>
    <n v="0"/>
    <n v="0"/>
    <n v="0"/>
    <x v="0"/>
    <n v="0"/>
  </r>
  <r>
    <x v="35"/>
    <x v="4"/>
    <x v="14"/>
    <x v="14"/>
    <x v="4"/>
    <x v="0"/>
    <n v="0.73999999999999888"/>
    <n v="49.333333333333336"/>
    <n v="9956.6666666666661"/>
    <n v="0"/>
    <n v="0"/>
    <n v="0"/>
    <n v="0"/>
    <n v="201.82432432432429"/>
    <n v="1"/>
    <n v="4.8581877489109514E-3"/>
    <n v="0.96544977233481788"/>
    <x v="2"/>
    <n v="2.2424242424242427"/>
    <n v="3.3636363636363582E-2"/>
    <n v="452.57575757575756"/>
    <n v="30"/>
    <n v="3"/>
    <n v="33"/>
    <n v="74.000000000000014"/>
    <n v="74.000000000000014"/>
    <n v="1.1099999999999985"/>
    <n v="1.1099999999999985"/>
    <x v="2"/>
    <n v="14935"/>
  </r>
  <r>
    <x v="35"/>
    <x v="4"/>
    <x v="119"/>
    <x v="117"/>
    <x v="0"/>
    <x v="0"/>
    <n v="0.7274999999999997"/>
    <n v="32.333333333333336"/>
    <n v="7663"/>
    <n v="0"/>
    <n v="0"/>
    <n v="0"/>
    <n v="0"/>
    <n v="236.99999999999997"/>
    <n v="5"/>
    <n v="4.7761237666658395E-3"/>
    <n v="0.97022589610148369"/>
    <x v="2"/>
    <n v="1.4696969696969697"/>
    <n v="3.3068181818181802E-2"/>
    <n v="348.31818181818181"/>
    <n v="30"/>
    <n v="3"/>
    <n v="33"/>
    <n v="48.5"/>
    <n v="48.5"/>
    <n v="1.0912499999999996"/>
    <n v="1.0912499999999996"/>
    <x v="2"/>
    <n v="11494.499999999998"/>
  </r>
  <r>
    <x v="35"/>
    <x v="4"/>
    <x v="32"/>
    <x v="32"/>
    <x v="1"/>
    <x v="1"/>
    <n v="0.70631999999999728"/>
    <n v="72.666666666666714"/>
    <n v="18158.876666666609"/>
    <n v="41"/>
    <n v="41"/>
    <n v="0.39851999999999821"/>
    <n v="10245.604724770603"/>
    <n v="249.89279816513667"/>
    <n v="6"/>
    <n v="4.6370745551496968E-3"/>
    <n v="0.97486297065663341"/>
    <x v="2"/>
    <n v="3.303030303030305"/>
    <n v="3.2105454545454423E-2"/>
    <n v="825.40348484848221"/>
    <n v="30"/>
    <n v="3"/>
    <n v="33"/>
    <n v="109.00000000000007"/>
    <n v="68.000000000000071"/>
    <n v="0.66095999999999766"/>
    <n v="0.66095999999999766"/>
    <x v="0"/>
    <n v="16992.71027522931"/>
  </r>
  <r>
    <x v="35"/>
    <x v="4"/>
    <x v="74"/>
    <x v="73"/>
    <x v="3"/>
    <x v="0"/>
    <n v="0.61087999999999931"/>
    <n v="61.333333333333336"/>
    <n v="17180.333333333332"/>
    <n v="88"/>
    <n v="88"/>
    <n v="0.87647999999999904"/>
    <n v="24650.043478260865"/>
    <n v="280.11413043478257"/>
    <n v="12"/>
    <n v="4.0104996379117883E-3"/>
    <n v="0.97887347029454519"/>
    <x v="2"/>
    <n v="2.7878787878787881"/>
    <n v="2.7767272727272696E-2"/>
    <n v="780.92424242424238"/>
    <n v="30"/>
    <n v="3"/>
    <n v="33"/>
    <n v="92"/>
    <n v="4"/>
    <n v="3.9839999999999959E-2"/>
    <n v="3.9839999999999959E-2"/>
    <x v="0"/>
    <n v="1120.4565217391303"/>
  </r>
  <r>
    <x v="35"/>
    <x v="4"/>
    <x v="75"/>
    <x v="74"/>
    <x v="3"/>
    <x v="1"/>
    <n v="0.55780999999999969"/>
    <n v="56.166666666666664"/>
    <n v="15747.519999999999"/>
    <n v="15"/>
    <n v="15"/>
    <n v="0.14897002967359044"/>
    <n v="4205.5691394658752"/>
    <n v="280.37127596439166"/>
    <n v="6"/>
    <n v="3.6620887948919196E-3"/>
    <n v="0.98253555908943713"/>
    <x v="2"/>
    <n v="2.5530303030303028"/>
    <n v="2.5354999999999985E-2"/>
    <n v="715.79636363636359"/>
    <n v="30"/>
    <n v="3"/>
    <n v="33"/>
    <n v="84.249999999999986"/>
    <n v="69.249999999999986"/>
    <n v="0.68774497032640902"/>
    <n v="0.68774497032640902"/>
    <x v="0"/>
    <n v="19415.71086053412"/>
  </r>
  <r>
    <x v="35"/>
    <x v="4"/>
    <x v="97"/>
    <x v="96"/>
    <x v="0"/>
    <x v="2"/>
    <n v="0.47999999999999993"/>
    <n v="10.666666666666666"/>
    <n v="3591.3333333333335"/>
    <n v="123"/>
    <n v="123"/>
    <n v="5.5349999999999993"/>
    <n v="41412.562500000007"/>
    <n v="336.68750000000006"/>
    <n v="1"/>
    <n v="3.1512569182125133E-3"/>
    <n v="0.98568681600764962"/>
    <x v="2"/>
    <n v="0.48484848484848481"/>
    <n v="2.1818181818181816E-2"/>
    <n v="163.24242424242425"/>
    <n v="30"/>
    <n v="3"/>
    <n v="33"/>
    <n v="15.999999999999998"/>
    <n v="0"/>
    <n v="0"/>
    <n v="0"/>
    <x v="0"/>
    <n v="0"/>
  </r>
  <r>
    <x v="35"/>
    <x v="4"/>
    <x v="31"/>
    <x v="31"/>
    <x v="1"/>
    <x v="1"/>
    <n v="0.36000000000000032"/>
    <n v="33.333333333333336"/>
    <n v="8447"/>
    <n v="0"/>
    <n v="0"/>
    <n v="0"/>
    <n v="0"/>
    <n v="253.40999999999997"/>
    <n v="6"/>
    <n v="2.3634426886593876E-3"/>
    <n v="0.98805025869630903"/>
    <x v="2"/>
    <n v="1.5151515151515154"/>
    <n v="1.6363636363636379E-2"/>
    <n v="383.95454545454544"/>
    <n v="30"/>
    <n v="3"/>
    <n v="33"/>
    <n v="50.000000000000007"/>
    <n v="50.000000000000007"/>
    <n v="0.54000000000000059"/>
    <n v="0.54000000000000059"/>
    <x v="0"/>
    <n v="12670.5"/>
  </r>
  <r>
    <x v="35"/>
    <x v="4"/>
    <x v="23"/>
    <x v="23"/>
    <x v="1"/>
    <x v="0"/>
    <n v="0.35867999999999972"/>
    <n v="28"/>
    <n v="8245.9866666666676"/>
    <n v="95"/>
    <n v="95"/>
    <n v="1.2169499999999991"/>
    <n v="27977.454761904766"/>
    <n v="294.49952380952385"/>
    <n v="3"/>
    <n v="2.3547767321342992E-3"/>
    <n v="0.99040503542844327"/>
    <x v="2"/>
    <n v="1.2727272727272727"/>
    <n v="1.630363636363635E-2"/>
    <n v="374.81757575757581"/>
    <n v="30"/>
    <n v="3"/>
    <n v="33"/>
    <n v="42"/>
    <n v="0"/>
    <n v="0"/>
    <n v="0"/>
    <x v="0"/>
    <n v="0"/>
  </r>
  <r>
    <x v="35"/>
    <x v="4"/>
    <x v="69"/>
    <x v="68"/>
    <x v="1"/>
    <x v="1"/>
    <n v="0.33048000000000072"/>
    <n v="101.99999999999999"/>
    <n v="8651.6266666666652"/>
    <n v="193"/>
    <n v="193"/>
    <n v="0.62532000000000154"/>
    <n v="16370.23477124183"/>
    <n v="84.819869281045754"/>
    <n v="36"/>
    <n v="2.1696403881893206E-3"/>
    <n v="0.99257467581663261"/>
    <x v="2"/>
    <n v="4.6363636363636358"/>
    <n v="1.5021818181818214E-2"/>
    <n v="393.25575757575751"/>
    <n v="30"/>
    <n v="3"/>
    <n v="33"/>
    <n v="152.99999999999997"/>
    <n v="0"/>
    <n v="0"/>
    <n v="0"/>
    <x v="0"/>
    <n v="0"/>
  </r>
  <r>
    <x v="35"/>
    <x v="4"/>
    <x v="60"/>
    <x v="59"/>
    <x v="3"/>
    <x v="1"/>
    <n v="0.31546666666666667"/>
    <n v="17.333333333333332"/>
    <n v="8425.3333333333339"/>
    <n v="24"/>
    <n v="24"/>
    <n v="0.43680000000000002"/>
    <n v="11665.846153846156"/>
    <n v="486.07692307692315"/>
    <n v="4"/>
    <n v="2.0710760745807802E-3"/>
    <n v="0.9946457518912134"/>
    <x v="2"/>
    <n v="0.78787878787878785"/>
    <n v="1.433939393939394E-2"/>
    <n v="382.969696969697"/>
    <n v="30"/>
    <n v="3"/>
    <n v="33"/>
    <n v="26"/>
    <n v="2"/>
    <n v="3.6400000000000002E-2"/>
    <n v="3.6400000000000002E-2"/>
    <x v="0"/>
    <n v="972.1538461538463"/>
  </r>
  <r>
    <x v="35"/>
    <x v="4"/>
    <x v="37"/>
    <x v="37"/>
    <x v="0"/>
    <x v="6"/>
    <n v="0.3"/>
    <n v="13.333333333333334"/>
    <n v="2373.3333333333335"/>
    <n v="0"/>
    <n v="0"/>
    <n v="0"/>
    <n v="0"/>
    <n v="178"/>
    <n v="1"/>
    <n v="1.9695355738828212E-3"/>
    <n v="0.9966152874650962"/>
    <x v="2"/>
    <n v="0.60606060606060608"/>
    <n v="1.3636363636363636E-2"/>
    <n v="107.87878787878789"/>
    <n v="30"/>
    <n v="3"/>
    <n v="33"/>
    <n v="20"/>
    <n v="20"/>
    <n v="0.44999999999999996"/>
    <n v="0.44999999999999996"/>
    <x v="0"/>
    <n v="3560"/>
  </r>
  <r>
    <x v="35"/>
    <x v="4"/>
    <x v="21"/>
    <x v="21"/>
    <x v="3"/>
    <x v="1"/>
    <n v="0.29879999999999995"/>
    <n v="30"/>
    <n v="8405.3333333333339"/>
    <n v="17"/>
    <n v="17"/>
    <n v="0.16931999999999997"/>
    <n v="4763.0222222222228"/>
    <n v="280.17777777777781"/>
    <n v="12"/>
    <n v="1.9616574315872897E-3"/>
    <n v="0.99857694489668347"/>
    <x v="2"/>
    <n v="1.3636363636363635"/>
    <n v="1.3581818181818179E-2"/>
    <n v="382.06060606060606"/>
    <n v="30"/>
    <n v="3"/>
    <n v="33"/>
    <n v="45"/>
    <n v="28"/>
    <n v="0.27887999999999996"/>
    <n v="0.27887999999999996"/>
    <x v="0"/>
    <n v="7844.9777777777781"/>
  </r>
  <r>
    <x v="35"/>
    <x v="4"/>
    <x v="10"/>
    <x v="10"/>
    <x v="3"/>
    <x v="1"/>
    <n v="0.17820000000000003"/>
    <n v="18.333333333333332"/>
    <n v="4383.333333333333"/>
    <n v="29"/>
    <n v="29"/>
    <n v="0.28188000000000002"/>
    <n v="6933.636363636364"/>
    <n v="239.09090909090909"/>
    <n v="12"/>
    <n v="1.1699041308863959E-3"/>
    <n v="0.99974684902756983"/>
    <x v="2"/>
    <n v="0.83333333333333326"/>
    <n v="8.1000000000000013E-3"/>
    <n v="199.24242424242422"/>
    <n v="30"/>
    <n v="3"/>
    <n v="33"/>
    <n v="27.499999999999996"/>
    <n v="0"/>
    <n v="0"/>
    <n v="0"/>
    <x v="0"/>
    <n v="0"/>
  </r>
  <r>
    <x v="35"/>
    <x v="4"/>
    <x v="34"/>
    <x v="34"/>
    <x v="3"/>
    <x v="1"/>
    <n v="1.8199999999999997E-2"/>
    <n v="1.6666666666666667"/>
    <n v="308.33333333333331"/>
    <n v="0"/>
    <n v="0"/>
    <n v="0"/>
    <n v="0"/>
    <n v="184.99999999999997"/>
    <n v="6"/>
    <n v="1.1948515814889113E-4"/>
    <n v="0.99986633418571869"/>
    <x v="2"/>
    <n v="7.575757575757576E-2"/>
    <n v="8.2727272727272717E-4"/>
    <n v="14.015151515151514"/>
    <n v="30"/>
    <n v="3"/>
    <n v="33"/>
    <n v="2.5"/>
    <n v="2.5"/>
    <n v="2.7299999999999994E-2"/>
    <n v="2.7299999999999994E-2"/>
    <x v="0"/>
    <n v="462.49999999999994"/>
  </r>
  <r>
    <x v="35"/>
    <x v="4"/>
    <x v="24"/>
    <x v="24"/>
    <x v="3"/>
    <x v="1"/>
    <n v="1.6760000000000001E-2"/>
    <n v="2"/>
    <n v="430"/>
    <n v="79.5"/>
    <n v="79.5"/>
    <n v="0.66620999999999997"/>
    <n v="17092.5"/>
    <n v="215"/>
    <n v="20"/>
    <n v="1.1003138739425362E-4"/>
    <n v="0.99997636557311298"/>
    <x v="2"/>
    <n v="9.0909090909090912E-2"/>
    <n v="7.6181818181818186E-4"/>
    <n v="19.545454545454547"/>
    <n v="30"/>
    <n v="3"/>
    <n v="33"/>
    <n v="3"/>
    <n v="0"/>
    <n v="0"/>
    <n v="0"/>
    <x v="0"/>
    <n v="0"/>
  </r>
  <r>
    <x v="35"/>
    <x v="4"/>
    <x v="66"/>
    <x v="65"/>
    <x v="3"/>
    <x v="1"/>
    <n v="3.6000000000000003E-3"/>
    <n v="0.33333333333333331"/>
    <n v="63.333333333333336"/>
    <n v="0"/>
    <n v="0"/>
    <n v="0"/>
    <n v="0"/>
    <n v="190.00000000000003"/>
    <n v="12"/>
    <n v="2.3634426886593858E-5"/>
    <n v="0.99999999999999956"/>
    <x v="2"/>
    <n v="1.515151515151515E-2"/>
    <n v="1.6363636363636366E-4"/>
    <n v="2.8787878787878789"/>
    <n v="30"/>
    <n v="3"/>
    <n v="33"/>
    <n v="0.49999999999999994"/>
    <n v="0.49999999999999994"/>
    <n v="5.4000000000000003E-3"/>
    <n v="5.4000000000000003E-3"/>
    <x v="0"/>
    <n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C59AA-4EF6-4450-ADEC-3F99EAF250FE}" name="PurchaseOrder" cacheId="465"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F23:AL48" firstHeaderRow="1" firstDataRow="2" firstDataCol="3" rowPageCount="1" colPageCount="1"/>
  <pivotFields count="30">
    <pivotField axis="axisPage" compact="0" outline="0" multipleItemSelectionAllowed="1" showAll="0">
      <items count="37">
        <item x="14"/>
        <item x="5"/>
        <item x="6"/>
        <item x="2"/>
        <item x="7"/>
        <item x="3"/>
        <item x="8"/>
        <item x="0"/>
        <item x="22"/>
        <item x="13"/>
        <item x="21"/>
        <item x="20"/>
        <item x="18"/>
        <item x="19"/>
        <item x="17"/>
        <item x="4"/>
        <item x="12"/>
        <item x="11"/>
        <item x="10"/>
        <item x="9"/>
        <item x="1"/>
        <item x="16"/>
        <item x="15"/>
        <item x="23"/>
        <item x="24"/>
        <item x="25"/>
        <item x="26"/>
        <item x="27"/>
        <item x="28"/>
        <item x="29"/>
        <item x="30"/>
        <item x="31"/>
        <item x="32"/>
        <item x="33"/>
        <item x="34"/>
        <item x="35"/>
        <item t="default"/>
      </items>
    </pivotField>
    <pivotField compact="0" outline="0" showAll="0">
      <items count="6">
        <item x="0"/>
        <item x="1"/>
        <item x="2"/>
        <item x="3"/>
        <item x="4"/>
        <item t="default"/>
      </items>
    </pivotField>
    <pivotField axis="axisRow" compact="0" outline="0" showAll="0" defaultSubtotal="0">
      <items count="169">
        <item x="155"/>
        <item x="3"/>
        <item x="102"/>
        <item x="94"/>
        <item x="82"/>
        <item x="152"/>
        <item x="68"/>
        <item x="28"/>
        <item x="54"/>
        <item x="154"/>
        <item x="31"/>
        <item x="150"/>
        <item x="67"/>
        <item x="104"/>
        <item x="115"/>
        <item x="1"/>
        <item x="8"/>
        <item x="20"/>
        <item x="49"/>
        <item x="69"/>
        <item x="19"/>
        <item x="117"/>
        <item x="14"/>
        <item x="16"/>
        <item x="143"/>
        <item x="59"/>
        <item x="66"/>
        <item x="60"/>
        <item x="101"/>
        <item x="153"/>
        <item x="48"/>
        <item x="122"/>
        <item x="138"/>
        <item x="53"/>
        <item x="0"/>
        <item x="7"/>
        <item x="151"/>
        <item x="137"/>
        <item x="90"/>
        <item x="134"/>
        <item x="121"/>
        <item x="83"/>
        <item x="103"/>
        <item x="44"/>
        <item x="144"/>
        <item x="148"/>
        <item x="47"/>
        <item x="78"/>
        <item x="37"/>
        <item x="65"/>
        <item x="136"/>
        <item x="114"/>
        <item x="55"/>
        <item x="139"/>
        <item x="57"/>
        <item x="140"/>
        <item x="132"/>
        <item x="63"/>
        <item x="141"/>
        <item x="35"/>
        <item x="142"/>
        <item x="13"/>
        <item x="129"/>
        <item x="111"/>
        <item x="93"/>
        <item x="25"/>
        <item x="145"/>
        <item x="147"/>
        <item x="110"/>
        <item x="149"/>
        <item x="100"/>
        <item x="29"/>
        <item x="41"/>
        <item x="39"/>
        <item x="92"/>
        <item x="42"/>
        <item x="109"/>
        <item x="146"/>
        <item x="127"/>
        <item x="120"/>
        <item x="22"/>
        <item x="4"/>
        <item x="119"/>
        <item x="124"/>
        <item x="135"/>
        <item x="125"/>
        <item x="105"/>
        <item x="62"/>
        <item x="30"/>
        <item x="99"/>
        <item x="9"/>
        <item x="76"/>
        <item x="61"/>
        <item x="58"/>
        <item x="123"/>
        <item x="64"/>
        <item x="46"/>
        <item x="56"/>
        <item x="51"/>
        <item x="45"/>
        <item x="52"/>
        <item x="5"/>
        <item x="2"/>
        <item x="21"/>
        <item x="128"/>
        <item x="133"/>
        <item x="112"/>
        <item x="11"/>
        <item x="97"/>
        <item x="40"/>
        <item x="10"/>
        <item x="24"/>
        <item x="131"/>
        <item x="36"/>
        <item x="108"/>
        <item x="98"/>
        <item x="23"/>
        <item x="38"/>
        <item x="15"/>
        <item x="75"/>
        <item x="18"/>
        <item x="130"/>
        <item x="12"/>
        <item x="6"/>
        <item x="17"/>
        <item x="34"/>
        <item x="27"/>
        <item x="26"/>
        <item x="118"/>
        <item x="43"/>
        <item x="87"/>
        <item x="71"/>
        <item x="33"/>
        <item x="32"/>
        <item x="74"/>
        <item x="107"/>
        <item x="96"/>
        <item x="73"/>
        <item x="50"/>
        <item x="88"/>
        <item x="126"/>
        <item x="85"/>
        <item x="81"/>
        <item x="89"/>
        <item x="79"/>
        <item x="95"/>
        <item x="113"/>
        <item x="84"/>
        <item x="80"/>
        <item x="86"/>
        <item x="70"/>
        <item x="77"/>
        <item x="91"/>
        <item x="72"/>
        <item x="116"/>
        <item x="106"/>
        <item x="156"/>
        <item x="157"/>
        <item x="158"/>
        <item x="159"/>
        <item x="160"/>
        <item x="161"/>
        <item x="162"/>
        <item x="163"/>
        <item x="164"/>
        <item x="165"/>
        <item x="166"/>
        <item x="167"/>
        <item x="168"/>
      </items>
    </pivotField>
    <pivotField axis="axisRow" compact="0" outline="0" showAll="0">
      <items count="334">
        <item m="1" x="212"/>
        <item m="1" x="236"/>
        <item m="1" x="325"/>
        <item m="1" x="194"/>
        <item m="1" x="300"/>
        <item m="1" x="250"/>
        <item m="1" x="173"/>
        <item m="1" x="243"/>
        <item m="1" x="318"/>
        <item m="1" x="201"/>
        <item m="1" x="258"/>
        <item m="1" x="331"/>
        <item m="1" x="267"/>
        <item m="1" x="182"/>
        <item m="1" x="208"/>
        <item m="1" x="209"/>
        <item m="1" x="239"/>
        <item m="1" x="195"/>
        <item m="1" x="244"/>
        <item m="1" x="174"/>
        <item m="1" x="306"/>
        <item m="1" x="328"/>
        <item m="1" x="192"/>
        <item m="1" x="292"/>
        <item m="1" x="288"/>
        <item m="1" x="188"/>
        <item m="1" x="206"/>
        <item m="1" x="214"/>
        <item m="1" x="310"/>
        <item m="1" x="215"/>
        <item m="1" x="216"/>
        <item m="1" x="217"/>
        <item m="1" x="218"/>
        <item m="1" x="203"/>
        <item m="1" x="219"/>
        <item m="1" x="220"/>
        <item m="1" x="205"/>
        <item m="1" x="233"/>
        <item m="1" x="294"/>
        <item m="1" x="316"/>
        <item m="1" x="185"/>
        <item m="1" x="295"/>
        <item m="1" x="252"/>
        <item m="1" x="256"/>
        <item m="1" x="255"/>
        <item m="1" x="268"/>
        <item m="1" x="286"/>
        <item m="1" x="172"/>
        <item m="1" x="247"/>
        <item m="1" x="322"/>
        <item m="1" x="229"/>
        <item m="1" x="254"/>
        <item m="1" x="171"/>
        <item m="1" x="321"/>
        <item m="1" x="181"/>
        <item m="1" x="327"/>
        <item m="1" x="196"/>
        <item m="1" x="221"/>
        <item m="1" x="204"/>
        <item m="1" x="271"/>
        <item m="1" x="297"/>
        <item m="1" x="237"/>
        <item m="1" x="231"/>
        <item m="1" x="273"/>
        <item m="1" x="320"/>
        <item m="1" x="302"/>
        <item m="1" x="282"/>
        <item m="1" x="253"/>
        <item m="1" x="168"/>
        <item m="1" x="240"/>
        <item m="1" x="304"/>
        <item m="1" x="311"/>
        <item m="1" x="283"/>
        <item m="1" x="251"/>
        <item m="1" x="178"/>
        <item m="1" x="307"/>
        <item m="1" x="265"/>
        <item m="1" x="290"/>
        <item m="1" x="277"/>
        <item m="1" x="287"/>
        <item m="1" x="248"/>
        <item m="1" x="230"/>
        <item m="1" x="234"/>
        <item m="1" x="314"/>
        <item m="1" x="228"/>
        <item m="1" x="179"/>
        <item m="1" x="293"/>
        <item m="1" x="225"/>
        <item m="1" x="224"/>
        <item m="1" x="167"/>
        <item m="1" x="317"/>
        <item m="1" x="245"/>
        <item m="1" x="285"/>
        <item m="1" x="241"/>
        <item m="1" x="211"/>
        <item m="1" x="259"/>
        <item m="1" x="269"/>
        <item m="1" x="315"/>
        <item m="1" x="191"/>
        <item m="1" x="263"/>
        <item m="1" x="281"/>
        <item m="1" x="264"/>
        <item m="1" x="184"/>
        <item m="1" x="232"/>
        <item m="1" x="326"/>
        <item m="1" x="296"/>
        <item m="1" x="319"/>
        <item m="1" x="309"/>
        <item m="1" x="170"/>
        <item m="1" x="177"/>
        <item m="1" x="301"/>
        <item m="1" x="190"/>
        <item m="1" x="329"/>
        <item m="1" x="266"/>
        <item m="1" x="187"/>
        <item m="1" x="274"/>
        <item m="1" x="175"/>
        <item m="1" x="289"/>
        <item m="1" x="207"/>
        <item m="1" x="198"/>
        <item m="1" x="176"/>
        <item m="1" x="249"/>
        <item m="1" x="323"/>
        <item m="1" x="200"/>
        <item m="1" x="298"/>
        <item m="1" x="279"/>
        <item m="1" x="313"/>
        <item m="1" x="305"/>
        <item m="1" x="299"/>
        <item m="1" x="202"/>
        <item m="1" x="238"/>
        <item m="1" x="270"/>
        <item m="1" x="324"/>
        <item m="1" x="260"/>
        <item m="1" x="226"/>
        <item m="1" x="303"/>
        <item m="1" x="246"/>
        <item m="1" x="197"/>
        <item m="1" x="210"/>
        <item m="1" x="186"/>
        <item m="1" x="183"/>
        <item m="1" x="223"/>
        <item m="1" x="180"/>
        <item m="1" x="169"/>
        <item m="1" x="284"/>
        <item m="1" x="275"/>
        <item m="1" x="278"/>
        <item m="1" x="276"/>
        <item m="1" x="261"/>
        <item m="1" x="257"/>
        <item m="1" x="330"/>
        <item m="1" x="308"/>
        <item m="1" x="272"/>
        <item m="1" x="166"/>
        <item m="1" x="227"/>
        <item m="1" x="199"/>
        <item m="1" x="193"/>
        <item m="1" x="280"/>
        <item m="1" x="213"/>
        <item m="1" x="312"/>
        <item m="1" x="332"/>
        <item m="1" x="235"/>
        <item m="1" x="291"/>
        <item m="1" x="189"/>
        <item m="1" x="242"/>
        <item m="1" x="262"/>
        <item m="1" x="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axis="axisRow" compact="0" outline="0" showAll="0">
      <items count="8">
        <item x="1"/>
        <item x="5"/>
        <item x="0"/>
        <item x="6"/>
        <item x="2"/>
        <item x="4"/>
        <item x="3"/>
        <item t="default"/>
      </items>
    </pivotField>
    <pivotField compact="0" outline="0" showAll="0">
      <items count="14">
        <item x="11"/>
        <item x="5"/>
        <item x="7"/>
        <item x="9"/>
        <item x="0"/>
        <item x="10"/>
        <item x="6"/>
        <item x="3"/>
        <item x="1"/>
        <item x="4"/>
        <item x="8"/>
        <item x="12"/>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numFmtId="9" outline="0" showAll="0"/>
    <pivotField compact="0" outline="0" showAll="0">
      <items count="5">
        <item x="2"/>
        <item x="3"/>
        <item x="1"/>
        <item x="0"/>
        <item t="default"/>
      </items>
    </pivotField>
    <pivotField dataField="1" compact="0" outline="0" showAll="0"/>
  </pivotFields>
  <rowFields count="3">
    <field x="4"/>
    <field x="2"/>
    <field x="3"/>
  </rowFields>
  <rowItems count="24">
    <i>
      <x/>
      <x v="1"/>
      <x v="170"/>
    </i>
    <i r="1">
      <x v="15"/>
      <x v="168"/>
    </i>
    <i r="1">
      <x v="16"/>
      <x v="175"/>
    </i>
    <i r="1">
      <x v="101"/>
      <x v="172"/>
    </i>
    <i r="1">
      <x v="102"/>
      <x v="169"/>
    </i>
    <i r="1">
      <x v="120"/>
      <x v="185"/>
    </i>
    <i r="1">
      <x v="124"/>
      <x v="184"/>
    </i>
    <i t="default">
      <x/>
    </i>
    <i>
      <x v="1"/>
      <x v="151"/>
      <x v="243"/>
    </i>
    <i t="default">
      <x v="1"/>
    </i>
    <i>
      <x v="2"/>
      <x v="34"/>
      <x v="167"/>
    </i>
    <i r="1">
      <x v="35"/>
      <x v="174"/>
    </i>
    <i r="1">
      <x v="38"/>
      <x v="256"/>
    </i>
    <i r="1">
      <x v="81"/>
      <x v="171"/>
    </i>
    <i r="1">
      <x v="122"/>
      <x v="179"/>
    </i>
    <i r="1">
      <x v="131"/>
      <x v="237"/>
    </i>
    <i t="default">
      <x v="2"/>
    </i>
    <i>
      <x v="4"/>
      <x v="59"/>
      <x v="202"/>
    </i>
    <i r="1">
      <x v="92"/>
      <x v="227"/>
    </i>
    <i r="1">
      <x v="118"/>
      <x v="182"/>
    </i>
    <i t="default">
      <x v="4"/>
    </i>
    <i>
      <x v="5"/>
      <x v="23"/>
      <x v="183"/>
    </i>
    <i t="default">
      <x v="5"/>
    </i>
    <i t="grand">
      <x/>
    </i>
  </rowItems>
  <colFields count="1">
    <field x="-2"/>
  </colFields>
  <colItems count="4">
    <i>
      <x/>
    </i>
    <i i="1">
      <x v="1"/>
    </i>
    <i i="2">
      <x v="2"/>
    </i>
    <i i="3">
      <x v="3"/>
    </i>
  </colItems>
  <pageFields count="1">
    <pageField fld="0" hier="-1"/>
  </pageFields>
  <dataFields count="4">
    <dataField name="Quantity in Metric Tonnes" fld="26" baseField="0" baseItem="0" numFmtId="43"/>
    <dataField name="Order Qauntity in Cases" fld="25" baseField="0" baseItem="0" numFmtId="1"/>
    <dataField name="Unit Price(GHȻ)" fld="13" subtotal="average" baseField="0" baseItem="0" numFmtId="43"/>
    <dataField name="Total in Value(GHȻ)" fld="29" baseField="0" baseItem="0" numFmtId="43"/>
  </dataFields>
  <formats count="117">
    <format dxfId="371">
      <pivotArea outline="0" fieldPosition="0">
        <references count="1">
          <reference field="4294967294" count="1" selected="0">
            <x v="0"/>
          </reference>
        </references>
      </pivotArea>
    </format>
    <format dxfId="370">
      <pivotArea outline="0" fieldPosition="0">
        <references count="1">
          <reference field="4294967294" count="1" selected="0">
            <x v="1"/>
          </reference>
        </references>
      </pivotArea>
    </format>
    <format dxfId="369">
      <pivotArea outline="0" fieldPosition="0">
        <references count="1">
          <reference field="4294967294" count="2" selected="0">
            <x v="2"/>
            <x v="3"/>
          </reference>
        </references>
      </pivotArea>
    </format>
    <format dxfId="368">
      <pivotArea outline="0" collapsedLevelsAreSubtotals="1" fieldPosition="0"/>
    </format>
    <format dxfId="367">
      <pivotArea field="4" type="button" dataOnly="0" labelOnly="1" outline="0" axis="axisRow" fieldPosition="0"/>
    </format>
    <format dxfId="366">
      <pivotArea field="2" type="button" dataOnly="0" labelOnly="1" outline="0" axis="axisRow" fieldPosition="1"/>
    </format>
    <format dxfId="365">
      <pivotArea field="3" type="button" dataOnly="0" labelOnly="1" outline="0" axis="axisRow" fieldPosition="2"/>
    </format>
    <format dxfId="364">
      <pivotArea dataOnly="0" labelOnly="1" outline="0" fieldPosition="0">
        <references count="1">
          <reference field="4" count="0"/>
        </references>
      </pivotArea>
    </format>
    <format dxfId="363">
      <pivotArea dataOnly="0" labelOnly="1" outline="0" fieldPosition="0">
        <references count="1">
          <reference field="4" count="0" defaultSubtotal="1"/>
        </references>
      </pivotArea>
    </format>
    <format dxfId="362">
      <pivotArea dataOnly="0" labelOnly="1" grandRow="1" outline="0" fieldPosition="0"/>
    </format>
    <format dxfId="361">
      <pivotArea dataOnly="0" labelOnly="1" outline="0" fieldPosition="0">
        <references count="2">
          <reference field="2" count="4">
            <x v="1"/>
            <x v="101"/>
            <x v="102"/>
            <x v="120"/>
          </reference>
          <reference field="4" count="0" selected="0"/>
        </references>
      </pivotArea>
    </format>
    <format dxfId="360">
      <pivotArea dataOnly="0" labelOnly="1" outline="0" fieldPosition="0">
        <references count="3">
          <reference field="2" count="1" selected="0">
            <x v="1"/>
          </reference>
          <reference field="3" count="1">
            <x v="146"/>
          </reference>
          <reference field="4" count="0" selected="0"/>
        </references>
      </pivotArea>
    </format>
    <format dxfId="359">
      <pivotArea dataOnly="0" labelOnly="1" outline="0" fieldPosition="0">
        <references count="3">
          <reference field="2" count="1" selected="0">
            <x v="101"/>
          </reference>
          <reference field="3" count="1">
            <x v="86"/>
          </reference>
          <reference field="4" count="0" selected="0"/>
        </references>
      </pivotArea>
    </format>
    <format dxfId="358">
      <pivotArea dataOnly="0" labelOnly="1" outline="0" fieldPosition="0">
        <references count="3">
          <reference field="2" count="1" selected="0">
            <x v="102"/>
          </reference>
          <reference field="3" count="1">
            <x v="67"/>
          </reference>
          <reference field="4" count="0" selected="0"/>
        </references>
      </pivotArea>
    </format>
    <format dxfId="357">
      <pivotArea dataOnly="0" labelOnly="1" outline="0" fieldPosition="0">
        <references count="3">
          <reference field="2" count="1" selected="0">
            <x v="120"/>
          </reference>
          <reference field="3" count="1">
            <x v="87"/>
          </reference>
          <reference field="4" count="0" selected="0"/>
        </references>
      </pivotArea>
    </format>
    <format dxfId="356">
      <pivotArea dataOnly="0" labelOnly="1" outline="0" fieldPosition="0">
        <references count="1">
          <reference field="4294967294" count="4">
            <x v="0"/>
            <x v="1"/>
            <x v="2"/>
            <x v="3"/>
          </reference>
        </references>
      </pivotArea>
    </format>
    <format dxfId="355">
      <pivotArea outline="0" collapsedLevelsAreSubtotals="1" fieldPosition="0"/>
    </format>
    <format dxfId="354">
      <pivotArea field="4" type="button" dataOnly="0" labelOnly="1" outline="0" axis="axisRow" fieldPosition="0"/>
    </format>
    <format dxfId="353">
      <pivotArea field="2" type="button" dataOnly="0" labelOnly="1" outline="0" axis="axisRow" fieldPosition="1"/>
    </format>
    <format dxfId="352">
      <pivotArea field="3" type="button" dataOnly="0" labelOnly="1" outline="0" axis="axisRow" fieldPosition="2"/>
    </format>
    <format dxfId="351">
      <pivotArea dataOnly="0" labelOnly="1" outline="0" fieldPosition="0">
        <references count="1">
          <reference field="4" count="0"/>
        </references>
      </pivotArea>
    </format>
    <format dxfId="350">
      <pivotArea dataOnly="0" labelOnly="1" outline="0" fieldPosition="0">
        <references count="1">
          <reference field="4" count="0" defaultSubtotal="1"/>
        </references>
      </pivotArea>
    </format>
    <format dxfId="349">
      <pivotArea dataOnly="0" labelOnly="1" grandRow="1" outline="0" fieldPosition="0"/>
    </format>
    <format dxfId="348">
      <pivotArea dataOnly="0" labelOnly="1" outline="0" fieldPosition="0">
        <references count="2">
          <reference field="2" count="4">
            <x v="1"/>
            <x v="101"/>
            <x v="102"/>
            <x v="120"/>
          </reference>
          <reference field="4" count="0" selected="0"/>
        </references>
      </pivotArea>
    </format>
    <format dxfId="347">
      <pivotArea dataOnly="0" labelOnly="1" outline="0" fieldPosition="0">
        <references count="3">
          <reference field="2" count="1" selected="0">
            <x v="1"/>
          </reference>
          <reference field="3" count="1">
            <x v="146"/>
          </reference>
          <reference field="4" count="0" selected="0"/>
        </references>
      </pivotArea>
    </format>
    <format dxfId="346">
      <pivotArea dataOnly="0" labelOnly="1" outline="0" fieldPosition="0">
        <references count="3">
          <reference field="2" count="1" selected="0">
            <x v="101"/>
          </reference>
          <reference field="3" count="1">
            <x v="86"/>
          </reference>
          <reference field="4" count="0" selected="0"/>
        </references>
      </pivotArea>
    </format>
    <format dxfId="345">
      <pivotArea dataOnly="0" labelOnly="1" outline="0" fieldPosition="0">
        <references count="3">
          <reference field="2" count="1" selected="0">
            <x v="102"/>
          </reference>
          <reference field="3" count="1">
            <x v="67"/>
          </reference>
          <reference field="4" count="0" selected="0"/>
        </references>
      </pivotArea>
    </format>
    <format dxfId="344">
      <pivotArea dataOnly="0" labelOnly="1" outline="0" fieldPosition="0">
        <references count="3">
          <reference field="2" count="1" selected="0">
            <x v="120"/>
          </reference>
          <reference field="3" count="1">
            <x v="87"/>
          </reference>
          <reference field="4" count="0" selected="0"/>
        </references>
      </pivotArea>
    </format>
    <format dxfId="343">
      <pivotArea dataOnly="0" labelOnly="1" outline="0" fieldPosition="0">
        <references count="1">
          <reference field="4294967294" count="4">
            <x v="0"/>
            <x v="1"/>
            <x v="2"/>
            <x v="3"/>
          </reference>
        </references>
      </pivotArea>
    </format>
    <format dxfId="342">
      <pivotArea type="all" dataOnly="0" outline="0" fieldPosition="0"/>
    </format>
    <format dxfId="341">
      <pivotArea field="4" type="button" dataOnly="0" labelOnly="1" outline="0" axis="axisRow" fieldPosition="0"/>
    </format>
    <format dxfId="340">
      <pivotArea field="2" type="button" dataOnly="0" labelOnly="1" outline="0" axis="axisRow" fieldPosition="1"/>
    </format>
    <format dxfId="339">
      <pivotArea field="3" type="button" dataOnly="0" labelOnly="1" outline="0" axis="axisRow" fieldPosition="2"/>
    </format>
    <format dxfId="338">
      <pivotArea dataOnly="0" labelOnly="1" outline="0" fieldPosition="0">
        <references count="1">
          <reference field="4" count="1">
            <x v="4"/>
          </reference>
        </references>
      </pivotArea>
    </format>
    <format dxfId="337">
      <pivotArea dataOnly="0" labelOnly="1" outline="0" fieldPosition="0">
        <references count="1">
          <reference field="4" count="1" defaultSubtotal="1">
            <x v="4"/>
          </reference>
        </references>
      </pivotArea>
    </format>
    <format dxfId="336">
      <pivotArea dataOnly="0" labelOnly="1" outline="0" fieldPosition="0">
        <references count="2">
          <reference field="2" count="25">
            <x v="49"/>
            <x v="50"/>
            <x v="52"/>
            <x v="53"/>
            <x v="54"/>
            <x v="55"/>
            <x v="56"/>
            <x v="57"/>
            <x v="58"/>
            <x v="64"/>
            <x v="65"/>
            <x v="70"/>
            <x v="71"/>
            <x v="72"/>
            <x v="73"/>
            <x v="74"/>
            <x v="75"/>
            <x v="126"/>
            <x v="127"/>
            <x v="129"/>
            <x v="139"/>
            <x v="147"/>
            <x v="148"/>
            <x v="149"/>
            <x v="152"/>
          </reference>
          <reference field="4" count="1" selected="0">
            <x v="4"/>
          </reference>
        </references>
      </pivotArea>
    </format>
    <format dxfId="335">
      <pivotArea dataOnly="0" labelOnly="1" outline="0" fieldPosition="0">
        <references count="3">
          <reference field="2" count="1" selected="0">
            <x v="49"/>
          </reference>
          <reference field="3" count="1">
            <x v="11"/>
          </reference>
          <reference field="4" count="1" selected="0">
            <x v="4"/>
          </reference>
        </references>
      </pivotArea>
    </format>
    <format dxfId="334">
      <pivotArea dataOnly="0" labelOnly="1" outline="0" fieldPosition="0">
        <references count="3">
          <reference field="2" count="1" selected="0">
            <x v="50"/>
          </reference>
          <reference field="3" count="1">
            <x v="9"/>
          </reference>
          <reference field="4" count="1" selected="0">
            <x v="4"/>
          </reference>
        </references>
      </pivotArea>
    </format>
    <format dxfId="333">
      <pivotArea dataOnly="0" labelOnly="1" outline="0" fieldPosition="0">
        <references count="3">
          <reference field="2" count="1" selected="0">
            <x v="52"/>
          </reference>
          <reference field="3" count="1">
            <x v="22"/>
          </reference>
          <reference field="4" count="1" selected="0">
            <x v="4"/>
          </reference>
        </references>
      </pivotArea>
    </format>
    <format dxfId="332">
      <pivotArea dataOnly="0" labelOnly="1" outline="0" fieldPosition="0">
        <references count="3">
          <reference field="2" count="1" selected="0">
            <x v="53"/>
          </reference>
          <reference field="3" count="1">
            <x v="24"/>
          </reference>
          <reference field="4" count="1" selected="0">
            <x v="4"/>
          </reference>
        </references>
      </pivotArea>
    </format>
    <format dxfId="331">
      <pivotArea dataOnly="0" labelOnly="1" outline="0" fieldPosition="0">
        <references count="3">
          <reference field="2" count="1" selected="0">
            <x v="54"/>
          </reference>
          <reference field="3" count="1">
            <x v="5"/>
          </reference>
          <reference field="4" count="1" selected="0">
            <x v="4"/>
          </reference>
        </references>
      </pivotArea>
    </format>
    <format dxfId="330">
      <pivotArea dataOnly="0" labelOnly="1" outline="0" fieldPosition="0">
        <references count="3">
          <reference field="2" count="1" selected="0">
            <x v="55"/>
          </reference>
          <reference field="3" count="1">
            <x v="4"/>
          </reference>
          <reference field="4" count="1" selected="0">
            <x v="4"/>
          </reference>
        </references>
      </pivotArea>
    </format>
    <format dxfId="329">
      <pivotArea dataOnly="0" labelOnly="1" outline="0" fieldPosition="0">
        <references count="3">
          <reference field="2" count="1" selected="0">
            <x v="56"/>
          </reference>
          <reference field="3" count="1">
            <x v="17"/>
          </reference>
          <reference field="4" count="1" selected="0">
            <x v="4"/>
          </reference>
        </references>
      </pivotArea>
    </format>
    <format dxfId="328">
      <pivotArea dataOnly="0" labelOnly="1" outline="0" fieldPosition="0">
        <references count="3">
          <reference field="2" count="1" selected="0">
            <x v="57"/>
          </reference>
          <reference field="3" count="1">
            <x v="16"/>
          </reference>
          <reference field="4" count="1" selected="0">
            <x v="4"/>
          </reference>
        </references>
      </pivotArea>
    </format>
    <format dxfId="327">
      <pivotArea dataOnly="0" labelOnly="1" outline="0" fieldPosition="0">
        <references count="3">
          <reference field="2" count="1" selected="0">
            <x v="58"/>
          </reference>
          <reference field="3" count="1">
            <x v="14"/>
          </reference>
          <reference field="4" count="1" selected="0">
            <x v="4"/>
          </reference>
        </references>
      </pivotArea>
    </format>
    <format dxfId="326">
      <pivotArea dataOnly="0" labelOnly="1" outline="0" fieldPosition="0">
        <references count="3">
          <reference field="2" count="1" selected="0">
            <x v="64"/>
          </reference>
          <reference field="3" count="1">
            <x v="10"/>
          </reference>
          <reference field="4" count="1" selected="0">
            <x v="4"/>
          </reference>
        </references>
      </pivotArea>
    </format>
    <format dxfId="325">
      <pivotArea dataOnly="0" labelOnly="1" outline="0" fieldPosition="0">
        <references count="3">
          <reference field="2" count="1" selected="0">
            <x v="65"/>
          </reference>
          <reference field="3" count="1">
            <x v="8"/>
          </reference>
          <reference field="4" count="1" selected="0">
            <x v="4"/>
          </reference>
        </references>
      </pivotArea>
    </format>
    <format dxfId="324">
      <pivotArea dataOnly="0" labelOnly="1" outline="0" fieldPosition="0">
        <references count="3">
          <reference field="2" count="1" selected="0">
            <x v="70"/>
          </reference>
          <reference field="3" count="1">
            <x v="21"/>
          </reference>
          <reference field="4" count="1" selected="0">
            <x v="4"/>
          </reference>
        </references>
      </pivotArea>
    </format>
    <format dxfId="323">
      <pivotArea dataOnly="0" labelOnly="1" outline="0" fieldPosition="0">
        <references count="3">
          <reference field="2" count="1" selected="0">
            <x v="71"/>
          </reference>
          <reference field="3" count="1">
            <x v="20"/>
          </reference>
          <reference field="4" count="1" selected="0">
            <x v="4"/>
          </reference>
        </references>
      </pivotArea>
    </format>
    <format dxfId="322">
      <pivotArea dataOnly="0" labelOnly="1" outline="0" fieldPosition="0">
        <references count="3">
          <reference field="2" count="1" selected="0">
            <x v="72"/>
          </reference>
          <reference field="3" count="1">
            <x v="0"/>
          </reference>
          <reference field="4" count="1" selected="0">
            <x v="4"/>
          </reference>
        </references>
      </pivotArea>
    </format>
    <format dxfId="321">
      <pivotArea dataOnly="0" labelOnly="1" outline="0" fieldPosition="0">
        <references count="3">
          <reference field="2" count="1" selected="0">
            <x v="73"/>
          </reference>
          <reference field="3" count="1">
            <x v="3"/>
          </reference>
          <reference field="4" count="1" selected="0">
            <x v="4"/>
          </reference>
        </references>
      </pivotArea>
    </format>
    <format dxfId="320">
      <pivotArea dataOnly="0" labelOnly="1" outline="0" fieldPosition="0">
        <references count="3">
          <reference field="2" count="1" selected="0">
            <x v="74"/>
          </reference>
          <reference field="3" count="1">
            <x v="15"/>
          </reference>
          <reference field="4" count="1" selected="0">
            <x v="4"/>
          </reference>
        </references>
      </pivotArea>
    </format>
    <format dxfId="319">
      <pivotArea dataOnly="0" labelOnly="1" outline="0" fieldPosition="0">
        <references count="3">
          <reference field="2" count="1" selected="0">
            <x v="75"/>
          </reference>
          <reference field="3" count="1">
            <x v="13"/>
          </reference>
          <reference field="4" count="1" selected="0">
            <x v="4"/>
          </reference>
        </references>
      </pivotArea>
    </format>
    <format dxfId="318">
      <pivotArea dataOnly="0" labelOnly="1" outline="0" fieldPosition="0">
        <references count="3">
          <reference field="2" count="1" selected="0">
            <x v="126"/>
          </reference>
          <reference field="3" count="1">
            <x v="19"/>
          </reference>
          <reference field="4" count="1" selected="0">
            <x v="4"/>
          </reference>
        </references>
      </pivotArea>
    </format>
    <format dxfId="317">
      <pivotArea dataOnly="0" labelOnly="1" outline="0" fieldPosition="0">
        <references count="3">
          <reference field="2" count="1" selected="0">
            <x v="127"/>
          </reference>
          <reference field="3" count="1">
            <x v="2"/>
          </reference>
          <reference field="4" count="1" selected="0">
            <x v="4"/>
          </reference>
        </references>
      </pivotArea>
    </format>
    <format dxfId="316">
      <pivotArea dataOnly="0" labelOnly="1" outline="0" fieldPosition="0">
        <references count="3">
          <reference field="2" count="1" selected="0">
            <x v="129"/>
          </reference>
          <reference field="3" count="1">
            <x v="7"/>
          </reference>
          <reference field="4" count="1" selected="0">
            <x v="4"/>
          </reference>
        </references>
      </pivotArea>
    </format>
    <format dxfId="315">
      <pivotArea dataOnly="0" labelOnly="1" outline="0" fieldPosition="0">
        <references count="3">
          <reference field="2" count="1" selected="0">
            <x v="139"/>
          </reference>
          <reference field="3" count="1">
            <x v="12"/>
          </reference>
          <reference field="4" count="1" selected="0">
            <x v="4"/>
          </reference>
        </references>
      </pivotArea>
    </format>
    <format dxfId="314">
      <pivotArea dataOnly="0" labelOnly="1" outline="0" fieldPosition="0">
        <references count="3">
          <reference field="2" count="1" selected="0">
            <x v="147"/>
          </reference>
          <reference field="3" count="1">
            <x v="6"/>
          </reference>
          <reference field="4" count="1" selected="0">
            <x v="4"/>
          </reference>
        </references>
      </pivotArea>
    </format>
    <format dxfId="313">
      <pivotArea dataOnly="0" labelOnly="1" outline="0" fieldPosition="0">
        <references count="3">
          <reference field="2" count="1" selected="0">
            <x v="148"/>
          </reference>
          <reference field="3" count="1">
            <x v="1"/>
          </reference>
          <reference field="4" count="1" selected="0">
            <x v="4"/>
          </reference>
        </references>
      </pivotArea>
    </format>
    <format dxfId="312">
      <pivotArea dataOnly="0" labelOnly="1" outline="0" fieldPosition="0">
        <references count="3">
          <reference field="2" count="1" selected="0">
            <x v="149"/>
          </reference>
          <reference field="3" count="1">
            <x v="18"/>
          </reference>
          <reference field="4" count="1" selected="0">
            <x v="4"/>
          </reference>
        </references>
      </pivotArea>
    </format>
    <format dxfId="311">
      <pivotArea dataOnly="0" labelOnly="1" outline="0" fieldPosition="0">
        <references count="3">
          <reference field="2" count="1" selected="0">
            <x v="152"/>
          </reference>
          <reference field="3" count="1">
            <x v="22"/>
          </reference>
          <reference field="4" count="1" selected="0">
            <x v="4"/>
          </reference>
        </references>
      </pivotArea>
    </format>
    <format dxfId="310">
      <pivotArea dataOnly="0" labelOnly="1" outline="0" fieldPosition="0">
        <references count="1">
          <reference field="4294967294" count="4">
            <x v="0"/>
            <x v="1"/>
            <x v="2"/>
            <x v="3"/>
          </reference>
        </references>
      </pivotArea>
    </format>
    <format dxfId="309">
      <pivotArea field="4" type="button" dataOnly="0" labelOnly="1" outline="0" axis="axisRow" fieldPosition="0"/>
    </format>
    <format dxfId="308">
      <pivotArea field="2" type="button" dataOnly="0" labelOnly="1" outline="0" axis="axisRow" fieldPosition="1"/>
    </format>
    <format dxfId="307">
      <pivotArea field="3" type="button" dataOnly="0" labelOnly="1" outline="0" axis="axisRow" fieldPosition="2"/>
    </format>
    <format dxfId="306">
      <pivotArea dataOnly="0" labelOnly="1" outline="0" fieldPosition="0">
        <references count="1">
          <reference field="4294967294" count="4">
            <x v="0"/>
            <x v="1"/>
            <x v="2"/>
            <x v="3"/>
          </reference>
        </references>
      </pivotArea>
    </format>
    <format dxfId="305">
      <pivotArea field="4" type="button" dataOnly="0" labelOnly="1" outline="0" axis="axisRow" fieldPosition="0"/>
    </format>
    <format dxfId="304">
      <pivotArea field="2" type="button" dataOnly="0" labelOnly="1" outline="0" axis="axisRow" fieldPosition="1"/>
    </format>
    <format dxfId="303">
      <pivotArea field="3" type="button" dataOnly="0" labelOnly="1" outline="0" axis="axisRow" fieldPosition="2"/>
    </format>
    <format dxfId="302">
      <pivotArea dataOnly="0" labelOnly="1" outline="0" fieldPosition="0">
        <references count="1">
          <reference field="4294967294" count="4">
            <x v="0"/>
            <x v="1"/>
            <x v="2"/>
            <x v="3"/>
          </reference>
        </references>
      </pivotArea>
    </format>
    <format dxfId="301">
      <pivotArea type="all" dataOnly="0" outline="0" fieldPosition="0"/>
    </format>
    <format dxfId="300">
      <pivotArea outline="0" collapsedLevelsAreSubtotals="1" fieldPosition="0"/>
    </format>
    <format dxfId="299">
      <pivotArea type="origin" dataOnly="0" labelOnly="1" outline="0" fieldPosition="0"/>
    </format>
    <format dxfId="298">
      <pivotArea field="-2" type="button" dataOnly="0" labelOnly="1" outline="0" axis="axisCol" fieldPosition="0"/>
    </format>
    <format dxfId="297">
      <pivotArea type="topRight" dataOnly="0" labelOnly="1" outline="0" fieldPosition="0"/>
    </format>
    <format dxfId="296">
      <pivotArea dataOnly="0" labelOnly="1" outline="0" fieldPosition="0">
        <references count="1">
          <reference field="4" count="1">
            <x v="2"/>
          </reference>
        </references>
      </pivotArea>
    </format>
    <format dxfId="295">
      <pivotArea dataOnly="0" labelOnly="1" outline="0" fieldPosition="0">
        <references count="1">
          <reference field="4" count="1" defaultSubtotal="1">
            <x v="2"/>
          </reference>
        </references>
      </pivotArea>
    </format>
    <format dxfId="294">
      <pivotArea dataOnly="0" labelOnly="1" grandRow="1" outline="0" fieldPosition="0"/>
    </format>
    <format dxfId="293">
      <pivotArea dataOnly="0" labelOnly="1" outline="0" fieldPosition="0">
        <references count="2">
          <reference field="2" count="2">
            <x v="34"/>
            <x v="35"/>
          </reference>
          <reference field="4" count="1" selected="0">
            <x v="2"/>
          </reference>
        </references>
      </pivotArea>
    </format>
    <format dxfId="292">
      <pivotArea dataOnly="0" labelOnly="1" outline="0" fieldPosition="0">
        <references count="3">
          <reference field="2" count="1" selected="0">
            <x v="34"/>
          </reference>
          <reference field="3" count="1">
            <x v="58"/>
          </reference>
          <reference field="4" count="1" selected="0">
            <x v="2"/>
          </reference>
        </references>
      </pivotArea>
    </format>
    <format dxfId="291">
      <pivotArea dataOnly="0" labelOnly="1" outline="0" fieldPosition="0">
        <references count="3">
          <reference field="2" count="1" selected="0">
            <x v="35"/>
          </reference>
          <reference field="3" count="1">
            <x v="59"/>
          </reference>
          <reference field="4" count="1" selected="0">
            <x v="2"/>
          </reference>
        </references>
      </pivotArea>
    </format>
    <format dxfId="290">
      <pivotArea dataOnly="0" labelOnly="1" outline="0" fieldPosition="0">
        <references count="1">
          <reference field="4294967294" count="4">
            <x v="0"/>
            <x v="1"/>
            <x v="2"/>
            <x v="3"/>
          </reference>
        </references>
      </pivotArea>
    </format>
    <format dxfId="289">
      <pivotArea dataOnly="0" labelOnly="1" outline="0" fieldPosition="0">
        <references count="1">
          <reference field="4294967294" count="4">
            <x v="0"/>
            <x v="1"/>
            <x v="2"/>
            <x v="3"/>
          </reference>
        </references>
      </pivotArea>
    </format>
    <format dxfId="288">
      <pivotArea dataOnly="0" labelOnly="1" outline="0" fieldPosition="0">
        <references count="1">
          <reference field="4294967294" count="4">
            <x v="0"/>
            <x v="1"/>
            <x v="2"/>
            <x v="3"/>
          </reference>
        </references>
      </pivotArea>
    </format>
    <format dxfId="287">
      <pivotArea outline="0" fieldPosition="0">
        <references count="1">
          <reference field="4294967294" count="2" selected="0">
            <x v="0"/>
            <x v="1"/>
          </reference>
        </references>
      </pivotArea>
    </format>
    <format dxfId="286">
      <pivotArea field="4" type="button" dataOnly="0" labelOnly="1" outline="0" axis="axisRow" fieldPosition="0"/>
    </format>
    <format dxfId="285">
      <pivotArea field="2" type="button" dataOnly="0" labelOnly="1" outline="0" axis="axisRow" fieldPosition="1"/>
    </format>
    <format dxfId="284">
      <pivotArea field="3" type="button" dataOnly="0" labelOnly="1" outline="0" axis="axisRow" fieldPosition="2"/>
    </format>
    <format dxfId="283">
      <pivotArea dataOnly="0" labelOnly="1" outline="0" fieldPosition="0">
        <references count="1">
          <reference field="4294967294" count="4">
            <x v="0"/>
            <x v="1"/>
            <x v="2"/>
            <x v="3"/>
          </reference>
        </references>
      </pivotArea>
    </format>
    <format dxfId="282">
      <pivotArea dataOnly="0" labelOnly="1" outline="0" fieldPosition="0">
        <references count="1">
          <reference field="4" count="1">
            <x v="0"/>
          </reference>
        </references>
      </pivotArea>
    </format>
    <format dxfId="281">
      <pivotArea dataOnly="0" labelOnly="1" outline="0" fieldPosition="0">
        <references count="1">
          <reference field="4" count="1">
            <x v="1"/>
          </reference>
        </references>
      </pivotArea>
    </format>
    <format dxfId="280">
      <pivotArea dataOnly="0" labelOnly="1" outline="0" fieldPosition="0">
        <references count="1">
          <reference field="4" count="1">
            <x v="2"/>
          </reference>
        </references>
      </pivotArea>
    </format>
    <format dxfId="279">
      <pivotArea dataOnly="0" labelOnly="1" outline="0" fieldPosition="0">
        <references count="1">
          <reference field="4" count="1">
            <x v="3"/>
          </reference>
        </references>
      </pivotArea>
    </format>
    <format dxfId="278">
      <pivotArea dataOnly="0" labelOnly="1" outline="0" fieldPosition="0">
        <references count="1">
          <reference field="4" count="1">
            <x v="4"/>
          </reference>
        </references>
      </pivotArea>
    </format>
    <format dxfId="277">
      <pivotArea dataOnly="0" labelOnly="1" outline="0" fieldPosition="0">
        <references count="1">
          <reference field="4" count="1">
            <x v="5"/>
          </reference>
        </references>
      </pivotArea>
    </format>
    <format dxfId="276">
      <pivotArea dataOnly="0" labelOnly="1" outline="0" fieldPosition="0">
        <references count="1">
          <reference field="4" count="1">
            <x v="6"/>
          </reference>
        </references>
      </pivotArea>
    </format>
    <format dxfId="275">
      <pivotArea dataOnly="0" labelOnly="1" grandRow="1" outline="0" fieldPosition="0"/>
    </format>
    <format dxfId="274">
      <pivotArea dataOnly="0" labelOnly="1" outline="0" fieldPosition="0">
        <references count="1">
          <reference field="4" count="1">
            <x v="0"/>
          </reference>
        </references>
      </pivotArea>
    </format>
    <format dxfId="273">
      <pivotArea dataOnly="0" labelOnly="1" outline="0" fieldPosition="0">
        <references count="1">
          <reference field="4" count="1" defaultSubtotal="1">
            <x v="0"/>
          </reference>
        </references>
      </pivotArea>
    </format>
    <format dxfId="272">
      <pivotArea dataOnly="0" labelOnly="1" outline="0" fieldPosition="0">
        <references count="1">
          <reference field="4" count="1">
            <x v="1"/>
          </reference>
        </references>
      </pivotArea>
    </format>
    <format dxfId="271">
      <pivotArea dataOnly="0" labelOnly="1" outline="0" fieldPosition="0">
        <references count="1">
          <reference field="4" count="1" defaultSubtotal="1">
            <x v="1"/>
          </reference>
        </references>
      </pivotArea>
    </format>
    <format dxfId="270">
      <pivotArea dataOnly="0" labelOnly="1" outline="0" fieldPosition="0">
        <references count="1">
          <reference field="4" count="1">
            <x v="2"/>
          </reference>
        </references>
      </pivotArea>
    </format>
    <format dxfId="269">
      <pivotArea dataOnly="0" labelOnly="1" outline="0" fieldPosition="0">
        <references count="1">
          <reference field="4" count="1" defaultSubtotal="1">
            <x v="2"/>
          </reference>
        </references>
      </pivotArea>
    </format>
    <format dxfId="268">
      <pivotArea dataOnly="0" labelOnly="1" outline="0" fieldPosition="0">
        <references count="1">
          <reference field="4" count="1">
            <x v="3"/>
          </reference>
        </references>
      </pivotArea>
    </format>
    <format dxfId="267">
      <pivotArea dataOnly="0" labelOnly="1" outline="0" fieldPosition="0">
        <references count="1">
          <reference field="4" count="1" defaultSubtotal="1">
            <x v="3"/>
          </reference>
        </references>
      </pivotArea>
    </format>
    <format dxfId="266">
      <pivotArea dataOnly="0" labelOnly="1" outline="0" fieldPosition="0">
        <references count="1">
          <reference field="4" count="1">
            <x v="4"/>
          </reference>
        </references>
      </pivotArea>
    </format>
    <format dxfId="265">
      <pivotArea dataOnly="0" labelOnly="1" outline="0" fieldPosition="0">
        <references count="1">
          <reference field="4" count="1" defaultSubtotal="1">
            <x v="4"/>
          </reference>
        </references>
      </pivotArea>
    </format>
    <format dxfId="264">
      <pivotArea dataOnly="0" labelOnly="1" outline="0" fieldPosition="0">
        <references count="1">
          <reference field="4" count="1">
            <x v="5"/>
          </reference>
        </references>
      </pivotArea>
    </format>
    <format dxfId="263">
      <pivotArea dataOnly="0" labelOnly="1" outline="0" fieldPosition="0">
        <references count="1">
          <reference field="4" count="1" defaultSubtotal="1">
            <x v="5"/>
          </reference>
        </references>
      </pivotArea>
    </format>
    <format dxfId="262">
      <pivotArea dataOnly="0" labelOnly="1" outline="0" fieldPosition="0">
        <references count="1">
          <reference field="4" count="1">
            <x v="6"/>
          </reference>
        </references>
      </pivotArea>
    </format>
    <format dxfId="261">
      <pivotArea dataOnly="0" labelOnly="1" outline="0" fieldPosition="0">
        <references count="1">
          <reference field="4" count="1" defaultSubtotal="1">
            <x v="6"/>
          </reference>
        </references>
      </pivotArea>
    </format>
    <format dxfId="260">
      <pivotArea dataOnly="0" labelOnly="1" grandRow="1" outline="0" fieldPosition="0"/>
    </format>
    <format dxfId="259">
      <pivotArea dataOnly="0" outline="0" fieldPosition="0">
        <references count="1">
          <reference field="4" count="0" defaultSubtotal="1"/>
        </references>
      </pivotArea>
    </format>
    <format dxfId="258">
      <pivotArea field="4" type="button" dataOnly="0" labelOnly="1" outline="0" axis="axisRow" fieldPosition="0"/>
    </format>
    <format dxfId="257">
      <pivotArea field="2" type="button" dataOnly="0" labelOnly="1" outline="0" axis="axisRow" fieldPosition="1"/>
    </format>
    <format dxfId="256">
      <pivotArea field="3" type="button" dataOnly="0" labelOnly="1" outline="0" axis="axisRow" fieldPosition="2"/>
    </format>
    <format dxfId="255">
      <pivotArea dataOnly="0" labelOnly="1" outline="0" fieldPosition="0">
        <references count="1">
          <reference field="4294967294" count="4">
            <x v="0"/>
            <x v="1"/>
            <x v="2"/>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66748-F76E-4B26-A6FF-12137BC0E2C4}" name="PivotTable17" cacheId="465" applyNumberFormats="0" applyBorderFormats="0" applyFontFormats="0" applyPatternFormats="0" applyAlignmentFormats="0" applyWidthHeightFormats="1" dataCaption=" " updatedVersion="6" minRefreshableVersion="3" useAutoFormatting="1" itemPrintTitles="1" createdVersion="6" indent="0" compact="0" compactData="0" gridDropZones="1" multipleFieldFilters="0" chartFormat="7">
  <location ref="A31:C51" firstHeaderRow="1" firstDataRow="2" firstDataCol="1"/>
  <pivotFields count="30">
    <pivotField compact="0" outline="0" showAll="0"/>
    <pivotField compact="0" outline="0" showAll="0">
      <items count="6">
        <item x="0"/>
        <item x="1"/>
        <item x="2"/>
        <item x="3"/>
        <item x="4"/>
        <item t="default"/>
      </items>
    </pivotField>
    <pivotField compact="0" outline="0" showAll="0"/>
    <pivotField axis="axisRow" compact="0" outline="0" showAll="0" sortType="descending">
      <items count="334">
        <item m="1" x="212"/>
        <item m="1" x="236"/>
        <item m="1" x="325"/>
        <item m="1" x="194"/>
        <item m="1" x="300"/>
        <item m="1" x="250"/>
        <item m="1" x="173"/>
        <item m="1" x="243"/>
        <item m="1" x="318"/>
        <item m="1" x="201"/>
        <item m="1" x="258"/>
        <item m="1" x="331"/>
        <item m="1" x="267"/>
        <item m="1" x="182"/>
        <item m="1" x="208"/>
        <item m="1" x="209"/>
        <item m="1" x="239"/>
        <item m="1" x="195"/>
        <item m="1" x="244"/>
        <item m="1" x="174"/>
        <item m="1" x="306"/>
        <item m="1" x="328"/>
        <item m="1" x="192"/>
        <item m="1" x="292"/>
        <item m="1" x="288"/>
        <item m="1" x="188"/>
        <item m="1" x="206"/>
        <item m="1" x="214"/>
        <item m="1" x="310"/>
        <item m="1" x="215"/>
        <item m="1" x="216"/>
        <item m="1" x="217"/>
        <item m="1" x="218"/>
        <item m="1" x="203"/>
        <item m="1" x="219"/>
        <item m="1" x="220"/>
        <item m="1" x="205"/>
        <item m="1" x="233"/>
        <item m="1" x="294"/>
        <item m="1" x="316"/>
        <item m="1" x="185"/>
        <item m="1" x="295"/>
        <item m="1" x="252"/>
        <item m="1" x="256"/>
        <item m="1" x="255"/>
        <item m="1" x="268"/>
        <item m="1" x="286"/>
        <item m="1" x="172"/>
        <item m="1" x="247"/>
        <item m="1" x="322"/>
        <item m="1" x="229"/>
        <item m="1" x="254"/>
        <item m="1" x="171"/>
        <item m="1" x="321"/>
        <item m="1" x="181"/>
        <item m="1" x="327"/>
        <item m="1" x="196"/>
        <item m="1" x="221"/>
        <item m="1" x="204"/>
        <item m="1" x="271"/>
        <item m="1" x="297"/>
        <item m="1" x="237"/>
        <item m="1" x="231"/>
        <item m="1" x="273"/>
        <item m="1" x="320"/>
        <item m="1" x="302"/>
        <item m="1" x="282"/>
        <item m="1" x="253"/>
        <item m="1" x="168"/>
        <item m="1" x="240"/>
        <item m="1" x="304"/>
        <item m="1" x="311"/>
        <item m="1" x="283"/>
        <item m="1" x="251"/>
        <item m="1" x="178"/>
        <item m="1" x="307"/>
        <item m="1" x="265"/>
        <item m="1" x="290"/>
        <item m="1" x="277"/>
        <item m="1" x="287"/>
        <item m="1" x="248"/>
        <item m="1" x="230"/>
        <item m="1" x="234"/>
        <item m="1" x="314"/>
        <item m="1" x="228"/>
        <item m="1" x="179"/>
        <item m="1" x="293"/>
        <item m="1" x="225"/>
        <item m="1" x="224"/>
        <item m="1" x="167"/>
        <item m="1" x="317"/>
        <item m="1" x="245"/>
        <item m="1" x="285"/>
        <item m="1" x="241"/>
        <item m="1" x="211"/>
        <item m="1" x="259"/>
        <item m="1" x="269"/>
        <item m="1" x="315"/>
        <item m="1" x="191"/>
        <item m="1" x="263"/>
        <item m="1" x="281"/>
        <item m="1" x="264"/>
        <item m="1" x="184"/>
        <item m="1" x="232"/>
        <item m="1" x="326"/>
        <item m="1" x="296"/>
        <item m="1" x="319"/>
        <item m="1" x="309"/>
        <item m="1" x="170"/>
        <item m="1" x="177"/>
        <item m="1" x="301"/>
        <item m="1" x="190"/>
        <item m="1" x="329"/>
        <item m="1" x="266"/>
        <item m="1" x="187"/>
        <item m="1" x="274"/>
        <item m="1" x="175"/>
        <item m="1" x="289"/>
        <item m="1" x="207"/>
        <item m="1" x="198"/>
        <item m="1" x="176"/>
        <item m="1" x="249"/>
        <item m="1" x="323"/>
        <item m="1" x="200"/>
        <item m="1" x="298"/>
        <item m="1" x="279"/>
        <item m="1" x="313"/>
        <item m="1" x="305"/>
        <item m="1" x="299"/>
        <item m="1" x="202"/>
        <item m="1" x="238"/>
        <item m="1" x="270"/>
        <item m="1" x="324"/>
        <item m="1" x="260"/>
        <item m="1" x="226"/>
        <item m="1" x="303"/>
        <item m="1" x="246"/>
        <item m="1" x="197"/>
        <item m="1" x="210"/>
        <item m="1" x="186"/>
        <item m="1" x="183"/>
        <item m="1" x="223"/>
        <item m="1" x="180"/>
        <item m="1" x="169"/>
        <item m="1" x="284"/>
        <item m="1" x="275"/>
        <item m="1" x="278"/>
        <item m="1" x="276"/>
        <item m="1" x="261"/>
        <item m="1" x="257"/>
        <item m="1" x="330"/>
        <item m="1" x="308"/>
        <item m="1" x="272"/>
        <item m="1" x="166"/>
        <item m="1" x="227"/>
        <item m="1" x="312"/>
        <item m="1" x="332"/>
        <item m="1" x="235"/>
        <item m="1" x="199"/>
        <item m="1" x="280"/>
        <item m="1" x="213"/>
        <item m="1" x="193"/>
        <item m="1" x="291"/>
        <item m="1" x="189"/>
        <item m="1" x="242"/>
        <item m="1" x="262"/>
        <item m="1" x="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autoSortScope>
        <pivotArea dataOnly="0" outline="0" fieldPosition="0">
          <references count="1">
            <reference field="4294967294" count="1" selected="0">
              <x v="1"/>
            </reference>
          </references>
        </pivotArea>
      </autoSortScope>
    </pivotField>
    <pivotField compact="0" outline="0" showAll="0">
      <items count="8">
        <item x="1"/>
        <item x="5"/>
        <item x="0"/>
        <item x="6"/>
        <item x="2"/>
        <item x="4"/>
        <item x="3"/>
        <item t="default"/>
      </items>
    </pivotField>
    <pivotField compact="0" outline="0" showAll="0">
      <items count="14">
        <item x="11"/>
        <item x="5"/>
        <item x="7"/>
        <item x="9"/>
        <item x="0"/>
        <item x="10"/>
        <item x="6"/>
        <item x="3"/>
        <item x="1"/>
        <item x="4"/>
        <item x="8"/>
        <item x="12"/>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outline="0" showAll="0">
      <items count="5">
        <item x="2"/>
        <item x="3"/>
        <item x="1"/>
        <item x="0"/>
        <item t="default"/>
      </items>
    </pivotField>
    <pivotField compact="0" outline="0" showAll="0"/>
  </pivotFields>
  <rowFields count="1">
    <field x="3"/>
  </rowFields>
  <rowItems count="19">
    <i>
      <x v="185"/>
    </i>
    <i>
      <x v="182"/>
    </i>
    <i>
      <x v="167"/>
    </i>
    <i>
      <x v="169"/>
    </i>
    <i>
      <x v="174"/>
    </i>
    <i>
      <x v="175"/>
    </i>
    <i>
      <x v="227"/>
    </i>
    <i>
      <x v="168"/>
    </i>
    <i>
      <x v="256"/>
    </i>
    <i>
      <x v="202"/>
    </i>
    <i>
      <x v="183"/>
    </i>
    <i>
      <x v="171"/>
    </i>
    <i>
      <x v="170"/>
    </i>
    <i>
      <x v="179"/>
    </i>
    <i>
      <x v="243"/>
    </i>
    <i>
      <x v="184"/>
    </i>
    <i>
      <x v="237"/>
    </i>
    <i>
      <x v="172"/>
    </i>
    <i t="grand">
      <x/>
    </i>
  </rowItems>
  <colFields count="1">
    <field x="-2"/>
  </colFields>
  <colItems count="2">
    <i>
      <x/>
    </i>
    <i i="1">
      <x v="1"/>
    </i>
  </colItems>
  <dataFields count="2">
    <dataField name="Expected Stock Norm QTY" fld="24" baseField="0" baseItem="0"/>
    <dataField name="Closing Stock QTY" fld="10" baseField="0" baseItem="0"/>
  </dataFields>
  <formats count="2">
    <format dxfId="249">
      <pivotArea outline="0" collapsedLevelsAreSubtotals="1" fieldPosition="0"/>
    </format>
    <format dxfId="248">
      <pivotArea outline="0" fieldPosition="0">
        <references count="1">
          <reference field="3" count="0" selected="0"/>
        </references>
      </pivotArea>
    </format>
  </format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600EB-F3D1-4A88-BBCA-D67E8D34A97E}" name="PivotTable14" cacheId="465" applyNumberFormats="0" applyBorderFormats="0" applyFontFormats="0" applyPatternFormats="0" applyAlignmentFormats="0" applyWidthHeightFormats="1" dataCaption=" " updatedVersion="6" minRefreshableVersion="3" useAutoFormatting="1" itemPrintTitles="1" createdVersion="6" indent="0" compact="0" compactData="0" gridDropZones="1" multipleFieldFilters="0" chartFormat="7">
  <location ref="A14:C22" firstHeaderRow="1" firstDataRow="2" firstDataCol="1"/>
  <pivotFields count="30">
    <pivotField compact="0" outline="0" showAll="0"/>
    <pivotField compact="0" outline="0" showAll="0">
      <items count="6">
        <item x="0"/>
        <item x="1"/>
        <item x="2"/>
        <item x="3"/>
        <item x="4"/>
        <item t="default"/>
      </items>
    </pivotField>
    <pivotField compact="0" outline="0" showAll="0"/>
    <pivotField compact="0" outline="0" showAll="0"/>
    <pivotField compact="0" outline="0" showAll="0">
      <items count="8">
        <item x="1"/>
        <item x="5"/>
        <item x="0"/>
        <item x="6"/>
        <item x="2"/>
        <item x="4"/>
        <item x="3"/>
        <item t="default"/>
      </items>
    </pivotField>
    <pivotField axis="axisRow" compact="0" outline="0" showAll="0">
      <items count="14">
        <item x="5"/>
        <item x="7"/>
        <item x="9"/>
        <item x="0"/>
        <item x="10"/>
        <item x="6"/>
        <item x="3"/>
        <item x="1"/>
        <item x="4"/>
        <item x="8"/>
        <item x="2"/>
        <item x="11"/>
        <item x="1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9" outline="0" showAll="0"/>
    <pivotField compact="0" outline="0" showAll="0">
      <items count="5">
        <item x="2"/>
        <item x="3"/>
        <item x="1"/>
        <item x="0"/>
        <item t="default"/>
      </items>
    </pivotField>
    <pivotField compact="0" outline="0" showAll="0"/>
  </pivotFields>
  <rowFields count="1">
    <field x="5"/>
  </rowFields>
  <rowItems count="7">
    <i>
      <x v="1"/>
    </i>
    <i>
      <x v="3"/>
    </i>
    <i>
      <x v="6"/>
    </i>
    <i>
      <x v="7"/>
    </i>
    <i>
      <x v="8"/>
    </i>
    <i>
      <x v="10"/>
    </i>
    <i t="grand">
      <x/>
    </i>
  </rowItems>
  <colFields count="1">
    <field x="-2"/>
  </colFields>
  <colItems count="2">
    <i>
      <x/>
    </i>
    <i i="1">
      <x v="1"/>
    </i>
  </colItems>
  <dataFields count="2">
    <dataField name="Closing Stock (MT)" fld="11" baseField="0" baseItem="0"/>
    <dataField name="Suggested Order(MT)" fld="26" baseField="0" baseItem="0"/>
  </dataFields>
  <formats count="1">
    <format dxfId="250">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BAAEC-E893-439D-965B-16BB3939CCA9}" name="PivotTable15" cacheId="465" applyNumberFormats="0" applyBorderFormats="0" applyFontFormats="0" applyPatternFormats="0" applyAlignmentFormats="0" applyWidthHeightFormats="1" dataCaption=" " updatedVersion="6" minRefreshableVersion="3" useAutoFormatting="1" itemPrintTitles="1" createdVersion="6" indent="0" compact="0" compactData="0" gridDropZones="1" multipleFieldFilters="0" chartFormat="18">
  <location ref="L17:M24" firstHeaderRow="2" firstDataRow="2" firstDataCol="1"/>
  <pivotFields count="30">
    <pivotField compact="0" outline="0" showAll="0"/>
    <pivotField compact="0" outline="0" showAll="0">
      <items count="6">
        <item x="0"/>
        <item x="1"/>
        <item x="2"/>
        <item x="3"/>
        <item x="4"/>
        <item t="default"/>
      </items>
    </pivotField>
    <pivotField compact="0" outline="0" showAll="0"/>
    <pivotField compact="0" outline="0" showAll="0"/>
    <pivotField axis="axisRow" compact="0" outline="0" showAll="0" sortType="descending">
      <items count="8">
        <item x="1"/>
        <item x="5"/>
        <item x="0"/>
        <item x="6"/>
        <item x="2"/>
        <item x="4"/>
        <item x="3"/>
        <item t="default"/>
      </items>
      <autoSortScope>
        <pivotArea dataOnly="0" outline="0" fieldPosition="0">
          <references count="1">
            <reference field="4294967294" count="1" selected="0">
              <x v="0"/>
            </reference>
          </references>
        </pivotArea>
      </autoSortScope>
    </pivotField>
    <pivotField compact="0" outline="0" showAll="0">
      <items count="14">
        <item x="11"/>
        <item x="5"/>
        <item x="7"/>
        <item x="9"/>
        <item x="0"/>
        <item x="10"/>
        <item x="6"/>
        <item x="3"/>
        <item x="1"/>
        <item x="4"/>
        <item x="8"/>
        <item x="12"/>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9" outline="0" showAll="0"/>
    <pivotField compact="0" outline="0" showAll="0">
      <items count="5">
        <item x="2"/>
        <item x="3"/>
        <item x="1"/>
        <item x="0"/>
        <item t="default"/>
      </items>
    </pivotField>
    <pivotField compact="0" outline="0" showAll="0"/>
  </pivotFields>
  <rowFields count="1">
    <field x="4"/>
  </rowFields>
  <rowItems count="6">
    <i>
      <x/>
    </i>
    <i>
      <x v="2"/>
    </i>
    <i>
      <x v="4"/>
    </i>
    <i>
      <x v="5"/>
    </i>
    <i>
      <x v="1"/>
    </i>
    <i t="grand">
      <x/>
    </i>
  </rowItems>
  <colItems count="1">
    <i/>
  </colItems>
  <dataFields count="1">
    <dataField name="Sum of Order QTY(MT)" fld="26" baseField="0" baseItem="0"/>
  </dataFields>
  <formats count="1">
    <format dxfId="251">
      <pivotArea outline="0" collapsedLevelsAreSubtotals="1" fieldPosition="0"/>
    </format>
  </formats>
  <chartFormats count="13">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4" count="1" selected="0">
            <x v="0"/>
          </reference>
        </references>
      </pivotArea>
    </chartFormat>
    <chartFormat chart="10" format="5">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4" count="1" selected="0">
            <x v="0"/>
          </reference>
        </references>
      </pivotArea>
    </chartFormat>
    <chartFormat chart="16"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AF2178-CE79-4298-9151-EFE5042DA52B}" name="Headers" cacheId="465"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F10" firstHeaderRow="1" firstDataRow="2" firstDataCol="1"/>
  <pivotFields count="30">
    <pivotField compact="0" outline="0" showAll="0"/>
    <pivotField axis="axisRow" compact="0" outline="0" showAll="0">
      <items count="6">
        <item x="0"/>
        <item x="1"/>
        <item x="2"/>
        <item x="3"/>
        <item x="4"/>
        <item t="default"/>
      </items>
    </pivotField>
    <pivotField compact="0" outline="0" showAll="0"/>
    <pivotField compact="0" outline="0" showAll="0"/>
    <pivotField compact="0" outline="0" showAll="0">
      <items count="8">
        <item x="1"/>
        <item x="5"/>
        <item x="0"/>
        <item x="6"/>
        <item x="2"/>
        <item x="4"/>
        <item x="3"/>
        <item t="default"/>
      </items>
    </pivotField>
    <pivotField compact="0" outline="0" showAll="0">
      <items count="14">
        <item x="11"/>
        <item x="5"/>
        <item x="7"/>
        <item x="9"/>
        <item x="0"/>
        <item x="10"/>
        <item x="6"/>
        <item x="3"/>
        <item x="1"/>
        <item x="4"/>
        <item x="8"/>
        <item x="12"/>
        <item x="2"/>
        <item t="default"/>
      </items>
    </pivotField>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9" outline="0" showAll="0"/>
    <pivotField compact="0" outline="0" showAll="0">
      <items count="5">
        <item x="2"/>
        <item x="3"/>
        <item x="1"/>
        <item x="0"/>
        <item t="default"/>
      </items>
    </pivotField>
    <pivotField dataField="1" compact="0" outline="0" showAll="0"/>
  </pivotFields>
  <rowFields count="1">
    <field x="1"/>
  </rowFields>
  <rowItems count="6">
    <i>
      <x/>
    </i>
    <i>
      <x v="1"/>
    </i>
    <i>
      <x v="2"/>
    </i>
    <i>
      <x v="3"/>
    </i>
    <i>
      <x v="4"/>
    </i>
    <i t="grand">
      <x/>
    </i>
  </rowItems>
  <colFields count="1">
    <field x="-2"/>
  </colFields>
  <colItems count="5">
    <i>
      <x/>
    </i>
    <i i="1">
      <x v="1"/>
    </i>
    <i i="2">
      <x v="2"/>
    </i>
    <i i="3">
      <x v="3"/>
    </i>
    <i i="4">
      <x v="4"/>
    </i>
  </colItems>
  <dataFields count="5">
    <dataField name="Sum of Ave Sales Monthly(MT)" fld="6" baseField="0" baseItem="0" numFmtId="2"/>
    <dataField name="Sum of Order QTY(MT)" fld="26" baseField="0" baseItem="0"/>
    <dataField name="Sum of Av. Daily Sales MT" fld="19" baseField="0" baseItem="0"/>
    <dataField name="Sum of Closing Stock MT" fld="11" baseField="0" baseItem="0"/>
    <dataField name="Sum of Order in Value" fld="29" baseField="0" baseItem="0" numFmtId="169"/>
  </dataFields>
  <formats count="3">
    <format dxfId="254">
      <pivotArea outline="0" collapsedLevelsAreSubtotals="1" fieldPosition="0"/>
    </format>
    <format dxfId="253">
      <pivotArea outline="0" fieldPosition="0">
        <references count="1">
          <reference field="4294967294" count="1">
            <x v="0"/>
          </reference>
        </references>
      </pivotArea>
    </format>
    <format dxfId="252">
      <pivotArea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A20F6B42-6CB7-4FEF-A091-A2E45D79DC0A}" sourceName="Territory">
  <pivotTables>
    <pivotTable tabId="68" name="Headers"/>
    <pivotTable tabId="68" name="PivotTable14"/>
    <pivotTable tabId="68" name="PivotTable15"/>
    <pivotTable tabId="68" name="PivotTable17"/>
    <pivotTable tabId="69" name="PurchaseOrder"/>
  </pivotTables>
  <data>
    <tabular pivotCacheId="127740746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59365488-9D21-42C3-A636-17EAF772EF53}" sourceName="Product Group">
  <pivotTables>
    <pivotTable tabId="68" name="Headers"/>
    <pivotTable tabId="68" name="PivotTable14"/>
    <pivotTable tabId="68" name="PivotTable15"/>
    <pivotTable tabId="68" name="PivotTable17"/>
    <pivotTable tabId="69" name="PurchaseOrder"/>
  </pivotTables>
  <data>
    <tabular pivotCacheId="1277407465">
      <items count="7">
        <i x="1" s="1"/>
        <i x="5" s="1"/>
        <i x="0" s="1"/>
        <i x="2" s="1"/>
        <i x="4" s="1"/>
        <i x="6"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F9AE78D-D688-4740-AEFA-607B2AD5C8DC}" sourceName="Brand">
  <pivotTables>
    <pivotTable tabId="68" name="Headers"/>
    <pivotTable tabId="68" name="PivotTable14"/>
    <pivotTable tabId="68" name="PivotTable15"/>
    <pivotTable tabId="68" name="PivotTable17"/>
    <pivotTable tabId="69" name="PurchaseOrder"/>
  </pivotTables>
  <data>
    <tabular pivotCacheId="1277407465">
      <items count="13">
        <i x="7" s="1"/>
        <i x="0" s="1"/>
        <i x="3" s="1"/>
        <i x="1" s="1"/>
        <i x="4" s="1"/>
        <i x="2" s="1"/>
        <i x="11" s="1" nd="1"/>
        <i x="5" s="1" nd="1"/>
        <i x="9" s="1" nd="1"/>
        <i x="10" s="1" nd="1"/>
        <i x="6" s="1" nd="1"/>
        <i x="8" s="1" nd="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F6F9C8C1-B903-4562-B5DB-E975759E0D30}" sourceName="Rank">
  <pivotTables>
    <pivotTable tabId="68" name="Headers"/>
    <pivotTable tabId="68" name="PivotTable14"/>
    <pivotTable tabId="68" name="PivotTable15"/>
    <pivotTable tabId="68" name="PivotTable17"/>
    <pivotTable tabId="69" name="PurchaseOrder"/>
  </pivotTables>
  <data>
    <tabular pivotCacheId="1277407465">
      <items count="3">
        <i x="0" s="1"/>
        <i x="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3A59B405-FF4F-45AD-BD15-214169B84A38}" sourceName="Action">
  <pivotTables>
    <pivotTable tabId="68" name="Headers"/>
    <pivotTable tabId="68" name="PivotTable14"/>
    <pivotTable tabId="68" name="PivotTable15"/>
    <pivotTable tabId="68" name="PivotTable17"/>
    <pivotTable tabId="69" name="PurchaseOrder"/>
  </pivotTables>
  <data>
    <tabular pivotCacheId="1277407465">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651A8DBC-FA3D-4461-9F20-6133D3EFFB89}" cache="Slicer_Territory" caption="Territory" columnCount="2" style="SlicerStyleDark5 2" rowHeight="274320"/>
  <slicer name="Product Group" xr10:uid="{E906FBB0-475A-464C-BD88-EB35F5CB1A9E}" cache="Slicer_Product_Group" caption="Product Group" columnCount="3" style="SlicerStyleDark5 2" rowHeight="182880"/>
  <slicer name="Brand" xr10:uid="{7DF65A64-8DF9-427A-BA54-72D48451CC06}" cache="Slicer_Brand" caption="Brand" columnCount="3" style="SlicerStyleDark5 2" rowHeight="182880"/>
  <slicer name="Ranking" xr10:uid="{87A07EA6-5D99-4AAE-A041-512EAD408111}" cache="Slicer_Rank" caption="Product Ranking" columnCount="3" style="SlicerStyleDark5 2" rowHeight="234950"/>
  <slicer name="Action" xr10:uid="{394CF88B-886D-49D5-BFC8-295A63541A12}" cache="Slicer_Action" caption="Action" columnCount="2" style="SlicerStyleDark5 2" rowHeight="18288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6D31-903B-492B-9E97-2232CA95BC04}">
  <sheetPr codeName="Sheet39"/>
  <dimension ref="A4:Y6"/>
  <sheetViews>
    <sheetView zoomScale="80" zoomScaleNormal="80" workbookViewId="0"/>
  </sheetViews>
  <sheetFormatPr defaultRowHeight="14.4"/>
  <cols>
    <col min="1" max="1" width="11.88671875" style="1" customWidth="1"/>
    <col min="2" max="2" width="20.88671875" style="1" customWidth="1"/>
    <col min="3" max="25" width="8.88671875" style="1"/>
  </cols>
  <sheetData>
    <row r="4" spans="1:2">
      <c r="A4" s="2" t="s">
        <v>7</v>
      </c>
      <c r="B4" s="3" t="s">
        <v>42</v>
      </c>
    </row>
    <row r="6" spans="1:2">
      <c r="A6" s="2" t="s">
        <v>8</v>
      </c>
      <c r="B6" s="3" t="s">
        <v>81</v>
      </c>
    </row>
  </sheetData>
  <dataValidations count="1">
    <dataValidation type="list" allowBlank="1" showInputMessage="1" showErrorMessage="1" sqref="B6" xr:uid="{09606181-CF9F-48D9-BAE5-CEB3ADC2A0D6}">
      <formula1>INDIRECT($B$4)</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31BC27-04AE-482C-988D-35E5FDA24D62}">
          <x14:formula1>
            <xm:f>Sheet1111!$A$7:$E$7</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5F1D-BEB4-4624-8F3F-0293B67A5260}">
  <sheetPr codeName="Sheet21">
    <tabColor theme="8" tint="-0.249977111117893"/>
  </sheetPr>
  <dimension ref="A1:AM201"/>
  <sheetViews>
    <sheetView showGridLines="0" tabSelected="1" zoomScale="70" zoomScaleNormal="70" workbookViewId="0">
      <selection activeCell="AF21" sqref="AF21"/>
    </sheetView>
  </sheetViews>
  <sheetFormatPr defaultRowHeight="14.4"/>
  <cols>
    <col min="1" max="1" width="18.109375" style="10" customWidth="1"/>
    <col min="2" max="2" width="36.21875" style="10" customWidth="1"/>
    <col min="3" max="3" width="7.33203125" style="10" customWidth="1"/>
    <col min="4" max="4" width="8.88671875" style="10"/>
    <col min="5" max="5" width="6.6640625" style="10" customWidth="1"/>
    <col min="6" max="6" width="8.88671875" style="10"/>
    <col min="7" max="7" width="10.109375" style="10" customWidth="1"/>
    <col min="8" max="14" width="8.88671875" style="10"/>
    <col min="15" max="15" width="13.77734375" style="10" bestFit="1" customWidth="1"/>
    <col min="16" max="16" width="8.88671875" style="10"/>
    <col min="17" max="17" width="9.88671875" style="10" customWidth="1"/>
    <col min="18" max="18" width="8.88671875" style="10"/>
    <col min="19" max="19" width="9.77734375" style="10" bestFit="1" customWidth="1"/>
    <col min="20" max="20" width="11.6640625" style="10" customWidth="1"/>
    <col min="21" max="21" width="14.109375" style="10" customWidth="1"/>
    <col min="22" max="22" width="8.77734375" style="10" customWidth="1"/>
    <col min="23" max="23" width="9.77734375" style="10" bestFit="1" customWidth="1"/>
    <col min="24" max="26" width="8.88671875" style="10"/>
    <col min="27" max="27" width="11.109375" style="10" customWidth="1"/>
    <col min="28" max="28" width="8.88671875" style="10"/>
    <col min="29" max="29" width="11.5546875" style="10" bestFit="1" customWidth="1"/>
    <col min="30" max="31" width="8.88671875" style="10"/>
    <col min="32" max="32" width="19.88671875" style="10" customWidth="1"/>
    <col min="33" max="33" width="15.77734375" style="10" bestFit="1" customWidth="1"/>
    <col min="34" max="34" width="30.21875" style="10" bestFit="1" customWidth="1"/>
    <col min="35" max="35" width="17.21875" style="10" bestFit="1" customWidth="1"/>
    <col min="36" max="36" width="23" style="10" bestFit="1" customWidth="1"/>
    <col min="37" max="37" width="15.21875" style="10" bestFit="1" customWidth="1"/>
    <col min="38" max="38" width="19.109375" style="10" bestFit="1" customWidth="1"/>
    <col min="39" max="39" width="8.88671875" style="10" hidden="1" customWidth="1"/>
    <col min="40" max="16384" width="8.88671875" style="10"/>
  </cols>
  <sheetData>
    <row r="1" spans="2:39" ht="10.8" customHeight="1"/>
    <row r="2" spans="2:39" ht="23.4">
      <c r="B2" s="25"/>
      <c r="C2" s="25"/>
      <c r="D2" s="35" t="s">
        <v>130</v>
      </c>
      <c r="E2" s="26"/>
      <c r="F2" s="26"/>
      <c r="G2" s="26"/>
      <c r="H2" s="26"/>
      <c r="I2" s="26"/>
      <c r="J2" s="37" t="s">
        <v>135</v>
      </c>
      <c r="K2" s="27"/>
      <c r="L2" s="28"/>
      <c r="M2" s="36"/>
      <c r="N2" s="36"/>
      <c r="O2" s="37" t="s">
        <v>131</v>
      </c>
      <c r="P2" s="36"/>
      <c r="Q2" s="27"/>
      <c r="R2" s="28"/>
      <c r="S2" s="37" t="s">
        <v>132</v>
      </c>
      <c r="T2" s="36"/>
      <c r="U2" s="36"/>
      <c r="V2" s="27"/>
      <c r="W2" s="36"/>
      <c r="X2" s="37" t="s">
        <v>133</v>
      </c>
      <c r="Y2" s="36"/>
      <c r="Z2" s="36"/>
      <c r="AA2" s="36"/>
      <c r="AB2" s="28"/>
      <c r="AC2" s="72"/>
      <c r="AF2" s="12"/>
      <c r="AG2" s="12"/>
      <c r="AH2" s="12"/>
      <c r="AI2" s="12"/>
      <c r="AJ2" s="12"/>
      <c r="AK2" s="12"/>
      <c r="AL2" s="12"/>
      <c r="AM2" s="12"/>
    </row>
    <row r="3" spans="2:39" ht="32.4">
      <c r="B3" s="25"/>
      <c r="C3" s="25"/>
      <c r="D3" s="83">
        <f>GETPIVOTDATA("Sum of Ave Sales Monthly(MT)",Sheet3!$A$3)</f>
        <v>2380.9225160606152</v>
      </c>
      <c r="E3" s="83"/>
      <c r="F3" s="83"/>
      <c r="G3" s="26"/>
      <c r="H3" s="26"/>
      <c r="I3" s="26"/>
      <c r="J3" s="69">
        <f>GETPIVOTDATA("Sum of Av. Daily Sales MT",Sheet3!$A$3)</f>
        <v>221.48974709366431</v>
      </c>
      <c r="K3" s="69"/>
      <c r="L3" s="28"/>
      <c r="M3" s="36"/>
      <c r="N3" s="36"/>
      <c r="O3" s="38">
        <f>GETPIVOTDATA("Sum of Closing Stock MT",Sheet3!$A$3)</f>
        <v>2694.4995959070011</v>
      </c>
      <c r="P3" s="36"/>
      <c r="Q3" s="27"/>
      <c r="R3" s="28"/>
      <c r="S3" s="84">
        <f>GETPIVOTDATA("Sum of Order QTY(MT)",Sheet3!$A$3)</f>
        <v>266.19407514932141</v>
      </c>
      <c r="T3" s="84"/>
      <c r="U3" s="36"/>
      <c r="V3" s="27"/>
      <c r="W3" s="36"/>
      <c r="X3" s="68">
        <f>GETPIVOTDATA("Sum of Order in Value",Sheet3!$A$3)</f>
        <v>3937728.370544225</v>
      </c>
      <c r="Y3" s="68"/>
      <c r="Z3" s="68"/>
      <c r="AA3" s="36"/>
      <c r="AB3" s="28"/>
      <c r="AC3" s="72"/>
      <c r="AF3" s="73"/>
      <c r="AG3" s="73"/>
      <c r="AH3" s="73"/>
      <c r="AI3" s="13"/>
      <c r="AJ3" s="67" t="s">
        <v>115</v>
      </c>
      <c r="AK3" s="67"/>
      <c r="AL3" s="67"/>
      <c r="AM3" s="13"/>
    </row>
    <row r="4" spans="2:39" ht="32.4">
      <c r="B4" s="25"/>
      <c r="C4" s="25"/>
      <c r="D4" s="39"/>
      <c r="E4" s="39"/>
      <c r="F4" s="39"/>
      <c r="G4" s="26"/>
      <c r="H4" s="26"/>
      <c r="I4" s="26"/>
      <c r="J4" s="40"/>
      <c r="K4" s="40"/>
      <c r="L4" s="28"/>
      <c r="M4" s="36"/>
      <c r="N4" s="36"/>
      <c r="O4" s="38"/>
      <c r="P4" s="36"/>
      <c r="Q4" s="27"/>
      <c r="R4" s="28"/>
      <c r="S4" s="41"/>
      <c r="T4" s="41"/>
      <c r="U4" s="36"/>
      <c r="V4" s="27"/>
      <c r="W4" s="36"/>
      <c r="X4" s="42"/>
      <c r="Y4" s="42"/>
      <c r="Z4" s="42"/>
      <c r="AA4" s="36"/>
      <c r="AB4" s="28"/>
      <c r="AC4" s="27"/>
      <c r="AF4" s="73"/>
      <c r="AG4" s="73"/>
      <c r="AH4" s="73"/>
      <c r="AI4" s="13"/>
      <c r="AJ4" s="67"/>
      <c r="AK4" s="67"/>
      <c r="AL4" s="67"/>
      <c r="AM4" s="13"/>
    </row>
    <row r="5" spans="2:39" ht="32.4">
      <c r="B5" s="25"/>
      <c r="C5" s="25"/>
      <c r="D5" s="39"/>
      <c r="E5" s="39"/>
      <c r="F5" s="39"/>
      <c r="G5" s="26"/>
      <c r="H5" s="26"/>
      <c r="I5" s="26"/>
      <c r="J5" s="40"/>
      <c r="K5" s="40"/>
      <c r="L5" s="28"/>
      <c r="M5" s="36"/>
      <c r="N5" s="36"/>
      <c r="O5" s="38"/>
      <c r="P5" s="36"/>
      <c r="Q5" s="27"/>
      <c r="R5" s="28"/>
      <c r="S5" s="41"/>
      <c r="T5" s="41"/>
      <c r="U5" s="36"/>
      <c r="V5" s="27"/>
      <c r="Y5" s="42"/>
      <c r="Z5" s="42"/>
      <c r="AA5" s="36"/>
      <c r="AB5" s="28"/>
      <c r="AC5" s="27"/>
      <c r="AF5" s="73"/>
      <c r="AG5" s="73"/>
      <c r="AH5" s="73"/>
      <c r="AI5" s="13"/>
      <c r="AJ5" s="67"/>
      <c r="AK5" s="67"/>
      <c r="AL5" s="67"/>
      <c r="AM5" s="13"/>
    </row>
    <row r="6" spans="2:39" ht="31.2">
      <c r="B6" s="25"/>
      <c r="C6" s="25"/>
      <c r="D6" s="25"/>
      <c r="E6" s="25"/>
      <c r="F6" s="29"/>
      <c r="G6" s="68"/>
      <c r="H6" s="68"/>
      <c r="I6" s="30"/>
      <c r="J6" s="28"/>
      <c r="K6" s="28"/>
      <c r="L6" s="28"/>
      <c r="O6" s="28"/>
      <c r="P6" s="28"/>
      <c r="Q6" s="28"/>
      <c r="R6" s="28"/>
      <c r="S6" s="70"/>
      <c r="T6" s="70"/>
      <c r="U6" s="28"/>
      <c r="V6" s="28"/>
      <c r="W6" s="71"/>
      <c r="X6" s="71"/>
      <c r="Y6" s="71"/>
      <c r="Z6" s="31"/>
      <c r="AA6" s="29"/>
      <c r="AB6" s="29"/>
      <c r="AC6" s="43"/>
      <c r="AF6" s="73"/>
      <c r="AG6" s="73"/>
      <c r="AH6" s="73"/>
      <c r="AI6" s="13"/>
      <c r="AJ6" s="67"/>
      <c r="AK6" s="67"/>
      <c r="AL6" s="67"/>
      <c r="AM6" s="13"/>
    </row>
    <row r="7" spans="2:39" ht="23.4">
      <c r="F7" s="15"/>
      <c r="G7" s="15"/>
      <c r="H7" s="15"/>
      <c r="I7" s="14"/>
      <c r="J7" s="11"/>
      <c r="K7" s="11"/>
      <c r="L7" s="11"/>
      <c r="M7" s="11"/>
      <c r="N7" s="11"/>
      <c r="O7" s="11"/>
      <c r="P7" s="11"/>
      <c r="Q7" s="11"/>
      <c r="R7" s="11"/>
      <c r="T7" s="11"/>
      <c r="U7" s="11"/>
      <c r="V7" s="11"/>
      <c r="W7" s="11"/>
      <c r="AC7" s="44"/>
      <c r="AF7" s="16" t="s">
        <v>113</v>
      </c>
      <c r="AG7" s="76"/>
      <c r="AH7" s="76"/>
      <c r="AI7" s="12"/>
      <c r="AJ7" s="17" t="s">
        <v>112</v>
      </c>
      <c r="AK7" s="77">
        <v>44800.874156597223</v>
      </c>
      <c r="AL7" s="78"/>
      <c r="AM7" s="12"/>
    </row>
    <row r="8" spans="2:39">
      <c r="AF8" s="16" t="s">
        <v>111</v>
      </c>
      <c r="AG8" s="76"/>
      <c r="AH8" s="76"/>
      <c r="AI8" s="12"/>
      <c r="AJ8" s="17" t="s">
        <v>110</v>
      </c>
      <c r="AK8" s="79"/>
      <c r="AL8" s="80"/>
      <c r="AM8" s="12"/>
    </row>
    <row r="9" spans="2:39">
      <c r="AF9" s="16" t="s">
        <v>100</v>
      </c>
      <c r="AG9" s="76"/>
      <c r="AH9" s="76"/>
      <c r="AI9" s="12"/>
      <c r="AJ9" s="17" t="s">
        <v>109</v>
      </c>
      <c r="AK9" s="18" t="s">
        <v>122</v>
      </c>
      <c r="AL9" s="18"/>
      <c r="AM9" s="12"/>
    </row>
    <row r="10" spans="2:39">
      <c r="AF10" s="16" t="s">
        <v>108</v>
      </c>
      <c r="AG10" s="76"/>
      <c r="AH10" s="76"/>
      <c r="AI10" s="19"/>
      <c r="AJ10" s="19"/>
      <c r="AK10" s="19"/>
      <c r="AL10" s="19"/>
      <c r="AM10" s="20"/>
    </row>
    <row r="11" spans="2:39">
      <c r="AF11" s="19"/>
      <c r="AG11" s="19"/>
      <c r="AH11" s="19"/>
      <c r="AI11" s="19"/>
      <c r="AJ11" s="19"/>
      <c r="AK11" s="19"/>
      <c r="AL11" s="19"/>
      <c r="AM11" s="20"/>
    </row>
    <row r="12" spans="2:39">
      <c r="AF12" s="21" t="s">
        <v>107</v>
      </c>
      <c r="AG12" s="21"/>
      <c r="AH12" s="21"/>
      <c r="AI12" s="19"/>
      <c r="AJ12" s="86" t="s">
        <v>106</v>
      </c>
      <c r="AK12" s="86"/>
      <c r="AL12" s="86"/>
      <c r="AM12" s="86"/>
    </row>
    <row r="13" spans="2:39">
      <c r="AF13" s="19" t="s">
        <v>103</v>
      </c>
      <c r="AG13" s="87"/>
      <c r="AH13" s="87"/>
      <c r="AI13" s="19"/>
      <c r="AJ13" s="19" t="s">
        <v>105</v>
      </c>
      <c r="AK13" s="74"/>
      <c r="AL13" s="74"/>
      <c r="AM13" s="74"/>
    </row>
    <row r="14" spans="2:39">
      <c r="AF14" s="19" t="s">
        <v>104</v>
      </c>
      <c r="AG14" s="75"/>
      <c r="AH14" s="75"/>
      <c r="AI14" s="19"/>
      <c r="AJ14" s="19" t="s">
        <v>103</v>
      </c>
      <c r="AK14" s="74"/>
      <c r="AL14" s="74"/>
      <c r="AM14" s="74"/>
    </row>
    <row r="15" spans="2:39">
      <c r="AF15" s="19" t="s">
        <v>102</v>
      </c>
      <c r="AG15" s="74"/>
      <c r="AH15" s="74"/>
      <c r="AI15" s="19"/>
      <c r="AJ15" s="19" t="s">
        <v>102</v>
      </c>
      <c r="AK15" s="74"/>
      <c r="AL15" s="74"/>
      <c r="AM15" s="74"/>
    </row>
    <row r="16" spans="2:39">
      <c r="AF16" s="19" t="s">
        <v>101</v>
      </c>
      <c r="AG16" s="74"/>
      <c r="AH16" s="74"/>
      <c r="AI16" s="19"/>
      <c r="AJ16" s="19" t="s">
        <v>101</v>
      </c>
      <c r="AK16" s="74"/>
      <c r="AL16" s="74"/>
      <c r="AM16" s="74"/>
    </row>
    <row r="17" spans="1:39">
      <c r="AF17" s="19" t="s">
        <v>100</v>
      </c>
      <c r="AG17" s="8"/>
      <c r="AH17" s="8"/>
      <c r="AI17" s="19"/>
      <c r="AJ17" s="19" t="s">
        <v>100</v>
      </c>
      <c r="AK17" s="74"/>
      <c r="AL17" s="74"/>
      <c r="AM17" s="74"/>
    </row>
    <row r="18" spans="1:39">
      <c r="AF18" s="19"/>
      <c r="AG18" s="19"/>
      <c r="AH18" s="19"/>
      <c r="AI18" s="19"/>
      <c r="AJ18" s="19"/>
      <c r="AK18" s="19"/>
      <c r="AL18" s="19"/>
      <c r="AM18" s="20"/>
    </row>
    <row r="19" spans="1:39">
      <c r="AF19" s="22" t="s">
        <v>99</v>
      </c>
      <c r="AG19" s="85" t="s">
        <v>98</v>
      </c>
      <c r="AH19" s="85"/>
      <c r="AI19" s="22" t="s">
        <v>97</v>
      </c>
      <c r="AJ19" s="85" t="s">
        <v>96</v>
      </c>
      <c r="AK19" s="85"/>
      <c r="AL19" s="85"/>
      <c r="AM19" s="85"/>
    </row>
    <row r="20" spans="1:39">
      <c r="AF20" s="17"/>
      <c r="AG20" s="82"/>
      <c r="AH20" s="82"/>
      <c r="AI20" s="17"/>
      <c r="AJ20" s="82"/>
      <c r="AK20" s="82"/>
      <c r="AL20" s="82"/>
      <c r="AM20" s="82"/>
    </row>
    <row r="21" spans="1:39">
      <c r="AF21" s="53" t="s">
        <v>87</v>
      </c>
      <c r="AG21" s="53" t="s">
        <v>95</v>
      </c>
      <c r="AH21" s="8"/>
      <c r="AI21" s="8"/>
      <c r="AJ21" s="8"/>
      <c r="AK21" s="8"/>
      <c r="AL21" s="8"/>
      <c r="AM21" s="8"/>
    </row>
    <row r="23" spans="1:39" ht="9" customHeight="1">
      <c r="AF23" s="53"/>
      <c r="AG23" s="53"/>
      <c r="AH23" s="53"/>
      <c r="AI23" s="53" t="s">
        <v>120</v>
      </c>
      <c r="AJ23" s="53"/>
      <c r="AK23" s="53"/>
      <c r="AL23" s="53"/>
    </row>
    <row r="24" spans="1:39" ht="26.4">
      <c r="AF24" s="64" t="s">
        <v>11</v>
      </c>
      <c r="AG24" s="64" t="s">
        <v>9</v>
      </c>
      <c r="AH24" s="64" t="s">
        <v>10</v>
      </c>
      <c r="AI24" s="65" t="s">
        <v>116</v>
      </c>
      <c r="AJ24" s="65" t="s">
        <v>117</v>
      </c>
      <c r="AK24" s="65" t="s">
        <v>119</v>
      </c>
      <c r="AL24" s="65" t="s">
        <v>118</v>
      </c>
    </row>
    <row r="25" spans="1:39">
      <c r="AF25" s="60" t="s">
        <v>14</v>
      </c>
      <c r="AG25" s="56" t="s">
        <v>24</v>
      </c>
      <c r="AH25" s="53" t="s">
        <v>144</v>
      </c>
      <c r="AI25" s="58">
        <v>24.114235537190407</v>
      </c>
      <c r="AJ25" s="59">
        <v>1345.9090909090912</v>
      </c>
      <c r="AK25" s="57">
        <v>421.40054047689659</v>
      </c>
      <c r="AL25" s="57">
        <v>570293.09192003054</v>
      </c>
    </row>
    <row r="26" spans="1:39">
      <c r="AF26" s="60"/>
      <c r="AG26" s="53" t="s">
        <v>41</v>
      </c>
      <c r="AH26" s="53" t="s">
        <v>142</v>
      </c>
      <c r="AI26" s="58">
        <v>18.634772727272484</v>
      </c>
      <c r="AJ26" s="59">
        <v>828.21212121212125</v>
      </c>
      <c r="AK26" s="57">
        <v>409.09684857896832</v>
      </c>
      <c r="AL26" s="57">
        <v>355139.80122486548</v>
      </c>
    </row>
    <row r="27" spans="1:39">
      <c r="AF27" s="60"/>
      <c r="AG27" s="53" t="s">
        <v>30</v>
      </c>
      <c r="AH27" s="53" t="s">
        <v>148</v>
      </c>
      <c r="AI27" s="58">
        <v>0</v>
      </c>
      <c r="AJ27" s="59">
        <v>0</v>
      </c>
      <c r="AK27" s="57">
        <v>472.5</v>
      </c>
      <c r="AL27" s="57">
        <v>0</v>
      </c>
    </row>
    <row r="28" spans="1:39">
      <c r="AF28" s="60"/>
      <c r="AG28" s="56" t="s">
        <v>33</v>
      </c>
      <c r="AH28" s="53" t="s">
        <v>146</v>
      </c>
      <c r="AI28" s="58">
        <v>7.7530109090909711</v>
      </c>
      <c r="AJ28" s="59">
        <v>743.5252525252514</v>
      </c>
      <c r="AK28" s="57">
        <v>201.14407251862167</v>
      </c>
      <c r="AL28" s="57">
        <v>148807.89414141362</v>
      </c>
    </row>
    <row r="29" spans="1:39">
      <c r="AF29" s="60"/>
      <c r="AG29" s="56" t="s">
        <v>23</v>
      </c>
      <c r="AH29" s="53" t="s">
        <v>143</v>
      </c>
      <c r="AI29" s="58">
        <v>35.725970454545184</v>
      </c>
      <c r="AJ29" s="59">
        <v>2040.0984848484848</v>
      </c>
      <c r="AK29" s="57">
        <v>351.6363499513181</v>
      </c>
      <c r="AL29" s="57">
        <v>725779.83233495359</v>
      </c>
    </row>
    <row r="30" spans="1:39">
      <c r="AF30" s="60"/>
      <c r="AG30" s="56" t="s">
        <v>13</v>
      </c>
      <c r="AH30" s="53" t="s">
        <v>153</v>
      </c>
      <c r="AI30" s="58">
        <v>49.210789090910296</v>
      </c>
      <c r="AJ30" s="59">
        <v>5062.8383838383788</v>
      </c>
      <c r="AK30" s="57">
        <v>213.77819374701798</v>
      </c>
      <c r="AL30" s="57">
        <v>1147660.4147161788</v>
      </c>
    </row>
    <row r="31" spans="1:39" ht="17.399999999999999">
      <c r="A31" s="32" t="s">
        <v>7</v>
      </c>
      <c r="B31" s="33" t="s">
        <v>1</v>
      </c>
      <c r="D31" s="23"/>
      <c r="AF31" s="60"/>
      <c r="AG31" s="53" t="s">
        <v>29</v>
      </c>
      <c r="AH31" s="53" t="s">
        <v>152</v>
      </c>
      <c r="AI31" s="58">
        <v>6.0601499999998216</v>
      </c>
      <c r="AJ31" s="59">
        <v>748.16666666666652</v>
      </c>
      <c r="AK31" s="57">
        <v>185.0373233804319</v>
      </c>
      <c r="AL31" s="57">
        <v>138438.75744245978</v>
      </c>
    </row>
    <row r="32" spans="1:39" ht="17.399999999999999">
      <c r="A32" s="32" t="s">
        <v>8</v>
      </c>
      <c r="B32" s="33" t="s">
        <v>70</v>
      </c>
      <c r="D32" s="23"/>
      <c r="AF32" s="60" t="s">
        <v>93</v>
      </c>
      <c r="AG32" s="60"/>
      <c r="AH32" s="60"/>
      <c r="AI32" s="61">
        <v>141.49892871900917</v>
      </c>
      <c r="AJ32" s="62">
        <v>10768.749999999993</v>
      </c>
      <c r="AK32" s="63">
        <v>308.81886166947879</v>
      </c>
      <c r="AL32" s="63">
        <v>3086119.7917799014</v>
      </c>
    </row>
    <row r="33" spans="1:38">
      <c r="A33" s="25"/>
      <c r="B33" s="81" t="str">
        <f>HYPERLINK("#'"&amp;B32&amp;"'!AF11","Go")</f>
        <v>Go</v>
      </c>
      <c r="AF33" s="60" t="s">
        <v>34</v>
      </c>
      <c r="AG33" s="53" t="s">
        <v>37</v>
      </c>
      <c r="AH33" s="53" t="s">
        <v>157</v>
      </c>
      <c r="AI33" s="58">
        <v>0</v>
      </c>
      <c r="AJ33" s="59">
        <v>0</v>
      </c>
      <c r="AK33" s="57">
        <v>80.009885864793773</v>
      </c>
      <c r="AL33" s="57">
        <v>0</v>
      </c>
    </row>
    <row r="34" spans="1:38">
      <c r="A34" s="25"/>
      <c r="B34" s="81"/>
      <c r="AF34" s="60" t="s">
        <v>92</v>
      </c>
      <c r="AG34" s="60"/>
      <c r="AH34" s="60"/>
      <c r="AI34" s="61">
        <v>0</v>
      </c>
      <c r="AJ34" s="62">
        <v>0</v>
      </c>
      <c r="AK34" s="63">
        <v>80.009885864793773</v>
      </c>
      <c r="AL34" s="63">
        <v>0</v>
      </c>
    </row>
    <row r="35" spans="1:38">
      <c r="A35" s="25"/>
      <c r="B35" s="25"/>
      <c r="AF35" s="60" t="s">
        <v>20</v>
      </c>
      <c r="AG35" s="53" t="s">
        <v>19</v>
      </c>
      <c r="AH35" s="53" t="s">
        <v>141</v>
      </c>
      <c r="AI35" s="58">
        <v>95.759848484849201</v>
      </c>
      <c r="AJ35" s="59">
        <v>3394.3969696969361</v>
      </c>
      <c r="AK35" s="57">
        <v>203.11488022803096</v>
      </c>
      <c r="AL35" s="57">
        <v>669134.76299562957</v>
      </c>
    </row>
    <row r="36" spans="1:38">
      <c r="A36" s="25"/>
      <c r="B36" s="25"/>
      <c r="AF36" s="60"/>
      <c r="AG36" s="53" t="s">
        <v>26</v>
      </c>
      <c r="AH36" s="53" t="s">
        <v>147</v>
      </c>
      <c r="AI36" s="58">
        <v>0</v>
      </c>
      <c r="AJ36" s="59">
        <v>0</v>
      </c>
      <c r="AK36" s="57">
        <v>192.38971673444019</v>
      </c>
      <c r="AL36" s="57">
        <v>0</v>
      </c>
    </row>
    <row r="37" spans="1:38">
      <c r="AF37" s="60"/>
      <c r="AG37" s="53" t="s">
        <v>32</v>
      </c>
      <c r="AH37" s="53" t="s">
        <v>158</v>
      </c>
      <c r="AI37" s="58">
        <v>0</v>
      </c>
      <c r="AJ37" s="59">
        <v>0</v>
      </c>
      <c r="AK37" s="57">
        <v>170.84638065807255</v>
      </c>
      <c r="AL37" s="57">
        <v>0</v>
      </c>
    </row>
    <row r="38" spans="1:38" ht="17.399999999999999">
      <c r="B38" s="54"/>
      <c r="C38" s="55"/>
      <c r="AF38" s="60"/>
      <c r="AG38" s="53" t="s">
        <v>38</v>
      </c>
      <c r="AH38" s="53" t="s">
        <v>145</v>
      </c>
      <c r="AI38" s="58">
        <v>2.7861818181818667</v>
      </c>
      <c r="AJ38" s="59">
        <v>121.09090909090909</v>
      </c>
      <c r="AK38" s="57">
        <v>200.00700069928391</v>
      </c>
      <c r="AL38" s="57">
        <v>23736.630303030273</v>
      </c>
    </row>
    <row r="39" spans="1:38" ht="17.399999999999999">
      <c r="B39" s="54"/>
      <c r="C39" s="55"/>
      <c r="AF39" s="60"/>
      <c r="AG39" s="53" t="s">
        <v>22</v>
      </c>
      <c r="AH39" s="53" t="s">
        <v>149</v>
      </c>
      <c r="AI39" s="58">
        <v>2.3045454545454453</v>
      </c>
      <c r="AJ39" s="59">
        <v>46.090909090909093</v>
      </c>
      <c r="AK39" s="57">
        <v>373.56876317011324</v>
      </c>
      <c r="AL39" s="57">
        <v>17172.629233511587</v>
      </c>
    </row>
    <row r="40" spans="1:38" ht="17.399999999999999">
      <c r="C40" s="55"/>
      <c r="AF40" s="60"/>
      <c r="AG40" s="53" t="s">
        <v>35</v>
      </c>
      <c r="AH40" s="53" t="s">
        <v>156</v>
      </c>
      <c r="AI40" s="58">
        <v>0</v>
      </c>
      <c r="AJ40" s="59">
        <v>0</v>
      </c>
      <c r="AK40" s="57">
        <v>197.32317073170731</v>
      </c>
      <c r="AL40" s="57">
        <v>0</v>
      </c>
    </row>
    <row r="41" spans="1:38">
      <c r="A41" s="25"/>
      <c r="B41" s="25"/>
      <c r="AF41" s="60" t="s">
        <v>91</v>
      </c>
      <c r="AG41" s="60"/>
      <c r="AH41" s="60"/>
      <c r="AI41" s="61">
        <v>100.85057575757652</v>
      </c>
      <c r="AJ41" s="62">
        <v>3561.5787878787542</v>
      </c>
      <c r="AK41" s="63">
        <v>212.59801797508953</v>
      </c>
      <c r="AL41" s="63">
        <v>710044.02253217145</v>
      </c>
    </row>
    <row r="42" spans="1:38">
      <c r="A42" s="25"/>
      <c r="B42" s="25"/>
      <c r="AF42" s="60" t="s">
        <v>17</v>
      </c>
      <c r="AG42" s="53" t="s">
        <v>31</v>
      </c>
      <c r="AH42" s="53" t="s">
        <v>154</v>
      </c>
      <c r="AI42" s="58">
        <v>0</v>
      </c>
      <c r="AJ42" s="59">
        <v>0</v>
      </c>
      <c r="AK42" s="57">
        <v>137.86400826690354</v>
      </c>
      <c r="AL42" s="57">
        <v>0</v>
      </c>
    </row>
    <row r="43" spans="1:38">
      <c r="A43" s="25"/>
      <c r="B43" s="25"/>
      <c r="AF43" s="60"/>
      <c r="AG43" s="53" t="s">
        <v>27</v>
      </c>
      <c r="AH43" s="53" t="s">
        <v>155</v>
      </c>
      <c r="AI43" s="58">
        <v>23.844570672735721</v>
      </c>
      <c r="AJ43" s="59">
        <v>2483.5989583333335</v>
      </c>
      <c r="AK43" s="57">
        <v>56.999619582141939</v>
      </c>
      <c r="AL43" s="57">
        <v>141564.55623215152</v>
      </c>
    </row>
    <row r="44" spans="1:38" ht="15.6">
      <c r="A44" s="34"/>
      <c r="B44" s="34"/>
      <c r="C44" s="24"/>
      <c r="AF44" s="60"/>
      <c r="AG44" s="53" t="s">
        <v>16</v>
      </c>
      <c r="AH44" s="53" t="s">
        <v>150</v>
      </c>
      <c r="AI44" s="58">
        <v>0</v>
      </c>
      <c r="AJ44" s="59">
        <v>0</v>
      </c>
      <c r="AK44" s="57">
        <v>60.927610749263778</v>
      </c>
      <c r="AL44" s="57">
        <v>0</v>
      </c>
    </row>
    <row r="45" spans="1:38" ht="15.6">
      <c r="C45" s="24"/>
      <c r="AF45" s="60" t="s">
        <v>90</v>
      </c>
      <c r="AG45" s="60"/>
      <c r="AH45" s="60"/>
      <c r="AI45" s="61">
        <v>23.844570672735721</v>
      </c>
      <c r="AJ45" s="62">
        <v>2483.5989583333335</v>
      </c>
      <c r="AK45" s="63">
        <v>82.830132654419145</v>
      </c>
      <c r="AL45" s="63">
        <v>141564.55623215152</v>
      </c>
    </row>
    <row r="46" spans="1:38">
      <c r="AF46" s="60" t="s">
        <v>40</v>
      </c>
      <c r="AG46" s="53" t="s">
        <v>39</v>
      </c>
      <c r="AH46" s="53" t="s">
        <v>151</v>
      </c>
      <c r="AI46" s="58">
        <v>0</v>
      </c>
      <c r="AJ46" s="59">
        <v>0</v>
      </c>
      <c r="AK46" s="57">
        <v>273.89895351834269</v>
      </c>
      <c r="AL46" s="57">
        <v>0</v>
      </c>
    </row>
    <row r="47" spans="1:38">
      <c r="AF47" s="60" t="s">
        <v>89</v>
      </c>
      <c r="AG47" s="60"/>
      <c r="AH47" s="60"/>
      <c r="AI47" s="61">
        <v>0</v>
      </c>
      <c r="AJ47" s="62">
        <v>0</v>
      </c>
      <c r="AK47" s="63">
        <v>273.89895351834269</v>
      </c>
      <c r="AL47" s="63">
        <v>0</v>
      </c>
    </row>
    <row r="48" spans="1:38">
      <c r="AF48" s="60" t="s">
        <v>88</v>
      </c>
      <c r="AG48" s="60"/>
      <c r="AH48" s="60"/>
      <c r="AI48" s="58">
        <v>266.19407514932135</v>
      </c>
      <c r="AJ48" s="59">
        <v>16813.927746212077</v>
      </c>
      <c r="AK48" s="57">
        <v>250.54254846608811</v>
      </c>
      <c r="AL48" s="57">
        <v>3937728.3705442245</v>
      </c>
    </row>
    <row r="49" spans="32:38">
      <c r="AF49"/>
      <c r="AG49"/>
      <c r="AH49"/>
      <c r="AI49"/>
      <c r="AJ49"/>
      <c r="AK49"/>
      <c r="AL49"/>
    </row>
    <row r="50" spans="32:38">
      <c r="AF50"/>
      <c r="AG50"/>
      <c r="AH50"/>
      <c r="AI50"/>
      <c r="AJ50"/>
      <c r="AK50"/>
      <c r="AL50"/>
    </row>
    <row r="51" spans="32:38">
      <c r="AF51"/>
      <c r="AG51"/>
      <c r="AH51"/>
      <c r="AI51"/>
      <c r="AJ51"/>
      <c r="AK51"/>
      <c r="AL51"/>
    </row>
    <row r="52" spans="32:38">
      <c r="AF52"/>
      <c r="AG52"/>
      <c r="AH52"/>
      <c r="AI52"/>
      <c r="AJ52"/>
      <c r="AK52"/>
      <c r="AL52"/>
    </row>
    <row r="53" spans="32:38">
      <c r="AF53"/>
      <c r="AG53"/>
      <c r="AH53"/>
      <c r="AI53"/>
      <c r="AJ53"/>
      <c r="AK53"/>
      <c r="AL53"/>
    </row>
    <row r="54" spans="32:38">
      <c r="AF54"/>
      <c r="AG54"/>
      <c r="AH54"/>
      <c r="AI54"/>
      <c r="AJ54"/>
      <c r="AK54"/>
      <c r="AL54"/>
    </row>
    <row r="55" spans="32:38">
      <c r="AF55"/>
      <c r="AG55"/>
      <c r="AH55"/>
      <c r="AI55"/>
      <c r="AJ55"/>
      <c r="AK55"/>
      <c r="AL55"/>
    </row>
    <row r="56" spans="32:38">
      <c r="AF56"/>
      <c r="AG56"/>
      <c r="AH56"/>
      <c r="AI56"/>
      <c r="AJ56"/>
      <c r="AK56"/>
      <c r="AL56"/>
    </row>
    <row r="57" spans="32:38">
      <c r="AF57"/>
      <c r="AG57"/>
      <c r="AH57"/>
      <c r="AI57"/>
      <c r="AJ57"/>
      <c r="AK57"/>
      <c r="AL57"/>
    </row>
    <row r="58" spans="32:38">
      <c r="AF58"/>
      <c r="AG58"/>
      <c r="AH58"/>
      <c r="AI58"/>
      <c r="AJ58"/>
      <c r="AK58"/>
      <c r="AL58"/>
    </row>
    <row r="59" spans="32:38">
      <c r="AF59"/>
      <c r="AG59"/>
      <c r="AH59"/>
      <c r="AI59"/>
      <c r="AJ59"/>
      <c r="AK59"/>
      <c r="AL59"/>
    </row>
    <row r="60" spans="32:38">
      <c r="AF60"/>
      <c r="AG60"/>
      <c r="AH60"/>
      <c r="AI60"/>
      <c r="AJ60"/>
      <c r="AK60"/>
      <c r="AL60"/>
    </row>
    <row r="61" spans="32:38">
      <c r="AF61"/>
      <c r="AG61"/>
      <c r="AH61"/>
      <c r="AI61"/>
      <c r="AJ61"/>
      <c r="AK61"/>
      <c r="AL61"/>
    </row>
    <row r="62" spans="32:38">
      <c r="AF62"/>
      <c r="AG62"/>
      <c r="AH62"/>
      <c r="AI62"/>
      <c r="AJ62"/>
      <c r="AK62"/>
      <c r="AL62"/>
    </row>
    <row r="63" spans="32:38">
      <c r="AF63"/>
      <c r="AG63"/>
      <c r="AH63"/>
      <c r="AI63"/>
      <c r="AJ63"/>
      <c r="AK63"/>
      <c r="AL63"/>
    </row>
    <row r="64" spans="32:38">
      <c r="AF64"/>
      <c r="AG64"/>
      <c r="AH64"/>
      <c r="AI64"/>
      <c r="AJ64"/>
      <c r="AK64"/>
      <c r="AL64"/>
    </row>
    <row r="65" spans="32:38">
      <c r="AF65"/>
      <c r="AG65"/>
      <c r="AH65"/>
      <c r="AI65"/>
      <c r="AJ65"/>
      <c r="AK65"/>
      <c r="AL65"/>
    </row>
    <row r="66" spans="32:38">
      <c r="AF66"/>
      <c r="AG66"/>
      <c r="AH66"/>
      <c r="AI66"/>
      <c r="AJ66"/>
      <c r="AK66"/>
      <c r="AL66"/>
    </row>
    <row r="67" spans="32:38">
      <c r="AF67"/>
      <c r="AG67"/>
      <c r="AH67"/>
      <c r="AI67"/>
      <c r="AJ67"/>
      <c r="AK67"/>
      <c r="AL67"/>
    </row>
    <row r="68" spans="32:38">
      <c r="AF68"/>
      <c r="AG68"/>
      <c r="AH68"/>
      <c r="AI68"/>
      <c r="AJ68"/>
      <c r="AK68"/>
      <c r="AL68"/>
    </row>
    <row r="69" spans="32:38">
      <c r="AF69"/>
      <c r="AG69"/>
      <c r="AH69"/>
      <c r="AI69"/>
      <c r="AJ69"/>
      <c r="AK69"/>
      <c r="AL69"/>
    </row>
    <row r="70" spans="32:38">
      <c r="AF70"/>
      <c r="AG70"/>
      <c r="AH70"/>
      <c r="AI70"/>
      <c r="AJ70"/>
      <c r="AK70"/>
      <c r="AL70"/>
    </row>
    <row r="71" spans="32:38">
      <c r="AF71"/>
      <c r="AG71"/>
      <c r="AH71"/>
      <c r="AI71"/>
      <c r="AJ71"/>
      <c r="AK71"/>
      <c r="AL71"/>
    </row>
    <row r="72" spans="32:38">
      <c r="AF72"/>
      <c r="AG72"/>
      <c r="AH72"/>
      <c r="AI72"/>
      <c r="AJ72"/>
      <c r="AK72"/>
      <c r="AL72"/>
    </row>
    <row r="73" spans="32:38">
      <c r="AF73"/>
      <c r="AG73"/>
      <c r="AH73"/>
      <c r="AI73"/>
      <c r="AJ73"/>
      <c r="AK73"/>
      <c r="AL73"/>
    </row>
    <row r="74" spans="32:38">
      <c r="AF74"/>
      <c r="AG74"/>
      <c r="AH74"/>
      <c r="AI74"/>
      <c r="AJ74"/>
      <c r="AK74"/>
      <c r="AL74"/>
    </row>
    <row r="75" spans="32:38">
      <c r="AF75"/>
      <c r="AG75"/>
      <c r="AH75"/>
      <c r="AI75"/>
      <c r="AJ75"/>
      <c r="AK75"/>
      <c r="AL75"/>
    </row>
    <row r="76" spans="32:38">
      <c r="AF76"/>
      <c r="AG76"/>
      <c r="AH76"/>
      <c r="AI76"/>
      <c r="AJ76"/>
      <c r="AK76"/>
      <c r="AL76"/>
    </row>
    <row r="77" spans="32:38">
      <c r="AF77"/>
      <c r="AG77"/>
      <c r="AH77"/>
      <c r="AI77"/>
      <c r="AJ77"/>
      <c r="AK77"/>
      <c r="AL77"/>
    </row>
    <row r="78" spans="32:38">
      <c r="AF78"/>
      <c r="AG78"/>
      <c r="AH78"/>
      <c r="AI78"/>
      <c r="AJ78"/>
      <c r="AK78"/>
      <c r="AL78"/>
    </row>
    <row r="79" spans="32:38">
      <c r="AF79"/>
      <c r="AG79"/>
      <c r="AH79"/>
      <c r="AI79"/>
      <c r="AJ79"/>
      <c r="AK79"/>
      <c r="AL79"/>
    </row>
    <row r="80" spans="32:38">
      <c r="AF80"/>
      <c r="AG80"/>
      <c r="AH80"/>
      <c r="AI80"/>
      <c r="AJ80"/>
      <c r="AK80"/>
      <c r="AL80"/>
    </row>
    <row r="81" spans="32:38">
      <c r="AF81"/>
      <c r="AG81"/>
      <c r="AH81"/>
      <c r="AI81"/>
      <c r="AJ81"/>
      <c r="AK81"/>
      <c r="AL81"/>
    </row>
    <row r="82" spans="32:38">
      <c r="AF82"/>
      <c r="AG82"/>
      <c r="AH82"/>
      <c r="AI82"/>
      <c r="AJ82"/>
      <c r="AK82"/>
      <c r="AL82"/>
    </row>
    <row r="83" spans="32:38">
      <c r="AF83"/>
      <c r="AG83"/>
      <c r="AH83"/>
      <c r="AI83"/>
      <c r="AJ83"/>
      <c r="AK83"/>
      <c r="AL83"/>
    </row>
    <row r="84" spans="32:38">
      <c r="AF84"/>
      <c r="AG84"/>
      <c r="AH84"/>
      <c r="AI84"/>
      <c r="AJ84"/>
      <c r="AK84"/>
      <c r="AL84"/>
    </row>
    <row r="85" spans="32:38">
      <c r="AF85"/>
      <c r="AG85"/>
      <c r="AH85"/>
      <c r="AI85"/>
      <c r="AJ85"/>
      <c r="AK85"/>
      <c r="AL85"/>
    </row>
    <row r="86" spans="32:38">
      <c r="AF86"/>
      <c r="AG86"/>
      <c r="AH86"/>
      <c r="AI86"/>
      <c r="AJ86"/>
      <c r="AK86"/>
      <c r="AL86"/>
    </row>
    <row r="87" spans="32:38">
      <c r="AF87"/>
      <c r="AG87"/>
      <c r="AH87"/>
      <c r="AI87"/>
      <c r="AJ87"/>
      <c r="AK87"/>
      <c r="AL87"/>
    </row>
    <row r="88" spans="32:38">
      <c r="AF88"/>
      <c r="AG88"/>
      <c r="AH88"/>
      <c r="AI88"/>
      <c r="AJ88"/>
      <c r="AK88"/>
      <c r="AL88"/>
    </row>
    <row r="89" spans="32:38">
      <c r="AF89"/>
      <c r="AG89"/>
      <c r="AH89"/>
      <c r="AI89"/>
      <c r="AJ89"/>
      <c r="AK89"/>
      <c r="AL89"/>
    </row>
    <row r="90" spans="32:38">
      <c r="AF90"/>
      <c r="AG90"/>
      <c r="AH90"/>
      <c r="AI90"/>
      <c r="AJ90"/>
      <c r="AK90"/>
      <c r="AL90"/>
    </row>
    <row r="91" spans="32:38">
      <c r="AF91"/>
      <c r="AG91"/>
      <c r="AH91"/>
      <c r="AI91"/>
      <c r="AJ91"/>
      <c r="AK91"/>
      <c r="AL91"/>
    </row>
    <row r="92" spans="32:38">
      <c r="AF92"/>
      <c r="AG92"/>
      <c r="AH92"/>
      <c r="AI92"/>
      <c r="AJ92"/>
      <c r="AK92"/>
      <c r="AL92"/>
    </row>
    <row r="93" spans="32:38">
      <c r="AF93"/>
      <c r="AG93"/>
      <c r="AH93"/>
      <c r="AI93"/>
      <c r="AJ93"/>
      <c r="AK93"/>
      <c r="AL93"/>
    </row>
    <row r="94" spans="32:38">
      <c r="AF94"/>
      <c r="AG94"/>
      <c r="AH94"/>
      <c r="AI94"/>
      <c r="AJ94"/>
      <c r="AK94"/>
      <c r="AL94"/>
    </row>
    <row r="95" spans="32:38">
      <c r="AF95"/>
      <c r="AG95"/>
      <c r="AH95"/>
      <c r="AI95"/>
      <c r="AJ95"/>
      <c r="AK95"/>
      <c r="AL95"/>
    </row>
    <row r="96" spans="32:38">
      <c r="AF96"/>
      <c r="AG96"/>
      <c r="AH96"/>
      <c r="AI96"/>
      <c r="AJ96"/>
      <c r="AK96"/>
      <c r="AL96"/>
    </row>
    <row r="97" spans="32:38">
      <c r="AF97"/>
      <c r="AG97"/>
      <c r="AH97"/>
      <c r="AI97"/>
      <c r="AJ97"/>
      <c r="AK97"/>
      <c r="AL97"/>
    </row>
    <row r="98" spans="32:38">
      <c r="AF98"/>
      <c r="AG98"/>
      <c r="AH98"/>
      <c r="AI98"/>
      <c r="AJ98"/>
      <c r="AK98"/>
      <c r="AL98"/>
    </row>
    <row r="99" spans="32:38">
      <c r="AF99"/>
      <c r="AG99"/>
      <c r="AH99"/>
      <c r="AI99"/>
      <c r="AJ99"/>
      <c r="AK99"/>
      <c r="AL99"/>
    </row>
    <row r="100" spans="32:38">
      <c r="AF100"/>
      <c r="AG100"/>
      <c r="AH100"/>
      <c r="AI100"/>
      <c r="AJ100"/>
      <c r="AK100"/>
      <c r="AL100"/>
    </row>
    <row r="101" spans="32:38">
      <c r="AF101"/>
      <c r="AG101"/>
      <c r="AH101"/>
      <c r="AI101"/>
      <c r="AJ101"/>
      <c r="AK101"/>
      <c r="AL101"/>
    </row>
    <row r="102" spans="32:38">
      <c r="AF102"/>
      <c r="AG102"/>
      <c r="AH102"/>
      <c r="AI102"/>
      <c r="AJ102"/>
      <c r="AK102"/>
      <c r="AL102"/>
    </row>
    <row r="103" spans="32:38">
      <c r="AF103"/>
      <c r="AG103"/>
      <c r="AH103"/>
      <c r="AI103"/>
      <c r="AJ103"/>
      <c r="AK103"/>
      <c r="AL103"/>
    </row>
    <row r="104" spans="32:38">
      <c r="AF104"/>
      <c r="AG104"/>
      <c r="AH104"/>
      <c r="AI104"/>
      <c r="AJ104"/>
      <c r="AK104"/>
      <c r="AL104"/>
    </row>
    <row r="105" spans="32:38">
      <c r="AF105"/>
      <c r="AG105"/>
      <c r="AH105"/>
      <c r="AI105"/>
      <c r="AJ105"/>
      <c r="AK105"/>
      <c r="AL105"/>
    </row>
    <row r="106" spans="32:38">
      <c r="AF106"/>
      <c r="AG106"/>
      <c r="AH106"/>
      <c r="AI106"/>
      <c r="AJ106"/>
      <c r="AK106"/>
      <c r="AL106"/>
    </row>
    <row r="107" spans="32:38">
      <c r="AF107"/>
      <c r="AG107"/>
      <c r="AH107"/>
      <c r="AI107"/>
      <c r="AJ107"/>
      <c r="AK107"/>
      <c r="AL107"/>
    </row>
    <row r="108" spans="32:38">
      <c r="AF108"/>
      <c r="AG108"/>
      <c r="AH108"/>
      <c r="AI108"/>
      <c r="AJ108"/>
      <c r="AK108"/>
      <c r="AL108"/>
    </row>
    <row r="109" spans="32:38">
      <c r="AF109"/>
      <c r="AG109"/>
      <c r="AH109"/>
      <c r="AI109"/>
      <c r="AJ109"/>
      <c r="AK109"/>
      <c r="AL109"/>
    </row>
    <row r="110" spans="32:38">
      <c r="AF110"/>
      <c r="AG110"/>
      <c r="AH110"/>
      <c r="AI110"/>
      <c r="AJ110"/>
      <c r="AK110"/>
      <c r="AL110"/>
    </row>
    <row r="111" spans="32:38">
      <c r="AF111"/>
      <c r="AG111"/>
      <c r="AH111"/>
      <c r="AI111"/>
      <c r="AJ111"/>
      <c r="AK111"/>
      <c r="AL111"/>
    </row>
    <row r="112" spans="32:38">
      <c r="AF112"/>
      <c r="AG112"/>
      <c r="AH112"/>
      <c r="AI112"/>
      <c r="AJ112"/>
      <c r="AK112"/>
      <c r="AL112"/>
    </row>
    <row r="113" spans="32:38">
      <c r="AF113"/>
      <c r="AG113"/>
      <c r="AH113"/>
      <c r="AI113"/>
      <c r="AJ113"/>
      <c r="AK113"/>
      <c r="AL113"/>
    </row>
    <row r="114" spans="32:38">
      <c r="AF114"/>
      <c r="AG114"/>
      <c r="AH114"/>
      <c r="AI114"/>
      <c r="AJ114"/>
      <c r="AK114"/>
      <c r="AL114"/>
    </row>
    <row r="115" spans="32:38">
      <c r="AF115"/>
      <c r="AG115"/>
      <c r="AH115"/>
      <c r="AI115"/>
      <c r="AJ115"/>
      <c r="AK115"/>
      <c r="AL115"/>
    </row>
    <row r="116" spans="32:38">
      <c r="AF116"/>
      <c r="AG116"/>
      <c r="AH116"/>
      <c r="AI116"/>
      <c r="AJ116"/>
      <c r="AK116"/>
      <c r="AL116"/>
    </row>
    <row r="117" spans="32:38">
      <c r="AF117"/>
      <c r="AG117"/>
      <c r="AH117"/>
      <c r="AI117"/>
      <c r="AJ117"/>
      <c r="AK117"/>
      <c r="AL117"/>
    </row>
    <row r="118" spans="32:38">
      <c r="AF118"/>
      <c r="AG118"/>
      <c r="AH118"/>
      <c r="AI118"/>
      <c r="AJ118"/>
      <c r="AK118"/>
      <c r="AL118"/>
    </row>
    <row r="119" spans="32:38">
      <c r="AF119"/>
      <c r="AG119"/>
      <c r="AH119"/>
      <c r="AI119"/>
      <c r="AJ119"/>
      <c r="AK119"/>
      <c r="AL119"/>
    </row>
    <row r="120" spans="32:38">
      <c r="AF120"/>
      <c r="AG120"/>
      <c r="AH120"/>
      <c r="AI120"/>
      <c r="AJ120"/>
      <c r="AK120"/>
      <c r="AL120"/>
    </row>
    <row r="121" spans="32:38">
      <c r="AF121"/>
      <c r="AG121"/>
      <c r="AH121"/>
      <c r="AI121"/>
      <c r="AJ121"/>
      <c r="AK121"/>
      <c r="AL121"/>
    </row>
    <row r="122" spans="32:38">
      <c r="AF122"/>
      <c r="AG122"/>
      <c r="AH122"/>
      <c r="AI122"/>
      <c r="AJ122"/>
      <c r="AK122"/>
      <c r="AL122"/>
    </row>
    <row r="123" spans="32:38">
      <c r="AF123"/>
      <c r="AG123"/>
      <c r="AH123"/>
      <c r="AI123"/>
      <c r="AJ123"/>
      <c r="AK123"/>
      <c r="AL123"/>
    </row>
    <row r="124" spans="32:38">
      <c r="AF124"/>
      <c r="AG124"/>
      <c r="AH124"/>
      <c r="AI124"/>
      <c r="AJ124"/>
      <c r="AK124"/>
      <c r="AL124"/>
    </row>
    <row r="125" spans="32:38">
      <c r="AF125"/>
      <c r="AG125"/>
      <c r="AH125"/>
      <c r="AI125"/>
      <c r="AJ125"/>
      <c r="AK125"/>
      <c r="AL125"/>
    </row>
    <row r="126" spans="32:38">
      <c r="AF126"/>
      <c r="AG126"/>
      <c r="AH126"/>
      <c r="AI126"/>
      <c r="AJ126"/>
      <c r="AK126"/>
      <c r="AL126"/>
    </row>
    <row r="127" spans="32:38">
      <c r="AF127"/>
      <c r="AG127"/>
      <c r="AH127"/>
      <c r="AI127"/>
      <c r="AJ127"/>
      <c r="AK127"/>
      <c r="AL127"/>
    </row>
    <row r="128" spans="32:38">
      <c r="AF128"/>
      <c r="AG128"/>
      <c r="AH128"/>
      <c r="AI128"/>
      <c r="AJ128"/>
      <c r="AK128"/>
      <c r="AL128"/>
    </row>
    <row r="129" spans="32:38">
      <c r="AF129"/>
      <c r="AG129"/>
      <c r="AH129"/>
      <c r="AI129"/>
      <c r="AJ129"/>
      <c r="AK129"/>
      <c r="AL129"/>
    </row>
    <row r="130" spans="32:38">
      <c r="AF130"/>
      <c r="AG130"/>
      <c r="AH130"/>
      <c r="AI130"/>
      <c r="AJ130"/>
      <c r="AK130"/>
      <c r="AL130"/>
    </row>
    <row r="131" spans="32:38">
      <c r="AF131"/>
      <c r="AG131"/>
      <c r="AH131"/>
      <c r="AI131"/>
      <c r="AJ131"/>
      <c r="AK131"/>
      <c r="AL131"/>
    </row>
    <row r="132" spans="32:38">
      <c r="AF132"/>
      <c r="AG132"/>
      <c r="AH132"/>
      <c r="AI132"/>
      <c r="AJ132"/>
      <c r="AK132"/>
      <c r="AL132"/>
    </row>
    <row r="133" spans="32:38">
      <c r="AF133"/>
      <c r="AG133"/>
      <c r="AH133"/>
      <c r="AI133"/>
      <c r="AJ133"/>
      <c r="AK133"/>
      <c r="AL133"/>
    </row>
    <row r="134" spans="32:38">
      <c r="AF134"/>
      <c r="AG134"/>
      <c r="AH134"/>
      <c r="AI134"/>
      <c r="AJ134"/>
      <c r="AK134"/>
      <c r="AL134"/>
    </row>
    <row r="135" spans="32:38">
      <c r="AF135"/>
      <c r="AG135"/>
      <c r="AH135"/>
      <c r="AI135"/>
      <c r="AJ135"/>
      <c r="AK135"/>
      <c r="AL135"/>
    </row>
    <row r="136" spans="32:38">
      <c r="AF136"/>
      <c r="AG136"/>
      <c r="AH136"/>
      <c r="AI136"/>
      <c r="AJ136"/>
      <c r="AK136"/>
      <c r="AL136"/>
    </row>
    <row r="137" spans="32:38">
      <c r="AF137"/>
      <c r="AG137"/>
      <c r="AH137"/>
      <c r="AI137"/>
      <c r="AJ137"/>
      <c r="AK137"/>
      <c r="AL137"/>
    </row>
    <row r="138" spans="32:38">
      <c r="AF138"/>
      <c r="AG138"/>
      <c r="AH138"/>
      <c r="AI138"/>
      <c r="AJ138"/>
      <c r="AK138"/>
      <c r="AL138"/>
    </row>
    <row r="139" spans="32:38">
      <c r="AF139"/>
      <c r="AG139"/>
      <c r="AH139"/>
      <c r="AI139"/>
      <c r="AJ139"/>
      <c r="AK139"/>
      <c r="AL139"/>
    </row>
    <row r="140" spans="32:38">
      <c r="AF140"/>
      <c r="AG140"/>
      <c r="AH140"/>
      <c r="AI140"/>
      <c r="AJ140"/>
      <c r="AK140"/>
      <c r="AL140"/>
    </row>
    <row r="141" spans="32:38">
      <c r="AF141"/>
      <c r="AG141"/>
      <c r="AH141"/>
      <c r="AI141"/>
      <c r="AJ141"/>
      <c r="AK141"/>
      <c r="AL141"/>
    </row>
    <row r="142" spans="32:38">
      <c r="AF142"/>
      <c r="AG142"/>
      <c r="AH142"/>
      <c r="AI142"/>
      <c r="AJ142"/>
      <c r="AK142"/>
      <c r="AL142"/>
    </row>
    <row r="143" spans="32:38">
      <c r="AF143"/>
      <c r="AG143"/>
      <c r="AH143"/>
      <c r="AI143"/>
      <c r="AJ143"/>
      <c r="AK143"/>
      <c r="AL143"/>
    </row>
    <row r="144" spans="32:38">
      <c r="AF144"/>
      <c r="AG144"/>
      <c r="AH144"/>
      <c r="AI144"/>
      <c r="AJ144"/>
      <c r="AK144"/>
      <c r="AL144"/>
    </row>
    <row r="145" spans="32:38">
      <c r="AF145"/>
      <c r="AG145"/>
      <c r="AH145"/>
      <c r="AI145"/>
      <c r="AJ145"/>
      <c r="AK145"/>
      <c r="AL145"/>
    </row>
    <row r="146" spans="32:38">
      <c r="AF146"/>
      <c r="AG146"/>
      <c r="AH146"/>
      <c r="AI146"/>
      <c r="AJ146"/>
      <c r="AK146"/>
      <c r="AL146"/>
    </row>
    <row r="147" spans="32:38">
      <c r="AF147"/>
      <c r="AG147"/>
      <c r="AH147"/>
      <c r="AI147"/>
      <c r="AJ147"/>
      <c r="AK147"/>
      <c r="AL147"/>
    </row>
    <row r="148" spans="32:38">
      <c r="AF148"/>
      <c r="AG148"/>
      <c r="AH148"/>
      <c r="AI148"/>
      <c r="AJ148"/>
      <c r="AK148"/>
      <c r="AL148"/>
    </row>
    <row r="149" spans="32:38">
      <c r="AF149"/>
      <c r="AG149"/>
      <c r="AH149"/>
      <c r="AI149"/>
      <c r="AJ149"/>
      <c r="AK149"/>
      <c r="AL149"/>
    </row>
    <row r="150" spans="32:38">
      <c r="AF150"/>
      <c r="AG150"/>
      <c r="AH150"/>
      <c r="AI150"/>
      <c r="AJ150"/>
      <c r="AK150"/>
      <c r="AL150"/>
    </row>
    <row r="151" spans="32:38">
      <c r="AF151"/>
      <c r="AG151"/>
      <c r="AH151"/>
      <c r="AI151"/>
      <c r="AJ151"/>
      <c r="AK151"/>
      <c r="AL151"/>
    </row>
    <row r="152" spans="32:38">
      <c r="AF152"/>
      <c r="AG152"/>
      <c r="AH152"/>
      <c r="AI152"/>
      <c r="AJ152"/>
      <c r="AK152"/>
      <c r="AL152"/>
    </row>
    <row r="153" spans="32:38">
      <c r="AF153"/>
      <c r="AG153"/>
      <c r="AH153"/>
      <c r="AI153"/>
      <c r="AJ153"/>
      <c r="AK153"/>
      <c r="AL153"/>
    </row>
    <row r="154" spans="32:38">
      <c r="AF154"/>
      <c r="AG154"/>
      <c r="AH154"/>
      <c r="AI154"/>
      <c r="AJ154"/>
      <c r="AK154"/>
      <c r="AL154"/>
    </row>
    <row r="155" spans="32:38">
      <c r="AF155"/>
      <c r="AG155"/>
      <c r="AH155"/>
      <c r="AI155"/>
      <c r="AJ155"/>
      <c r="AK155"/>
      <c r="AL155"/>
    </row>
    <row r="156" spans="32:38">
      <c r="AF156"/>
      <c r="AG156"/>
      <c r="AH156"/>
      <c r="AI156"/>
      <c r="AJ156"/>
      <c r="AK156"/>
      <c r="AL156"/>
    </row>
    <row r="157" spans="32:38">
      <c r="AF157"/>
      <c r="AG157"/>
      <c r="AH157"/>
      <c r="AI157"/>
      <c r="AJ157"/>
      <c r="AK157"/>
      <c r="AL157"/>
    </row>
    <row r="158" spans="32:38">
      <c r="AF158"/>
      <c r="AG158"/>
      <c r="AH158"/>
      <c r="AI158"/>
      <c r="AJ158"/>
      <c r="AK158"/>
      <c r="AL158"/>
    </row>
    <row r="159" spans="32:38">
      <c r="AF159"/>
      <c r="AG159"/>
      <c r="AH159"/>
      <c r="AI159"/>
      <c r="AJ159"/>
      <c r="AK159"/>
      <c r="AL159"/>
    </row>
    <row r="160" spans="32:38">
      <c r="AF160"/>
      <c r="AG160"/>
      <c r="AH160"/>
      <c r="AI160"/>
      <c r="AJ160"/>
      <c r="AK160"/>
      <c r="AL160"/>
    </row>
    <row r="161" spans="32:38">
      <c r="AF161"/>
      <c r="AG161"/>
      <c r="AH161"/>
      <c r="AI161"/>
      <c r="AJ161"/>
      <c r="AK161"/>
      <c r="AL161"/>
    </row>
    <row r="162" spans="32:38">
      <c r="AF162"/>
      <c r="AG162"/>
      <c r="AH162"/>
      <c r="AI162"/>
      <c r="AJ162"/>
      <c r="AK162"/>
      <c r="AL162"/>
    </row>
    <row r="163" spans="32:38">
      <c r="AF163"/>
      <c r="AG163"/>
      <c r="AH163"/>
      <c r="AI163"/>
      <c r="AJ163"/>
      <c r="AK163"/>
      <c r="AL163"/>
    </row>
    <row r="164" spans="32:38">
      <c r="AF164"/>
      <c r="AG164"/>
      <c r="AH164"/>
      <c r="AI164"/>
      <c r="AJ164"/>
      <c r="AK164"/>
      <c r="AL164"/>
    </row>
    <row r="165" spans="32:38">
      <c r="AF165"/>
      <c r="AG165"/>
      <c r="AH165"/>
      <c r="AI165"/>
      <c r="AJ165"/>
      <c r="AK165"/>
      <c r="AL165"/>
    </row>
    <row r="166" spans="32:38">
      <c r="AF166"/>
      <c r="AG166"/>
      <c r="AH166"/>
      <c r="AI166"/>
      <c r="AJ166"/>
      <c r="AK166"/>
      <c r="AL166"/>
    </row>
    <row r="167" spans="32:38">
      <c r="AF167"/>
      <c r="AG167"/>
      <c r="AH167"/>
      <c r="AI167"/>
      <c r="AJ167"/>
      <c r="AK167"/>
      <c r="AL167"/>
    </row>
    <row r="168" spans="32:38">
      <c r="AF168"/>
      <c r="AG168"/>
      <c r="AH168"/>
      <c r="AI168"/>
      <c r="AJ168"/>
      <c r="AK168"/>
      <c r="AL168"/>
    </row>
    <row r="169" spans="32:38">
      <c r="AF169"/>
      <c r="AG169"/>
      <c r="AH169"/>
      <c r="AI169"/>
      <c r="AJ169"/>
      <c r="AK169"/>
      <c r="AL169"/>
    </row>
    <row r="170" spans="32:38">
      <c r="AF170"/>
      <c r="AG170"/>
      <c r="AH170"/>
      <c r="AI170"/>
      <c r="AJ170"/>
      <c r="AK170"/>
      <c r="AL170"/>
    </row>
    <row r="171" spans="32:38">
      <c r="AF171"/>
      <c r="AG171"/>
      <c r="AH171"/>
      <c r="AI171"/>
      <c r="AJ171"/>
      <c r="AK171"/>
      <c r="AL171"/>
    </row>
    <row r="172" spans="32:38">
      <c r="AF172"/>
      <c r="AG172"/>
      <c r="AH172"/>
      <c r="AI172"/>
      <c r="AJ172"/>
      <c r="AK172"/>
      <c r="AL172"/>
    </row>
    <row r="173" spans="32:38">
      <c r="AF173"/>
      <c r="AG173"/>
      <c r="AH173"/>
      <c r="AI173"/>
      <c r="AJ173"/>
      <c r="AK173"/>
      <c r="AL173"/>
    </row>
    <row r="174" spans="32:38">
      <c r="AF174"/>
      <c r="AG174"/>
      <c r="AH174"/>
      <c r="AI174"/>
      <c r="AJ174"/>
      <c r="AK174"/>
      <c r="AL174"/>
    </row>
    <row r="175" spans="32:38">
      <c r="AF175"/>
      <c r="AG175"/>
      <c r="AH175"/>
      <c r="AI175"/>
      <c r="AJ175"/>
      <c r="AK175"/>
      <c r="AL175"/>
    </row>
    <row r="176" spans="32:38">
      <c r="AF176"/>
      <c r="AG176"/>
      <c r="AH176"/>
      <c r="AI176"/>
      <c r="AJ176"/>
      <c r="AK176"/>
      <c r="AL176"/>
    </row>
    <row r="177" spans="32:38">
      <c r="AF177"/>
      <c r="AG177"/>
      <c r="AH177"/>
      <c r="AI177"/>
      <c r="AJ177"/>
      <c r="AK177"/>
      <c r="AL177"/>
    </row>
    <row r="178" spans="32:38">
      <c r="AF178"/>
      <c r="AG178"/>
      <c r="AH178"/>
      <c r="AI178"/>
      <c r="AJ178"/>
      <c r="AK178"/>
      <c r="AL178"/>
    </row>
    <row r="179" spans="32:38">
      <c r="AF179"/>
      <c r="AG179"/>
      <c r="AH179"/>
      <c r="AI179"/>
      <c r="AJ179"/>
      <c r="AK179"/>
      <c r="AL179"/>
    </row>
    <row r="180" spans="32:38">
      <c r="AF180"/>
      <c r="AG180"/>
      <c r="AH180"/>
      <c r="AI180"/>
      <c r="AJ180"/>
      <c r="AK180"/>
      <c r="AL180"/>
    </row>
    <row r="181" spans="32:38">
      <c r="AF181"/>
      <c r="AG181"/>
      <c r="AH181"/>
      <c r="AI181"/>
      <c r="AJ181"/>
      <c r="AK181"/>
      <c r="AL181"/>
    </row>
    <row r="182" spans="32:38">
      <c r="AF182"/>
      <c r="AG182"/>
      <c r="AH182"/>
      <c r="AI182"/>
      <c r="AJ182"/>
      <c r="AK182"/>
      <c r="AL182"/>
    </row>
    <row r="183" spans="32:38">
      <c r="AF183"/>
      <c r="AG183"/>
      <c r="AH183"/>
      <c r="AI183"/>
      <c r="AJ183"/>
      <c r="AK183"/>
      <c r="AL183"/>
    </row>
    <row r="184" spans="32:38">
      <c r="AF184"/>
      <c r="AG184"/>
      <c r="AH184"/>
      <c r="AI184"/>
      <c r="AJ184"/>
      <c r="AK184"/>
      <c r="AL184"/>
    </row>
    <row r="185" spans="32:38">
      <c r="AF185"/>
      <c r="AG185"/>
      <c r="AH185"/>
      <c r="AI185"/>
      <c r="AJ185"/>
      <c r="AK185"/>
      <c r="AL185"/>
    </row>
    <row r="186" spans="32:38">
      <c r="AF186"/>
      <c r="AG186"/>
      <c r="AH186"/>
      <c r="AI186"/>
      <c r="AJ186"/>
      <c r="AK186"/>
      <c r="AL186"/>
    </row>
    <row r="187" spans="32:38">
      <c r="AF187"/>
      <c r="AG187"/>
      <c r="AH187"/>
      <c r="AI187"/>
      <c r="AJ187"/>
      <c r="AK187"/>
      <c r="AL187"/>
    </row>
    <row r="188" spans="32:38">
      <c r="AF188"/>
      <c r="AG188"/>
      <c r="AH188"/>
      <c r="AI188"/>
      <c r="AJ188"/>
      <c r="AK188"/>
      <c r="AL188"/>
    </row>
    <row r="189" spans="32:38">
      <c r="AF189"/>
      <c r="AG189"/>
      <c r="AH189"/>
      <c r="AI189"/>
      <c r="AJ189"/>
      <c r="AK189"/>
      <c r="AL189"/>
    </row>
    <row r="190" spans="32:38">
      <c r="AF190"/>
      <c r="AG190"/>
      <c r="AH190"/>
      <c r="AI190"/>
      <c r="AJ190"/>
      <c r="AK190"/>
      <c r="AL190"/>
    </row>
    <row r="191" spans="32:38">
      <c r="AF191"/>
      <c r="AG191"/>
      <c r="AH191"/>
      <c r="AI191"/>
      <c r="AJ191"/>
      <c r="AK191"/>
      <c r="AL191"/>
    </row>
    <row r="192" spans="32:38">
      <c r="AF192"/>
      <c r="AG192"/>
      <c r="AH192"/>
      <c r="AI192"/>
      <c r="AJ192"/>
      <c r="AK192"/>
      <c r="AL192"/>
    </row>
    <row r="193" spans="32:38">
      <c r="AF193"/>
      <c r="AG193"/>
      <c r="AH193"/>
      <c r="AI193"/>
      <c r="AJ193"/>
      <c r="AK193"/>
      <c r="AL193"/>
    </row>
    <row r="194" spans="32:38">
      <c r="AF194"/>
      <c r="AG194"/>
      <c r="AH194"/>
      <c r="AI194"/>
      <c r="AJ194"/>
      <c r="AK194"/>
      <c r="AL194"/>
    </row>
    <row r="195" spans="32:38">
      <c r="AF195"/>
      <c r="AG195"/>
      <c r="AH195"/>
      <c r="AI195"/>
      <c r="AJ195"/>
      <c r="AK195"/>
      <c r="AL195"/>
    </row>
    <row r="196" spans="32:38">
      <c r="AF196"/>
      <c r="AG196"/>
      <c r="AH196"/>
      <c r="AI196"/>
      <c r="AJ196"/>
      <c r="AK196"/>
      <c r="AL196"/>
    </row>
    <row r="197" spans="32:38">
      <c r="AF197"/>
      <c r="AG197"/>
      <c r="AH197"/>
      <c r="AI197"/>
      <c r="AJ197"/>
      <c r="AK197"/>
      <c r="AL197"/>
    </row>
    <row r="198" spans="32:38">
      <c r="AF198"/>
      <c r="AG198"/>
      <c r="AH198"/>
      <c r="AI198"/>
      <c r="AJ198"/>
      <c r="AK198"/>
      <c r="AL198"/>
    </row>
    <row r="199" spans="32:38">
      <c r="AF199"/>
      <c r="AG199"/>
      <c r="AH199"/>
      <c r="AI199"/>
      <c r="AJ199"/>
      <c r="AK199"/>
      <c r="AL199"/>
    </row>
    <row r="200" spans="32:38">
      <c r="AF200"/>
      <c r="AG200"/>
      <c r="AH200"/>
      <c r="AI200"/>
      <c r="AJ200"/>
      <c r="AK200"/>
      <c r="AL200"/>
    </row>
    <row r="201" spans="32:38">
      <c r="AF201"/>
      <c r="AG201"/>
      <c r="AH201"/>
      <c r="AI201"/>
      <c r="AJ201"/>
      <c r="AK201"/>
      <c r="AL201"/>
    </row>
  </sheetData>
  <mergeCells count="31">
    <mergeCell ref="B33:B34"/>
    <mergeCell ref="AG20:AH20"/>
    <mergeCell ref="AJ20:AM20"/>
    <mergeCell ref="D3:F3"/>
    <mergeCell ref="S3:T3"/>
    <mergeCell ref="X3:Z3"/>
    <mergeCell ref="AG15:AH15"/>
    <mergeCell ref="AK15:AM15"/>
    <mergeCell ref="AG16:AH16"/>
    <mergeCell ref="AK16:AM16"/>
    <mergeCell ref="AK17:AM17"/>
    <mergeCell ref="AG19:AH19"/>
    <mergeCell ref="AJ19:AM19"/>
    <mergeCell ref="AG10:AH10"/>
    <mergeCell ref="AJ12:AM12"/>
    <mergeCell ref="AG13:AH13"/>
    <mergeCell ref="AK13:AM13"/>
    <mergeCell ref="AG14:AH14"/>
    <mergeCell ref="AK14:AM14"/>
    <mergeCell ref="AG7:AH7"/>
    <mergeCell ref="AK7:AL7"/>
    <mergeCell ref="AG8:AH8"/>
    <mergeCell ref="AK8:AL8"/>
    <mergeCell ref="AG9:AH9"/>
    <mergeCell ref="AJ3:AL6"/>
    <mergeCell ref="G6:H6"/>
    <mergeCell ref="J3:K3"/>
    <mergeCell ref="S6:T6"/>
    <mergeCell ref="W6:Y6"/>
    <mergeCell ref="AC2:AC3"/>
    <mergeCell ref="AF3:AH6"/>
  </mergeCells>
  <dataValidations count="1">
    <dataValidation type="list" allowBlank="1" showInputMessage="1" showErrorMessage="1" sqref="B32 B40:C40" xr:uid="{9B4D7E0B-5B5E-4E4D-AF34-30B0F9A9F189}">
      <formula1>INDIRECT($B$31)</formula1>
    </dataValidation>
  </dataValidation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D4C9DFF-3829-4FCA-A149-829C5A5AB7FB}">
          <x14:formula1>
            <xm:f>Sheet1111!$A$7:$E$7</xm:f>
          </x14:formula1>
          <xm:sqref>B31</xm:sqref>
        </x14:dataValidation>
        <x14:dataValidation type="list" allowBlank="1" showInputMessage="1" showErrorMessage="1" xr:uid="{F7F3E082-7265-401C-BD8D-7FBAFF54EA0A}">
          <x14:formula1>
            <xm:f>'C:\Users\ghakekph\AppData\Local\Microsoft\Windows\INetCache\Content.Outlook\YAUO9PFN\[ARS Data System Central Point.xlsx]Sheet1'!#REF!</xm:f>
          </x14:formula1>
          <xm:sqref>B39</xm:sqref>
        </x14:dataValidation>
      </x14:dataValidation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A16F-B0EB-4964-873C-1812DF2BC2AF}">
  <sheetPr codeName="Sheet16"/>
  <dimension ref="A1:M51"/>
  <sheetViews>
    <sheetView topLeftCell="A3" zoomScale="78" workbookViewId="0">
      <selection activeCell="A34" sqref="A34"/>
    </sheetView>
  </sheetViews>
  <sheetFormatPr defaultRowHeight="14.4"/>
  <cols>
    <col min="1" max="1" width="29.21875" bestFit="1" customWidth="1"/>
    <col min="2" max="2" width="23.21875" bestFit="1" customWidth="1"/>
    <col min="3" max="3" width="16.109375" bestFit="1" customWidth="1"/>
    <col min="4" max="4" width="23" bestFit="1" customWidth="1"/>
    <col min="5" max="5" width="22.109375" bestFit="1" customWidth="1"/>
    <col min="6" max="6" width="19.6640625" bestFit="1" customWidth="1"/>
    <col min="7" max="10" width="19.6640625" customWidth="1"/>
    <col min="11" max="11" width="11.21875" bestFit="1" customWidth="1"/>
    <col min="12" max="12" width="20.33203125" bestFit="1" customWidth="1"/>
    <col min="13" max="13" width="6.5546875" bestFit="1" customWidth="1"/>
    <col min="14" max="615" width="23.109375" bestFit="1" customWidth="1"/>
    <col min="616" max="616" width="10.77734375" bestFit="1" customWidth="1"/>
  </cols>
  <sheetData>
    <row r="1" spans="1:10">
      <c r="B1" t="s">
        <v>139</v>
      </c>
    </row>
    <row r="3" spans="1:10">
      <c r="B3" s="49" t="s">
        <v>120</v>
      </c>
    </row>
    <row r="4" spans="1:10">
      <c r="A4" s="49" t="s">
        <v>134</v>
      </c>
      <c r="B4" s="46" t="s">
        <v>124</v>
      </c>
      <c r="C4" s="46" t="s">
        <v>94</v>
      </c>
      <c r="D4" s="46" t="s">
        <v>125</v>
      </c>
      <c r="E4" s="46" t="s">
        <v>126</v>
      </c>
      <c r="F4" s="46" t="s">
        <v>127</v>
      </c>
    </row>
    <row r="5" spans="1:10">
      <c r="A5" s="46" t="s">
        <v>86</v>
      </c>
      <c r="B5" s="51">
        <v>170.97528666666676</v>
      </c>
      <c r="C5" s="51">
        <v>38.73399575757599</v>
      </c>
      <c r="D5" s="51">
        <v>7.7716039393939464</v>
      </c>
      <c r="E5" s="51">
        <v>80.752210000001156</v>
      </c>
      <c r="F5" s="52">
        <v>606834.77829098876</v>
      </c>
      <c r="G5" s="9"/>
      <c r="H5" s="9"/>
      <c r="I5" s="9"/>
      <c r="J5" s="9"/>
    </row>
    <row r="6" spans="1:10">
      <c r="A6" s="46" t="s">
        <v>85</v>
      </c>
      <c r="B6" s="51">
        <v>714.15935000000093</v>
      </c>
      <c r="C6" s="51">
        <v>45.769081363636346</v>
      </c>
      <c r="D6" s="51">
        <v>32.461788636363671</v>
      </c>
      <c r="E6" s="51">
        <v>1421.528250000001</v>
      </c>
      <c r="F6" s="52">
        <v>348165.49029961368</v>
      </c>
      <c r="G6" s="9"/>
      <c r="H6" s="9"/>
      <c r="I6" s="9"/>
      <c r="J6" s="9"/>
    </row>
    <row r="7" spans="1:10">
      <c r="A7" s="46" t="s">
        <v>1</v>
      </c>
      <c r="B7" s="51">
        <v>590.31016272727436</v>
      </c>
      <c r="C7" s="51">
        <v>39.756270082644903</v>
      </c>
      <c r="D7" s="51">
        <v>140.09827648760339</v>
      </c>
      <c r="E7" s="51">
        <v>704.0958690909107</v>
      </c>
      <c r="F7" s="52">
        <v>890086.68544280529</v>
      </c>
      <c r="G7" s="9"/>
      <c r="H7" s="9"/>
      <c r="I7" s="9"/>
      <c r="J7" s="9"/>
    </row>
    <row r="8" spans="1:10">
      <c r="A8" s="46" t="s">
        <v>136</v>
      </c>
      <c r="B8" s="51">
        <v>276.11886333333416</v>
      </c>
      <c r="C8" s="51">
        <v>35.787420672735507</v>
      </c>
      <c r="D8" s="51">
        <v>12.550857424242462</v>
      </c>
      <c r="E8" s="51">
        <v>251.99427681608768</v>
      </c>
      <c r="F8" s="52">
        <v>264610.43990641733</v>
      </c>
      <c r="G8" s="9"/>
      <c r="H8" s="9"/>
      <c r="I8" s="9"/>
      <c r="J8" s="9"/>
    </row>
    <row r="9" spans="1:10">
      <c r="A9" s="46" t="s">
        <v>138</v>
      </c>
      <c r="B9" s="51">
        <v>629.35885333333897</v>
      </c>
      <c r="C9" s="51">
        <v>106.14730727272865</v>
      </c>
      <c r="D9" s="51">
        <v>28.60722060606086</v>
      </c>
      <c r="E9" s="51">
        <v>236.12899000000078</v>
      </c>
      <c r="F9" s="52">
        <v>1828030.9766043995</v>
      </c>
      <c r="G9" s="9"/>
      <c r="H9" s="9"/>
      <c r="I9" s="9"/>
      <c r="J9" s="9"/>
    </row>
    <row r="10" spans="1:10">
      <c r="A10" s="46" t="s">
        <v>88</v>
      </c>
      <c r="B10" s="51">
        <v>2380.9225160606152</v>
      </c>
      <c r="C10" s="51">
        <v>266.19407514932141</v>
      </c>
      <c r="D10" s="51">
        <v>221.48974709366431</v>
      </c>
      <c r="E10" s="51">
        <v>2694.4995959070011</v>
      </c>
      <c r="F10" s="52">
        <v>3937728.370544225</v>
      </c>
      <c r="G10" s="9"/>
      <c r="H10" s="9"/>
      <c r="I10" s="9"/>
      <c r="J10" s="9"/>
    </row>
    <row r="11" spans="1:10">
      <c r="B11" s="7"/>
      <c r="C11" s="7"/>
      <c r="D11" s="7"/>
      <c r="E11" s="7"/>
      <c r="F11" s="9"/>
      <c r="G11" s="9"/>
      <c r="H11" s="9"/>
      <c r="I11" s="9"/>
      <c r="J11" s="9"/>
    </row>
    <row r="12" spans="1:10">
      <c r="B12" s="7"/>
      <c r="C12" s="7"/>
      <c r="D12" s="7"/>
      <c r="E12" s="7"/>
      <c r="F12" s="9"/>
      <c r="G12" s="9"/>
      <c r="H12" s="9"/>
      <c r="I12" s="9"/>
      <c r="J12" s="9"/>
    </row>
    <row r="14" spans="1:10">
      <c r="B14" s="49" t="s">
        <v>121</v>
      </c>
    </row>
    <row r="15" spans="1:10">
      <c r="A15" s="49" t="s">
        <v>12</v>
      </c>
      <c r="B15" s="46" t="s">
        <v>128</v>
      </c>
      <c r="C15" s="46" t="s">
        <v>129</v>
      </c>
    </row>
    <row r="16" spans="1:10">
      <c r="A16" s="46" t="s">
        <v>28</v>
      </c>
      <c r="B16" s="51">
        <v>31.456076816087172</v>
      </c>
      <c r="C16" s="51">
        <v>23.844570672735721</v>
      </c>
      <c r="D16" s="7"/>
      <c r="E16" s="7"/>
      <c r="F16" s="7"/>
      <c r="G16" s="7"/>
      <c r="H16" s="7"/>
      <c r="I16" s="7"/>
      <c r="J16" s="7"/>
    </row>
    <row r="17" spans="1:13">
      <c r="A17" s="46" t="s">
        <v>21</v>
      </c>
      <c r="B17" s="51">
        <v>1475.5827272727267</v>
      </c>
      <c r="C17" s="51">
        <v>98.064393939394648</v>
      </c>
      <c r="D17" s="7"/>
      <c r="E17" s="7"/>
      <c r="F17" s="7"/>
      <c r="G17" s="7"/>
      <c r="H17" s="7"/>
      <c r="I17" s="7"/>
      <c r="J17" s="7"/>
      <c r="L17" s="49" t="s">
        <v>94</v>
      </c>
    </row>
    <row r="18" spans="1:13">
      <c r="A18" s="46" t="s">
        <v>36</v>
      </c>
      <c r="B18" s="51">
        <v>34.560000000000514</v>
      </c>
      <c r="C18" s="51">
        <v>2.7861818181818667</v>
      </c>
      <c r="D18" s="7"/>
      <c r="E18" s="7"/>
      <c r="F18" s="7"/>
      <c r="G18" s="7"/>
      <c r="H18" s="7"/>
      <c r="I18" s="7"/>
      <c r="J18" s="7"/>
      <c r="L18" s="49" t="s">
        <v>11</v>
      </c>
      <c r="M18" t="s">
        <v>123</v>
      </c>
    </row>
    <row r="19" spans="1:13">
      <c r="A19" s="46" t="s">
        <v>15</v>
      </c>
      <c r="B19" s="51">
        <v>916.21749181818757</v>
      </c>
      <c r="C19" s="51">
        <v>117.38469318181873</v>
      </c>
      <c r="D19" s="7"/>
      <c r="E19" s="7"/>
      <c r="F19" s="7"/>
      <c r="G19" s="7"/>
      <c r="H19" s="7"/>
      <c r="I19" s="7"/>
      <c r="J19" s="7"/>
      <c r="L19" s="46" t="s">
        <v>14</v>
      </c>
      <c r="M19" s="51">
        <v>141.49892871900917</v>
      </c>
    </row>
    <row r="20" spans="1:13">
      <c r="A20" s="46" t="s">
        <v>18</v>
      </c>
      <c r="B20" s="51">
        <v>153.57730000000191</v>
      </c>
      <c r="C20" s="51">
        <v>0</v>
      </c>
      <c r="D20" s="7"/>
      <c r="E20" s="7"/>
      <c r="F20" s="7"/>
      <c r="G20" s="7"/>
      <c r="H20" s="7"/>
      <c r="I20" s="7"/>
      <c r="J20" s="7"/>
      <c r="L20" s="46" t="s">
        <v>20</v>
      </c>
      <c r="M20" s="51">
        <v>100.85057575757651</v>
      </c>
    </row>
    <row r="21" spans="1:13">
      <c r="A21" s="46" t="s">
        <v>25</v>
      </c>
      <c r="B21" s="51">
        <v>83.105999999997408</v>
      </c>
      <c r="C21" s="51">
        <v>24.114235537190407</v>
      </c>
      <c r="D21" s="7"/>
      <c r="E21" s="7"/>
      <c r="F21" s="7"/>
      <c r="G21" s="7"/>
      <c r="H21" s="7"/>
      <c r="I21" s="7"/>
      <c r="J21" s="7"/>
      <c r="L21" s="46" t="s">
        <v>17</v>
      </c>
      <c r="M21" s="51">
        <v>23.844570672735721</v>
      </c>
    </row>
    <row r="22" spans="1:13">
      <c r="A22" s="46" t="s">
        <v>88</v>
      </c>
      <c r="B22" s="51">
        <v>2694.4995959070015</v>
      </c>
      <c r="C22" s="51">
        <v>266.19407514932135</v>
      </c>
      <c r="D22" s="7"/>
      <c r="E22" s="7"/>
      <c r="F22" s="7"/>
      <c r="G22" s="7"/>
      <c r="H22" s="7"/>
      <c r="I22" s="7"/>
      <c r="J22" s="7"/>
      <c r="L22" s="46" t="s">
        <v>40</v>
      </c>
      <c r="M22" s="51">
        <v>0</v>
      </c>
    </row>
    <row r="23" spans="1:13">
      <c r="L23" s="46" t="s">
        <v>34</v>
      </c>
      <c r="M23" s="51">
        <v>0</v>
      </c>
    </row>
    <row r="24" spans="1:13">
      <c r="L24" s="46" t="s">
        <v>88</v>
      </c>
      <c r="M24" s="51">
        <v>266.19407514932141</v>
      </c>
    </row>
    <row r="30" spans="1:13">
      <c r="A30" s="6" t="s">
        <v>140</v>
      </c>
    </row>
    <row r="31" spans="1:13">
      <c r="B31" s="49" t="s">
        <v>121</v>
      </c>
    </row>
    <row r="32" spans="1:13">
      <c r="A32" s="49" t="s">
        <v>10</v>
      </c>
      <c r="B32" s="46" t="s">
        <v>137</v>
      </c>
      <c r="C32" s="46" t="s">
        <v>114</v>
      </c>
    </row>
    <row r="33" spans="1:3">
      <c r="A33" s="46" t="s">
        <v>153</v>
      </c>
      <c r="B33" s="50">
        <v>27085.595959595976</v>
      </c>
      <c r="C33" s="50">
        <v>39786.25</v>
      </c>
    </row>
    <row r="34" spans="1:3">
      <c r="A34" s="46" t="s">
        <v>150</v>
      </c>
      <c r="B34" s="50">
        <v>7289.7695707070689</v>
      </c>
      <c r="C34" s="50">
        <v>24442.416666666668</v>
      </c>
    </row>
    <row r="35" spans="1:3">
      <c r="A35" s="46" t="s">
        <v>141</v>
      </c>
      <c r="B35" s="50">
        <v>13092.24999999996</v>
      </c>
      <c r="C35" s="50">
        <v>23014.6</v>
      </c>
    </row>
    <row r="36" spans="1:3">
      <c r="A36" s="46" t="s">
        <v>143</v>
      </c>
      <c r="B36" s="50">
        <v>11234.219696969696</v>
      </c>
      <c r="C36" s="50">
        <v>20067</v>
      </c>
    </row>
    <row r="37" spans="1:3">
      <c r="A37" s="46" t="s">
        <v>147</v>
      </c>
      <c r="B37" s="50">
        <v>1408.8863636363635</v>
      </c>
      <c r="C37" s="50">
        <v>4930</v>
      </c>
    </row>
    <row r="38" spans="1:3">
      <c r="A38" s="46" t="s">
        <v>148</v>
      </c>
      <c r="B38" s="50">
        <v>1249.2424242424242</v>
      </c>
      <c r="C38" s="50">
        <v>4445</v>
      </c>
    </row>
    <row r="39" spans="1:3">
      <c r="A39" s="46" t="s">
        <v>155</v>
      </c>
      <c r="B39" s="50">
        <v>3092.6614583333335</v>
      </c>
      <c r="C39" s="50">
        <v>3274.9375</v>
      </c>
    </row>
    <row r="40" spans="1:3">
      <c r="A40" s="46" t="s">
        <v>142</v>
      </c>
      <c r="B40" s="50">
        <v>1396.7575757575758</v>
      </c>
      <c r="C40" s="50">
        <v>2781</v>
      </c>
    </row>
    <row r="41" spans="1:3">
      <c r="A41" s="46" t="s">
        <v>158</v>
      </c>
      <c r="B41" s="50">
        <v>977.48484848481939</v>
      </c>
      <c r="C41" s="50">
        <v>2340.6</v>
      </c>
    </row>
    <row r="42" spans="1:3">
      <c r="A42" s="46" t="s">
        <v>154</v>
      </c>
      <c r="B42" s="50">
        <v>1137.0833333333333</v>
      </c>
      <c r="C42" s="50">
        <v>2291.5</v>
      </c>
    </row>
    <row r="43" spans="1:3">
      <c r="A43" s="46" t="s">
        <v>151</v>
      </c>
      <c r="B43" s="50">
        <v>293.91414141413173</v>
      </c>
      <c r="C43" s="50">
        <v>1695</v>
      </c>
    </row>
    <row r="44" spans="1:3">
      <c r="A44" s="46" t="s">
        <v>145</v>
      </c>
      <c r="B44" s="50">
        <v>555.75757575757791</v>
      </c>
      <c r="C44" s="50">
        <v>1369</v>
      </c>
    </row>
    <row r="45" spans="1:3">
      <c r="A45" s="46" t="s">
        <v>144</v>
      </c>
      <c r="B45" s="50">
        <v>1927.8181818181822</v>
      </c>
      <c r="C45" s="50">
        <v>1212</v>
      </c>
    </row>
    <row r="46" spans="1:3">
      <c r="A46" s="46" t="s">
        <v>149</v>
      </c>
      <c r="B46" s="50">
        <v>315.90909090909088</v>
      </c>
      <c r="C46" s="50">
        <v>1023</v>
      </c>
    </row>
    <row r="47" spans="1:3">
      <c r="A47" s="46" t="s">
        <v>157</v>
      </c>
      <c r="B47" s="50">
        <v>569.5</v>
      </c>
      <c r="C47" s="50">
        <v>923</v>
      </c>
    </row>
    <row r="48" spans="1:3">
      <c r="A48" s="46" t="s">
        <v>152</v>
      </c>
      <c r="B48" s="50">
        <v>1136.6666666666665</v>
      </c>
      <c r="C48" s="50">
        <v>388.5</v>
      </c>
    </row>
    <row r="49" spans="1:3">
      <c r="A49" s="46" t="s">
        <v>156</v>
      </c>
      <c r="B49" s="50">
        <v>149.09090909090909</v>
      </c>
      <c r="C49" s="50">
        <v>167</v>
      </c>
    </row>
    <row r="50" spans="1:3">
      <c r="A50" s="46" t="s">
        <v>146</v>
      </c>
      <c r="B50" s="50">
        <v>743.5252525252514</v>
      </c>
      <c r="C50" s="50">
        <v>36.75</v>
      </c>
    </row>
    <row r="51" spans="1:3">
      <c r="A51" s="46" t="s">
        <v>88</v>
      </c>
      <c r="B51" s="51">
        <v>73656.133049242359</v>
      </c>
      <c r="C51" s="51">
        <v>134187.55416666667</v>
      </c>
    </row>
  </sheetData>
  <pageMargins left="0.7" right="0.7" top="0.75" bottom="0.75" header="0.3" footer="0.3"/>
  <pageSetup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9205-3461-465B-92D8-4095CE26BF2C}">
  <dimension ref="A1:AF74"/>
  <sheetViews>
    <sheetView zoomScale="89" zoomScaleNormal="70" workbookViewId="0">
      <selection activeCell="A34" sqref="A34"/>
    </sheetView>
  </sheetViews>
  <sheetFormatPr defaultRowHeight="14.4"/>
  <cols>
    <col min="1" max="1" width="26.6640625" style="46" customWidth="1"/>
    <col min="2" max="2" width="38.33203125" style="46" customWidth="1"/>
    <col min="3" max="3" width="32.6640625" style="46" customWidth="1"/>
    <col min="4" max="4" width="26.6640625" style="46" customWidth="1"/>
    <col min="5" max="5" width="33" style="46" customWidth="1"/>
    <col min="6" max="16384" width="8.88671875" style="46"/>
  </cols>
  <sheetData>
    <row r="1" spans="1:32">
      <c r="A1" s="47"/>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row>
    <row r="2" spans="1:32">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row>
    <row r="3" spans="1:32">
      <c r="A3" s="47"/>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row>
    <row r="4" spans="1:32">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row>
    <row r="5" spans="1:3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row>
    <row r="6" spans="1:32">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row>
    <row r="7" spans="1:32">
      <c r="A7" s="47" t="s">
        <v>86</v>
      </c>
      <c r="B7" s="47" t="s">
        <v>85</v>
      </c>
      <c r="C7" s="47" t="s">
        <v>1</v>
      </c>
      <c r="D7" s="47" t="s">
        <v>42</v>
      </c>
      <c r="E7" s="47" t="s">
        <v>84</v>
      </c>
      <c r="F7" s="47"/>
      <c r="G7" s="47"/>
      <c r="H7" s="47"/>
      <c r="I7" s="47"/>
      <c r="J7" s="47"/>
      <c r="K7" s="47"/>
      <c r="L7" s="47"/>
      <c r="M7" s="47"/>
      <c r="N7" s="47"/>
      <c r="O7" s="47"/>
      <c r="P7" s="47"/>
      <c r="Q7" s="47"/>
      <c r="R7" s="47"/>
      <c r="S7" s="47"/>
      <c r="T7" s="47"/>
      <c r="U7" s="47"/>
      <c r="V7" s="47"/>
      <c r="W7" s="47"/>
      <c r="X7" s="47"/>
      <c r="Y7" s="47"/>
      <c r="Z7" s="47"/>
      <c r="AA7" s="47"/>
      <c r="AB7" s="47"/>
      <c r="AC7" s="47"/>
      <c r="AD7" s="47"/>
      <c r="AE7" s="47"/>
      <c r="AF7" s="47"/>
    </row>
    <row r="8" spans="1:32">
      <c r="A8" s="47" t="s">
        <v>83</v>
      </c>
      <c r="B8" s="47" t="s">
        <v>2</v>
      </c>
      <c r="C8" s="47" t="s">
        <v>82</v>
      </c>
      <c r="D8" s="47" t="s">
        <v>81</v>
      </c>
      <c r="E8" s="47" t="s">
        <v>80</v>
      </c>
      <c r="F8" s="47"/>
      <c r="G8" s="47"/>
      <c r="H8" s="47"/>
      <c r="I8" s="47" t="s">
        <v>79</v>
      </c>
      <c r="J8" s="47"/>
      <c r="K8" s="47"/>
      <c r="L8" s="47"/>
      <c r="M8" s="47"/>
      <c r="N8" s="47"/>
      <c r="O8" s="47"/>
      <c r="P8" s="47"/>
      <c r="Q8" s="47"/>
      <c r="R8" s="47"/>
      <c r="S8" s="47"/>
      <c r="T8" s="47"/>
      <c r="U8" s="47"/>
      <c r="V8" s="47"/>
      <c r="W8" s="47"/>
      <c r="X8" s="47"/>
      <c r="Y8" s="47"/>
      <c r="Z8" s="47"/>
      <c r="AA8" s="47"/>
      <c r="AB8" s="47"/>
      <c r="AC8" s="47"/>
      <c r="AD8" s="47"/>
      <c r="AE8" s="47"/>
      <c r="AF8" s="47"/>
    </row>
    <row r="9" spans="1:32">
      <c r="A9" s="47" t="s">
        <v>78</v>
      </c>
      <c r="B9" s="47" t="s">
        <v>3</v>
      </c>
      <c r="C9" s="47" t="s">
        <v>77</v>
      </c>
      <c r="D9" s="47" t="s">
        <v>76</v>
      </c>
      <c r="E9" s="47" t="s">
        <v>75</v>
      </c>
      <c r="F9" s="47"/>
      <c r="G9" s="47"/>
      <c r="H9" s="47"/>
      <c r="I9" s="47" t="s">
        <v>74</v>
      </c>
      <c r="J9" s="47" t="s">
        <v>73</v>
      </c>
      <c r="K9" s="47"/>
      <c r="L9" s="47"/>
      <c r="M9" s="47"/>
      <c r="N9" s="47"/>
      <c r="O9" s="47"/>
      <c r="P9" s="47"/>
      <c r="Q9" s="47"/>
      <c r="R9" s="47"/>
      <c r="S9" s="47"/>
      <c r="T9" s="47"/>
      <c r="U9" s="47"/>
      <c r="V9" s="47"/>
      <c r="W9" s="47"/>
      <c r="X9" s="47"/>
      <c r="Y9" s="47"/>
      <c r="Z9" s="47"/>
      <c r="AA9" s="47"/>
      <c r="AB9" s="47"/>
      <c r="AC9" s="47"/>
      <c r="AD9" s="47"/>
      <c r="AE9" s="47"/>
      <c r="AF9" s="47"/>
    </row>
    <row r="10" spans="1:32">
      <c r="A10" s="47" t="s">
        <v>72</v>
      </c>
      <c r="B10" s="47" t="s">
        <v>71</v>
      </c>
      <c r="C10" s="47" t="s">
        <v>70</v>
      </c>
      <c r="D10" s="47" t="s">
        <v>69</v>
      </c>
      <c r="E10" s="47" t="s">
        <v>68</v>
      </c>
      <c r="F10" s="47"/>
      <c r="G10" s="47"/>
      <c r="H10" s="47"/>
      <c r="I10" s="47" t="s">
        <v>67</v>
      </c>
      <c r="J10" s="47"/>
      <c r="K10" s="47"/>
      <c r="L10" s="47"/>
      <c r="M10" s="47"/>
      <c r="N10" s="47"/>
      <c r="O10" s="47"/>
      <c r="P10" s="47"/>
      <c r="Q10" s="47"/>
      <c r="R10" s="47"/>
      <c r="S10" s="47"/>
      <c r="T10" s="47"/>
      <c r="U10" s="47"/>
      <c r="V10" s="47"/>
      <c r="W10" s="47"/>
      <c r="X10" s="47"/>
      <c r="Y10" s="47"/>
      <c r="Z10" s="47"/>
      <c r="AA10" s="47"/>
      <c r="AB10" s="47"/>
      <c r="AC10" s="47"/>
      <c r="AD10" s="47"/>
      <c r="AE10" s="47"/>
      <c r="AF10" s="47"/>
    </row>
    <row r="11" spans="1:32">
      <c r="A11" s="47" t="s">
        <v>66</v>
      </c>
      <c r="B11" s="47" t="s">
        <v>65</v>
      </c>
      <c r="C11" s="47" t="s">
        <v>64</v>
      </c>
      <c r="D11" s="47" t="s">
        <v>63</v>
      </c>
      <c r="E11" s="47" t="s">
        <v>62</v>
      </c>
      <c r="F11" s="47"/>
      <c r="G11" s="47"/>
      <c r="H11" s="47"/>
      <c r="I11" s="47" t="s">
        <v>61</v>
      </c>
      <c r="J11" s="47"/>
      <c r="K11" s="47"/>
      <c r="L11" s="47"/>
      <c r="M11" s="47"/>
      <c r="N11" s="47"/>
      <c r="O11" s="47"/>
      <c r="P11" s="47"/>
      <c r="Q11" s="47"/>
      <c r="R11" s="47"/>
      <c r="S11" s="47"/>
      <c r="T11" s="47"/>
      <c r="U11" s="47"/>
      <c r="V11" s="47"/>
      <c r="W11" s="47"/>
      <c r="X11" s="47"/>
      <c r="Y11" s="47"/>
      <c r="Z11" s="47"/>
      <c r="AA11" s="47"/>
      <c r="AB11" s="47"/>
      <c r="AC11" s="47"/>
      <c r="AD11" s="47"/>
      <c r="AE11" s="47"/>
      <c r="AF11" s="47"/>
    </row>
    <row r="12" spans="1:32">
      <c r="A12" s="47"/>
      <c r="B12" s="47" t="s">
        <v>60</v>
      </c>
      <c r="C12" s="47" t="s">
        <v>59</v>
      </c>
      <c r="D12" s="47" t="s">
        <v>58</v>
      </c>
      <c r="E12" s="47" t="s">
        <v>57</v>
      </c>
      <c r="F12" s="47"/>
      <c r="G12" s="47"/>
      <c r="H12" s="47"/>
      <c r="I12" s="47" t="s">
        <v>56</v>
      </c>
      <c r="J12" s="47"/>
      <c r="K12" s="47"/>
      <c r="L12" s="47"/>
      <c r="M12" s="47"/>
      <c r="N12" s="47"/>
      <c r="O12" s="47"/>
      <c r="P12" s="47"/>
      <c r="Q12" s="47"/>
      <c r="R12" s="47"/>
      <c r="S12" s="47"/>
      <c r="T12" s="47"/>
      <c r="U12" s="47"/>
      <c r="V12" s="47"/>
      <c r="W12" s="47"/>
      <c r="X12" s="47"/>
      <c r="Y12" s="47"/>
      <c r="Z12" s="47"/>
      <c r="AA12" s="47"/>
      <c r="AB12" s="47"/>
      <c r="AC12" s="47"/>
      <c r="AD12" s="47"/>
      <c r="AE12" s="47"/>
      <c r="AF12" s="47"/>
    </row>
    <row r="13" spans="1:32">
      <c r="A13" s="47"/>
      <c r="B13" s="47" t="s">
        <v>4</v>
      </c>
      <c r="C13" s="47" t="s">
        <v>55</v>
      </c>
      <c r="D13" s="47" t="s">
        <v>54</v>
      </c>
      <c r="E13" s="47" t="s">
        <v>53</v>
      </c>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row>
    <row r="14" spans="1:32">
      <c r="A14" s="47"/>
      <c r="B14" s="47" t="s">
        <v>52</v>
      </c>
      <c r="C14" s="47" t="s">
        <v>51</v>
      </c>
      <c r="D14" s="47"/>
      <c r="E14" s="47" t="s">
        <v>50</v>
      </c>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row>
    <row r="15" spans="1:32">
      <c r="A15" s="47"/>
      <c r="B15" s="47" t="s">
        <v>5</v>
      </c>
      <c r="C15" s="47" t="s">
        <v>6</v>
      </c>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row>
    <row r="16" spans="1:32">
      <c r="A16" s="47"/>
      <c r="B16" s="47" t="s">
        <v>49</v>
      </c>
      <c r="C16" s="47" t="s">
        <v>48</v>
      </c>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row>
    <row r="17" spans="1:32">
      <c r="A17" s="47"/>
      <c r="B17" s="47" t="s">
        <v>47</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row>
    <row r="18" spans="1:3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row>
    <row r="19" spans="1:3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row>
    <row r="20" spans="1:32">
      <c r="A20" s="47" t="s">
        <v>46</v>
      </c>
      <c r="B20" s="47" t="s">
        <v>0</v>
      </c>
      <c r="C20" s="47" t="s">
        <v>45</v>
      </c>
      <c r="D20" s="47" t="s">
        <v>44</v>
      </c>
      <c r="E20" s="47" t="s">
        <v>43</v>
      </c>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row>
    <row r="21" spans="1:32">
      <c r="A21" s="47" t="s">
        <v>1</v>
      </c>
      <c r="B21" s="66" t="s">
        <v>64</v>
      </c>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row>
    <row r="22" spans="1:3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row>
    <row r="23" spans="1:32">
      <c r="A23" s="47"/>
      <c r="B23" s="48" t="str">
        <f>HYPERLINK("#'"&amp;B21&amp;"'!R8","Go")</f>
        <v>Go</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row>
    <row r="24" spans="1:3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row>
    <row r="25" spans="1:3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row>
    <row r="26" spans="1:3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row>
    <row r="27" spans="1:3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row>
    <row r="28" spans="1:3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row>
    <row r="29" spans="1:3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row>
    <row r="30" spans="1:3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row>
    <row r="31" spans="1:3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row>
    <row r="32" spans="1: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row>
    <row r="33" spans="1:3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row>
    <row r="34" spans="1:3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row>
    <row r="35" spans="1:3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row>
    <row r="36" spans="1:3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row>
    <row r="37" spans="1:3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row>
    <row r="38" spans="1:3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row r="44" spans="1:3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row>
    <row r="45" spans="1:3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row>
    <row r="46" spans="1:3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row>
    <row r="47" spans="1:3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row>
    <row r="48" spans="1:3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row>
    <row r="49" spans="1:3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row>
    <row r="50" spans="1:3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row>
    <row r="51" spans="1:3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row>
    <row r="52" spans="1:3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row>
    <row r="53" spans="1:3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row>
    <row r="54" spans="1:3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row>
    <row r="55" spans="1:3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row>
    <row r="56" spans="1:3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row>
    <row r="57" spans="1:3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row>
    <row r="58" spans="1:3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row>
    <row r="59" spans="1:3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row>
    <row r="60" spans="1:3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row>
    <row r="61" spans="1:3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row>
    <row r="62" spans="1:3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row>
    <row r="63" spans="1:3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row>
    <row r="64" spans="1:3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row>
    <row r="65" spans="1:3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row>
    <row r="66" spans="1:3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row>
    <row r="67" spans="1:3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row>
    <row r="68" spans="1:3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row>
    <row r="69" spans="1:3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row>
    <row r="70" spans="1:3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row>
    <row r="71" spans="1:3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row>
    <row r="72" spans="1:3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row>
    <row r="73" spans="1:3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row>
    <row r="74" spans="1:3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row>
  </sheetData>
  <dataValidations count="2">
    <dataValidation type="list" allowBlank="1" showInputMessage="1" showErrorMessage="1" sqref="A21" xr:uid="{6334BF2D-5C89-42F5-82CA-18CA016971AF}">
      <formula1>$A$7:$E$7</formula1>
    </dataValidation>
    <dataValidation type="list" allowBlank="1" showInputMessage="1" showErrorMessage="1" sqref="B21" xr:uid="{63F6C9B1-BF00-4FFB-A3C2-C331060FB1E5}">
      <formula1>INDIRECT($A$21)</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3C92-9993-4F08-BBAF-92BD35B3009E}">
  <sheetPr codeName="Sheet1"/>
  <dimension ref="A1:AF74"/>
  <sheetViews>
    <sheetView zoomScale="89" zoomScaleNormal="70" workbookViewId="0">
      <selection activeCell="B32" sqref="B32"/>
    </sheetView>
  </sheetViews>
  <sheetFormatPr defaultRowHeight="14.4"/>
  <cols>
    <col min="1" max="1" width="26.6640625" customWidth="1"/>
    <col min="2" max="2" width="38.33203125" customWidth="1"/>
    <col min="3" max="3" width="32.6640625" customWidth="1"/>
    <col min="4" max="4" width="26.6640625" customWidth="1"/>
    <col min="5" max="5" width="33" customWidth="1"/>
  </cols>
  <sheetData>
    <row r="1" spans="1:32">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row>
    <row r="2" spans="1:32">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row r="5" spans="1:3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c r="A7" s="4" t="s">
        <v>86</v>
      </c>
      <c r="B7" s="4" t="s">
        <v>85</v>
      </c>
      <c r="C7" s="4" t="s">
        <v>1</v>
      </c>
      <c r="D7" s="4" t="s">
        <v>42</v>
      </c>
      <c r="E7" s="4" t="s">
        <v>84</v>
      </c>
      <c r="F7" s="4"/>
      <c r="G7" s="4"/>
      <c r="H7" s="4"/>
      <c r="I7" s="4"/>
      <c r="J7" s="4"/>
      <c r="K7" s="4"/>
      <c r="L7" s="4"/>
      <c r="M7" s="4"/>
      <c r="N7" s="4"/>
      <c r="O7" s="4"/>
      <c r="P7" s="4"/>
      <c r="Q7" s="4"/>
      <c r="R7" s="4"/>
      <c r="S7" s="4"/>
      <c r="T7" s="4"/>
      <c r="U7" s="4"/>
      <c r="V7" s="4"/>
      <c r="W7" s="4"/>
      <c r="X7" s="4"/>
      <c r="Y7" s="4"/>
      <c r="Z7" s="4"/>
      <c r="AA7" s="4"/>
      <c r="AB7" s="4"/>
      <c r="AC7" s="4"/>
      <c r="AD7" s="4"/>
      <c r="AE7" s="4"/>
      <c r="AF7" s="4"/>
    </row>
    <row r="8" spans="1:32">
      <c r="A8" s="4" t="s">
        <v>83</v>
      </c>
      <c r="B8" s="4" t="s">
        <v>2</v>
      </c>
      <c r="C8" s="4" t="s">
        <v>82</v>
      </c>
      <c r="D8" s="4" t="s">
        <v>81</v>
      </c>
      <c r="E8" s="4" t="s">
        <v>80</v>
      </c>
      <c r="F8" s="4"/>
      <c r="G8" s="4"/>
      <c r="H8" s="4"/>
      <c r="I8" s="4" t="s">
        <v>79</v>
      </c>
      <c r="J8" s="4"/>
      <c r="K8" s="4"/>
      <c r="L8" s="4"/>
      <c r="M8" s="4"/>
      <c r="N8" s="4"/>
      <c r="O8" s="4"/>
      <c r="P8" s="4"/>
      <c r="Q8" s="4"/>
      <c r="R8" s="4"/>
      <c r="S8" s="4"/>
      <c r="T8" s="4"/>
      <c r="U8" s="4"/>
      <c r="V8" s="4"/>
      <c r="W8" s="4"/>
      <c r="X8" s="4"/>
      <c r="Y8" s="4"/>
      <c r="Z8" s="4"/>
      <c r="AA8" s="4"/>
      <c r="AB8" s="4"/>
      <c r="AC8" s="4"/>
      <c r="AD8" s="4"/>
      <c r="AE8" s="4"/>
      <c r="AF8" s="4"/>
    </row>
    <row r="9" spans="1:32">
      <c r="A9" s="4" t="s">
        <v>78</v>
      </c>
      <c r="B9" s="4" t="s">
        <v>3</v>
      </c>
      <c r="C9" s="4" t="s">
        <v>77</v>
      </c>
      <c r="D9" s="4" t="s">
        <v>76</v>
      </c>
      <c r="E9" s="4" t="s">
        <v>75</v>
      </c>
      <c r="F9" s="4"/>
      <c r="G9" s="4"/>
      <c r="H9" s="4"/>
      <c r="I9" s="4" t="s">
        <v>74</v>
      </c>
      <c r="J9" s="4" t="s">
        <v>73</v>
      </c>
      <c r="K9" s="4"/>
      <c r="L9" s="4"/>
      <c r="M9" s="4"/>
      <c r="N9" s="4"/>
      <c r="O9" s="4"/>
      <c r="P9" s="4"/>
      <c r="Q9" s="4"/>
      <c r="R9" s="4"/>
      <c r="S9" s="4"/>
      <c r="T9" s="4"/>
      <c r="U9" s="4"/>
      <c r="V9" s="4"/>
      <c r="W9" s="4"/>
      <c r="X9" s="4"/>
      <c r="Y9" s="4"/>
      <c r="Z9" s="4"/>
      <c r="AA9" s="4"/>
      <c r="AB9" s="4"/>
      <c r="AC9" s="4"/>
      <c r="AD9" s="4"/>
      <c r="AE9" s="4"/>
      <c r="AF9" s="4"/>
    </row>
    <row r="10" spans="1:32">
      <c r="A10" s="4" t="s">
        <v>72</v>
      </c>
      <c r="B10" s="4" t="s">
        <v>71</v>
      </c>
      <c r="C10" s="4" t="s">
        <v>70</v>
      </c>
      <c r="D10" s="4" t="s">
        <v>69</v>
      </c>
      <c r="E10" s="4" t="s">
        <v>68</v>
      </c>
      <c r="F10" s="4"/>
      <c r="G10" s="4"/>
      <c r="H10" s="4"/>
      <c r="I10" s="4" t="s">
        <v>67</v>
      </c>
      <c r="J10" s="4"/>
      <c r="K10" s="4"/>
      <c r="L10" s="4"/>
      <c r="M10" s="4"/>
      <c r="N10" s="4"/>
      <c r="O10" s="4"/>
      <c r="P10" s="4"/>
      <c r="Q10" s="4"/>
      <c r="R10" s="4"/>
      <c r="S10" s="4"/>
      <c r="T10" s="4"/>
      <c r="U10" s="4"/>
      <c r="V10" s="4"/>
      <c r="W10" s="4"/>
      <c r="X10" s="4"/>
      <c r="Y10" s="4"/>
      <c r="Z10" s="4"/>
      <c r="AA10" s="4"/>
      <c r="AB10" s="4"/>
      <c r="AC10" s="4"/>
      <c r="AD10" s="4"/>
      <c r="AE10" s="4"/>
      <c r="AF10" s="4"/>
    </row>
    <row r="11" spans="1:32">
      <c r="A11" s="4" t="s">
        <v>66</v>
      </c>
      <c r="B11" s="4" t="s">
        <v>65</v>
      </c>
      <c r="C11" s="4" t="s">
        <v>64</v>
      </c>
      <c r="D11" s="4" t="s">
        <v>63</v>
      </c>
      <c r="E11" s="4" t="s">
        <v>62</v>
      </c>
      <c r="F11" s="4"/>
      <c r="G11" s="4"/>
      <c r="H11" s="4"/>
      <c r="I11" s="4" t="s">
        <v>61</v>
      </c>
      <c r="J11" s="4"/>
      <c r="K11" s="4"/>
      <c r="L11" s="4"/>
      <c r="M11" s="4"/>
      <c r="N11" s="4"/>
      <c r="O11" s="4"/>
      <c r="P11" s="4"/>
      <c r="Q11" s="4"/>
      <c r="R11" s="4"/>
      <c r="S11" s="4"/>
      <c r="T11" s="4"/>
      <c r="U11" s="4"/>
      <c r="V11" s="4"/>
      <c r="W11" s="4"/>
      <c r="X11" s="4"/>
      <c r="Y11" s="4"/>
      <c r="Z11" s="4"/>
      <c r="AA11" s="4"/>
      <c r="AB11" s="4"/>
      <c r="AC11" s="4"/>
      <c r="AD11" s="4"/>
      <c r="AE11" s="4"/>
      <c r="AF11" s="4"/>
    </row>
    <row r="12" spans="1:32">
      <c r="A12" s="4"/>
      <c r="B12" s="4" t="s">
        <v>60</v>
      </c>
      <c r="C12" s="4" t="s">
        <v>59</v>
      </c>
      <c r="D12" s="4" t="s">
        <v>58</v>
      </c>
      <c r="E12" s="4" t="s">
        <v>57</v>
      </c>
      <c r="F12" s="4"/>
      <c r="G12" s="4"/>
      <c r="H12" s="4"/>
      <c r="I12" s="4" t="s">
        <v>56</v>
      </c>
      <c r="J12" s="4"/>
      <c r="K12" s="4"/>
      <c r="L12" s="4"/>
      <c r="M12" s="4"/>
      <c r="N12" s="4"/>
      <c r="O12" s="4"/>
      <c r="P12" s="4"/>
      <c r="Q12" s="4"/>
      <c r="R12" s="4"/>
      <c r="S12" s="4"/>
      <c r="T12" s="4"/>
      <c r="U12" s="4"/>
      <c r="V12" s="4"/>
      <c r="W12" s="4"/>
      <c r="X12" s="4"/>
      <c r="Y12" s="4"/>
      <c r="Z12" s="4"/>
      <c r="AA12" s="4"/>
      <c r="AB12" s="4"/>
      <c r="AC12" s="4"/>
      <c r="AD12" s="4"/>
      <c r="AE12" s="4"/>
      <c r="AF12" s="4"/>
    </row>
    <row r="13" spans="1:32">
      <c r="A13" s="4"/>
      <c r="B13" s="4" t="s">
        <v>4</v>
      </c>
      <c r="C13" s="4" t="s">
        <v>55</v>
      </c>
      <c r="D13" s="4" t="s">
        <v>54</v>
      </c>
      <c r="E13" s="4" t="s">
        <v>53</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2">
      <c r="A14" s="4"/>
      <c r="B14" s="4" t="s">
        <v>52</v>
      </c>
      <c r="C14" s="4" t="s">
        <v>51</v>
      </c>
      <c r="D14" s="4"/>
      <c r="E14" s="4" t="s">
        <v>50</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2">
      <c r="A15" s="4"/>
      <c r="B15" s="4" t="s">
        <v>5</v>
      </c>
      <c r="C15" s="4" t="s">
        <v>6</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row>
    <row r="16" spans="1:32">
      <c r="A16" s="4"/>
      <c r="B16" s="4" t="s">
        <v>49</v>
      </c>
      <c r="C16" s="4" t="s">
        <v>48</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spans="1:32">
      <c r="A17" s="4"/>
      <c r="B17" s="4" t="s">
        <v>47</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3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1:3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1:32">
      <c r="A20" s="4" t="s">
        <v>46</v>
      </c>
      <c r="B20" s="4" t="s">
        <v>0</v>
      </c>
      <c r="C20" s="4" t="s">
        <v>45</v>
      </c>
      <c r="D20" s="4" t="s">
        <v>44</v>
      </c>
      <c r="E20" s="4" t="s">
        <v>43</v>
      </c>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spans="1:32">
      <c r="A21" s="4" t="s">
        <v>1</v>
      </c>
      <c r="B21" s="45" t="s">
        <v>64</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spans="1:3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row>
    <row r="23" spans="1:32">
      <c r="A23" s="4"/>
      <c r="B23" s="5" t="str">
        <f>HYPERLINK("#'"&amp;B21&amp;"'!R8","Go")</f>
        <v>Go</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1:3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spans="1:3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spans="1:3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row>
    <row r="27" spans="1:3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row>
    <row r="28" spans="1:3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spans="1:3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spans="1:3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spans="1:3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spans="1: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spans="1:3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spans="1:3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spans="1:3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spans="1:3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spans="1:3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spans="1:3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1:3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1:32">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row>
    <row r="41" spans="1:3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row>
    <row r="42" spans="1:3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row>
    <row r="43" spans="1:32">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spans="1:32">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1:32">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row>
    <row r="46" spans="1:32">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row>
    <row r="47" spans="1:32">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row>
    <row r="48" spans="1:32">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row>
    <row r="49" spans="1:32">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row>
    <row r="50" spans="1:32">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row>
    <row r="51" spans="1:32">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row>
    <row r="52" spans="1:3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row>
    <row r="53" spans="1:3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row>
    <row r="54" spans="1:3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row>
    <row r="55" spans="1:3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row>
    <row r="56" spans="1:3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row>
    <row r="57" spans="1:32">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row>
    <row r="58" spans="1:3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spans="1:32">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row>
    <row r="60" spans="1:32">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spans="1:32">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spans="1:3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spans="1:3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spans="1:32">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spans="1:3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spans="1:32">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spans="1:3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spans="1:3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spans="1:3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spans="1:3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spans="1:32">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spans="1:3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spans="1:32">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spans="1:32">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sheetData>
  <dataValidations count="2">
    <dataValidation type="list" allowBlank="1" showInputMessage="1" showErrorMessage="1" sqref="B21" xr:uid="{B72F202B-F3F8-49CC-A0AA-DBBD4751ACDE}">
      <formula1>INDIRECT($A$21)</formula1>
    </dataValidation>
    <dataValidation type="list" allowBlank="1" showInputMessage="1" showErrorMessage="1" sqref="A21" xr:uid="{F784656F-069C-40CD-911E-E0D9F9FFC9A8}">
      <formula1>$A$7:$E$7</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T a b l e 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D36855589241954DB063FACFFD194886" ma:contentTypeVersion="11" ma:contentTypeDescription="Create a new document." ma:contentTypeScope="" ma:versionID="9829e06572745a3ce8b602abf55aa635">
  <xsd:schema xmlns:xsd="http://www.w3.org/2001/XMLSchema" xmlns:xs="http://www.w3.org/2001/XMLSchema" xmlns:p="http://schemas.microsoft.com/office/2006/metadata/properties" xmlns:ns3="ae0962f3-03b0-4493-bc55-e77b9b167ba9" xmlns:ns4="47918bf6-4ff7-4797-84a2-9ff6e792a50f" targetNamespace="http://schemas.microsoft.com/office/2006/metadata/properties" ma:root="true" ma:fieldsID="beb70670b7243f7d9101134ac00c155d" ns3:_="" ns4:_="">
    <xsd:import namespace="ae0962f3-03b0-4493-bc55-e77b9b167ba9"/>
    <xsd:import namespace="47918bf6-4ff7-4797-84a2-9ff6e792a50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0962f3-03b0-4493-bc55-e77b9b167b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918bf6-4ff7-4797-84a2-9ff6e792a50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D a t a M a s h u p   x m l n s = " h t t p : / / s c h e m a s . m i c r o s o f t . c o m / D a t a M a s h u p " > A A A A A B Y D A A B Q S w M E F A A C A A g A b m w a 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u b B 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m w a V S i K R 7 g O A A A A E Q A A A B M A H A B G b 3 J t d W x h c y 9 T Z W N 0 a W 9 u M S 5 t I K I Y A C i g F A A A A A A A A A A A A A A A A A A A A A A A A A A A A C t O T S 7 J z M 9 T C I b Q h t Y A U E s B A i 0 A F A A C A A g A b m w a V Y U q Y V m m A A A A + Q A A A B I A A A A A A A A A A A A A A A A A A A A A A E N v b m Z p Z y 9 Q Y W N r Y W d l L n h t b F B L A Q I t A B Q A A g A I A G 5 s G l U P y u m r p A A A A O k A A A A T A A A A A A A A A A A A A A A A A P I A A A B b Q 2 9 u d G V u d F 9 U e X B l c 1 0 u e G 1 s U E s B A i 0 A F A A C A A g A b m w a 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D Z n v 3 B l Y Z D v B 5 l Q o p R 7 U A A A A A A A g A A A A A A A 2 Y A A M A A A A A Q A A A A s y / b U V 6 F M Z 5 a H V i y d x W u X A A A A A A E g A A A o A A A A B A A A A C 3 Z N 7 / W Y N 9 8 G o n u H h q J / s V U A A A A O M m Y R v S M q U Z V j / P r K 1 R d s h 2 w Z B c U z c N D 8 g X a 3 I J O O Y T Z h 0 k E t c T 8 O N / j v g s i C 0 2 X B u j A q G V I t A G Y D 6 l C W g 0 l l K w I L T X K K i I W 6 p n q s R 9 E j 9 5 F A A A A N m + D W 9 R E C f 8 1 0 D w 0 y j T s n n i 6 M d M < / D a t a M a s h u p > 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 D i s t r i b u t o r   N a m e < / s t r i n g > < / k e y > < v a l u e > < i n t > 1 7 6 < / i n t > < / v a l u e > < / i t e m > < i t e m > < k e y > < s t r i n g > T e r r i t o r y < / s t r i n g > < / k e y > < v a l u e > < i n t > 1 0 9 < / i n t > < / v a l u e > < / i t e m > < i t e m > < k e y > < s t r i n g > P r o d u c t   C o d e < / s t r i n g > < / k e y > < v a l u e > < i n t > 1 4 7 < / i n t > < / v a l u e > < / i t e m > < i t e m > < k e y > < s t r i n g > P r o d u c t   N a m e < / s t r i n g > < / k e y > < v a l u e > < i n t > 1 5 3 < / i n t > < / v a l u e > < / i t e m > < i t e m > < k e y > < s t r i n g > P r o d u c t   G r o u p < / s t r i n g > < / k e y > < v a l u e > < i n t > 1 5 7 < / i n t > < / v a l u e > < / i t e m > < i t e m > < k e y > < s t r i n g > B r a n d < / s t r i n g > < / k e y > < v a l u e > < i n t > 8 9 < / i n t > < / v a l u e > < / i t e m > < i t e m > < k e y > < s t r i n g > A v e   S a l e s   M o n t h l y ( M T ) < / s t r i n g > < / k e y > < v a l u e > < i n t > 2 2 1 < / i n t > < / v a l u e > < / i t e m > < i t e m > < k e y > < s t r i n g > A v e . M t h l y   S a l e s ( C a s e s ) < / s t r i n g > < / k e y > < v a l u e > < i n t > 2 2 1 < / i n t > < / v a l u e > < / i t e m > < i t e m > < k e y > < s t r i n g > A v e   M t h l y   S a l e s   C a s h   V a l u e < / s t r i n g > < / k e y > < v a l u e > < i n t > 2 5 1 < / i n t > < / v a l u e > < / i t e m > < i t e m > < k e y > < s t r i n g > S t o c k   S e l l   i n / S e l l   o u t < / s t r i n g > < / k e y > < v a l u e > < i n t > 1 9 6 < / i n t > < / v a l u e > < / i t e m > < i t e m > < k e y > < s t r i n g > C l o s i n g   S t o c k < / s t r i n g > < / k e y > < v a l u e > < i n t > 1 4 4 < / i n t > < / v a l u e > < / i t e m > < i t e m > < k e y > < s t r i n g > C l o s i n g   S t o c k   M T < / s t r i n g > < / k e y > < v a l u e > < i n t > 1 7 3 < / i n t > < / v a l u e > < / i t e m > < i t e m > < k e y > < s t r i n g > C l o s i n g   S t o c k   i n   V a l u e < / s t r i n g > < / k e y > < v a l u e > < i n t > 2 0 8 < / i n t > < / v a l u e > < / i t e m > < i t e m > < k e y > < s t r i n g > U n i t   P r i c e < / s t r i n g > < / k e y > < v a l u e > < i n t > 1 1 7 < / i n t > < / v a l u e > < / i t e m > < i t e m > < k e y > < s t r i n g > C o n v e r s i o n   R a t e < / s t r i n g > < / k e y > < v a l u e > < i n t > 1 6 8 < / i n t > < / v a l u e > < / i t e m > < i t e m > < k e y > < s t r i n g > P e r c e n t a g e   C o n t r i b u t i o n < / s t r i n g > < / k e y > < v a l u e > < i n t > 2 3 1 < / i n t > < / v a l u e > < / i t e m > < i t e m > < k e y > < s t r i n g > R u n n i n g   T o t a l < / s t r i n g > < / k e y > < v a l u e > < i n t > 1 4 6 < / i n t > < / v a l u e > < / i t e m > < i t e m > < k e y > < s t r i n g > R a n k < / s t r i n g > < / k e y > < v a l u e > < i n t > 8 1 < / i n t > < / v a l u e > < / i t e m > < i t e m > < k e y > < s t r i n g > A v   D a i l y   S a l e s   Q t y < / s t r i n g > < / k e y > < v a l u e > < i n t > 1 8 0 < / i n t > < / v a l u e > < / i t e m > < i t e m > < k e y > < s t r i n g > A v .   D a i l y   S a l e s   M T < / s t r i n g > < / k e y > < v a l u e > < i n t > 1 8 0 < / i n t > < / v a l u e > < / i t e m > < i t e m > < k e y > < s t r i n g > A v   D a i l y   S a l e s   i n   C a s h   V a l u e < / s t r i n g > < / k e y > < v a l u e > < i n t > 2 5 3 < / i n t > < / v a l u e > < / i t e m > < i t e m > < k e y > < s t r i n g > S t o c k   N o r m < / s t r i n g > < / k e y > < v a l u e > < i n t > 1 3 3 < / i n t > < / v a l u e > < / i t e m > < i t e m > < k e y > < s t r i n g > S t o c k   I n   T r a n s i t   T i m e ( d a y s ) < / s t r i n g > < / k e y > < v a l u e > < i n t > 2 5 0 < / i n t > < / v a l u e > < / i t e m > < i t e m > < k e y > < s t r i n g > S t o c k   N o r m   + T r a n s i t   T i m e < / s t r i n g > < / k e y > < v a l u e > < i n t > 2 3 9 < / i n t > < / v a l u e > < / i t e m > < i t e m > < k e y > < s t r i n g > S t o c k   N o r m   Q T Y < / s t r i n g > < / k e y > < v a l u e > < i n t > 1 6 8 < / i n t > < / v a l u e > < / i t e m > < i t e m > < k e y > < s t r i n g > O r d e r   Q t y < / s t r i n g > < / k e y > < v a l u e > < i n t > 1 2 1 < / i n t > < / v a l u e > < / i t e m > < i t e m > < k e y > < s t r i n g > O r d e r   Q T Y ( M T ) < / s t r i n g > < / k e y > < v a l u e > < i n t > 1 6 1 < / i n t > < / v a l u e > < / i t e m > < i t e m > < k e y > < s t r i n g > S t o c k   N o r n   A v a i l a b l e < / s t r i n g > < / k e y > < v a l u e > < i n t > 2 0 1 < / i n t > < / v a l u e > < / i t e m > < i t e m > < k e y > < s t r i n g > A c t i o n < / s t r i n g > < / k e y > < v a l u e > < i n t > 9 3 < / i n t > < / v a l u e > < / i t e m > < i t e m > < k e y > < s t r i n g > O r d e r   i n   V a l u e < / s t r i n g > < / k e y > < v a l u e > < i n t > 1 5 3 < / i n t > < / v a l u e > < / i t e m > < / C o l u m n W i d t h s > < C o l u m n D i s p l a y I n d e x > < i t e m > < k e y > < s t r i n g > D i s t r i b u t o r   N a m e < / s t r i n g > < / k e y > < v a l u e > < i n t > 0 < / i n t > < / v a l u e > < / i t e m > < i t e m > < k e y > < s t r i n g > T e r r i t o r y < / s t r i n g > < / k e y > < v a l u e > < i n t > 1 < / i n t > < / v a l u e > < / i t e m > < i t e m > < k e y > < s t r i n g > P r o d u c t   C o d e < / s t r i n g > < / k e y > < v a l u e > < i n t > 2 < / i n t > < / v a l u e > < / i t e m > < i t e m > < k e y > < s t r i n g > P r o d u c t   N a m e < / s t r i n g > < / k e y > < v a l u e > < i n t > 3 < / i n t > < / v a l u e > < / i t e m > < i t e m > < k e y > < s t r i n g > P r o d u c t   G r o u p < / s t r i n g > < / k e y > < v a l u e > < i n t > 4 < / i n t > < / v a l u e > < / i t e m > < i t e m > < k e y > < s t r i n g > B r a n d < / s t r i n g > < / k e y > < v a l u e > < i n t > 5 < / i n t > < / v a l u e > < / i t e m > < i t e m > < k e y > < s t r i n g > A v e   S a l e s   M o n t h l y ( M T ) < / s t r i n g > < / k e y > < v a l u e > < i n t > 6 < / i n t > < / v a l u e > < / i t e m > < i t e m > < k e y > < s t r i n g > A v e . M t h l y   S a l e s ( C a s e s ) < / s t r i n g > < / k e y > < v a l u e > < i n t > 7 < / i n t > < / v a l u e > < / i t e m > < i t e m > < k e y > < s t r i n g > A v e   M t h l y   S a l e s   C a s h   V a l u e < / s t r i n g > < / k e y > < v a l u e > < i n t > 8 < / i n t > < / v a l u e > < / i t e m > < i t e m > < k e y > < s t r i n g > S t o c k   S e l l   i n / S e l l   o u t < / s t r i n g > < / k e y > < v a l u e > < i n t > 9 < / i n t > < / v a l u e > < / i t e m > < i t e m > < k e y > < s t r i n g > C l o s i n g   S t o c k < / s t r i n g > < / k e y > < v a l u e > < i n t > 1 0 < / i n t > < / v a l u e > < / i t e m > < i t e m > < k e y > < s t r i n g > C l o s i n g   S t o c k   M T < / s t r i n g > < / k e y > < v a l u e > < i n t > 1 1 < / i n t > < / v a l u e > < / i t e m > < i t e m > < k e y > < s t r i n g > C l o s i n g   S t o c k   i n   V a l u e < / s t r i n g > < / k e y > < v a l u e > < i n t > 1 2 < / i n t > < / v a l u e > < / i t e m > < i t e m > < k e y > < s t r i n g > U n i t   P r i c e < / s t r i n g > < / k e y > < v a l u e > < i n t > 1 3 < / i n t > < / v a l u e > < / i t e m > < i t e m > < k e y > < s t r i n g > C o n v e r s i o n   R a t e < / s t r i n g > < / k e y > < v a l u e > < i n t > 1 4 < / i n t > < / v a l u e > < / i t e m > < i t e m > < k e y > < s t r i n g > P e r c e n t a g e   C o n t r i b u t i o n < / s t r i n g > < / k e y > < v a l u e > < i n t > 1 5 < / i n t > < / v a l u e > < / i t e m > < i t e m > < k e y > < s t r i n g > R u n n i n g   T o t a l < / s t r i n g > < / k e y > < v a l u e > < i n t > 1 6 < / i n t > < / v a l u e > < / i t e m > < i t e m > < k e y > < s t r i n g > R a n k < / s t r i n g > < / k e y > < v a l u e > < i n t > 1 7 < / i n t > < / v a l u e > < / i t e m > < i t e m > < k e y > < s t r i n g > A v   D a i l y   S a l e s   Q t y < / s t r i n g > < / k e y > < v a l u e > < i n t > 1 8 < / i n t > < / v a l u e > < / i t e m > < i t e m > < k e y > < s t r i n g > A v .   D a i l y   S a l e s   M T < / s t r i n g > < / k e y > < v a l u e > < i n t > 1 9 < / i n t > < / v a l u e > < / i t e m > < i t e m > < k e y > < s t r i n g > A v   D a i l y   S a l e s   i n   C a s h   V a l u e < / s t r i n g > < / k e y > < v a l u e > < i n t > 2 0 < / i n t > < / v a l u e > < / i t e m > < i t e m > < k e y > < s t r i n g > S t o c k   N o r m < / s t r i n g > < / k e y > < v a l u e > < i n t > 2 1 < / i n t > < / v a l u e > < / i t e m > < i t e m > < k e y > < s t r i n g > S t o c k   I n   T r a n s i t   T i m e ( d a y s ) < / s t r i n g > < / k e y > < v a l u e > < i n t > 2 2 < / i n t > < / v a l u e > < / i t e m > < i t e m > < k e y > < s t r i n g > S t o c k   N o r m   + T r a n s i t   T i m e < / s t r i n g > < / k e y > < v a l u e > < i n t > 2 3 < / i n t > < / v a l u e > < / i t e m > < i t e m > < k e y > < s t r i n g > S t o c k   N o r m   Q T Y < / s t r i n g > < / k e y > < v a l u e > < i n t > 2 4 < / i n t > < / v a l u e > < / i t e m > < i t e m > < k e y > < s t r i n g > O r d e r   Q t y < / s t r i n g > < / k e y > < v a l u e > < i n t > 2 5 < / i n t > < / v a l u e > < / i t e m > < i t e m > < k e y > < s t r i n g > O r d e r   Q T Y ( M T ) < / s t r i n g > < / k e y > < v a l u e > < i n t > 2 6 < / i n t > < / v a l u e > < / i t e m > < i t e m > < k e y > < s t r i n g > S t o c k   N o r n   A v a i l a b l e < / s t r i n g > < / k e y > < v a l u e > < i n t > 2 7 < / i n t > < / v a l u e > < / i t e m > < i t e m > < k e y > < s t r i n g > A c t i o n < / s t r i n g > < / k e y > < v a l u e > < i n t > 2 8 < / i n t > < / v a l u e > < / i t e m > < i t e m > < k e y > < s t r i n g > O r d e r   i n   V a l u e < / s t r i n g > < / k e y > < v a l u e > < i n t > 2 9 < / i n t > < / v a l u e > < / i t e m > < / C o l u m n D i s p l a y I n d e x > < C o l u m n F r o z e n   / > < C o l u m n C h e c k e d   / > < C o l u m n F i l t e r   / > < S e l e c t i o n F i l t e r   / > < F i l t e r P a r a m e t e r s   / > < I s S o r t D e s c e n d i n g > f a l s e < / I s S o r t D e s c e n d i n g > < / T a b l e W i d g e t G r i d S e r i a l i z a t i o n > ] ] > < / 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 2 0 2 2 - 0 9 - 1 0 T 1 6 : 4 0 : 4 5 . 8 0 6 9 8 6 8 + 0 0 : 0 0 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 C o l u m n s \ D i s t r i b u t o r   N a m e < / K e y > < / D i a g r a m O b j e c t K e y > < D i a g r a m O b j e c t K e y > < K e y > C o l u m n s \ T e r r i t o r y < / K e y > < / D i a g r a m O b j e c t K e y > < D i a g r a m O b j e c t K e y > < K e y > C o l u m n s \ P r o d u c t   C o d e < / K e y > < / D i a g r a m O b j e c t K e y > < D i a g r a m O b j e c t K e y > < K e y > C o l u m n s \ P r o d u c t   N a m e < / K e y > < / D i a g r a m O b j e c t K e y > < D i a g r a m O b j e c t K e y > < K e y > C o l u m n s \ P r o d u c t   G r o u p < / K e y > < / D i a g r a m O b j e c t K e y > < D i a g r a m O b j e c t K e y > < K e y > C o l u m n s \ B r a n d < / K e y > < / D i a g r a m O b j e c t K e y > < D i a g r a m O b j e c t K e y > < K e y > C o l u m n s \ A v e   S a l e s   M o n t h l y ( M T ) < / K e y > < / D i a g r a m O b j e c t K e y > < D i a g r a m O b j e c t K e y > < K e y > C o l u m n s \ A v e . M t h l y   S a l e s ( C a s e s ) < / K e y > < / D i a g r a m O b j e c t K e y > < D i a g r a m O b j e c t K e y > < K e y > C o l u m n s \ A v e   M t h l y   S a l e s   C a s h   V a l u e < / K e y > < / D i a g r a m O b j e c t K e y > < D i a g r a m O b j e c t K e y > < K e y > C o l u m n s \ S t o c k   S e l l   i n / S e l l   o u t < / K e y > < / D i a g r a m O b j e c t K e y > < D i a g r a m O b j e c t K e y > < K e y > C o l u m n s \ C l o s i n g   S t o c k < / K e y > < / D i a g r a m O b j e c t K e y > < D i a g r a m O b j e c t K e y > < K e y > C o l u m n s \ C l o s i n g   S t o c k   M T < / K e y > < / D i a g r a m O b j e c t K e y > < D i a g r a m O b j e c t K e y > < K e y > C o l u m n s \ C l o s i n g   S t o c k   i n   V a l u e < / K e y > < / D i a g r a m O b j e c t K e y > < D i a g r a m O b j e c t K e y > < K e y > C o l u m n s \ U n i t   P r i c e < / K e y > < / D i a g r a m O b j e c t K e y > < D i a g r a m O b j e c t K e y > < K e y > C o l u m n s \ C o n v e r s i o n   R a t e < / K e y > < / D i a g r a m O b j e c t K e y > < D i a g r a m O b j e c t K e y > < K e y > C o l u m n s \ P e r c e n t a g e   C o n t r i b u t i o n < / K e y > < / D i a g r a m O b j e c t K e y > < D i a g r a m O b j e c t K e y > < K e y > C o l u m n s \ R u n n i n g   T o t a l < / K e y > < / D i a g r a m O b j e c t K e y > < D i a g r a m O b j e c t K e y > < K e y > C o l u m n s \ R a n k < / K e y > < / D i a g r a m O b j e c t K e y > < D i a g r a m O b j e c t K e y > < K e y > C o l u m n s \ A v   D a i l y   S a l e s   Q t y < / K e y > < / D i a g r a m O b j e c t K e y > < D i a g r a m O b j e c t K e y > < K e y > C o l u m n s \ A v .   D a i l y   S a l e s   M T < / K e y > < / D i a g r a m O b j e c t K e y > < D i a g r a m O b j e c t K e y > < K e y > C o l u m n s \ A v   D a i l y   S a l e s   i n   C a s h   V a l u e < / K e y > < / D i a g r a m O b j e c t K e y > < D i a g r a m O b j e c t K e y > < K e y > C o l u m n s \ S t o c k   N o r m < / K e y > < / D i a g r a m O b j e c t K e y > < D i a g r a m O b j e c t K e y > < K e y > C o l u m n s \ S t o c k   I n   T r a n s i t   T i m e ( d a y s ) < / K e y > < / D i a g r a m O b j e c t K e y > < D i a g r a m O b j e c t K e y > < K e y > C o l u m n s \ S t o c k   N o r m   + T r a n s i t   T i m e < / K e y > < / D i a g r a m O b j e c t K e y > < D i a g r a m O b j e c t K e y > < K e y > C o l u m n s \ S t o c k   N o r m   Q T Y < / K e y > < / D i a g r a m O b j e c t K e y > < D i a g r a m O b j e c t K e y > < K e y > C o l u m n s \ O r d e r   Q t y < / K e y > < / D i a g r a m O b j e c t K e y > < D i a g r a m O b j e c t K e y > < K e y > C o l u m n s \ O r d e r   Q T Y ( M T ) < / K e y > < / D i a g r a m O b j e c t K e y > < D i a g r a m O b j e c t K e y > < K e y > C o l u m n s \ S t o c k   N o r n   A v a i l a b l e < / K e y > < / D i a g r a m O b j e c t K e y > < D i a g r a m O b j e c t K e y > < K e y > C o l u m n s \ A c t i o n < / K e y > < / D i a g r a m O b j e c t K e y > < D i a g r a m O b j e c t K e y > < K e y > C o l u m n s \ O r d e r   i n 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 C o l u m n s \ D i s t r i b u t o r   N a m e < / K e y > < / a : K e y > < a : V a l u e   i : t y p e = " M e a s u r e G r i d N o d e V i e w S t a t e " > < L a y e d O u t > t r u e < / L a y e d O u t > < / a : V a l u e > < / a : K e y V a l u e O f D i a g r a m O b j e c t K e y a n y T y p e z b w N T n L X > < a : K e y V a l u e O f D i a g r a m O b j e c t K e y a n y T y p e z b w N T n L X > < a : K e y > < K e y > C o l u m n s \ T e r r i t o r y < / K e y > < / a : K e y > < a : V a l u e   i : t y p e = " M e a s u r e G r i d N o d e V i e w S t a t e " > < C o l u m n > 1 < / C o l u m n > < L a y e d O u t > t r u e < / L a y e d O u t > < / a : V a l u e > < / a : K e y V a l u e O f D i a g r a m O b j e c t K e y a n y T y p e z b w N T n L X > < a : K e y V a l u e O f D i a g r a m O b j e c t K e y a n y T y p e z b w N T n L X > < a : K e y > < K e y > C o l u m n s \ P r o d u c t   C o d e 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 C o l u m n s \ P r o d u c t   G r o u p < / K e y > < / a : K e y > < a : V a l u e   i : t y p e = " M e a s u r e G r i d N o d e V i e w S t a t e " > < C o l u m n > 4 < / C o l u m n > < L a y e d O u t > t r u e < / L a y e d O u t > < / a : V a l u e > < / a : K e y V a l u e O f D i a g r a m O b j e c t K e y a n y T y p e z b w N T n L X > < a : K e y V a l u e O f D i a g r a m O b j e c t K e y a n y T y p e z b w N T n L X > < a : K e y > < K e y > C o l u m n s \ B r a n d < / K e y > < / a : K e y > < a : V a l u e   i : t y p e = " M e a s u r e G r i d N o d e V i e w S t a t e " > < C o l u m n > 5 < / C o l u m n > < L a y e d O u t > t r u e < / L a y e d O u t > < / a : V a l u e > < / a : K e y V a l u e O f D i a g r a m O b j e c t K e y a n y T y p e z b w N T n L X > < a : K e y V a l u e O f D i a g r a m O b j e c t K e y a n y T y p e z b w N T n L X > < a : K e y > < K e y > C o l u m n s \ A v e   S a l e s   M o n t h l y ( M T ) < / K e y > < / a : K e y > < a : V a l u e   i : t y p e = " M e a s u r e G r i d N o d e V i e w S t a t e " > < C o l u m n > 6 < / C o l u m n > < L a y e d O u t > t r u e < / L a y e d O u t > < / a : V a l u e > < / a : K e y V a l u e O f D i a g r a m O b j e c t K e y a n y T y p e z b w N T n L X > < a : K e y V a l u e O f D i a g r a m O b j e c t K e y a n y T y p e z b w N T n L X > < a : K e y > < K e y > C o l u m n s \ A v e . M t h l y   S a l e s ( C a s e s ) < / K e y > < / a : K e y > < a : V a l u e   i : t y p e = " M e a s u r e G r i d N o d e V i e w S t a t e " > < C o l u m n > 7 < / C o l u m n > < L a y e d O u t > t r u e < / L a y e d O u t > < / a : V a l u e > < / a : K e y V a l u e O f D i a g r a m O b j e c t K e y a n y T y p e z b w N T n L X > < a : K e y V a l u e O f D i a g r a m O b j e c t K e y a n y T y p e z b w N T n L X > < a : K e y > < K e y > C o l u m n s \ A v e   M t h l y   S a l e s   C a s h   V a l u e < / K e y > < / a : K e y > < a : V a l u e   i : t y p e = " M e a s u r e G r i d N o d e V i e w S t a t e " > < C o l u m n > 8 < / C o l u m n > < L a y e d O u t > t r u e < / L a y e d O u t > < / a : V a l u e > < / a : K e y V a l u e O f D i a g r a m O b j e c t K e y a n y T y p e z b w N T n L X > < a : K e y V a l u e O f D i a g r a m O b j e c t K e y a n y T y p e z b w N T n L X > < a : K e y > < K e y > C o l u m n s \ S t o c k   S e l l   i n / S e l l   o u t < / K e y > < / a : K e y > < a : V a l u e   i : t y p e = " M e a s u r e G r i d N o d e V i e w S t a t e " > < C o l u m n > 9 < / C o l u m n > < L a y e d O u t > t r u e < / L a y e d O u t > < / a : V a l u e > < / a : K e y V a l u e O f D i a g r a m O b j e c t K e y a n y T y p e z b w N T n L X > < a : K e y V a l u e O f D i a g r a m O b j e c t K e y a n y T y p e z b w N T n L X > < a : K e y > < K e y > C o l u m n s \ C l o s i n g   S t o c k < / K e y > < / a : K e y > < a : V a l u e   i : t y p e = " M e a s u r e G r i d N o d e V i e w S t a t e " > < C o l u m n > 1 0 < / C o l u m n > < L a y e d O u t > t r u e < / L a y e d O u t > < / a : V a l u e > < / a : K e y V a l u e O f D i a g r a m O b j e c t K e y a n y T y p e z b w N T n L X > < a : K e y V a l u e O f D i a g r a m O b j e c t K e y a n y T y p e z b w N T n L X > < a : K e y > < K e y > C o l u m n s \ C l o s i n g   S t o c k   M T < / K e y > < / a : K e y > < a : V a l u e   i : t y p e = " M e a s u r e G r i d N o d e V i e w S t a t e " > < C o l u m n > 1 1 < / C o l u m n > < L a y e d O u t > t r u e < / L a y e d O u t > < / a : V a l u e > < / a : K e y V a l u e O f D i a g r a m O b j e c t K e y a n y T y p e z b w N T n L X > < a : K e y V a l u e O f D i a g r a m O b j e c t K e y a n y T y p e z b w N T n L X > < a : K e y > < K e y > C o l u m n s \ C l o s i n g   S t o c k   i n   V a l u e < / K e y > < / a : K e y > < a : V a l u e   i : t y p e = " M e a s u r e G r i d N o d e V i e w S t a t e " > < C o l u m n > 1 2 < / C o l u m n > < L a y e d O u t > t r u e < / L a y e d O u t > < / a : V a l u e > < / a : K e y V a l u e O f D i a g r a m O b j e c t K e y a n y T y p e z b w N T n L X > < a : K e y V a l u e O f D i a g r a m O b j e c t K e y a n y T y p e z b w N T n L X > < a : K e y > < K e y > C o l u m n s \ U n i t   P r i c e < / K e y > < / a : K e y > < a : V a l u e   i : t y p e = " M e a s u r e G r i d N o d e V i e w S t a t e " > < C o l u m n > 1 3 < / C o l u m n > < L a y e d O u t > t r u e < / L a y e d O u t > < / a : V a l u e > < / a : K e y V a l u e O f D i a g r a m O b j e c t K e y a n y T y p e z b w N T n L X > < a : K e y V a l u e O f D i a g r a m O b j e c t K e y a n y T y p e z b w N T n L X > < a : K e y > < K e y > C o l u m n s \ C o n v e r s i o n   R a t e < / K e y > < / a : K e y > < a : V a l u e   i : t y p e = " M e a s u r e G r i d N o d e V i e w S t a t e " > < C o l u m n > 1 4 < / C o l u m n > < L a y e d O u t > t r u e < / L a y e d O u t > < / a : V a l u e > < / a : K e y V a l u e O f D i a g r a m O b j e c t K e y a n y T y p e z b w N T n L X > < a : K e y V a l u e O f D i a g r a m O b j e c t K e y a n y T y p e z b w N T n L X > < a : K e y > < K e y > C o l u m n s \ P e r c e n t a g e   C o n t r i b u t i o n < / K e y > < / a : K e y > < a : V a l u e   i : t y p e = " M e a s u r e G r i d N o d e V i e w S t a t e " > < C o l u m n > 1 5 < / C o l u m n > < L a y e d O u t > t r u e < / L a y e d O u t > < / a : V a l u e > < / a : K e y V a l u e O f D i a g r a m O b j e c t K e y a n y T y p e z b w N T n L X > < a : K e y V a l u e O f D i a g r a m O b j e c t K e y a n y T y p e z b w N T n L X > < a : K e y > < K e y > C o l u m n s \ R u n n i n g   T o t a l < / K e y > < / a : K e y > < a : V a l u e   i : t y p e = " M e a s u r e G r i d N o d e V i e w S t a t e " > < C o l u m n > 1 6 < / C o l u m n > < L a y e d O u t > t r u e < / L a y e d O u t > < / a : V a l u e > < / a : K e y V a l u e O f D i a g r a m O b j e c t K e y a n y T y p e z b w N T n L X > < a : K e y V a l u e O f D i a g r a m O b j e c t K e y a n y T y p e z b w N T n L X > < a : K e y > < K e y > C o l u m n s \ R a n k < / K e y > < / a : K e y > < a : V a l u e   i : t y p e = " M e a s u r e G r i d N o d e V i e w S t a t e " > < C o l u m n > 1 7 < / C o l u m n > < L a y e d O u t > t r u e < / L a y e d O u t > < / a : V a l u e > < / a : K e y V a l u e O f D i a g r a m O b j e c t K e y a n y T y p e z b w N T n L X > < a : K e y V a l u e O f D i a g r a m O b j e c t K e y a n y T y p e z b w N T n L X > < a : K e y > < K e y > C o l u m n s \ A v   D a i l y   S a l e s   Q t y < / K e y > < / a : K e y > < a : V a l u e   i : t y p e = " M e a s u r e G r i d N o d e V i e w S t a t e " > < C o l u m n > 1 8 < / C o l u m n > < L a y e d O u t > t r u e < / L a y e d O u t > < / a : V a l u e > < / a : K e y V a l u e O f D i a g r a m O b j e c t K e y a n y T y p e z b w N T n L X > < a : K e y V a l u e O f D i a g r a m O b j e c t K e y a n y T y p e z b w N T n L X > < a : K e y > < K e y > C o l u m n s \ A v .   D a i l y   S a l e s   M T < / K e y > < / a : K e y > < a : V a l u e   i : t y p e = " M e a s u r e G r i d N o d e V i e w S t a t e " > < C o l u m n > 1 9 < / C o l u m n > < L a y e d O u t > t r u e < / L a y e d O u t > < / a : V a l u e > < / a : K e y V a l u e O f D i a g r a m O b j e c t K e y a n y T y p e z b w N T n L X > < a : K e y V a l u e O f D i a g r a m O b j e c t K e y a n y T y p e z b w N T n L X > < a : K e y > < K e y > C o l u m n s \ A v   D a i l y   S a l e s   i n   C a s h   V a l u e < / K e y > < / a : K e y > < a : V a l u e   i : t y p e = " M e a s u r e G r i d N o d e V i e w S t a t e " > < C o l u m n > 2 0 < / C o l u m n > < L a y e d O u t > t r u e < / L a y e d O u t > < / a : V a l u e > < / a : K e y V a l u e O f D i a g r a m O b j e c t K e y a n y T y p e z b w N T n L X > < a : K e y V a l u e O f D i a g r a m O b j e c t K e y a n y T y p e z b w N T n L X > < a : K e y > < K e y > C o l u m n s \ S t o c k   N o r m < / K e y > < / a : K e y > < a : V a l u e   i : t y p e = " M e a s u r e G r i d N o d e V i e w S t a t e " > < C o l u m n > 2 1 < / C o l u m n > < L a y e d O u t > t r u e < / L a y e d O u t > < / a : V a l u e > < / a : K e y V a l u e O f D i a g r a m O b j e c t K e y a n y T y p e z b w N T n L X > < a : K e y V a l u e O f D i a g r a m O b j e c t K e y a n y T y p e z b w N T n L X > < a : K e y > < K e y > C o l u m n s \ S t o c k   I n   T r a n s i t   T i m e ( d a y s ) < / K e y > < / a : K e y > < a : V a l u e   i : t y p e = " M e a s u r e G r i d N o d e V i e w S t a t e " > < C o l u m n > 2 2 < / C o l u m n > < L a y e d O u t > t r u e < / L a y e d O u t > < / a : V a l u e > < / a : K e y V a l u e O f D i a g r a m O b j e c t K e y a n y T y p e z b w N T n L X > < a : K e y V a l u e O f D i a g r a m O b j e c t K e y a n y T y p e z b w N T n L X > < a : K e y > < K e y > C o l u m n s \ S t o c k   N o r m   + T r a n s i t   T i m e < / K e y > < / a : K e y > < a : V a l u e   i : t y p e = " M e a s u r e G r i d N o d e V i e w S t a t e " > < C o l u m n > 2 3 < / C o l u m n > < L a y e d O u t > t r u e < / L a y e d O u t > < / a : V a l u e > < / a : K e y V a l u e O f D i a g r a m O b j e c t K e y a n y T y p e z b w N T n L X > < a : K e y V a l u e O f D i a g r a m O b j e c t K e y a n y T y p e z b w N T n L X > < a : K e y > < K e y > C o l u m n s \ S t o c k   N o r m   Q T Y < / K e y > < / a : K e y > < a : V a l u e   i : t y p e = " M e a s u r e G r i d N o d e V i e w S t a t e " > < C o l u m n > 2 4 < / C o l u m n > < L a y e d O u t > t r u e < / L a y e d O u t > < / a : V a l u e > < / a : K e y V a l u e O f D i a g r a m O b j e c t K e y a n y T y p e z b w N T n L X > < a : K e y V a l u e O f D i a g r a m O b j e c t K e y a n y T y p e z b w N T n L X > < a : K e y > < K e y > C o l u m n s \ O r d e r   Q t y < / K e y > < / a : K e y > < a : V a l u e   i : t y p e = " M e a s u r e G r i d N o d e V i e w S t a t e " > < C o l u m n > 2 5 < / C o l u m n > < L a y e d O u t > t r u e < / L a y e d O u t > < / a : V a l u e > < / a : K e y V a l u e O f D i a g r a m O b j e c t K e y a n y T y p e z b w N T n L X > < a : K e y V a l u e O f D i a g r a m O b j e c t K e y a n y T y p e z b w N T n L X > < a : K e y > < K e y > C o l u m n s \ O r d e r   Q T Y ( M T ) < / K e y > < / a : K e y > < a : V a l u e   i : t y p e = " M e a s u r e G r i d N o d e V i e w S t a t e " > < C o l u m n > 2 6 < / C o l u m n > < L a y e d O u t > t r u e < / L a y e d O u t > < / a : V a l u e > < / a : K e y V a l u e O f D i a g r a m O b j e c t K e y a n y T y p e z b w N T n L X > < a : K e y V a l u e O f D i a g r a m O b j e c t K e y a n y T y p e z b w N T n L X > < a : K e y > < K e y > C o l u m n s \ S t o c k   N o r n   A v a i l a b l e < / K e y > < / a : K e y > < a : V a l u e   i : t y p e = " M e a s u r e G r i d N o d e V i e w S t a t e " > < C o l u m n > 2 7 < / C o l u m n > < L a y e d O u t > t r u e < / L a y e d O u t > < / a : V a l u e > < / a : K e y V a l u e O f D i a g r a m O b j e c t K e y a n y T y p e z b w N T n L X > < a : K e y V a l u e O f D i a g r a m O b j e c t K e y a n y T y p e z b w N T n L X > < a : K e y > < K e y > C o l u m n s \ A c t i o n < / K e y > < / a : K e y > < a : V a l u e   i : t y p e = " M e a s u r e G r i d N o d e V i e w S t a t e " > < C o l u m n > 2 8 < / C o l u m n > < L a y e d O u t > t r u e < / L a y e d O u t > < / a : V a l u e > < / a : K e y V a l u e O f D i a g r a m O b j e c t K e y a n y T y p e z b w N T n L X > < a : K e y V a l u e O f D i a g r a m O b j e c t K e y a n y T y p e z b w N T n L X > < a : K e y > < K e y > C o l u m n s \ O r d e r   i n   V a l u e < / K e y > < / a : K e y > < a : V a l u e   i : t y p e = " M e a s u r e G r i d N o d e V i e w S t a t e " > < C o l u m n > 2 9 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 T a b l e s \ T a b l e 1 \ C o l u m n s \ D i s t r i b u t o r   N a m e < / K e y > < / D i a g r a m O b j e c t K e y > < D i a g r a m O b j e c t K e y > < K e y > T a b l e s \ T a b l e 1 \ C o l u m n s \ T e r r i t o r y < / K e y > < / D i a g r a m O b j e c t K e y > < D i a g r a m O b j e c t K e y > < K e y > T a b l e s \ T a b l e 1 \ C o l u m n s \ P r o d u c t   C o d e < / K e y > < / D i a g r a m O b j e c t K e y > < D i a g r a m O b j e c t K e y > < K e y > T a b l e s \ T a b l e 1 \ C o l u m n s \ P r o d u c t   N a m e < / K e y > < / D i a g r a m O b j e c t K e y > < D i a g r a m O b j e c t K e y > < K e y > T a b l e s \ T a b l e 1 \ C o l u m n s \ P r o d u c t   G r o u p < / K e y > < / D i a g r a m O b j e c t K e y > < D i a g r a m O b j e c t K e y > < K e y > T a b l e s \ T a b l e 1 \ C o l u m n s \ B r a n d < / K e y > < / D i a g r a m O b j e c t K e y > < D i a g r a m O b j e c t K e y > < K e y > T a b l e s \ T a b l e 1 \ C o l u m n s \ A v e   S a l e s   M o n t h l y ( M T ) < / K e y > < / D i a g r a m O b j e c t K e y > < D i a g r a m O b j e c t K e y > < K e y > T a b l e s \ T a b l e 1 \ C o l u m n s \ A v e . M t h l y   S a l e s ( C a s e s ) < / K e y > < / D i a g r a m O b j e c t K e y > < D i a g r a m O b j e c t K e y > < K e y > T a b l e s \ T a b l e 1 \ C o l u m n s \ A v e   M t h l y   S a l e s   C a s h   V a l u e < / K e y > < / D i a g r a m O b j e c t K e y > < D i a g r a m O b j e c t K e y > < K e y > T a b l e s \ T a b l e 1 \ C o l u m n s \ S t o c k   S e l l   i n / S e l l   o u t < / K e y > < / D i a g r a m O b j e c t K e y > < D i a g r a m O b j e c t K e y > < K e y > T a b l e s \ T a b l e 1 \ C o l u m n s \ C l o s i n g   S t o c k < / K e y > < / D i a g r a m O b j e c t K e y > < D i a g r a m O b j e c t K e y > < K e y > T a b l e s \ T a b l e 1 \ C o l u m n s \ C l o s i n g   S t o c k   M T < / K e y > < / D i a g r a m O b j e c t K e y > < D i a g r a m O b j e c t K e y > < K e y > T a b l e s \ T a b l e 1 \ C o l u m n s \ C l o s i n g   S t o c k   i n   V a l u e < / K e y > < / D i a g r a m O b j e c t K e y > < D i a g r a m O b j e c t K e y > < K e y > T a b l e s \ T a b l e 1 \ C o l u m n s \ U n i t   P r i c e < / K e y > < / D i a g r a m O b j e c t K e y > < D i a g r a m O b j e c t K e y > < K e y > T a b l e s \ T a b l e 1 \ C o l u m n s \ C o n v e r s i o n   R a t e < / K e y > < / D i a g r a m O b j e c t K e y > < D i a g r a m O b j e c t K e y > < K e y > T a b l e s \ T a b l e 1 \ C o l u m n s \ P e r c e n t a g e   C o n t r i b u t i o n < / K e y > < / D i a g r a m O b j e c t K e y > < D i a g r a m O b j e c t K e y > < K e y > T a b l e s \ T a b l e 1 \ C o l u m n s \ R u n n i n g   T o t a l < / K e y > < / D i a g r a m O b j e c t K e y > < D i a g r a m O b j e c t K e y > < K e y > T a b l e s \ T a b l e 1 \ C o l u m n s \ R a n k < / K e y > < / D i a g r a m O b j e c t K e y > < D i a g r a m O b j e c t K e y > < K e y > T a b l e s \ T a b l e 1 \ C o l u m n s \ A v   D a i l y   S a l e s   Q t y < / K e y > < / D i a g r a m O b j e c t K e y > < D i a g r a m O b j e c t K e y > < K e y > T a b l e s \ T a b l e 1 \ C o l u m n s \ A v .   D a i l y   S a l e s   M T < / K e y > < / D i a g r a m O b j e c t K e y > < D i a g r a m O b j e c t K e y > < K e y > T a b l e s \ T a b l e 1 \ C o l u m n s \ A v   D a i l y   S a l e s   i n   C a s h   V a l u e < / K e y > < / D i a g r a m O b j e c t K e y > < D i a g r a m O b j e c t K e y > < K e y > T a b l e s \ T a b l e 1 \ C o l u m n s \ S t o c k   N o r m < / K e y > < / D i a g r a m O b j e c t K e y > < D i a g r a m O b j e c t K e y > < K e y > T a b l e s \ T a b l e 1 \ C o l u m n s \ S t o c k   I n   T r a n s i t   T i m e ( d a y s ) < / K e y > < / D i a g r a m O b j e c t K e y > < D i a g r a m O b j e c t K e y > < K e y > T a b l e s \ T a b l e 1 \ C o l u m n s \ S t o c k   N o r m   + T r a n s i t   T i m e < / K e y > < / D i a g r a m O b j e c t K e y > < D i a g r a m O b j e c t K e y > < K e y > T a b l e s \ T a b l e 1 \ C o l u m n s \ S t o c k   N o r m   Q T Y < / K e y > < / D i a g r a m O b j e c t K e y > < D i a g r a m O b j e c t K e y > < K e y > T a b l e s \ T a b l e 1 \ C o l u m n s \ O r d e r   Q t y < / K e y > < / D i a g r a m O b j e c t K e y > < D i a g r a m O b j e c t K e y > < K e y > T a b l e s \ T a b l e 1 \ C o l u m n s \ O r d e r   Q T Y ( M T ) < / K e y > < / D i a g r a m O b j e c t K e y > < D i a g r a m O b j e c t K e y > < K e y > T a b l e s \ T a b l e 1 \ C o l u m n s \ S t o c k   N o r n   A v a i l a b l e < / K e y > < / D i a g r a m O b j e c t K e y > < D i a g r a m O b j e c t K e y > < K e y > T a b l e s \ T a b l e 1 \ C o l u m n s \ A c t i o n < / K e y > < / D i a g r a m O b j e c t K e y > < D i a g r a m O b j e c t K e y > < K e y > T a b l e s \ T a b l e 1 \ C o l u m n s \ O r d e r   i n   V a l u e 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 T a b l e s \ T a b l e 1 \ C o l u m n s \ D i s t r i b u t o r   N a m e < / K e y > < / a : K e y > < a : V a l u e   i : t y p e = " D i a g r a m D i s p l a y N o d e V i e w S t a t e " > < H e i g h t > 1 5 0 < / H e i g h t > < I s E x p a n d e d > t r u e < / I s E x p a n d e d > < W i d t h > 2 0 0 < / W i d t h > < / a : V a l u e > < / a : K e y V a l u e O f D i a g r a m O b j e c t K e y a n y T y p e z b w N T n L X > < a : K e y V a l u e O f D i a g r a m O b j e c t K e y a n y T y p e z b w N T n L X > < a : K e y > < K e y > T a b l e s \ T a b l e 1 \ C o l u m n s \ T e r r i t o r y < / K e y > < / a : K e y > < a : V a l u e   i : t y p e = " D i a g r a m D i s p l a y N o d e V i e w S t a t e " > < H e i g h t > 1 5 0 < / H e i g h t > < I s E x p a n d e d > t r u e < / I s E x p a n d e d > < W i d t h > 2 0 0 < / W i d t h > < / a : V a l u e > < / a : K e y V a l u e O f D i a g r a m O b j e c t K e y a n y T y p e z b w N T n L X > < a : K e y V a l u e O f D i a g r a m O b j e c t K e y a n y T y p e z b w N T n L X > < a : K e y > < K e y > T a b l e s \ T a b l e 1 \ C o l u m n s \ P r o d u c t   C o d e < / 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 G r o u p < / K e y > < / a : K e y > < a : V a l u e   i : t y p e = " D i a g r a m D i s p l a y N o d e V i e w S t a t e " > < H e i g h t > 1 5 0 < / H e i g h t > < I s E x p a n d e d > t r u e < / I s E x p a n d e d > < W i d t h > 2 0 0 < / W i d t h > < / a : V a l u e > < / a : K e y V a l u e O f D i a g r a m O b j e c t K e y a n y T y p e z b w N T n L X > < a : K e y V a l u e O f D i a g r a m O b j e c t K e y a n y T y p e z b w N T n L X > < a : K e y > < K e y > T a b l e s \ T a b l e 1 \ C o l u m n s \ B r a n d < / K e y > < / a : K e y > < a : V a l u e   i : t y p e = " D i a g r a m D i s p l a y N o d e V i e w S t a t e " > < H e i g h t > 1 5 0 < / H e i g h t > < I s E x p a n d e d > t r u e < / I s E x p a n d e d > < W i d t h > 2 0 0 < / W i d t h > < / a : V a l u e > < / a : K e y V a l u e O f D i a g r a m O b j e c t K e y a n y T y p e z b w N T n L X > < a : K e y V a l u e O f D i a g r a m O b j e c t K e y a n y T y p e z b w N T n L X > < a : K e y > < K e y > T a b l e s \ T a b l e 1 \ C o l u m n s \ A v e   S a l e s   M o n t h l y ( M T ) < / K e y > < / a : K e y > < a : V a l u e   i : t y p e = " D i a g r a m D i s p l a y N o d e V i e w S t a t e " > < H e i g h t > 1 5 0 < / H e i g h t > < I s E x p a n d e d > t r u e < / I s E x p a n d e d > < W i d t h > 2 0 0 < / W i d t h > < / a : V a l u e > < / a : K e y V a l u e O f D i a g r a m O b j e c t K e y a n y T y p e z b w N T n L X > < a : K e y V a l u e O f D i a g r a m O b j e c t K e y a n y T y p e z b w N T n L X > < a : K e y > < K e y > T a b l e s \ T a b l e 1 \ C o l u m n s \ A v e . M t h l y   S a l e s ( C a s e s ) < / K e y > < / a : K e y > < a : V a l u e   i : t y p e = " D i a g r a m D i s p l a y N o d e V i e w S t a t e " > < H e i g h t > 1 5 0 < / H e i g h t > < I s E x p a n d e d > t r u e < / I s E x p a n d e d > < W i d t h > 2 0 0 < / W i d t h > < / a : V a l u e > < / a : K e y V a l u e O f D i a g r a m O b j e c t K e y a n y T y p e z b w N T n L X > < a : K e y V a l u e O f D i a g r a m O b j e c t K e y a n y T y p e z b w N T n L X > < a : K e y > < K e y > T a b l e s \ T a b l e 1 \ C o l u m n s \ A v e   M t h l y   S a l e s   C a s h   V a l u e < / K e y > < / a : K e y > < a : V a l u e   i : t y p e = " D i a g r a m D i s p l a y N o d e V i e w S t a t e " > < H e i g h t > 1 5 0 < / H e i g h t > < I s E x p a n d e d > t r u e < / I s E x p a n d e d > < W i d t h > 2 0 0 < / W i d t h > < / a : V a l u e > < / a : K e y V a l u e O f D i a g r a m O b j e c t K e y a n y T y p e z b w N T n L X > < a : K e y V a l u e O f D i a g r a m O b j e c t K e y a n y T y p e z b w N T n L X > < a : K e y > < K e y > T a b l e s \ T a b l e 1 \ C o l u m n s \ S t o c k   S e l l   i n / S e l l   o u t < / K e y > < / a : K e y > < a : V a l u e   i : t y p e = " D i a g r a m D i s p l a y N o d e V i e w S t a t e " > < H e i g h t > 1 5 0 < / H e i g h t > < I s E x p a n d e d > t r u e < / I s E x p a n d e d > < W i d t h > 2 0 0 < / W i d t h > < / a : V a l u e > < / a : K e y V a l u e O f D i a g r a m O b j e c t K e y a n y T y p e z b w N T n L X > < a : K e y V a l u e O f D i a g r a m O b j e c t K e y a n y T y p e z b w N T n L X > < a : K e y > < K e y > T a b l e s \ T a b l e 1 \ C o l u m n s \ C l o s i n g   S t o c k < / K e y > < / a : K e y > < a : V a l u e   i : t y p e = " D i a g r a m D i s p l a y N o d e V i e w S t a t e " > < H e i g h t > 1 5 0 < / H e i g h t > < I s E x p a n d e d > t r u e < / I s E x p a n d e d > < W i d t h > 2 0 0 < / W i d t h > < / a : V a l u e > < / a : K e y V a l u e O f D i a g r a m O b j e c t K e y a n y T y p e z b w N T n L X > < a : K e y V a l u e O f D i a g r a m O b j e c t K e y a n y T y p e z b w N T n L X > < a : K e y > < K e y > T a b l e s \ T a b l e 1 \ C o l u m n s \ C l o s i n g   S t o c k   M T < / K e y > < / a : K e y > < a : V a l u e   i : t y p e = " D i a g r a m D i s p l a y N o d e V i e w S t a t e " > < H e i g h t > 1 5 0 < / H e i g h t > < I s E x p a n d e d > t r u e < / I s E x p a n d e d > < W i d t h > 2 0 0 < / W i d t h > < / a : V a l u e > < / a : K e y V a l u e O f D i a g r a m O b j e c t K e y a n y T y p e z b w N T n L X > < a : K e y V a l u e O f D i a g r a m O b j e c t K e y a n y T y p e z b w N T n L X > < a : K e y > < K e y > T a b l e s \ T a b l e 1 \ C o l u m n s \ C l o s i n g   S t o c k   i n   V a l u e < / 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 T a b l e s \ T a b l e 1 \ C o l u m n s \ C o n v e r s i o n   R a t e < / K e y > < / a : K e y > < a : V a l u e   i : t y p e = " D i a g r a m D i s p l a y N o d e V i e w S t a t e " > < H e i g h t > 1 5 0 < / H e i g h t > < I s E x p a n d e d > t r u e < / I s E x p a n d e d > < W i d t h > 2 0 0 < / W i d t h > < / a : V a l u e > < / a : K e y V a l u e O f D i a g r a m O b j e c t K e y a n y T y p e z b w N T n L X > < a : K e y V a l u e O f D i a g r a m O b j e c t K e y a n y T y p e z b w N T n L X > < a : K e y > < K e y > T a b l e s \ T a b l e 1 \ C o l u m n s \ P e r c e n t a g e   C o n t r i b u t i o n < / K e y > < / a : K e y > < a : V a l u e   i : t y p e = " D i a g r a m D i s p l a y N o d e V i e w S t a t e " > < H e i g h t > 1 5 0 < / H e i g h t > < I s E x p a n d e d > t r u e < / I s E x p a n d e d > < W i d t h > 2 0 0 < / W i d t h > < / a : V a l u e > < / a : K e y V a l u e O f D i a g r a m O b j e c t K e y a n y T y p e z b w N T n L X > < a : K e y V a l u e O f D i a g r a m O b j e c t K e y a n y T y p e z b w N T n L X > < a : K e y > < K e y > T a b l e s \ T a b l e 1 \ C o l u m n s \ R u n n i n g   T o t a l < / K e y > < / a : K e y > < a : V a l u e   i : t y p e = " D i a g r a m D i s p l a y N o d e V i e w S t a t e " > < H e i g h t > 1 5 0 < / H e i g h t > < I s E x p a n d e d > t r u e < / I s E x p a n d e d > < W i d t h > 2 0 0 < / W i d t h > < / a : V a l u e > < / a : K e y V a l u e O f D i a g r a m O b j e c t K e y a n y T y p e z b w N T n L X > < a : K e y V a l u e O f D i a g r a m O b j e c t K e y a n y T y p e z b w N T n L X > < a : K e y > < K e y > T a b l e s \ T a b l e 1 \ C o l u m n s \ R a n k < / K e y > < / a : K e y > < a : V a l u e   i : t y p e = " D i a g r a m D i s p l a y N o d e V i e w S t a t e " > < H e i g h t > 1 5 0 < / H e i g h t > < I s E x p a n d e d > t r u e < / I s E x p a n d e d > < W i d t h > 2 0 0 < / W i d t h > < / a : V a l u e > < / a : K e y V a l u e O f D i a g r a m O b j e c t K e y a n y T y p e z b w N T n L X > < a : K e y V a l u e O f D i a g r a m O b j e c t K e y a n y T y p e z b w N T n L X > < a : K e y > < K e y > T a b l e s \ T a b l e 1 \ C o l u m n s \ A v   D a i l y   S a l e s   Q t y < / K e y > < / a : K e y > < a : V a l u e   i : t y p e = " D i a g r a m D i s p l a y N o d e V i e w S t a t e " > < H e i g h t > 1 5 0 < / H e i g h t > < I s E x p a n d e d > t r u e < / I s E x p a n d e d > < W i d t h > 2 0 0 < / W i d t h > < / a : V a l u e > < / a : K e y V a l u e O f D i a g r a m O b j e c t K e y a n y T y p e z b w N T n L X > < a : K e y V a l u e O f D i a g r a m O b j e c t K e y a n y T y p e z b w N T n L X > < a : K e y > < K e y > T a b l e s \ T a b l e 1 \ C o l u m n s \ A v .   D a i l y   S a l e s   M T < / K e y > < / a : K e y > < a : V a l u e   i : t y p e = " D i a g r a m D i s p l a y N o d e V i e w S t a t e " > < H e i g h t > 1 5 0 < / H e i g h t > < I s E x p a n d e d > t r u e < / I s E x p a n d e d > < W i d t h > 2 0 0 < / W i d t h > < / a : V a l u e > < / a : K e y V a l u e O f D i a g r a m O b j e c t K e y a n y T y p e z b w N T n L X > < a : K e y V a l u e O f D i a g r a m O b j e c t K e y a n y T y p e z b w N T n L X > < a : K e y > < K e y > T a b l e s \ T a b l e 1 \ C o l u m n s \ A v   D a i l y   S a l e s   i n   C a s h   V a l u e < / K e y > < / a : K e y > < a : V a l u e   i : t y p e = " D i a g r a m D i s p l a y N o d e V i e w S t a t e " > < H e i g h t > 1 5 0 < / H e i g h t > < I s E x p a n d e d > t r u e < / I s E x p a n d e d > < W i d t h > 2 0 0 < / W i d t h > < / a : V a l u e > < / a : K e y V a l u e O f D i a g r a m O b j e c t K e y a n y T y p e z b w N T n L X > < a : K e y V a l u e O f D i a g r a m O b j e c t K e y a n y T y p e z b w N T n L X > < a : K e y > < K e y > T a b l e s \ T a b l e 1 \ C o l u m n s \ S t o c k   N o r m < / K e y > < / a : K e y > < a : V a l u e   i : t y p e = " D i a g r a m D i s p l a y N o d e V i e w S t a t e " > < H e i g h t > 1 5 0 < / H e i g h t > < I s E x p a n d e d > t r u e < / I s E x p a n d e d > < W i d t h > 2 0 0 < / W i d t h > < / a : V a l u e > < / a : K e y V a l u e O f D i a g r a m O b j e c t K e y a n y T y p e z b w N T n L X > < a : K e y V a l u e O f D i a g r a m O b j e c t K e y a n y T y p e z b w N T n L X > < a : K e y > < K e y > T a b l e s \ T a b l e 1 \ C o l u m n s \ S t o c k   I n   T r a n s i t   T i m e ( d a y s ) < / K e y > < / a : K e y > < a : V a l u e   i : t y p e = " D i a g r a m D i s p l a y N o d e V i e w S t a t e " > < H e i g h t > 1 5 0 < / H e i g h t > < I s E x p a n d e d > t r u e < / I s E x p a n d e d > < W i d t h > 2 0 0 < / W i d t h > < / a : V a l u e > < / a : K e y V a l u e O f D i a g r a m O b j e c t K e y a n y T y p e z b w N T n L X > < a : K e y V a l u e O f D i a g r a m O b j e c t K e y a n y T y p e z b w N T n L X > < a : K e y > < K e y > T a b l e s \ T a b l e 1 \ C o l u m n s \ S t o c k   N o r m   + T r a n s i t   T i m e < / K e y > < / a : K e y > < a : V a l u e   i : t y p e = " D i a g r a m D i s p l a y N o d e V i e w S t a t e " > < H e i g h t > 1 5 0 < / H e i g h t > < I s E x p a n d e d > t r u e < / I s E x p a n d e d > < W i d t h > 2 0 0 < / W i d t h > < / a : V a l u e > < / a : K e y V a l u e O f D i a g r a m O b j e c t K e y a n y T y p e z b w N T n L X > < a : K e y V a l u e O f D i a g r a m O b j e c t K e y a n y T y p e z b w N T n L X > < a : K e y > < K e y > T a b l e s \ T a b l e 1 \ C o l u m n s \ S t o c k   N o r m   Q T Y < / K e y > < / a : K e y > < a : V a l u e   i : t y p e = " D i a g r a m D i s p l a y N o d e V i e w S t a t e " > < H e i g h t > 1 5 0 < / H e i g h t > < I s E x p a n d e d > t r u e < / I s E x p a n d e d > < W i d t h > 2 0 0 < / W i d t h > < / a : V a l u e > < / a : K e y V a l u e O f D i a g r a m O b j e c t K e y a n y T y p e z b w N T n L X > < a : K e y V a l u e O f D i a g r a m O b j e c t K e y a n y T y p e z b w N T n L X > < a : K e y > < K e y > T a b l e s \ T a b l e 1 \ C o l u m n s \ O r d e r   Q t y < / K e y > < / a : K e y > < a : V a l u e   i : t y p e = " D i a g r a m D i s p l a y N o d e V i e w S t a t e " > < H e i g h t > 1 5 0 < / H e i g h t > < I s E x p a n d e d > t r u e < / I s E x p a n d e d > < W i d t h > 2 0 0 < / W i d t h > < / a : V a l u e > < / a : K e y V a l u e O f D i a g r a m O b j e c t K e y a n y T y p e z b w N T n L X > < a : K e y V a l u e O f D i a g r a m O b j e c t K e y a n y T y p e z b w N T n L X > < a : K e y > < K e y > T a b l e s \ T a b l e 1 \ C o l u m n s \ O r d e r   Q T Y ( M T ) < / K e y > < / a : K e y > < a : V a l u e   i : t y p e = " D i a g r a m D i s p l a y N o d e V i e w S t a t e " > < H e i g h t > 1 5 0 < / H e i g h t > < I s E x p a n d e d > t r u e < / I s E x p a n d e d > < W i d t h > 2 0 0 < / W i d t h > < / a : V a l u e > < / a : K e y V a l u e O f D i a g r a m O b j e c t K e y a n y T y p e z b w N T n L X > < a : K e y V a l u e O f D i a g r a m O b j e c t K e y a n y T y p e z b w N T n L X > < a : K e y > < K e y > T a b l e s \ T a b l e 1 \ C o l u m n s \ S t o c k   N o r n   A v a i l a b l e < / K e y > < / a : K e y > < a : V a l u e   i : t y p e = " D i a g r a m D i s p l a y N o d e V i e w S t a t e " > < H e i g h t > 1 5 0 < / H e i g h t > < I s E x p a n d e d > t r u e < / I s E x p a n d e d > < W i d t h > 2 0 0 < / W i d t h > < / a : V a l u e > < / a : K e y V a l u e O f D i a g r a m O b j e c t K e y a n y T y p e z b w N T n L X > < a : K e y V a l u e O f D i a g r a m O b j e c t K e y a n y T y p e z b w N T n L X > < a : K e y > < K e y > T a b l e s \ T a b l e 1 \ C o l u m n s \ A c t i o n < / K e y > < / a : K e y > < a : V a l u e   i : t y p e = " D i a g r a m D i s p l a y N o d e V i e w S t a t e " > < H e i g h t > 1 5 0 < / H e i g h t > < I s E x p a n d e d > t r u e < / I s E x p a n d e d > < W i d t h > 2 0 0 < / W i d t h > < / a : V a l u e > < / a : K e y V a l u e O f D i a g r a m O b j e c t K e y a n y T y p e z b w N T n L X > < a : K e y V a l u e O f D i a g r a m O b j e c t K e y a n y T y p e z b w N T n L X > < a : K e y > < K e y > T a b l e s \ T a b l e 1 \ C o l u m n s \ O r d e r   i n   V a l u e < / K e y > < / a : K e y > < a : V a l u e   i : t y p e = " D i a g r a m D i s p l a y N o d e V i e w S t a t e " > < H e i g h t > 1 5 0 < / H e i g h t > < I s E x p a n d e d > t r u e < / I s E x p a n d e d > < W i d t h > 2 0 0 < / W i d t h > < / a : V a l u e > < / a : K e y V a l u e O f D i a g r a m O b j e c t K e y a n y T y p e z b w N T n L X > < / V i e w S t a t e s > < / D i a g r a m M a n a g e r . S e r i a l i z a b l e D i a g r a m > < / A r r a y O f D i a g r a m M a n a g e r . S e r i a l i z a b l e D i a g r a m > ] ] > < / 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 G r o u p < / 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 C o l u m n s \ A v e   S a l e s   M o n t h l y ( M T ) < / K e y > < / a : K e y > < a : V a l u e   i : t y p e = " T a b l e W i d g e t B a s e V i e w S t a t e " / > < / a : K e y V a l u e O f D i a g r a m O b j e c t K e y a n y T y p e z b w N T n L X > < a : K e y V a l u e O f D i a g r a m O b j e c t K e y a n y T y p e z b w N T n L X > < a : K e y > < K e y > C o l u m n s \ A v e . M t h l y   S a l e s ( C a s e s ) < / K e y > < / a : K e y > < a : V a l u e   i : t y p e = " T a b l e W i d g e t B a s e V i e w S t a t e " / > < / a : K e y V a l u e O f D i a g r a m O b j e c t K e y a n y T y p e z b w N T n L X > < a : K e y V a l u e O f D i a g r a m O b j e c t K e y a n y T y p e z b w N T n L X > < a : K e y > < K e y > C o l u m n s \ A v e   M t h l y   S a l e s   C a s h   V a l u e < / K e y > < / a : K e y > < a : V a l u e   i : t y p e = " T a b l e W i d g e t B a s e V i e w S t a t e " / > < / a : K e y V a l u e O f D i a g r a m O b j e c t K e y a n y T y p e z b w N T n L X > < a : K e y V a l u e O f D i a g r a m O b j e c t K e y a n y T y p e z b w N T n L X > < a : K e y > < K e y > C o l u m n s \ S t o c k   S e l l   i n / S e l l   o u t < / K e y > < / a : K e y > < a : V a l u e   i : t y p e = " T a b l e W i d g e t B a s e V i e w S t a t e " / > < / a : K e y V a l u e O f D i a g r a m O b j e c t K e y a n y T y p e z b w N T n L X > < a : K e y V a l u e O f D i a g r a m O b j e c t K e y a n y T y p e z b w N T n L X > < a : K e y > < K e y > C o l u m n s \ C l o s i n g   S t o c k < / K e y > < / a : K e y > < a : V a l u e   i : t y p e = " T a b l e W i d g e t B a s e V i e w S t a t e " / > < / a : K e y V a l u e O f D i a g r a m O b j e c t K e y a n y T y p e z b w N T n L X > < a : K e y V a l u e O f D i a g r a m O b j e c t K e y a n y T y p e z b w N T n L X > < a : K e y > < K e y > C o l u m n s \ C l o s i n g   S t o c k   M T < / K e y > < / a : K e y > < a : V a l u e   i : t y p e = " T a b l e W i d g e t B a s e V i e w S t a t e " / > < / a : K e y V a l u e O f D i a g r a m O b j e c t K e y a n y T y p e z b w N T n L X > < a : K e y V a l u e O f D i a g r a m O b j e c t K e y a n y T y p e z b w N T n L X > < a : K e y > < K e y > C o l u m n s \ C l o s i n g   S t o c k   i n   V a l u e 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 C o l u m n s \ C o n v e r s i o n   R a t e < / K e y > < / a : K e y > < a : V a l u e   i : t y p e = " T a b l e W i d g e t B a s e V i e w S t a t e " / > < / a : K e y V a l u e O f D i a g r a m O b j e c t K e y a n y T y p e z b w N T n L X > < a : K e y V a l u e O f D i a g r a m O b j e c t K e y a n y T y p e z b w N T n L X > < a : K e y > < K e y > C o l u m n s \ P e r c e n t a g e   C o n t r i b u t i o n < / K e y > < / a : K e y > < a : V a l u e   i : t y p e = " T a b l e W i d g e t B a s e V i e w S t a t e " / > < / a : K e y V a l u e O f D i a g r a m O b j e c t K e y a n y T y p e z b w N T n L X > < a : K e y V a l u e O f D i a g r a m O b j e c t K e y a n y T y p e z b w N T n L X > < a : K e y > < K e y > C o l u m n s \ R u n n i n g   T o t a l < / 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 C o l u m n s \ A v   D a i l y   S a l e s   Q t y < / K e y > < / a : K e y > < a : V a l u e   i : t y p e = " T a b l e W i d g e t B a s e V i e w S t a t e " / > < / a : K e y V a l u e O f D i a g r a m O b j e c t K e y a n y T y p e z b w N T n L X > < a : K e y V a l u e O f D i a g r a m O b j e c t K e y a n y T y p e z b w N T n L X > < a : K e y > < K e y > C o l u m n s \ A v .   D a i l y   S a l e s   M T < / K e y > < / a : K e y > < a : V a l u e   i : t y p e = " T a b l e W i d g e t B a s e V i e w S t a t e " / > < / a : K e y V a l u e O f D i a g r a m O b j e c t K e y a n y T y p e z b w N T n L X > < a : K e y V a l u e O f D i a g r a m O b j e c t K e y a n y T y p e z b w N T n L X > < a : K e y > < K e y > C o l u m n s \ A v   D a i l y   S a l e s   i n   C a s h   V a l u e < / K e y > < / a : K e y > < a : V a l u e   i : t y p e = " T a b l e W i d g e t B a s e V i e w S t a t e " / > < / a : K e y V a l u e O f D i a g r a m O b j e c t K e y a n y T y p e z b w N T n L X > < a : K e y V a l u e O f D i a g r a m O b j e c t K e y a n y T y p e z b w N T n L X > < a : K e y > < K e y > C o l u m n s \ S t o c k   N o r m < / K e y > < / a : K e y > < a : V a l u e   i : t y p e = " T a b l e W i d g e t B a s e V i e w S t a t e " / > < / a : K e y V a l u e O f D i a g r a m O b j e c t K e y a n y T y p e z b w N T n L X > < a : K e y V a l u e O f D i a g r a m O b j e c t K e y a n y T y p e z b w N T n L X > < a : K e y > < K e y > C o l u m n s \ S t o c k   I n   T r a n s i t   T i m e ( d a y s ) < / K e y > < / a : K e y > < a : V a l u e   i : t y p e = " T a b l e W i d g e t B a s e V i e w S t a t e " / > < / a : K e y V a l u e O f D i a g r a m O b j e c t K e y a n y T y p e z b w N T n L X > < a : K e y V a l u e O f D i a g r a m O b j e c t K e y a n y T y p e z b w N T n L X > < a : K e y > < K e y > C o l u m n s \ S t o c k   N o r m   + T r a n s i t   T i m e < / K e y > < / a : K e y > < a : V a l u e   i : t y p e = " T a b l e W i d g e t B a s e V i e w S t a t e " / > < / a : K e y V a l u e O f D i a g r a m O b j e c t K e y a n y T y p e z b w N T n L X > < a : K e y V a l u e O f D i a g r a m O b j e c t K e y a n y T y p e z b w N T n L X > < a : K e y > < K e y > C o l u m n s \ S t o c k   N o r m   Q T Y < / K e y > < / a : K e y > < a : V a l u e   i : t y p e = " T a b l e W i d g e t B a s e V i e w S t a t e " / > < / a : K e y V a l u e O f D i a g r a m O b j e c t K e y a n y T y p e z b w N T n L X > < a : K e y V a l u e O f D i a g r a m O b j e c t K e y a n y T y p e z b w N T n L X > < a : K e y > < K e y > C o l u m n s \ O r d e r   Q t y < / K e y > < / a : K e y > < a : V a l u e   i : t y p e = " T a b l e W i d g e t B a s e V i e w S t a t e " / > < / a : K e y V a l u e O f D i a g r a m O b j e c t K e y a n y T y p e z b w N T n L X > < a : K e y V a l u e O f D i a g r a m O b j e c t K e y a n y T y p e z b w N T n L X > < a : K e y > < K e y > C o l u m n s \ O r d e r   Q T Y ( M T ) < / K e y > < / a : K e y > < a : V a l u e   i : t y p e = " T a b l e W i d g e t B a s e V i e w S t a t e " / > < / a : K e y V a l u e O f D i a g r a m O b j e c t K e y a n y T y p e z b w N T n L X > < a : K e y V a l u e O f D i a g r a m O b j e c t K e y a n y T y p e z b w N T n L X > < a : K e y > < K e y > C o l u m n s \ S t o c k   N o r n   A v a i l a b l e 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 C o l u m n s \ O r d e r   i n   V a l u e 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T a b l e 1 ] ] > < / C u s t o m C o n t e n t > < / G e m i n i > 
</file>

<file path=customXml/item8.xml>��< ? x m l   v e r s i o n = " 1 . 0 "   e n c o d i n g = " U T F - 1 6 " ? > < G e m i n i   x m l n s = " h t t p : / / g e m i n i / p i v o t c u s t o m i z a t i o n / P o w e r P i v o t V e r s i o n " > < C u s t o m C o n t e n t > < ! [ C D A T A [ 2 0 1 5 . 1 3 0 . 8 0 0 . 8 6 9 ] ] > < / 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C15854-CBCD-4BD6-AB28-79DE36DE58E0}">
  <ds:schemaRefs/>
</ds:datastoreItem>
</file>

<file path=customXml/itemProps10.xml><?xml version="1.0" encoding="utf-8"?>
<ds:datastoreItem xmlns:ds="http://schemas.openxmlformats.org/officeDocument/2006/customXml" ds:itemID="{1E94498E-EA7B-472D-9946-490F5B62DB24}">
  <ds:schemaRefs/>
</ds:datastoreItem>
</file>

<file path=customXml/itemProps11.xml><?xml version="1.0" encoding="utf-8"?>
<ds:datastoreItem xmlns:ds="http://schemas.openxmlformats.org/officeDocument/2006/customXml" ds:itemID="{082FC734-DDE8-4A29-AB08-2E6C9AEBA08C}">
  <ds:schemaRefs/>
</ds:datastoreItem>
</file>

<file path=customXml/itemProps12.xml><?xml version="1.0" encoding="utf-8"?>
<ds:datastoreItem xmlns:ds="http://schemas.openxmlformats.org/officeDocument/2006/customXml" ds:itemID="{6F113EB0-F0C6-4740-BBEC-5BF718A45A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0962f3-03b0-4493-bc55-e77b9b167ba9"/>
    <ds:schemaRef ds:uri="47918bf6-4ff7-4797-84a2-9ff6e792a5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AAD0D56C-65D1-466C-B186-8CADECFF22E6}">
  <ds:schemaRefs/>
</ds:datastoreItem>
</file>

<file path=customXml/itemProps14.xml><?xml version="1.0" encoding="utf-8"?>
<ds:datastoreItem xmlns:ds="http://schemas.openxmlformats.org/officeDocument/2006/customXml" ds:itemID="{30A9B7EC-9940-4EDC-A02B-23CF02D07513}">
  <ds:schemaRefs/>
</ds:datastoreItem>
</file>

<file path=customXml/itemProps15.xml><?xml version="1.0" encoding="utf-8"?>
<ds:datastoreItem xmlns:ds="http://schemas.openxmlformats.org/officeDocument/2006/customXml" ds:itemID="{4A23E07F-DAA3-4B66-B17C-4FE80A2F4234}">
  <ds:schemaRefs/>
</ds:datastoreItem>
</file>

<file path=customXml/itemProps16.xml><?xml version="1.0" encoding="utf-8"?>
<ds:datastoreItem xmlns:ds="http://schemas.openxmlformats.org/officeDocument/2006/customXml" ds:itemID="{43CB7602-864C-4B19-BA75-B57B37F8F8B6}">
  <ds:schemaRefs>
    <ds:schemaRef ds:uri="http://schemas.microsoft.com/DataMashup"/>
  </ds:schemaRefs>
</ds:datastoreItem>
</file>

<file path=customXml/itemProps17.xml><?xml version="1.0" encoding="utf-8"?>
<ds:datastoreItem xmlns:ds="http://schemas.openxmlformats.org/officeDocument/2006/customXml" ds:itemID="{1FAA3D68-4848-4696-BBB3-3E6466D9A4DD}">
  <ds:schemaRefs/>
</ds:datastoreItem>
</file>

<file path=customXml/itemProps18.xml><?xml version="1.0" encoding="utf-8"?>
<ds:datastoreItem xmlns:ds="http://schemas.openxmlformats.org/officeDocument/2006/customXml" ds:itemID="{DC295341-3B15-414B-846E-E4DEDF51A063}">
  <ds:schemaRefs>
    <ds:schemaRef ds:uri="http://schemas.microsoft.com/sharepoint/v3/contenttype/forms"/>
  </ds:schemaRefs>
</ds:datastoreItem>
</file>

<file path=customXml/itemProps19.xml><?xml version="1.0" encoding="utf-8"?>
<ds:datastoreItem xmlns:ds="http://schemas.openxmlformats.org/officeDocument/2006/customXml" ds:itemID="{125135E3-757E-42E1-BE3D-2D69F348A2F9}">
  <ds:schemaRefs/>
</ds:datastoreItem>
</file>

<file path=customXml/itemProps2.xml><?xml version="1.0" encoding="utf-8"?>
<ds:datastoreItem xmlns:ds="http://schemas.openxmlformats.org/officeDocument/2006/customXml" ds:itemID="{A8B16878-FCFA-4FEC-9569-2D1561BF1504}">
  <ds:schemaRefs/>
</ds:datastoreItem>
</file>

<file path=customXml/itemProps20.xml><?xml version="1.0" encoding="utf-8"?>
<ds:datastoreItem xmlns:ds="http://schemas.openxmlformats.org/officeDocument/2006/customXml" ds:itemID="{9FE1C42B-023C-4B7B-8040-D22C5D8C7A8D}">
  <ds:schemaRefs/>
</ds:datastoreItem>
</file>

<file path=customXml/itemProps3.xml><?xml version="1.0" encoding="utf-8"?>
<ds:datastoreItem xmlns:ds="http://schemas.openxmlformats.org/officeDocument/2006/customXml" ds:itemID="{96CD1AA7-84EF-41BB-B0CC-7A48E76E1329}">
  <ds:schemaRefs/>
</ds:datastoreItem>
</file>

<file path=customXml/itemProps4.xml><?xml version="1.0" encoding="utf-8"?>
<ds:datastoreItem xmlns:ds="http://schemas.openxmlformats.org/officeDocument/2006/customXml" ds:itemID="{72A957FD-C641-4F14-AF8A-EE0AD3003A32}">
  <ds:schemaRefs/>
</ds:datastoreItem>
</file>

<file path=customXml/itemProps5.xml><?xml version="1.0" encoding="utf-8"?>
<ds:datastoreItem xmlns:ds="http://schemas.openxmlformats.org/officeDocument/2006/customXml" ds:itemID="{514E2B1F-35C3-4E20-BDB5-1991C626C8D3}">
  <ds:schemaRefs/>
</ds:datastoreItem>
</file>

<file path=customXml/itemProps6.xml><?xml version="1.0" encoding="utf-8"?>
<ds:datastoreItem xmlns:ds="http://schemas.openxmlformats.org/officeDocument/2006/customXml" ds:itemID="{DE5F947C-85C9-4664-9C90-23F62A48EEA3}">
  <ds:schemaRefs/>
</ds:datastoreItem>
</file>

<file path=customXml/itemProps7.xml><?xml version="1.0" encoding="utf-8"?>
<ds:datastoreItem xmlns:ds="http://schemas.openxmlformats.org/officeDocument/2006/customXml" ds:itemID="{60A7D03C-6A55-42BF-8ED8-E8F0C2E023BC}">
  <ds:schemaRefs/>
</ds:datastoreItem>
</file>

<file path=customXml/itemProps8.xml><?xml version="1.0" encoding="utf-8"?>
<ds:datastoreItem xmlns:ds="http://schemas.openxmlformats.org/officeDocument/2006/customXml" ds:itemID="{2348D26F-C66E-4050-B3AA-CBB817E7A45D}">
  <ds:schemaRefs/>
</ds:datastoreItem>
</file>

<file path=customXml/itemProps9.xml><?xml version="1.0" encoding="utf-8"?>
<ds:datastoreItem xmlns:ds="http://schemas.openxmlformats.org/officeDocument/2006/customXml" ds:itemID="{2220EC0C-17C2-464F-A037-681D63267D48}">
  <ds:schemaRefs>
    <ds:schemaRef ds:uri="ae0962f3-03b0-4493-bc55-e77b9b167ba9"/>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47918bf6-4ff7-4797-84a2-9ff6e792a50f"/>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Home</vt:lpstr>
      <vt:lpstr>DashBoard</vt:lpstr>
      <vt:lpstr>Sheet3</vt:lpstr>
      <vt:lpstr>Sheet1</vt:lpstr>
      <vt:lpstr>Sheet1111</vt:lpstr>
      <vt:lpstr>Accra</vt:lpstr>
      <vt:lpstr>AshBa</vt:lpstr>
      <vt:lpstr>EastVolta</vt:lpstr>
      <vt:lpstr>North</vt:lpstr>
      <vt:lpstr>WestCentral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Akekudaga</dc:creator>
  <cp:lastModifiedBy>Philip Akekudaga</cp:lastModifiedBy>
  <cp:lastPrinted>2022-08-28T05:49:01Z</cp:lastPrinted>
  <dcterms:created xsi:type="dcterms:W3CDTF">2022-08-15T11:45:42Z</dcterms:created>
  <dcterms:modified xsi:type="dcterms:W3CDTF">2022-09-10T16:44:57Z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0x010100D36855589241954DB063FACFFD194886</vt:lpwstr>
  </property>
</Properties>
</file>