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645" yWindow="1155" windowWidth="20730" windowHeight="11760" tabRatio="500" firstSheet="6" activeTab="7"/>
  </bookViews>
  <sheets>
    <sheet name="Education level" sheetId="10" r:id="rId1"/>
    <sheet name="Filed of study" sheetId="11" r:id="rId2"/>
    <sheet name="Profession" sheetId="12" r:id="rId3"/>
    <sheet name="Feature Correlation" sheetId="13" r:id="rId4"/>
    <sheet name="DefaultZooming" sheetId="3" r:id="rId5"/>
    <sheet name="ZoomingAction" sheetId="4" r:id="rId6"/>
    <sheet name="Interactivity" sheetId="5" r:id="rId7"/>
    <sheet name="Comparison" sheetId="6" r:id="rId8"/>
    <sheet name="FeaturesAvgRate" sheetId="7" r:id="rId9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G8" i="7"/>
  <c r="H8" i="7"/>
  <c r="C8" i="7"/>
  <c r="J20" i="6"/>
  <c r="P7" i="6"/>
  <c r="F20" i="6"/>
  <c r="P6" i="6"/>
  <c r="B20" i="6"/>
  <c r="P5" i="6"/>
  <c r="J19" i="6"/>
  <c r="O7" i="6"/>
  <c r="F19" i="6"/>
  <c r="O6" i="6"/>
  <c r="B19" i="6"/>
  <c r="O5" i="6"/>
  <c r="K17" i="6"/>
  <c r="J17" i="6"/>
  <c r="G17" i="6"/>
  <c r="F17" i="6"/>
  <c r="C7" i="6"/>
  <c r="C8" i="6"/>
  <c r="C9" i="6"/>
  <c r="C10" i="6"/>
  <c r="C11" i="6"/>
  <c r="C12" i="6"/>
  <c r="C13" i="6"/>
  <c r="C14" i="6"/>
  <c r="C15" i="6"/>
  <c r="C6" i="6"/>
  <c r="C17" i="6"/>
  <c r="B17" i="6"/>
  <c r="D20" i="5"/>
  <c r="D19" i="5"/>
  <c r="E6" i="5"/>
  <c r="E7" i="5"/>
  <c r="E8" i="5"/>
  <c r="E9" i="5"/>
  <c r="E10" i="5"/>
  <c r="E11" i="5"/>
  <c r="E12" i="5"/>
  <c r="E13" i="5"/>
  <c r="E14" i="5"/>
  <c r="E5" i="5"/>
  <c r="E16" i="5"/>
  <c r="D16" i="5"/>
  <c r="D21" i="4"/>
  <c r="D20" i="4"/>
  <c r="E6" i="4"/>
  <c r="E7" i="4"/>
  <c r="E8" i="4"/>
  <c r="E9" i="4"/>
  <c r="E10" i="4"/>
  <c r="E11" i="4"/>
  <c r="E12" i="4"/>
  <c r="E13" i="4"/>
  <c r="E14" i="4"/>
  <c r="E5" i="4"/>
  <c r="E16" i="4"/>
  <c r="D16" i="4"/>
  <c r="D21" i="3"/>
  <c r="D20" i="3"/>
  <c r="E8" i="3"/>
  <c r="E9" i="3"/>
  <c r="E10" i="3"/>
  <c r="E11" i="3"/>
  <c r="E12" i="3"/>
  <c r="E13" i="3"/>
  <c r="E14" i="3"/>
  <c r="E7" i="3"/>
  <c r="E16" i="3"/>
  <c r="D16" i="3"/>
  <c r="D21" i="13"/>
  <c r="D22" i="13"/>
  <c r="E9" i="13"/>
  <c r="E10" i="13"/>
  <c r="E11" i="13"/>
  <c r="E12" i="13"/>
  <c r="E13" i="13"/>
  <c r="E14" i="13"/>
  <c r="E8" i="13"/>
  <c r="E18" i="13"/>
  <c r="D18" i="13"/>
  <c r="E5" i="12"/>
  <c r="E6" i="12"/>
  <c r="E7" i="12"/>
  <c r="E8" i="12"/>
  <c r="E9" i="12"/>
  <c r="E10" i="12"/>
  <c r="E11" i="12"/>
  <c r="E4" i="12"/>
  <c r="E13" i="12"/>
  <c r="D13" i="12"/>
  <c r="D4" i="10"/>
  <c r="D5" i="10"/>
  <c r="D6" i="10"/>
  <c r="D8" i="10"/>
  <c r="C8" i="10"/>
  <c r="C11" i="11"/>
  <c r="D8" i="11"/>
  <c r="D4" i="11"/>
  <c r="D6" i="11"/>
  <c r="D5" i="11"/>
  <c r="D7" i="11"/>
  <c r="D9" i="11"/>
  <c r="D11" i="11"/>
</calcChain>
</file>

<file path=xl/sharedStrings.xml><?xml version="1.0" encoding="utf-8"?>
<sst xmlns="http://schemas.openxmlformats.org/spreadsheetml/2006/main" count="98" uniqueCount="46">
  <si>
    <t>Profession</t>
  </si>
  <si>
    <t>Rate</t>
  </si>
  <si>
    <t>Percentage</t>
  </si>
  <si>
    <t>Average Rate</t>
  </si>
  <si>
    <t>Mirrored Dendrograms</t>
  </si>
  <si>
    <t>Tanglegram</t>
  </si>
  <si>
    <t>Heatmap</t>
  </si>
  <si>
    <t>Visualization</t>
  </si>
  <si>
    <t>Feature</t>
  </si>
  <si>
    <t>Education level</t>
  </si>
  <si>
    <t>Undergraduate studies</t>
  </si>
  <si>
    <t>Graduate studies</t>
  </si>
  <si>
    <t>Doctoral studies</t>
  </si>
  <si>
    <t>Nunmber</t>
  </si>
  <si>
    <t>Field of study</t>
  </si>
  <si>
    <t>Computer Engineering</t>
  </si>
  <si>
    <t>Electrical Engineering</t>
  </si>
  <si>
    <t>Mechanical Engineering</t>
  </si>
  <si>
    <t>Mechatronics Engineering</t>
  </si>
  <si>
    <t>Data Science and Analytics</t>
  </si>
  <si>
    <t>Information Technology</t>
  </si>
  <si>
    <t>Number</t>
  </si>
  <si>
    <t>Engineering Student</t>
  </si>
  <si>
    <t>Graduate Assistant</t>
  </si>
  <si>
    <t>IT Manager</t>
  </si>
  <si>
    <t>Technical Lead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</si>
  <si>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Software Developer</t>
    </r>
  </si>
  <si>
    <t>Business Analysts</t>
  </si>
  <si>
    <t>Lead Data Scientist</t>
  </si>
  <si>
    <t>University Professor</t>
  </si>
  <si>
    <t>Feature Correlation</t>
  </si>
  <si>
    <t>Number of testers</t>
  </si>
  <si>
    <t>Percentage of testers</t>
  </si>
  <si>
    <t>Stdev</t>
  </si>
  <si>
    <t>Testers</t>
  </si>
  <si>
    <t>Number of Testers</t>
  </si>
  <si>
    <t>Percentage of Testers</t>
  </si>
  <si>
    <t>Average</t>
  </si>
  <si>
    <t>Default Zooming Levels</t>
  </si>
  <si>
    <t>Zooming Action</t>
  </si>
  <si>
    <t>Interactivity</t>
  </si>
  <si>
    <t># of testers</t>
  </si>
  <si>
    <t>% of testers</t>
  </si>
  <si>
    <t>Cluster Heatmap</t>
  </si>
  <si>
    <t>Comparison with existing visualizations</t>
  </si>
  <si>
    <t>Default Zooming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</si>
</sst>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'Education level'!$B$3</c:f>
              <c:strCache>
                <c:ptCount val="1"/>
                <c:pt idx="0">
                  <c:v>Education level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'Education level'!$B$4:$B$6</c:f>
              <c:strCache>
                <c:ptCount val="3"/>
                <c:pt idx="0">
                  <c:v>Undergraduate studies</c:v>
                </c:pt>
                <c:pt idx="1">
                  <c:v>Graduate studies</c:v>
                </c:pt>
                <c:pt idx="2">
                  <c:v>Doctoral studies</c:v>
                </c:pt>
              </c:strCache>
            </c:strRef>
          </c:cat>
          <c:val>
            <c:numRef>
              <c:f>'Education level'!$C$4:$C$6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B-4B6E-AD91-72F44BD9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FeaturesAvgRate!$D$2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FeaturesAvgRate!$B$3:$B$6</c:f>
              <c:strCache>
                <c:ptCount val="4"/>
                <c:pt idx="0">
                  <c:v>Feature Correlation</c:v>
                </c:pt>
                <c:pt idx="1">
                  <c:v>Default Zooming</c:v>
                </c:pt>
                <c:pt idx="2">
                  <c:v>Zooming Action</c:v>
                </c:pt>
                <c:pt idx="3">
                  <c:v>Interactivity</c:v>
                </c:pt>
              </c:strCache>
            </c:strRef>
          </c:cat>
          <c:val>
            <c:numRef>
              <c:f>FeaturesAvgRate!$D$3:$D$6</c:f>
              <c:numCache>
                <c:formatCode>General</c:formatCode>
                <c:ptCount val="4"/>
                <c:pt idx="0">
                  <c:v>1.7013926184468013</c:v>
                </c:pt>
                <c:pt idx="1">
                  <c:v>1.8093325317714037</c:v>
                </c:pt>
                <c:pt idx="2">
                  <c:v>1.8093325317714037</c:v>
                </c:pt>
                <c:pt idx="3">
                  <c:v>1.6254554017744987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34-4FB1-88FF-6DF715AC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303808"/>
        <c:axId val="147321984"/>
      </c:barChart>
      <c:catAx>
        <c:axId val="147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21984"/>
        <c:crosses val="autoZero"/>
        <c:auto val="1"/>
        <c:lblAlgn val="ctr"/>
        <c:lblOffset val="100"/>
        <c:noMultiLvlLbl val="0"/>
      </c:catAx>
      <c:valAx>
        <c:axId val="14732198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303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Comparison (average ratings)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FeaturesAvgRate!$F$2</c:f>
              <c:strCache>
                <c:ptCount val="1"/>
                <c:pt idx="0">
                  <c:v>Comparison with existing visualizations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FeaturesAvgRate!$F$4:$F$6</c:f>
              <c:strCache>
                <c:ptCount val="3"/>
                <c:pt idx="0">
                  <c:v>Mirrored Dendrograms</c:v>
                </c:pt>
                <c:pt idx="1">
                  <c:v>Tanglegram</c:v>
                </c:pt>
                <c:pt idx="2">
                  <c:v>Heatmap</c:v>
                </c:pt>
              </c:strCache>
            </c:strRef>
          </c:cat>
          <c:val>
            <c:numRef>
              <c:f>FeaturesAvgRate!$G$4:$G$6</c:f>
              <c:numCache>
                <c:formatCode>General</c:formatCode>
                <c:ptCount val="3"/>
                <c:pt idx="0">
                  <c:v>8</c:v>
                </c:pt>
                <c:pt idx="1">
                  <c:v>5.85</c:v>
                </c:pt>
                <c:pt idx="2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0A-49A0-BFE7-61556AC1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00896"/>
        <c:axId val="147602432"/>
      </c:barChart>
      <c:catAx>
        <c:axId val="1476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02432"/>
        <c:crosses val="autoZero"/>
        <c:auto val="1"/>
        <c:lblAlgn val="ctr"/>
        <c:lblOffset val="100"/>
        <c:noMultiLvlLbl val="0"/>
      </c:catAx>
      <c:valAx>
        <c:axId val="147602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00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Comparison (stdev)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FeaturesAvgRate!$H$3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FeaturesAvgRate!$F$4:$F$6</c:f>
              <c:strCache>
                <c:ptCount val="3"/>
                <c:pt idx="0">
                  <c:v>Mirrored Dendrograms</c:v>
                </c:pt>
                <c:pt idx="1">
                  <c:v>Tanglegram</c:v>
                </c:pt>
                <c:pt idx="2">
                  <c:v>Heatmap</c:v>
                </c:pt>
              </c:strCache>
            </c:strRef>
          </c:cat>
          <c:val>
            <c:numRef>
              <c:f>FeaturesAvgRate!$H$4:$H$6</c:f>
              <c:numCache>
                <c:formatCode>General</c:formatCode>
                <c:ptCount val="3"/>
                <c:pt idx="0">
                  <c:v>1.7167901505579042</c:v>
                </c:pt>
                <c:pt idx="1">
                  <c:v>2.0844032340469201</c:v>
                </c:pt>
                <c:pt idx="2">
                  <c:v>2.4580694178883338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E0-4A3F-8F48-2D4C6741B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43776"/>
        <c:axId val="147645568"/>
      </c:barChart>
      <c:catAx>
        <c:axId val="1476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45568"/>
        <c:crosses val="autoZero"/>
        <c:auto val="1"/>
        <c:lblAlgn val="ctr"/>
        <c:lblOffset val="100"/>
        <c:noMultiLvlLbl val="0"/>
      </c:catAx>
      <c:valAx>
        <c:axId val="1476455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643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FeaturesAvgRate!$C$8</c:f>
              <c:numCache>
                <c:formatCode>General</c:formatCode>
                <c:ptCount val="1"/>
                <c:pt idx="0">
                  <c:v>7.6875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40160"/>
        <c:axId val="147741696"/>
      </c:barChart>
      <c:catAx>
        <c:axId val="1477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1696"/>
        <c:crosses val="autoZero"/>
        <c:auto val="1"/>
        <c:lblAlgn val="ctr"/>
        <c:lblOffset val="100"/>
        <c:noMultiLvlLbl val="0"/>
      </c:catAx>
      <c:valAx>
        <c:axId val="1477416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40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FeaturesAvgRate!$D$8</c:f>
              <c:numCache>
                <c:formatCode>General</c:formatCode>
                <c:ptCount val="1"/>
                <c:pt idx="0">
                  <c:v>1.7363782709410267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F2-4D4E-B968-AD3DC02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66656"/>
        <c:axId val="147776640"/>
      </c:barChart>
      <c:catAx>
        <c:axId val="147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76640"/>
        <c:crosses val="autoZero"/>
        <c:auto val="1"/>
        <c:lblAlgn val="ctr"/>
        <c:lblOffset val="100"/>
        <c:noMultiLvlLbl val="0"/>
      </c:catAx>
      <c:valAx>
        <c:axId val="1477766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766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FeaturesAvgRate!$G$8</c:f>
              <c:numCache>
                <c:formatCode>General</c:formatCode>
                <c:ptCount val="1"/>
                <c:pt idx="0">
                  <c:v>6.75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00416"/>
        <c:axId val="147101952"/>
      </c:barChart>
      <c:catAx>
        <c:axId val="1471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101952"/>
        <c:crosses val="autoZero"/>
        <c:auto val="1"/>
        <c:lblAlgn val="ctr"/>
        <c:lblOffset val="100"/>
        <c:noMultiLvlLbl val="0"/>
      </c:catAx>
      <c:valAx>
        <c:axId val="1471019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100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FeaturesAvgRate!$B$8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FeaturesAvgRate!$H$8</c:f>
              <c:numCache>
                <c:formatCode>General</c:formatCode>
                <c:ptCount val="1"/>
                <c:pt idx="0">
                  <c:v>2.0864209341643858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1-4E9D-881C-4AFAEDC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636096"/>
        <c:axId val="216567168"/>
      </c:barChart>
      <c:catAx>
        <c:axId val="201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216567168"/>
        <c:crosses val="autoZero"/>
        <c:auto val="1"/>
        <c:lblAlgn val="ctr"/>
        <c:lblOffset val="100"/>
        <c:noMultiLvlLbl val="0"/>
      </c:catAx>
      <c:valAx>
        <c:axId val="2165671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201636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'Filed of study'!$B$3</c:f>
              <c:strCache>
                <c:ptCount val="1"/>
                <c:pt idx="0">
                  <c:v>Field of study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'Filed of study'!$B$4:$B$9</c:f>
              <c:strCache>
                <c:ptCount val="6"/>
                <c:pt idx="0">
                  <c:v>Computer Engineering</c:v>
                </c:pt>
                <c:pt idx="1">
                  <c:v>Electrical Engineering</c:v>
                </c:pt>
                <c:pt idx="2">
                  <c:v>Mechanical Engineering</c:v>
                </c:pt>
                <c:pt idx="3">
                  <c:v>Mechatronics Engineering</c:v>
                </c:pt>
                <c:pt idx="4">
                  <c:v>Data Science and Analytics</c:v>
                </c:pt>
                <c:pt idx="5">
                  <c:v>Information Technology</c:v>
                </c:pt>
              </c:strCache>
            </c:strRef>
          </c:cat>
          <c:val>
            <c:numRef>
              <c:f>'Filed of study'!$C$4:$C$9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F1-49E2-8D55-D1A0EB55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8352734033245846"/>
          <c:y val="0.18070137066200059"/>
          <c:w val="0.39980599300087488"/>
          <c:h val="0.5227409594634003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Profession!$C$3</c:f>
              <c:strCache>
                <c:ptCount val="1"/>
                <c:pt idx="0">
                  <c:v>Profession</c:v>
                </c:pt>
              </c:strCache>
            </c:strRef>
          </c:tx>
          <c:spPr>
            <a:ln w="38100">
              <a:solidFill>
                <a:schemeClr val="bg1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Profession!$C$4:$C$11</c:f>
              <c:strCache>
                <c:ptCount val="8"/>
                <c:pt idx="0">
                  <c:v>Lead Data Scientist</c:v>
                </c:pt>
                <c:pt idx="1">
                  <c:v>Business Analysts</c:v>
                </c:pt>
                <c:pt idx="2">
                  <c:v>University Professor</c:v>
                </c:pt>
                <c:pt idx="3">
                  <c:v> Software Developer</c:v>
                </c:pt>
                <c:pt idx="4">
                  <c:v>Technical Lead</c:v>
                </c:pt>
                <c:pt idx="5">
                  <c:v>IT Manager</c:v>
                </c:pt>
                <c:pt idx="6">
                  <c:v>Graduate Assistant</c:v>
                </c:pt>
                <c:pt idx="7">
                  <c:v>Engineering Student</c:v>
                </c:pt>
              </c:strCache>
            </c:strRef>
          </c:cat>
          <c:val>
            <c:numRef>
              <c:f>Profession!$D$4:$D$11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3-41D1-A0A5-A3D7CA03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250874954149368"/>
          <c:y val="0.25447122880100875"/>
          <c:w val="0.8128305333093262"/>
          <c:h val="0.4896962375691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 Correlation'!$C$2</c:f>
              <c:strCache>
                <c:ptCount val="1"/>
                <c:pt idx="0">
                  <c:v>Feature Correlation</c:v>
                </c:pt>
              </c:strCache>
            </c:strRef>
          </c:tx>
          <c:invertIfNegative val="0"/>
          <c:cat>
            <c:numRef>
              <c:f>'Feature Correlation'!$C$5:$C$14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'Feature Correlation'!$D$5:$D$14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3B-4BB4-A873-430BCE72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9232"/>
        <c:axId val="146821888"/>
      </c:barChart>
      <c:catAx>
        <c:axId val="1467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21888"/>
        <c:crosses val="autoZero"/>
        <c:auto val="1"/>
        <c:lblAlgn val="ctr"/>
        <c:lblOffset val="100"/>
        <c:noMultiLvlLbl val="0"/>
      </c:catAx>
      <c:valAx>
        <c:axId val="1468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testers</a:t>
                </a:r>
              </a:p>
            </c:rich>
          </c:tx>
          <c:layout>
            <c:manualLayout>
              <c:xMode val="edge"/>
              <c:yMode val="edge"/>
              <c:x val="2.4809771591953612E-2"/>
              <c:y val="0.39250526909278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7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84038982832064"/>
          <c:y val="0.18801410105757932"/>
          <c:w val="0.83154145690805048"/>
          <c:h val="0.61310621131230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DefaultZooming!$C$2</c:f>
              <c:strCache>
                <c:ptCount val="1"/>
                <c:pt idx="0">
                  <c:v>Default Zooming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DefaultZooming!$C$5:$C$14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DefaultZooming!$D$5:$D$14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F1-4097-8569-467E6C19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3616"/>
        <c:axId val="146865536"/>
      </c:barChart>
      <c:catAx>
        <c:axId val="1468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865536"/>
        <c:crosses val="autoZero"/>
        <c:auto val="1"/>
        <c:lblAlgn val="ctr"/>
        <c:lblOffset val="100"/>
        <c:noMultiLvlLbl val="0"/>
      </c:catAx>
      <c:valAx>
        <c:axId val="146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endParaRPr lang="en-US" baseline="0">
                  <a:solidFill>
                    <a:schemeClr val="tx1"/>
                  </a:solidFill>
                  <a:latin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8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252388908898507"/>
          <c:y val="0.21914430555229211"/>
          <c:w val="0.80750816181491225"/>
          <c:h val="0.58357148311755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ZoomingAction!$C$2</c:f>
              <c:strCache>
                <c:ptCount val="1"/>
                <c:pt idx="0">
                  <c:v>Zooming 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ZoomingAction!$C$5:$C$14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ZoomingAction!$D$5:$D$14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2A-404A-8358-F37D3C5F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5632"/>
        <c:axId val="146487552"/>
      </c:barChart>
      <c:catAx>
        <c:axId val="1464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Rate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487552"/>
        <c:crosses val="autoZero"/>
        <c:auto val="1"/>
        <c:lblAlgn val="ctr"/>
        <c:lblOffset val="100"/>
        <c:noMultiLvlLbl val="0"/>
      </c:catAx>
      <c:valAx>
        <c:axId val="146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2692308104839342E-2"/>
              <c:y val="0.310716079442656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4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206510046899877"/>
          <c:y val="0.20211515863689777"/>
          <c:w val="0.81788025472225812"/>
          <c:h val="0.5990051537329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Interactivity!$C$2</c:f>
              <c:strCache>
                <c:ptCount val="1"/>
                <c:pt idx="0">
                  <c:v>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Interactivity!$C$5:$C$14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Interactivity!$D$5:$D$14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3-41DF-AA2E-DB6F0BBD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2896"/>
        <c:axId val="146527360"/>
      </c:barChart>
      <c:catAx>
        <c:axId val="146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charset="0"/>
                  </a:rPr>
                  <a:t>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27360"/>
        <c:crosses val="autoZero"/>
        <c:auto val="1"/>
        <c:lblAlgn val="ctr"/>
        <c:lblOffset val="100"/>
        <c:noMultiLvlLbl val="0"/>
      </c:catAx>
      <c:valAx>
        <c:axId val="146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charset="0"/>
                  </a:rPr>
                  <a:t># of testers</a:t>
                </a:r>
              </a:p>
            </c:rich>
          </c:tx>
          <c:layout>
            <c:manualLayout>
              <c:xMode val="edge"/>
              <c:yMode val="edge"/>
              <c:x val="3.0054644808743168E-2"/>
              <c:y val="0.30918511801770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6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with existing</a:t>
            </a:r>
            <a:r>
              <a:rPr lang="en-US" baseline="0"/>
              <a:t> visualizations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27634674093819"/>
          <c:y val="0.22118727056966409"/>
          <c:w val="0.60964892608160759"/>
          <c:h val="0.57296500911510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Comparison!$A$4</c:f>
              <c:strCache>
                <c:ptCount val="1"/>
                <c:pt idx="0">
                  <c:v>Mirrored Dendrograms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E-4406-8FAF-E4C07B94F418}"/>
            </c:ext>
          </c:extLst>
        </c:ser>
        <c:ser>
          <c:idx val="1"/>
          <c:order val="1"/>
          <c:tx>
            <c:strRef>
              <c:f>Comparison!$E$4</c:f>
              <c:strCache>
                <c:ptCount val="1"/>
                <c:pt idx="0">
                  <c:v>Tanglegram</c:v>
                </c:pt>
              </c:strCache>
            </c:strRef>
          </c:tx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Comparison!$F$6:$F$15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E-4406-8FAF-E4C07B94F418}"/>
            </c:ext>
          </c:extLst>
        </c:ser>
        <c:ser>
          <c:idx val="2"/>
          <c:order val="2"/>
          <c:tx>
            <c:strRef>
              <c:f>Comparison!$I$4</c:f>
              <c:strCache>
                <c:ptCount val="1"/>
                <c:pt idx="0">
                  <c:v>Heatmap</c:v>
                </c:pt>
              </c:strCache>
            </c:strRef>
          </c:tx>
          <c:invertIfNegative val="0"/>
          <c:cat>
            <c:numRef>
              <c:f>Comparison!$A$6:$A$15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Comparison!$J$6:$J$15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FE-4406-8FAF-E4C07B94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08448"/>
        <c:axId val="147214720"/>
      </c:barChart>
      <c:catAx>
        <c:axId val="1472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14720"/>
        <c:crosses val="autoZero"/>
        <c:auto val="1"/>
        <c:lblAlgn val="ctr"/>
        <c:lblOffset val="100"/>
        <c:noMultiLvlLbl val="0"/>
      </c:catAx>
      <c:valAx>
        <c:axId val="147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testers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FeaturesAvgRate!$C$2</c:f>
              <c:strCache>
                <c:ptCount val="1"/>
                <c:pt idx="0">
                  <c:v>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FeaturesAvgRate!$B$3:$B$6</c:f>
              <c:strCache>
                <c:ptCount val="4"/>
                <c:pt idx="0">
                  <c:v>Feature Correlation</c:v>
                </c:pt>
                <c:pt idx="1">
                  <c:v>Default Zooming</c:v>
                </c:pt>
                <c:pt idx="2">
                  <c:v>Zooming Action</c:v>
                </c:pt>
                <c:pt idx="3">
                  <c:v>Interactivity</c:v>
                </c:pt>
              </c:strCache>
            </c:strRef>
          </c:cat>
          <c:val>
            <c:numRef>
              <c:f>FeaturesAvgRate!$C$3:$C$6</c:f>
              <c:numCache>
                <c:formatCode>General</c:formatCode>
                <c:ptCount val="4"/>
                <c:pt idx="0">
                  <c:v>7.5</c:v>
                </c:pt>
                <c:pt idx="1">
                  <c:v>7.3</c:v>
                </c:pt>
                <c:pt idx="2">
                  <c:v>7.7</c:v>
                </c:pt>
                <c:pt idx="3">
                  <c:v>8.25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6E-47C8-AC0E-C4A446F4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285504"/>
        <c:axId val="147287040"/>
      </c:barChart>
      <c:catAx>
        <c:axId val="147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7040"/>
        <c:crosses val="autoZero"/>
        <c:auto val="1"/>
        <c:lblAlgn val="ctr"/>
        <c:lblOffset val="100"/>
        <c:noMultiLvlLbl val="0"/>
      </c:catAx>
      <c:valAx>
        <c:axId val="1472870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tester ratings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+mn-ea"/>
                <a:cs typeface="+mn-cs"/>
              </a:defRPr>
            </a:pPr>
            <a:endParaRPr lang="en-US"/>
          </a:p>
        </c:txPr>
        <c:crossAx val="14728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180975</xdr:rowOff>
    </xdr:from>
    <xdr:to>
      <xdr:col>11</xdr:col>
      <xdr:colOff>76200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57150</xdr:rowOff>
    </xdr:from>
    <xdr:to>
      <xdr:col>12</xdr:col>
      <xdr:colOff>152400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0</xdr:rowOff>
    </xdr:from>
    <xdr:to>
      <xdr:col>13</xdr:col>
      <xdr:colOff>85725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649940</xdr:colOff>
      <xdr:row>11</xdr:row>
      <xdr:rowOff>40341</xdr:rowOff>
    </xdr:from>
    <xdr:to>
      <xdr:col>16</xdr:col>
      <xdr:colOff>257735</xdr:colOff>
      <xdr:row>23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11</xdr:row>
      <xdr:rowOff>117475</xdr:rowOff>
    </xdr:from>
    <xdr:to>
      <xdr:col>12</xdr:col>
      <xdr:colOff>333375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619686</xdr:colOff>
      <xdr:row>11</xdr:row>
      <xdr:rowOff>81056</xdr:rowOff>
    </xdr:from>
    <xdr:to>
      <xdr:col>11</xdr:col>
      <xdr:colOff>238686</xdr:colOff>
      <xdr:row>24</xdr:row>
      <xdr:rowOff>182656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11</xdr:row>
      <xdr:rowOff>69850</xdr:rowOff>
    </xdr:from>
    <xdr:to>
      <xdr:col>11</xdr:col>
      <xdr:colOff>361950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789423</xdr:colOff>
      <xdr:row>8</xdr:row>
      <xdr:rowOff>190500</xdr:rowOff>
    </xdr:from>
    <xdr:to>
      <xdr:col>17</xdr:col>
      <xdr:colOff>450272</xdr:colOff>
      <xdr:row>21</xdr:row>
      <xdr:rowOff>15230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391433</xdr:colOff>
      <xdr:row>9</xdr:row>
      <xdr:rowOff>79829</xdr:rowOff>
    </xdr:from>
    <xdr:to>
      <xdr:col>5</xdr:col>
      <xdr:colOff>387803</xdr:colOff>
      <xdr:row>22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834572</xdr:colOff>
      <xdr:row>9</xdr:row>
      <xdr:rowOff>34017</xdr:rowOff>
    </xdr:from>
    <xdr:to>
      <xdr:col>15</xdr:col>
      <xdr:colOff>472623</xdr:colOff>
      <xdr:row>22</xdr:row>
      <xdr:rowOff>135164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417286</xdr:colOff>
      <xdr:row>24</xdr:row>
      <xdr:rowOff>63501</xdr:rowOff>
    </xdr:from>
    <xdr:to>
      <xdr:col>5</xdr:col>
      <xdr:colOff>413656</xdr:colOff>
      <xdr:row>37</xdr:row>
      <xdr:rowOff>164647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53809</xdr:colOff>
      <xdr:row>24</xdr:row>
      <xdr:rowOff>148648</xdr:rowOff>
    </xdr:from>
    <xdr:to>
      <xdr:col>14</xdr:col>
      <xdr:colOff>519420</xdr:colOff>
      <xdr:row>38</xdr:row>
      <xdr:rowOff>41976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873125</xdr:colOff>
      <xdr:row>9</xdr:row>
      <xdr:rowOff>31750</xdr:rowOff>
    </xdr:from>
    <xdr:to>
      <xdr:col>7</xdr:col>
      <xdr:colOff>381000</xdr:colOff>
      <xdr:row>22</xdr:row>
      <xdr:rowOff>132897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714375</xdr:colOff>
      <xdr:row>9</xdr:row>
      <xdr:rowOff>31750</xdr:rowOff>
    </xdr:from>
    <xdr:to>
      <xdr:col>18</xdr:col>
      <xdr:colOff>762000</xdr:colOff>
      <xdr:row>22</xdr:row>
      <xdr:rowOff>132897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900546</xdr:colOff>
      <xdr:row>24</xdr:row>
      <xdr:rowOff>86592</xdr:rowOff>
    </xdr:from>
    <xdr:to>
      <xdr:col>7</xdr:col>
      <xdr:colOff>408421</xdr:colOff>
      <xdr:row>37</xdr:row>
      <xdr:rowOff>187738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363681</xdr:colOff>
      <xdr:row>24</xdr:row>
      <xdr:rowOff>138545</xdr:rowOff>
    </xdr:from>
    <xdr:to>
      <xdr:col>18</xdr:col>
      <xdr:colOff>460375</xdr:colOff>
      <xdr:row>38</xdr:row>
      <xdr:rowOff>31873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opLeftCell="E1" workbookViewId="0">
      <selection activeCell="J20" sqref="J20"/>
    </sheetView>
  </sheetViews>
  <sheetFormatPr defaultRowHeight="15.75" x14ac:dyDescent="0.25"/>
  <cols>
    <col min="2" max="2" width="22.5" customWidth="1"/>
    <col min="3" max="3" width="18" customWidth="1"/>
    <col min="4" max="4" width="14.125" customWidth="1"/>
  </cols>
  <sheetData>
    <row r="3" spans="2:4" x14ac:dyDescent="0.25">
      <c r="B3" s="5" t="s">
        <v>9</v>
      </c>
      <c r="C3" s="5" t="s">
        <v>13</v>
      </c>
      <c r="D3" s="5" t="s">
        <v>2</v>
      </c>
    </row>
    <row r="4" spans="2:4" x14ac:dyDescent="0.25">
      <c r="B4" s="7" t="s">
        <v>10</v>
      </c>
      <c r="C4" s="7">
        <v>7</v>
      </c>
      <c r="D4" s="7">
        <f>100*C4/20</f>
        <v>35</v>
      </c>
    </row>
    <row r="5" spans="2:4" x14ac:dyDescent="0.25">
      <c r="B5" s="7" t="s">
        <v>11</v>
      </c>
      <c r="C5" s="7">
        <v>10</v>
      </c>
      <c r="D5" s="7">
        <f t="shared" ref="D5:D6" si="0">100*C5/20</f>
        <v>50</v>
      </c>
    </row>
    <row r="6" spans="2:4" x14ac:dyDescent="0.25">
      <c r="B6" s="7" t="s">
        <v>12</v>
      </c>
      <c r="C6" s="7">
        <v>3</v>
      </c>
      <c r="D6" s="7">
        <f t="shared" si="0"/>
        <v>15</v>
      </c>
    </row>
    <row r="8" spans="2:4" x14ac:dyDescent="0.25">
      <c r="C8" s="6">
        <f>SUM(C4:C7)</f>
        <v>20</v>
      </c>
      <c r="D8" s="6">
        <f>SUM(D4:D7)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opLeftCell="E1" workbookViewId="0">
      <selection activeCell="C4" sqref="C4"/>
    </sheetView>
  </sheetViews>
  <sheetFormatPr defaultRowHeight="15.75" x14ac:dyDescent="0.25"/>
  <cols>
    <col min="2" max="2" width="23.25" customWidth="1"/>
    <col min="3" max="3" width="23.375" customWidth="1"/>
    <col min="4" max="4" width="15.5" customWidth="1"/>
  </cols>
  <sheetData>
    <row r="3" spans="2:5" x14ac:dyDescent="0.25">
      <c r="B3" s="5" t="s">
        <v>14</v>
      </c>
      <c r="C3" s="5" t="s">
        <v>21</v>
      </c>
      <c r="D3" s="5" t="s">
        <v>2</v>
      </c>
      <c r="E3" s="3"/>
    </row>
    <row r="4" spans="2:5" x14ac:dyDescent="0.25">
      <c r="B4" s="7" t="s">
        <v>15</v>
      </c>
      <c r="C4" s="7">
        <v>8</v>
      </c>
      <c r="D4" s="7">
        <f>100*C4/20</f>
        <v>40</v>
      </c>
      <c r="E4" s="3"/>
    </row>
    <row r="5" spans="2:5" x14ac:dyDescent="0.25">
      <c r="B5" s="7" t="s">
        <v>16</v>
      </c>
      <c r="C5" s="7">
        <v>2</v>
      </c>
      <c r="D5" s="7">
        <f t="shared" ref="D5:D9" si="0">100*C5/20</f>
        <v>10</v>
      </c>
      <c r="E5" s="3"/>
    </row>
    <row r="6" spans="2:5" x14ac:dyDescent="0.25">
      <c r="B6" s="7" t="s">
        <v>17</v>
      </c>
      <c r="C6" s="7">
        <v>2</v>
      </c>
      <c r="D6" s="7">
        <f t="shared" si="0"/>
        <v>10</v>
      </c>
      <c r="E6" s="3"/>
    </row>
    <row r="7" spans="2:5" x14ac:dyDescent="0.25">
      <c r="B7" s="8" t="s">
        <v>18</v>
      </c>
      <c r="C7" s="8">
        <v>2</v>
      </c>
      <c r="D7" s="7">
        <f t="shared" si="0"/>
        <v>10</v>
      </c>
    </row>
    <row r="8" spans="2:5" x14ac:dyDescent="0.25">
      <c r="B8" s="8" t="s">
        <v>19</v>
      </c>
      <c r="C8" s="8">
        <v>4</v>
      </c>
      <c r="D8" s="7">
        <f t="shared" si="0"/>
        <v>20</v>
      </c>
    </row>
    <row r="9" spans="2:5" x14ac:dyDescent="0.25">
      <c r="B9" s="8" t="s">
        <v>20</v>
      </c>
      <c r="C9" s="8">
        <v>2</v>
      </c>
      <c r="D9" s="7">
        <f t="shared" si="0"/>
        <v>10</v>
      </c>
    </row>
    <row r="11" spans="2:5" x14ac:dyDescent="0.25">
      <c r="C11" s="6">
        <f>SUM(C4:C10)</f>
        <v>20</v>
      </c>
      <c r="D11" s="6">
        <f>SUM(D4:D9)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F19" sqref="F19"/>
    </sheetView>
  </sheetViews>
  <sheetFormatPr defaultRowHeight="15.75" x14ac:dyDescent="0.25"/>
  <cols>
    <col min="3" max="3" width="29.5" customWidth="1"/>
    <col min="4" max="4" width="26.75" customWidth="1"/>
    <col min="5" max="5" width="13.375" customWidth="1"/>
  </cols>
  <sheetData>
    <row r="3" spans="3:5" x14ac:dyDescent="0.25">
      <c r="C3" s="9" t="s">
        <v>0</v>
      </c>
      <c r="D3" s="9" t="s">
        <v>21</v>
      </c>
      <c r="E3" s="9" t="s">
        <v>2</v>
      </c>
    </row>
    <row r="4" spans="3:5" x14ac:dyDescent="0.25">
      <c r="C4" s="7" t="s">
        <v>28</v>
      </c>
      <c r="D4" s="7">
        <v>1</v>
      </c>
      <c r="E4" s="7">
        <f>D4*100/20</f>
        <v>5</v>
      </c>
    </row>
    <row r="5" spans="3:5" x14ac:dyDescent="0.25">
      <c r="C5" s="7" t="s">
        <v>27</v>
      </c>
      <c r="D5" s="7">
        <v>2</v>
      </c>
      <c r="E5" s="7">
        <f t="shared" ref="E5:E11" si="0">D5*100/20</f>
        <v>10</v>
      </c>
    </row>
    <row r="6" spans="3:5" x14ac:dyDescent="0.25">
      <c r="C6" s="7" t="s">
        <v>29</v>
      </c>
      <c r="D6" s="7">
        <v>1</v>
      </c>
      <c r="E6" s="7">
        <f t="shared" si="0"/>
        <v>5</v>
      </c>
    </row>
    <row r="7" spans="3:5" x14ac:dyDescent="0.25">
      <c r="C7" s="7" t="s">
        <v>26</v>
      </c>
      <c r="D7" s="7">
        <v>7</v>
      </c>
      <c r="E7" s="7">
        <f t="shared" si="0"/>
        <v>35</v>
      </c>
    </row>
    <row r="8" spans="3:5" x14ac:dyDescent="0.25">
      <c r="C8" s="7" t="s">
        <v>25</v>
      </c>
      <c r="D8" s="7">
        <v>1</v>
      </c>
      <c r="E8" s="7">
        <f t="shared" si="0"/>
        <v>5</v>
      </c>
    </row>
    <row r="9" spans="3:5" x14ac:dyDescent="0.25">
      <c r="C9" s="7" t="s">
        <v>24</v>
      </c>
      <c r="D9" s="7">
        <v>1</v>
      </c>
      <c r="E9" s="7">
        <f t="shared" si="0"/>
        <v>5</v>
      </c>
    </row>
    <row r="10" spans="3:5" x14ac:dyDescent="0.25">
      <c r="C10" s="7" t="s">
        <v>23</v>
      </c>
      <c r="D10" s="7">
        <v>1</v>
      </c>
      <c r="E10" s="7">
        <f t="shared" si="0"/>
        <v>5</v>
      </c>
    </row>
    <row r="11" spans="3:5" x14ac:dyDescent="0.25">
      <c r="C11" s="7" t="s">
        <v>22</v>
      </c>
      <c r="D11" s="7">
        <v>6</v>
      </c>
      <c r="E11" s="7">
        <f t="shared" si="0"/>
        <v>30</v>
      </c>
    </row>
    <row r="13" spans="3:5" x14ac:dyDescent="0.25">
      <c r="D13" s="6">
        <f>SUM(D4:D11)</f>
        <v>20</v>
      </c>
      <c r="E13" s="6">
        <f>SUM(E4:E11)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22"/>
  <sheetViews>
    <sheetView topLeftCell="A7" zoomScale="85" zoomScaleNormal="85" workbookViewId="0">
      <selection activeCell="D22" sqref="D22"/>
    </sheetView>
  </sheetViews>
  <sheetFormatPr defaultRowHeight="15.75" x14ac:dyDescent="0.25"/>
  <cols>
    <col min="3" max="3" width="15.875" style="7" customWidth="1"/>
    <col min="4" max="4" width="19.625" style="7" customWidth="1"/>
    <col min="5" max="5" width="24.75" customWidth="1"/>
    <col min="7" max="7" width="5.375" customWidth="1"/>
    <col min="8" max="8" width="5.75" customWidth="1"/>
  </cols>
  <sheetData>
    <row r="2" spans="3:28" ht="18.75" x14ac:dyDescent="0.25">
      <c r="C2" s="11" t="s">
        <v>30</v>
      </c>
    </row>
    <row r="4" spans="3:28" x14ac:dyDescent="0.25">
      <c r="C4" s="9" t="s">
        <v>1</v>
      </c>
      <c r="D4" s="9" t="s">
        <v>31</v>
      </c>
      <c r="E4" s="9" t="s">
        <v>32</v>
      </c>
    </row>
    <row r="5" spans="3:28" x14ac:dyDescent="0.25">
      <c r="C5" s="7">
        <v>1</v>
      </c>
      <c r="D5" s="7">
        <v>0</v>
      </c>
      <c r="E5" s="7">
        <v>0</v>
      </c>
      <c r="I5" s="2" t="s">
        <v>34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3:28" x14ac:dyDescent="0.25">
      <c r="C6" s="7">
        <v>2</v>
      </c>
      <c r="D6" s="7">
        <v>0</v>
      </c>
      <c r="E6" s="7">
        <v>0</v>
      </c>
      <c r="I6" s="5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</row>
    <row r="7" spans="3:28" x14ac:dyDescent="0.25">
      <c r="C7" s="7">
        <v>3</v>
      </c>
      <c r="D7" s="7">
        <v>0</v>
      </c>
      <c r="E7" s="7">
        <v>0</v>
      </c>
      <c r="I7" s="16">
        <v>4</v>
      </c>
      <c r="J7" s="16">
        <v>5</v>
      </c>
      <c r="K7" s="16">
        <v>5</v>
      </c>
      <c r="L7" s="16">
        <v>6</v>
      </c>
      <c r="M7" s="16">
        <v>6</v>
      </c>
      <c r="N7" s="16">
        <v>6</v>
      </c>
      <c r="O7" s="16">
        <v>7</v>
      </c>
      <c r="P7" s="16">
        <v>7</v>
      </c>
      <c r="Q7" s="16">
        <v>8</v>
      </c>
      <c r="R7" s="16">
        <v>8</v>
      </c>
      <c r="S7" s="16">
        <v>8</v>
      </c>
      <c r="T7" s="16">
        <v>8</v>
      </c>
      <c r="U7" s="16">
        <v>8</v>
      </c>
      <c r="V7" s="16">
        <v>8</v>
      </c>
      <c r="W7" s="16">
        <v>9</v>
      </c>
      <c r="X7" s="16">
        <v>9</v>
      </c>
      <c r="Y7" s="16">
        <v>9</v>
      </c>
      <c r="Z7" s="16">
        <v>9</v>
      </c>
      <c r="AA7" s="16">
        <v>10</v>
      </c>
      <c r="AB7" s="16">
        <v>10</v>
      </c>
    </row>
    <row r="8" spans="3:28" x14ac:dyDescent="0.25">
      <c r="C8" s="7">
        <v>4</v>
      </c>
      <c r="D8" s="7">
        <v>1</v>
      </c>
      <c r="E8" s="7">
        <f>D8*100/20</f>
        <v>5</v>
      </c>
    </row>
    <row r="9" spans="3:28" x14ac:dyDescent="0.25">
      <c r="C9" s="7">
        <v>5</v>
      </c>
      <c r="D9" s="7">
        <v>2</v>
      </c>
      <c r="E9" s="7">
        <f t="shared" ref="E9:E14" si="0">D9*100/20</f>
        <v>10</v>
      </c>
    </row>
    <row r="10" spans="3:28" x14ac:dyDescent="0.25">
      <c r="C10" s="7">
        <v>6</v>
      </c>
      <c r="D10" s="7">
        <v>3</v>
      </c>
      <c r="E10" s="7">
        <f t="shared" si="0"/>
        <v>15</v>
      </c>
    </row>
    <row r="11" spans="3:28" x14ac:dyDescent="0.25">
      <c r="C11" s="7">
        <v>7</v>
      </c>
      <c r="D11" s="7">
        <v>2</v>
      </c>
      <c r="E11" s="7">
        <f t="shared" si="0"/>
        <v>10</v>
      </c>
    </row>
    <row r="12" spans="3:28" x14ac:dyDescent="0.25">
      <c r="C12" s="7">
        <v>8</v>
      </c>
      <c r="D12" s="7">
        <v>6</v>
      </c>
      <c r="E12" s="7">
        <f t="shared" si="0"/>
        <v>30</v>
      </c>
    </row>
    <row r="13" spans="3:28" x14ac:dyDescent="0.25">
      <c r="C13" s="7">
        <v>9</v>
      </c>
      <c r="D13" s="7">
        <v>4</v>
      </c>
      <c r="E13" s="7">
        <f t="shared" si="0"/>
        <v>20</v>
      </c>
    </row>
    <row r="14" spans="3:28" x14ac:dyDescent="0.25">
      <c r="C14" s="7">
        <v>10</v>
      </c>
      <c r="D14" s="7">
        <v>2</v>
      </c>
      <c r="E14" s="7">
        <f t="shared" si="0"/>
        <v>10</v>
      </c>
    </row>
    <row r="18" spans="3:6" x14ac:dyDescent="0.25">
      <c r="D18" s="7">
        <f>SUM(D5:D14)</f>
        <v>20</v>
      </c>
      <c r="E18" s="7">
        <f>SUM(E5:E14)</f>
        <v>100</v>
      </c>
      <c r="F18" s="7"/>
    </row>
    <row r="21" spans="3:6" x14ac:dyDescent="0.25">
      <c r="C21" s="13" t="s">
        <v>3</v>
      </c>
      <c r="D21" s="7">
        <f>AVERAGE(I7:AB7)</f>
        <v>7.5</v>
      </c>
    </row>
    <row r="22" spans="3:6" x14ac:dyDescent="0.25">
      <c r="C22" s="13" t="s">
        <v>33</v>
      </c>
      <c r="D22" s="7">
        <f>STDEV(I7:AB7)</f>
        <v>1.7013926184468013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1"/>
  <sheetViews>
    <sheetView zoomScale="85" zoomScaleNormal="85" workbookViewId="0">
      <selection activeCell="D21" sqref="D21"/>
    </sheetView>
  </sheetViews>
  <sheetFormatPr defaultColWidth="11" defaultRowHeight="15.75" x14ac:dyDescent="0.25"/>
  <cols>
    <col min="1" max="1" width="11.875" bestFit="1" customWidth="1"/>
    <col min="3" max="3" width="11" style="3"/>
    <col min="4" max="4" width="22.25" style="3" customWidth="1"/>
    <col min="5" max="5" width="22.375" style="3" customWidth="1"/>
  </cols>
  <sheetData>
    <row r="2" spans="3:27" ht="18.75" x14ac:dyDescent="0.3">
      <c r="C2" s="15" t="s">
        <v>38</v>
      </c>
    </row>
    <row r="4" spans="3:27" x14ac:dyDescent="0.25">
      <c r="C4" s="9" t="s">
        <v>1</v>
      </c>
      <c r="D4" s="9" t="s">
        <v>35</v>
      </c>
      <c r="E4" s="9" t="s">
        <v>36</v>
      </c>
      <c r="H4" s="2" t="s">
        <v>34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3:27" x14ac:dyDescent="0.25">
      <c r="C5" s="7">
        <v>1</v>
      </c>
      <c r="D5" s="7">
        <v>0</v>
      </c>
      <c r="E5" s="7"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T5" s="5">
        <v>13</v>
      </c>
      <c r="U5" s="5">
        <v>14</v>
      </c>
      <c r="V5" s="5">
        <v>15</v>
      </c>
      <c r="W5" s="5">
        <v>16</v>
      </c>
      <c r="X5" s="5">
        <v>17</v>
      </c>
      <c r="Y5" s="5">
        <v>18</v>
      </c>
      <c r="Z5" s="5">
        <v>19</v>
      </c>
      <c r="AA5" s="5">
        <v>20</v>
      </c>
    </row>
    <row r="6" spans="3:27" x14ac:dyDescent="0.25">
      <c r="C6" s="7">
        <v>2</v>
      </c>
      <c r="D6" s="7">
        <v>0</v>
      </c>
      <c r="E6" s="7">
        <v>0</v>
      </c>
      <c r="H6" s="16">
        <v>3</v>
      </c>
      <c r="I6" s="16">
        <v>4</v>
      </c>
      <c r="J6" s="16">
        <v>5</v>
      </c>
      <c r="K6" s="16">
        <v>6</v>
      </c>
      <c r="L6" s="16">
        <v>6</v>
      </c>
      <c r="M6" s="16">
        <v>6</v>
      </c>
      <c r="N6" s="16">
        <v>7</v>
      </c>
      <c r="O6" s="16">
        <v>7</v>
      </c>
      <c r="P6" s="16">
        <v>8</v>
      </c>
      <c r="Q6" s="16">
        <v>8</v>
      </c>
      <c r="R6" s="16">
        <v>8</v>
      </c>
      <c r="S6" s="16">
        <v>8</v>
      </c>
      <c r="T6" s="16">
        <v>8</v>
      </c>
      <c r="U6" s="16">
        <v>8</v>
      </c>
      <c r="V6" s="16">
        <v>8</v>
      </c>
      <c r="W6" s="16">
        <v>9</v>
      </c>
      <c r="X6" s="16">
        <v>9</v>
      </c>
      <c r="Y6" s="16">
        <v>9</v>
      </c>
      <c r="Z6" s="16">
        <v>9</v>
      </c>
      <c r="AA6" s="16">
        <v>10</v>
      </c>
    </row>
    <row r="7" spans="3:27" x14ac:dyDescent="0.25">
      <c r="C7" s="7">
        <v>3</v>
      </c>
      <c r="D7" s="7">
        <v>1</v>
      </c>
      <c r="E7" s="7">
        <f>D7*100/20</f>
        <v>5</v>
      </c>
    </row>
    <row r="8" spans="3:27" x14ac:dyDescent="0.25">
      <c r="C8" s="7">
        <v>4</v>
      </c>
      <c r="D8" s="7">
        <v>1</v>
      </c>
      <c r="E8" s="7">
        <f t="shared" ref="E8:E14" si="0">D8*100/20</f>
        <v>5</v>
      </c>
    </row>
    <row r="9" spans="3:27" x14ac:dyDescent="0.25">
      <c r="C9" s="7">
        <v>5</v>
      </c>
      <c r="D9" s="7">
        <v>1</v>
      </c>
      <c r="E9" s="7">
        <f t="shared" si="0"/>
        <v>5</v>
      </c>
    </row>
    <row r="10" spans="3:27" x14ac:dyDescent="0.25">
      <c r="C10" s="7">
        <v>6</v>
      </c>
      <c r="D10" s="7">
        <v>3</v>
      </c>
      <c r="E10" s="7">
        <f t="shared" si="0"/>
        <v>15</v>
      </c>
    </row>
    <row r="11" spans="3:27" x14ac:dyDescent="0.25">
      <c r="C11" s="7">
        <v>7</v>
      </c>
      <c r="D11" s="7">
        <v>2</v>
      </c>
      <c r="E11" s="7">
        <f t="shared" si="0"/>
        <v>10</v>
      </c>
    </row>
    <row r="12" spans="3:27" x14ac:dyDescent="0.25">
      <c r="C12" s="7">
        <v>8</v>
      </c>
      <c r="D12" s="7">
        <v>7</v>
      </c>
      <c r="E12" s="7">
        <f t="shared" si="0"/>
        <v>35</v>
      </c>
    </row>
    <row r="13" spans="3:27" x14ac:dyDescent="0.25">
      <c r="C13" s="7">
        <v>9</v>
      </c>
      <c r="D13" s="7">
        <v>4</v>
      </c>
      <c r="E13" s="7">
        <f t="shared" si="0"/>
        <v>20</v>
      </c>
    </row>
    <row r="14" spans="3:27" x14ac:dyDescent="0.25">
      <c r="C14" s="7">
        <v>10</v>
      </c>
      <c r="D14" s="7">
        <v>1</v>
      </c>
      <c r="E14" s="7">
        <f t="shared" si="0"/>
        <v>5</v>
      </c>
    </row>
    <row r="16" spans="3:27" x14ac:dyDescent="0.25">
      <c r="D16" s="7">
        <f>SUM(D5:D14)</f>
        <v>20</v>
      </c>
      <c r="E16" s="7">
        <f>SUM(E5:E14)</f>
        <v>100</v>
      </c>
    </row>
    <row r="20" spans="3:4" x14ac:dyDescent="0.25">
      <c r="C20" s="2" t="s">
        <v>37</v>
      </c>
      <c r="D20" s="7">
        <f>AVERAGE(H6:AA6)</f>
        <v>7.3</v>
      </c>
    </row>
    <row r="21" spans="3:4" x14ac:dyDescent="0.25">
      <c r="C21" s="2" t="s">
        <v>33</v>
      </c>
      <c r="D21" s="7">
        <f>STDEV(H6:AA6)</f>
        <v>1.8093325317714037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1"/>
  <sheetViews>
    <sheetView topLeftCell="B1" zoomScale="85" zoomScaleNormal="85" workbookViewId="0">
      <selection activeCell="D21" sqref="D21"/>
    </sheetView>
  </sheetViews>
  <sheetFormatPr defaultColWidth="11" defaultRowHeight="15.75" x14ac:dyDescent="0.25"/>
  <cols>
    <col min="1" max="1" width="11.875" bestFit="1" customWidth="1"/>
    <col min="3" max="3" width="13" style="3" customWidth="1"/>
    <col min="4" max="4" width="22.75" style="7" customWidth="1"/>
    <col min="5" max="5" width="21.875" style="3" customWidth="1"/>
  </cols>
  <sheetData>
    <row r="2" spans="3:27" x14ac:dyDescent="0.25">
      <c r="C2" s="3" t="s">
        <v>39</v>
      </c>
    </row>
    <row r="4" spans="3:27" x14ac:dyDescent="0.25">
      <c r="C4" s="9" t="s">
        <v>1</v>
      </c>
      <c r="D4" s="9" t="s">
        <v>31</v>
      </c>
      <c r="E4" s="9" t="s">
        <v>32</v>
      </c>
      <c r="H4" s="2" t="s">
        <v>34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3:27" x14ac:dyDescent="0.25">
      <c r="C5" s="7">
        <v>1</v>
      </c>
      <c r="D5" s="7">
        <v>0</v>
      </c>
      <c r="E5" s="7">
        <f>D5*100/20</f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T5" s="5">
        <v>13</v>
      </c>
      <c r="U5" s="5">
        <v>14</v>
      </c>
      <c r="V5" s="5">
        <v>15</v>
      </c>
      <c r="W5" s="5">
        <v>16</v>
      </c>
      <c r="X5" s="5">
        <v>17</v>
      </c>
      <c r="Y5" s="5">
        <v>18</v>
      </c>
      <c r="Z5" s="5">
        <v>19</v>
      </c>
      <c r="AA5" s="5">
        <v>20</v>
      </c>
    </row>
    <row r="6" spans="3:27" x14ac:dyDescent="0.25">
      <c r="C6" s="7">
        <v>2</v>
      </c>
      <c r="D6" s="7">
        <v>0</v>
      </c>
      <c r="E6" s="7">
        <f t="shared" ref="E6:E14" si="0">D6*100/20</f>
        <v>0</v>
      </c>
      <c r="H6" s="16">
        <v>4</v>
      </c>
      <c r="I6" s="16">
        <v>5</v>
      </c>
      <c r="J6" s="16">
        <v>5</v>
      </c>
      <c r="K6" s="16">
        <v>6</v>
      </c>
      <c r="L6" s="16">
        <v>7</v>
      </c>
      <c r="M6" s="16">
        <v>7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8</v>
      </c>
      <c r="T6" s="16">
        <v>8</v>
      </c>
      <c r="U6" s="16">
        <v>8</v>
      </c>
      <c r="V6" s="16">
        <v>9</v>
      </c>
      <c r="W6" s="16">
        <v>9</v>
      </c>
      <c r="X6" s="16">
        <v>9</v>
      </c>
      <c r="Y6" s="16">
        <v>9</v>
      </c>
      <c r="Z6" s="16">
        <v>10</v>
      </c>
      <c r="AA6" s="16">
        <v>10</v>
      </c>
    </row>
    <row r="7" spans="3:27" x14ac:dyDescent="0.25">
      <c r="C7" s="7">
        <v>3</v>
      </c>
      <c r="D7" s="7">
        <v>0</v>
      </c>
      <c r="E7" s="7">
        <f t="shared" si="0"/>
        <v>0</v>
      </c>
    </row>
    <row r="8" spans="3:27" x14ac:dyDescent="0.25">
      <c r="C8" s="7">
        <v>4</v>
      </c>
      <c r="D8" s="7">
        <v>1</v>
      </c>
      <c r="E8" s="7">
        <f t="shared" si="0"/>
        <v>5</v>
      </c>
    </row>
    <row r="9" spans="3:27" x14ac:dyDescent="0.25">
      <c r="C9" s="7">
        <v>5</v>
      </c>
      <c r="D9" s="7">
        <v>2</v>
      </c>
      <c r="E9" s="7">
        <f t="shared" si="0"/>
        <v>10</v>
      </c>
    </row>
    <row r="10" spans="3:27" x14ac:dyDescent="0.25">
      <c r="C10" s="7">
        <v>6</v>
      </c>
      <c r="D10" s="7">
        <v>1</v>
      </c>
      <c r="E10" s="7">
        <f t="shared" si="0"/>
        <v>5</v>
      </c>
    </row>
    <row r="11" spans="3:27" x14ac:dyDescent="0.25">
      <c r="C11" s="7">
        <v>7</v>
      </c>
      <c r="D11" s="7">
        <v>2</v>
      </c>
      <c r="E11" s="7">
        <f t="shared" si="0"/>
        <v>10</v>
      </c>
    </row>
    <row r="12" spans="3:27" x14ac:dyDescent="0.25">
      <c r="C12" s="7">
        <v>8</v>
      </c>
      <c r="D12" s="7">
        <v>8</v>
      </c>
      <c r="E12" s="7">
        <f t="shared" si="0"/>
        <v>40</v>
      </c>
    </row>
    <row r="13" spans="3:27" x14ac:dyDescent="0.25">
      <c r="C13" s="7">
        <v>9</v>
      </c>
      <c r="D13" s="7">
        <v>4</v>
      </c>
      <c r="E13" s="7">
        <f t="shared" si="0"/>
        <v>20</v>
      </c>
    </row>
    <row r="14" spans="3:27" x14ac:dyDescent="0.25">
      <c r="C14" s="7">
        <v>10</v>
      </c>
      <c r="D14" s="7">
        <v>2</v>
      </c>
      <c r="E14" s="7">
        <f t="shared" si="0"/>
        <v>10</v>
      </c>
    </row>
    <row r="16" spans="3:27" x14ac:dyDescent="0.25">
      <c r="D16" s="7">
        <f>SUM(D5:D14)</f>
        <v>20</v>
      </c>
      <c r="E16" s="7">
        <f>SUM(E5:E14)</f>
        <v>100</v>
      </c>
    </row>
    <row r="20" spans="3:4" x14ac:dyDescent="0.25">
      <c r="C20" s="2" t="s">
        <v>3</v>
      </c>
      <c r="D20" s="7">
        <f>AVERAGE(H6:AA6)</f>
        <v>7.7</v>
      </c>
    </row>
    <row r="21" spans="3:4" x14ac:dyDescent="0.25">
      <c r="C21" s="2" t="s">
        <v>33</v>
      </c>
      <c r="D21" s="7">
        <f>STDEV(H6:AA6)</f>
        <v>1.6254554017744987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20"/>
  <sheetViews>
    <sheetView zoomScale="70" zoomScaleNormal="70" workbookViewId="0">
      <selection activeCell="N17" sqref="N17"/>
    </sheetView>
  </sheetViews>
  <sheetFormatPr defaultColWidth="11" defaultRowHeight="15.75" x14ac:dyDescent="0.25"/>
  <cols>
    <col min="1" max="1" width="11.875" bestFit="1" customWidth="1"/>
    <col min="3" max="3" width="14.5" customWidth="1"/>
    <col min="4" max="4" width="21.125" customWidth="1"/>
    <col min="5" max="5" width="23.875" customWidth="1"/>
  </cols>
  <sheetData>
    <row r="2" spans="3:26" ht="18.75" x14ac:dyDescent="0.3">
      <c r="C2" s="14" t="s">
        <v>40</v>
      </c>
    </row>
    <row r="4" spans="3:26" x14ac:dyDescent="0.25">
      <c r="C4" s="10" t="s">
        <v>1</v>
      </c>
      <c r="D4" s="10" t="s">
        <v>35</v>
      </c>
      <c r="E4" s="10" t="s">
        <v>36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3:26" x14ac:dyDescent="0.25">
      <c r="C5" s="6">
        <v>1</v>
      </c>
      <c r="D5" s="1">
        <v>0</v>
      </c>
      <c r="E5" s="6">
        <f>D5*100/20</f>
        <v>0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  <c r="P5" s="5">
        <v>10</v>
      </c>
      <c r="Q5" s="5">
        <v>11</v>
      </c>
      <c r="R5" s="5">
        <v>12</v>
      </c>
      <c r="S5" s="5">
        <v>13</v>
      </c>
      <c r="T5" s="5">
        <v>14</v>
      </c>
      <c r="U5" s="5">
        <v>15</v>
      </c>
      <c r="V5" s="5">
        <v>16</v>
      </c>
      <c r="W5" s="5">
        <v>17</v>
      </c>
      <c r="X5" s="5">
        <v>18</v>
      </c>
      <c r="Y5" s="5">
        <v>19</v>
      </c>
      <c r="Z5" s="5">
        <v>20</v>
      </c>
    </row>
    <row r="6" spans="3:26" x14ac:dyDescent="0.25">
      <c r="C6" s="6">
        <v>2</v>
      </c>
      <c r="D6" s="1">
        <v>0</v>
      </c>
      <c r="E6" s="6">
        <f t="shared" ref="E6:E14" si="0">D6*100/20</f>
        <v>0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8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9</v>
      </c>
      <c r="V6" s="16">
        <v>9</v>
      </c>
      <c r="W6" s="16">
        <v>10</v>
      </c>
      <c r="X6" s="16">
        <v>10</v>
      </c>
      <c r="Y6" s="16">
        <v>10</v>
      </c>
      <c r="Z6" s="16">
        <v>10</v>
      </c>
    </row>
    <row r="7" spans="3:26" x14ac:dyDescent="0.25">
      <c r="C7" s="6">
        <v>3</v>
      </c>
      <c r="D7" s="1">
        <v>0</v>
      </c>
      <c r="E7" s="6">
        <f t="shared" si="0"/>
        <v>0</v>
      </c>
    </row>
    <row r="8" spans="3:26" x14ac:dyDescent="0.25">
      <c r="C8" s="6">
        <v>4</v>
      </c>
      <c r="D8" s="1">
        <v>0</v>
      </c>
      <c r="E8" s="6">
        <f t="shared" si="0"/>
        <v>0</v>
      </c>
    </row>
    <row r="9" spans="3:26" x14ac:dyDescent="0.25">
      <c r="C9" s="6">
        <v>5</v>
      </c>
      <c r="D9" s="1">
        <v>0</v>
      </c>
      <c r="E9" s="6">
        <f t="shared" si="0"/>
        <v>0</v>
      </c>
    </row>
    <row r="10" spans="3:26" x14ac:dyDescent="0.25">
      <c r="C10" s="6">
        <v>6</v>
      </c>
      <c r="D10" s="1">
        <v>3</v>
      </c>
      <c r="E10" s="6">
        <f t="shared" si="0"/>
        <v>15</v>
      </c>
    </row>
    <row r="11" spans="3:26" x14ac:dyDescent="0.25">
      <c r="C11" s="6">
        <v>7</v>
      </c>
      <c r="D11" s="1">
        <v>1</v>
      </c>
      <c r="E11" s="6">
        <f t="shared" si="0"/>
        <v>5</v>
      </c>
    </row>
    <row r="12" spans="3:26" x14ac:dyDescent="0.25">
      <c r="C12" s="6">
        <v>8</v>
      </c>
      <c r="D12" s="1">
        <v>8</v>
      </c>
      <c r="E12" s="6">
        <f t="shared" si="0"/>
        <v>40</v>
      </c>
    </row>
    <row r="13" spans="3:26" x14ac:dyDescent="0.25">
      <c r="C13" s="6">
        <v>9</v>
      </c>
      <c r="D13" s="1">
        <v>4</v>
      </c>
      <c r="E13" s="6">
        <f t="shared" si="0"/>
        <v>20</v>
      </c>
    </row>
    <row r="14" spans="3:26" x14ac:dyDescent="0.25">
      <c r="C14" s="6">
        <v>10</v>
      </c>
      <c r="D14" s="1">
        <v>4</v>
      </c>
      <c r="E14" s="6">
        <f t="shared" si="0"/>
        <v>20</v>
      </c>
    </row>
    <row r="16" spans="3:26" x14ac:dyDescent="0.25">
      <c r="D16">
        <f>SUM(D5:D14)</f>
        <v>20</v>
      </c>
      <c r="E16">
        <f>SUM(E5:E14)</f>
        <v>100</v>
      </c>
    </row>
    <row r="19" spans="3:4" x14ac:dyDescent="0.25">
      <c r="C19" s="4" t="s">
        <v>3</v>
      </c>
      <c r="D19">
        <f>AVERAGE(G6:Z6)</f>
        <v>8.25</v>
      </c>
    </row>
    <row r="20" spans="3:4" x14ac:dyDescent="0.25">
      <c r="C20" s="4" t="s">
        <v>33</v>
      </c>
      <c r="D20">
        <f>STDEV(G6:Z6)</f>
        <v>1.292692009559488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tabSelected="1" topLeftCell="H1" zoomScale="55" zoomScaleNormal="55" workbookViewId="0">
      <selection activeCell="O35" sqref="O35"/>
    </sheetView>
  </sheetViews>
  <sheetFormatPr defaultColWidth="11" defaultRowHeight="15.75" x14ac:dyDescent="0.25"/>
  <cols>
    <col min="1" max="1" width="24.75" customWidth="1"/>
    <col min="2" max="2" width="16.5" customWidth="1"/>
    <col min="3" max="3" width="16.875" customWidth="1"/>
    <col min="5" max="5" width="12.625" customWidth="1"/>
    <col min="6" max="6" width="13.5" customWidth="1"/>
    <col min="9" max="10" width="12.5" customWidth="1"/>
    <col min="14" max="14" width="20" bestFit="1" customWidth="1"/>
    <col min="15" max="15" width="18" customWidth="1"/>
    <col min="16" max="16" width="18.5" customWidth="1"/>
  </cols>
  <sheetData>
    <row r="2" spans="1:16" ht="18.75" x14ac:dyDescent="0.3">
      <c r="A2" s="14" t="s">
        <v>44</v>
      </c>
    </row>
    <row r="4" spans="1:16" x14ac:dyDescent="0.25">
      <c r="A4" s="22" t="s">
        <v>4</v>
      </c>
      <c r="B4" s="22"/>
      <c r="C4" s="17"/>
      <c r="E4" s="22" t="s">
        <v>5</v>
      </c>
      <c r="F4" s="22"/>
      <c r="G4" s="17"/>
      <c r="I4" s="22" t="s">
        <v>6</v>
      </c>
      <c r="J4" s="22"/>
      <c r="K4" s="17"/>
      <c r="N4" t="s">
        <v>7</v>
      </c>
      <c r="O4" t="s">
        <v>3</v>
      </c>
      <c r="P4" t="s">
        <v>33</v>
      </c>
    </row>
    <row r="5" spans="1:16" x14ac:dyDescent="0.25">
      <c r="A5" s="6" t="s">
        <v>1</v>
      </c>
      <c r="B5" s="6" t="s">
        <v>41</v>
      </c>
      <c r="C5" s="6" t="s">
        <v>42</v>
      </c>
      <c r="D5" s="6"/>
      <c r="E5" s="6" t="s">
        <v>1</v>
      </c>
      <c r="F5" s="6" t="s">
        <v>41</v>
      </c>
      <c r="G5" s="6" t="s">
        <v>42</v>
      </c>
      <c r="H5" s="6"/>
      <c r="I5" s="6" t="s">
        <v>1</v>
      </c>
      <c r="J5" s="6" t="s">
        <v>41</v>
      </c>
      <c r="K5" s="6" t="s">
        <v>42</v>
      </c>
      <c r="N5" t="s">
        <v>4</v>
      </c>
      <c r="O5">
        <f>B19</f>
        <v>8</v>
      </c>
      <c r="P5">
        <f>B20</f>
        <v>1.7167901505579042</v>
      </c>
    </row>
    <row r="6" spans="1:16" x14ac:dyDescent="0.25">
      <c r="A6" s="6">
        <v>1</v>
      </c>
      <c r="B6" s="6">
        <v>0</v>
      </c>
      <c r="C6" s="6">
        <f>B6*100/20</f>
        <v>0</v>
      </c>
      <c r="D6" s="6"/>
      <c r="E6" s="6">
        <v>1</v>
      </c>
      <c r="F6" s="6">
        <v>1</v>
      </c>
      <c r="G6" s="6">
        <v>5.26</v>
      </c>
      <c r="H6" s="6"/>
      <c r="I6" s="6">
        <v>1</v>
      </c>
      <c r="J6" s="6">
        <v>0</v>
      </c>
      <c r="K6" s="6">
        <v>0</v>
      </c>
      <c r="N6" t="s">
        <v>5</v>
      </c>
      <c r="O6">
        <f>F19</f>
        <v>5.85</v>
      </c>
      <c r="P6">
        <f>F20</f>
        <v>2.0844032340469201</v>
      </c>
    </row>
    <row r="7" spans="1:16" x14ac:dyDescent="0.25">
      <c r="A7" s="6">
        <v>2</v>
      </c>
      <c r="B7" s="6">
        <v>0</v>
      </c>
      <c r="C7" s="6">
        <f t="shared" ref="C7:C15" si="0">B7*100/20</f>
        <v>0</v>
      </c>
      <c r="D7" s="6"/>
      <c r="E7" s="6">
        <v>2</v>
      </c>
      <c r="F7" s="6">
        <v>0</v>
      </c>
      <c r="G7" s="6">
        <v>0</v>
      </c>
      <c r="H7" s="6"/>
      <c r="I7" s="6">
        <v>2</v>
      </c>
      <c r="J7" s="6">
        <v>1</v>
      </c>
      <c r="K7" s="6">
        <v>5.26</v>
      </c>
      <c r="N7" t="s">
        <v>6</v>
      </c>
      <c r="O7">
        <f>J19</f>
        <v>6.4</v>
      </c>
      <c r="P7">
        <f>J20</f>
        <v>2.4580694178883338</v>
      </c>
    </row>
    <row r="8" spans="1:16" x14ac:dyDescent="0.25">
      <c r="A8" s="6">
        <v>3</v>
      </c>
      <c r="B8" s="6">
        <v>0</v>
      </c>
      <c r="C8" s="6">
        <f t="shared" si="0"/>
        <v>0</v>
      </c>
      <c r="D8" s="6"/>
      <c r="E8" s="6">
        <v>3</v>
      </c>
      <c r="F8" s="6">
        <v>0</v>
      </c>
      <c r="G8" s="6">
        <v>0</v>
      </c>
      <c r="H8" s="6"/>
      <c r="I8" s="6">
        <v>3</v>
      </c>
      <c r="J8" s="6">
        <v>1</v>
      </c>
      <c r="K8" s="6">
        <v>5.26</v>
      </c>
    </row>
    <row r="9" spans="1:16" x14ac:dyDescent="0.25">
      <c r="A9" s="6">
        <v>4</v>
      </c>
      <c r="B9" s="6">
        <v>2</v>
      </c>
      <c r="C9" s="6">
        <f t="shared" si="0"/>
        <v>10</v>
      </c>
      <c r="D9" s="6"/>
      <c r="E9" s="6">
        <v>4</v>
      </c>
      <c r="F9" s="6">
        <v>5</v>
      </c>
      <c r="G9" s="6">
        <v>21.05</v>
      </c>
      <c r="H9" s="6"/>
      <c r="I9" s="6">
        <v>4</v>
      </c>
      <c r="J9" s="6">
        <v>2</v>
      </c>
      <c r="K9" s="6">
        <v>10.53</v>
      </c>
    </row>
    <row r="10" spans="1:16" x14ac:dyDescent="0.25">
      <c r="A10" s="6">
        <v>5</v>
      </c>
      <c r="B10" s="6">
        <v>0</v>
      </c>
      <c r="C10" s="6">
        <f t="shared" si="0"/>
        <v>0</v>
      </c>
      <c r="D10" s="6"/>
      <c r="E10" s="6">
        <v>5</v>
      </c>
      <c r="F10" s="6">
        <v>3</v>
      </c>
      <c r="G10" s="6">
        <v>15.79</v>
      </c>
      <c r="H10" s="6"/>
      <c r="I10" s="6">
        <v>5</v>
      </c>
      <c r="J10" s="6">
        <v>6</v>
      </c>
      <c r="K10" s="6">
        <v>26.32</v>
      </c>
    </row>
    <row r="11" spans="1:16" x14ac:dyDescent="0.25">
      <c r="A11" s="6">
        <v>6</v>
      </c>
      <c r="B11" s="6">
        <v>1</v>
      </c>
      <c r="C11" s="6">
        <f t="shared" si="0"/>
        <v>5</v>
      </c>
      <c r="D11" s="6"/>
      <c r="E11" s="6">
        <v>6</v>
      </c>
      <c r="F11" s="6">
        <v>4</v>
      </c>
      <c r="G11" s="6">
        <v>21.05</v>
      </c>
      <c r="H11" s="6"/>
      <c r="I11" s="6">
        <v>6</v>
      </c>
      <c r="J11" s="6">
        <v>1</v>
      </c>
      <c r="K11" s="6">
        <v>5.26</v>
      </c>
    </row>
    <row r="12" spans="1:16" x14ac:dyDescent="0.25">
      <c r="A12" s="6">
        <v>7</v>
      </c>
      <c r="B12" s="6">
        <v>3</v>
      </c>
      <c r="C12" s="6">
        <f t="shared" si="0"/>
        <v>15</v>
      </c>
      <c r="D12" s="6"/>
      <c r="E12" s="6">
        <v>7</v>
      </c>
      <c r="F12" s="6">
        <v>1</v>
      </c>
      <c r="G12" s="6">
        <v>5.26</v>
      </c>
      <c r="H12" s="6"/>
      <c r="I12" s="6">
        <v>7</v>
      </c>
      <c r="J12" s="6">
        <v>2</v>
      </c>
      <c r="K12" s="6">
        <v>10.53</v>
      </c>
    </row>
    <row r="13" spans="1:16" x14ac:dyDescent="0.25">
      <c r="A13" s="6">
        <v>8</v>
      </c>
      <c r="B13" s="6">
        <v>3</v>
      </c>
      <c r="C13" s="6">
        <f t="shared" si="0"/>
        <v>15</v>
      </c>
      <c r="D13" s="6"/>
      <c r="E13" s="6">
        <v>8</v>
      </c>
      <c r="F13" s="6">
        <v>4</v>
      </c>
      <c r="G13" s="6">
        <v>21.05</v>
      </c>
      <c r="H13" s="6"/>
      <c r="I13" s="6">
        <v>8</v>
      </c>
      <c r="J13" s="6">
        <v>0</v>
      </c>
      <c r="K13" s="6">
        <v>0</v>
      </c>
    </row>
    <row r="14" spans="1:16" x14ac:dyDescent="0.25">
      <c r="A14" s="6">
        <v>9</v>
      </c>
      <c r="B14" s="6">
        <v>9</v>
      </c>
      <c r="C14" s="6">
        <f t="shared" si="0"/>
        <v>45</v>
      </c>
      <c r="D14" s="6"/>
      <c r="E14" s="6">
        <v>9</v>
      </c>
      <c r="F14" s="6">
        <v>2</v>
      </c>
      <c r="G14" s="6">
        <v>10.53</v>
      </c>
      <c r="H14" s="6"/>
      <c r="I14" s="6">
        <v>9</v>
      </c>
      <c r="J14" s="6">
        <v>5</v>
      </c>
      <c r="K14" s="6">
        <v>26.32</v>
      </c>
    </row>
    <row r="15" spans="1:16" x14ac:dyDescent="0.25">
      <c r="A15" s="6">
        <v>10</v>
      </c>
      <c r="B15" s="6">
        <v>2</v>
      </c>
      <c r="C15" s="6">
        <f t="shared" si="0"/>
        <v>10</v>
      </c>
      <c r="D15" s="6"/>
      <c r="E15" s="6">
        <v>10</v>
      </c>
      <c r="F15" s="6">
        <v>0</v>
      </c>
      <c r="G15" s="6">
        <v>0</v>
      </c>
      <c r="H15" s="6"/>
      <c r="I15" s="6">
        <v>10</v>
      </c>
      <c r="J15" s="6">
        <v>2</v>
      </c>
      <c r="K15" s="6">
        <v>10.53</v>
      </c>
    </row>
    <row r="17" spans="1:21" x14ac:dyDescent="0.25">
      <c r="B17" s="6">
        <f>SUM(B6:B15)</f>
        <v>20</v>
      </c>
      <c r="C17" s="6">
        <f>SUM(C6:C15)</f>
        <v>100</v>
      </c>
      <c r="F17" s="6">
        <f>SUM(F6:F15)</f>
        <v>20</v>
      </c>
      <c r="G17" s="6">
        <f>SUM(G6:G15)</f>
        <v>99.990000000000009</v>
      </c>
      <c r="J17" s="6">
        <f>SUM(J6:J15)</f>
        <v>20</v>
      </c>
      <c r="K17" s="6">
        <f>SUM(K6:K15)</f>
        <v>100.00999999999999</v>
      </c>
    </row>
    <row r="19" spans="1:21" x14ac:dyDescent="0.25">
      <c r="A19" s="4" t="s">
        <v>3</v>
      </c>
      <c r="B19" s="6">
        <f>AVERAGE(B25:U25)</f>
        <v>8</v>
      </c>
      <c r="E19" s="4" t="s">
        <v>3</v>
      </c>
      <c r="F19">
        <f>AVERAGE(B26:U26)</f>
        <v>5.85</v>
      </c>
      <c r="I19" s="4" t="s">
        <v>3</v>
      </c>
      <c r="J19">
        <f>AVERAGE(B27:U27)</f>
        <v>6.4</v>
      </c>
    </row>
    <row r="20" spans="1:21" x14ac:dyDescent="0.25">
      <c r="A20" s="4" t="s">
        <v>33</v>
      </c>
      <c r="B20" s="6">
        <f>STDEV(B25:U25)</f>
        <v>1.7167901505579042</v>
      </c>
      <c r="E20" s="4" t="s">
        <v>33</v>
      </c>
      <c r="F20">
        <f>STDEV(B26:U26)</f>
        <v>2.0844032340469201</v>
      </c>
      <c r="I20" s="4" t="s">
        <v>33</v>
      </c>
      <c r="J20">
        <f>STDEV(B27:U27)</f>
        <v>2.4580694178883338</v>
      </c>
    </row>
    <row r="23" spans="1:21" x14ac:dyDescent="0.25">
      <c r="B23" s="2" t="s">
        <v>34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  <c r="N24" s="5">
        <v>13</v>
      </c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>
        <v>19</v>
      </c>
      <c r="U24" s="5">
        <v>20</v>
      </c>
    </row>
    <row r="25" spans="1:21" x14ac:dyDescent="0.25">
      <c r="A25" s="6" t="s">
        <v>4</v>
      </c>
      <c r="B25" s="18">
        <v>4</v>
      </c>
      <c r="C25" s="18">
        <v>4</v>
      </c>
      <c r="D25" s="18">
        <v>6</v>
      </c>
      <c r="E25" s="18">
        <v>7</v>
      </c>
      <c r="F25" s="18">
        <v>7</v>
      </c>
      <c r="G25" s="18">
        <v>7</v>
      </c>
      <c r="H25" s="18">
        <v>8</v>
      </c>
      <c r="I25" s="18">
        <v>8</v>
      </c>
      <c r="J25" s="18">
        <v>8</v>
      </c>
      <c r="K25" s="18">
        <v>9</v>
      </c>
      <c r="L25" s="18">
        <v>9</v>
      </c>
      <c r="M25" s="18">
        <v>9</v>
      </c>
      <c r="N25" s="18">
        <v>9</v>
      </c>
      <c r="O25" s="18">
        <v>9</v>
      </c>
      <c r="P25" s="18">
        <v>9</v>
      </c>
      <c r="Q25" s="18">
        <v>9</v>
      </c>
      <c r="R25" s="18">
        <v>9</v>
      </c>
      <c r="S25" s="18">
        <v>9</v>
      </c>
      <c r="T25" s="18">
        <v>10</v>
      </c>
      <c r="U25" s="18">
        <v>10</v>
      </c>
    </row>
    <row r="26" spans="1:21" x14ac:dyDescent="0.25">
      <c r="A26" s="6" t="s">
        <v>5</v>
      </c>
      <c r="B26" s="12">
        <v>1</v>
      </c>
      <c r="C26" s="12">
        <v>4</v>
      </c>
      <c r="D26" s="12">
        <v>4</v>
      </c>
      <c r="E26" s="12">
        <v>4</v>
      </c>
      <c r="F26" s="12">
        <v>4</v>
      </c>
      <c r="G26" s="12">
        <v>4</v>
      </c>
      <c r="H26" s="12">
        <v>5</v>
      </c>
      <c r="I26" s="12">
        <v>5</v>
      </c>
      <c r="J26" s="12">
        <v>5</v>
      </c>
      <c r="K26" s="12">
        <v>6</v>
      </c>
      <c r="L26" s="12">
        <v>6</v>
      </c>
      <c r="M26" s="12">
        <v>6</v>
      </c>
      <c r="N26" s="12">
        <v>6</v>
      </c>
      <c r="O26" s="12">
        <v>7</v>
      </c>
      <c r="P26" s="12">
        <v>8</v>
      </c>
      <c r="Q26" s="12">
        <v>8</v>
      </c>
      <c r="R26" s="12">
        <v>8</v>
      </c>
      <c r="S26" s="12">
        <v>8</v>
      </c>
      <c r="T26" s="12">
        <v>9</v>
      </c>
      <c r="U26" s="12">
        <v>9</v>
      </c>
    </row>
    <row r="27" spans="1:21" x14ac:dyDescent="0.25">
      <c r="A27" s="6" t="s">
        <v>43</v>
      </c>
      <c r="B27" s="12">
        <v>2</v>
      </c>
      <c r="C27" s="12">
        <v>3</v>
      </c>
      <c r="D27" s="12">
        <v>4</v>
      </c>
      <c r="E27" s="12">
        <v>4</v>
      </c>
      <c r="F27" s="12">
        <v>5</v>
      </c>
      <c r="G27" s="12">
        <v>5</v>
      </c>
      <c r="H27" s="12">
        <v>5</v>
      </c>
      <c r="I27" s="12">
        <v>5</v>
      </c>
      <c r="J27" s="12">
        <v>5</v>
      </c>
      <c r="K27" s="12">
        <v>5</v>
      </c>
      <c r="L27" s="12">
        <v>6</v>
      </c>
      <c r="M27" s="12">
        <v>7</v>
      </c>
      <c r="N27" s="12">
        <v>7</v>
      </c>
      <c r="O27" s="12">
        <v>9</v>
      </c>
      <c r="P27" s="12">
        <v>9</v>
      </c>
      <c r="Q27" s="12">
        <v>9</v>
      </c>
      <c r="R27" s="12">
        <v>9</v>
      </c>
      <c r="S27" s="12">
        <v>9</v>
      </c>
      <c r="T27" s="12">
        <v>10</v>
      </c>
      <c r="U27" s="12">
        <v>10</v>
      </c>
    </row>
  </sheetData>
  <mergeCells count="3">
    <mergeCell ref="A4:B4"/>
    <mergeCell ref="E4:F4"/>
    <mergeCell ref="I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55" zoomScaleNormal="55" workbookViewId="0">
      <selection activeCell="I30" sqref="I30"/>
    </sheetView>
  </sheetViews>
  <sheetFormatPr defaultColWidth="11" defaultRowHeight="15.75" x14ac:dyDescent="0.25"/>
  <cols>
    <col min="2" max="2" width="22.875" bestFit="1" customWidth="1"/>
    <col min="3" max="3" width="15.875" customWidth="1"/>
    <col min="6" max="6" width="22.75" customWidth="1"/>
    <col min="7" max="7" width="17.625" customWidth="1"/>
    <col min="8" max="8" width="16.375" customWidth="1"/>
  </cols>
  <sheetData>
    <row r="2" spans="2:8" x14ac:dyDescent="0.25">
      <c r="B2" s="4" t="s">
        <v>8</v>
      </c>
      <c r="C2" s="10" t="s">
        <v>3</v>
      </c>
      <c r="D2" s="10" t="s">
        <v>33</v>
      </c>
      <c r="F2" s="4" t="s">
        <v>44</v>
      </c>
    </row>
    <row r="3" spans="2:8" x14ac:dyDescent="0.25">
      <c r="B3" t="s">
        <v>30</v>
      </c>
      <c r="C3" s="19">
        <v>7.5</v>
      </c>
      <c r="D3" s="19">
        <v>1.7013926184468013</v>
      </c>
      <c r="F3" s="20" t="s">
        <v>7</v>
      </c>
      <c r="G3" s="10" t="s">
        <v>3</v>
      </c>
      <c r="H3" s="10" t="s">
        <v>33</v>
      </c>
    </row>
    <row r="4" spans="2:8" x14ac:dyDescent="0.25">
      <c r="B4" t="s">
        <v>45</v>
      </c>
      <c r="C4" s="19">
        <v>7.3</v>
      </c>
      <c r="D4" s="19">
        <v>1.8093325317714037</v>
      </c>
      <c r="F4" s="21" t="s">
        <v>4</v>
      </c>
      <c r="G4" s="6">
        <v>8</v>
      </c>
      <c r="H4" s="6">
        <v>1.7167901505579042</v>
      </c>
    </row>
    <row r="5" spans="2:8" x14ac:dyDescent="0.25">
      <c r="B5" t="s">
        <v>39</v>
      </c>
      <c r="C5" s="19">
        <v>7.7</v>
      </c>
      <c r="D5" s="19">
        <v>1.8093325317714037</v>
      </c>
      <c r="F5" s="21" t="s">
        <v>5</v>
      </c>
      <c r="G5" s="6">
        <v>5.85</v>
      </c>
      <c r="H5" s="6">
        <v>2.0844032340469201</v>
      </c>
    </row>
    <row r="6" spans="2:8" x14ac:dyDescent="0.25">
      <c r="B6" t="s">
        <v>40</v>
      </c>
      <c r="C6" s="19">
        <v>8.25</v>
      </c>
      <c r="D6" s="19">
        <v>1.6254554017744987</v>
      </c>
      <c r="F6" s="21" t="s">
        <v>6</v>
      </c>
      <c r="G6" s="6">
        <v>6.4</v>
      </c>
      <c r="H6" s="6">
        <v>2.4580694178883338</v>
      </c>
    </row>
    <row r="8" spans="2:8" x14ac:dyDescent="0.25">
      <c r="B8" t="s">
        <v>37</v>
      </c>
      <c r="C8">
        <f>AVERAGE(C3:C6)</f>
        <v>7.6875</v>
      </c>
      <c r="D8">
        <f t="shared" ref="D8:H8" si="0">AVERAGE(D3:D6)</f>
        <v>1.7363782709410267</v>
      </c>
      <c r="G8">
        <f t="shared" si="0"/>
        <v>6.75</v>
      </c>
      <c r="H8">
        <f t="shared" si="0"/>
        <v>2.0864209341643858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Education level</vt:lpstr>
      <vt:lpstr>Filed of study</vt:lpstr>
      <vt:lpstr>Profession</vt:lpstr>
      <vt:lpstr>Feature Correlation</vt:lpstr>
      <vt:lpstr>DefaultZooming</vt:lpstr>
      <vt:lpstr>ZoomingAction</vt:lpstr>
      <vt:lpstr>Interactivity</vt:lpstr>
      <vt:lpstr>Comparison</vt:lpstr>
      <vt:lpstr>FeaturesAvgRate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</dc:creator>
  <cp:lastModifiedBy>user</cp:lastModifiedBy>
  <dcterms:created xsi:type="dcterms:W3CDTF">2020-12-04T08:32:53Z</dcterms:created>
  <dcterms:modified xsi:type="dcterms:W3CDTF">2022-06-16T08:49:38Z</dcterms:modified>
</cp:coreProperties>
</file>