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타자" sheetId="4" r:id="rId7"/>
    <sheet state="visible" name="투수_raw"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9pThimvFzqoRMne64bs2czFYev21wRY/RC6MBDXgaac="/>
    </ext>
  </extLst>
</workbook>
</file>

<file path=xl/sharedStrings.xml><?xml version="1.0" encoding="utf-8"?>
<sst xmlns="http://schemas.openxmlformats.org/spreadsheetml/2006/main" count="486" uniqueCount="162">
  <si>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</si>
  <si>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</si>
  <si>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</si>
  <si>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</si>
  <si>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</si>
  <si>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</si>
  <si>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</si>
  <si>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</si>
  <si>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</si>
  <si>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</si>
  <si>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</si>
  <si>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</si>
  <si>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</si>
  <si>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</si>
  <si>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</si>
  <si>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</si>
  <si>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</si>
  <si>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</si>
  <si>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</si>
  <si>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</si>
  <si>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</si>
  <si>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</si>
  <si>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</si>
  <si>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</si>
  <si>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</si>
  <si>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</si>
  <si>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</si>
  <si>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</si>
  <si>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</si>
  <si>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</si>
  <si>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</si>
  <si>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</si>
  <si>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</si>
  <si>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</si>
  <si>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</si>
  <si>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</si>
  <si>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</si>
  <si>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</si>
  <si>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</si>
  <si>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</si>
  <si>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</si>
  <si>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</si>
  <si>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</si>
  <si>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</si>
  <si>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</si>
  <si>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</si>
  <si>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</si>
  <si>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</si>
  <si>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</si>
  <si>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</si>
  <si>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</si>
  <si>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</si>
  <si>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</si>
  <si>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</si>
  <si>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</si>
  <si>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</si>
  <si>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</si>
  <si>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</si>
  <si>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</si>
  <si>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</si>
  <si>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</si>
  <si>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</si>
  <si>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</si>
  <si>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</si>
  <si>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장타</t>
  </si>
  <si>
    <t>탈삼진율</t>
  </si>
  <si>
    <t>피안타율</t>
  </si>
  <si>
    <t>컨트롤</t>
  </si>
  <si>
    <t>WHIP</t>
  </si>
  <si>
    <t>1등기록</t>
  </si>
  <si>
    <t>IP</t>
  </si>
  <si>
    <t>ERA</t>
  </si>
  <si>
    <t>K/9</t>
  </si>
  <si>
    <t>H/9</t>
  </si>
  <si>
    <t>영어 이름</t>
  </si>
  <si>
    <t>등번호</t>
  </si>
  <si>
    <t>포지션</t>
  </si>
  <si>
    <t>특수 항목</t>
  </si>
  <si>
    <t>특수 항목 점수</t>
  </si>
  <si>
    <t>코멘트</t>
  </si>
  <si>
    <t>코멘트 스타일</t>
  </si>
  <si>
    <t>명대사</t>
  </si>
  <si>
    <t>명대사 스타일</t>
  </si>
  <si>
    <t>어워즈</t>
  </si>
  <si>
    <t>KWON KANG HYUN</t>
  </si>
  <si>
    <t>P</t>
  </si>
  <si>
    <t>0.2이닝</t>
  </si>
  <si>
    <t>방향을  먼저 잡은 후에 속도를 내야합니다. 
인생도, 공부도, 야구도.</t>
  </si>
  <si>
    <r>
      <rPr>
        <rFont val="Calibri"/>
        <color theme="1"/>
        <sz val="15.0"/>
      </rPr>
      <t xml:space="preserve">"Easy." 
</t>
    </r>
    <r>
      <rPr>
        <rFont val="Calibri"/>
        <color theme="1"/>
        <sz val="8.0"/>
      </rPr>
      <t>- 전혀 Easy 하지 않았음.</t>
    </r>
  </si>
  <si>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</si>
  <si>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</si>
  <si>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</si>
  <si>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집을 완성할 수 있을까요?</t>
  </si>
  <si>
    <r>
      <rPr>
        <rFont val="Calibri"/>
        <color theme="1"/>
        <sz val="9.0"/>
      </rPr>
      <t xml:space="preserve">"감독님 하반기 목표 있습니다. 하반기 주전 1루 먹을겁니다."
</t>
    </r>
    <r>
      <rPr>
        <rFont val="Calibri"/>
        <color theme="1"/>
        <sz val="8.0"/>
      </rPr>
      <t>-전혀 먹지 못했음.</t>
    </r>
  </si>
  <si>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</si>
  <si>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</si>
  <si>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</si>
  <si>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 결정되는 것이 아니라는걸 명심하세요.</t>
  </si>
  <si>
    <r>
      <rPr>
        <rFont val="Calibri"/>
        <color theme="1"/>
        <sz val="10.0"/>
      </rPr>
      <t xml:space="preserve">"내가 알아서 조절해서 내일 시합에 지장 없도록 할께."
</t>
    </r>
    <r>
      <rPr>
        <rFont val="Calibri"/>
        <color theme="1"/>
        <sz val="8.0"/>
      </rPr>
      <t xml:space="preserve">-전혀 조절하지 못했음.
</t>
    </r>
    <r>
      <rPr>
        <rFont val="Calibri"/>
        <color theme="1"/>
        <sz val="10.0"/>
      </rPr>
      <t>술 선수 김기태를 상대로 시즌 2승을 올립니다.
연패의 늪에 빠져 정신없이 전화를 돌리는 김기태.</t>
    </r>
  </si>
  <si>
    <t>KIM MIN SEOK</t>
  </si>
  <si>
    <t>LF</t>
  </si>
  <si>
    <t>딸깍</t>
  </si>
  <si>
    <t>라스칼 필살의 자택 오퍼레이터.
범신교 신자로서 신앙심이 투철하다.
연말이 되면 진가를 발휘한다.
[필살 자택시리즈, "딸깍"]</t>
  </si>
  <si>
    <t>"누군 놀고먹고 있는 줄 아십니까. 저도 일 중이라고요."
(딸깍)</t>
  </si>
  <si>
    <t>KIM BEOM HUI</t>
  </si>
  <si>
    <t>神</t>
  </si>
  <si>
    <t>개근상</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</si>
  <si>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
범신의 신자 23:10-6
"범신이 탄식하며 이르되, 먼 동토의 어리석은 어린양이 나를 원하노니, 악을 범하지 않는 악동들아 나는 망각 없는 믿음의 좌에서 탄생할 것인 즉, 지나온 달이 마지막 달에 해로 떠올라 비추면 비로서 돌아오리라."
범신의 신자 23:12-9
"범신이 마침내 돌아와 자리하시며 스물하나의 악동들이 기꺼워 환호하노니, 이윽고 축제와 함께 새로운 한 해를 약속받으리라."</t>
  </si>
  <si>
    <r>
      <rPr>
        <rFont val="Calibri"/>
        <color theme="1"/>
        <sz val="15.0"/>
      </rPr>
      <t xml:space="preserve">&lt;- </t>
    </r>
    <r>
      <rPr>
        <rFont val="Calibri"/>
        <color theme="1"/>
        <sz val="11.0"/>
      </rPr>
      <t>출장 날짜랑 
총회 날짜로 추가하면
 재밌을 것 같아서
 만들어봤는데 
보고 첨삭하거나
 수정해주셈</t>
    </r>
  </si>
  <si>
    <r>
      <rPr>
        <rFont val="Calibri"/>
        <color theme="1"/>
        <sz val="11.0"/>
      </rPr>
      <t xml:space="preserve">"괜찮음. 어차피 리그 막바지 되면 다 복구되더라." 
</t>
    </r>
    <r>
      <rPr>
        <rFont val="Calibri"/>
        <color theme="1"/>
        <sz val="8.0"/>
      </rPr>
      <t>- 전혀 복구되지 않았음.</t>
    </r>
  </si>
  <si>
    <t>M.A.P</t>
  </si>
  <si>
    <t>KIM BYEONG JIN</t>
  </si>
  <si>
    <t>웅삐</t>
  </si>
  <si>
    <t>짧은 시간 투수로서의 가능성만큼은 보여주고 떠납니다.
다행히 더 좋은 주인을 만나 
유니폼을 새로 살 필요는 없을 것 같습니다.
새로운 도전과 목표를 응원하며,
팀에 돌아오는 그날을 기대합니다.</t>
  </si>
  <si>
    <t>"그래서 이제 매니저 누가함. 누구한테 인수인계 하면 됨?"</t>
  </si>
  <si>
    <t>KIM JEA YOUNG</t>
  </si>
  <si>
    <t>SS</t>
  </si>
  <si>
    <t>보법</t>
  </si>
  <si>
    <t>2023년은 라스칼의 선봉대장 김재영의 해였습니다.
1번타자 - 타율 1위 , 출루율 1위,
도루 1위, 득점 1위, V.C 1위
축하합니다.
2023년 Rascal MVP는 김재영 선수입니다.</t>
  </si>
  <si>
    <t xml:space="preserve">라스칼 MVP 
(개인 커리어 13연패)
(울산 이직 후에도 24년 총무 확정)
</t>
  </si>
  <si>
    <t>MVP</t>
  </si>
  <si>
    <t>KIM TAE YANG</t>
  </si>
  <si>
    <t>UFC직관</t>
  </si>
  <si>
    <t>정찬성 선수는 알고있었을까요? 
코리안 존존스가 당신을 지켜봤다는걸요.
먼 외국에 UFC 직관은 가는데, 
대구에서하는 야구경기는 참여하지 않는다구요?
걱정마세요!
8월 27일 라스칼 경기는 우천취소되었습니다.</t>
  </si>
  <si>
    <t>KIM HYUN CHEOL</t>
  </si>
  <si>
    <t>2B</t>
  </si>
  <si>
    <t>KIM HYUNG JUN</t>
  </si>
  <si>
    <t>KIM HEE JE</t>
  </si>
  <si>
    <t>CF</t>
  </si>
  <si>
    <t>탈주</t>
  </si>
  <si>
    <r>
      <rPr>
        <rFont val="Calibri"/>
        <color theme="1"/>
        <sz val="9.0"/>
      </rPr>
      <t xml:space="preserve">공을 향해, 1루를 향해
누구보다도 열렬히 뛰던 당신의 만세를 기억합니다. </t>
    </r>
    <r>
      <rPr>
        <rFont val="Calibri"/>
        <color theme="1"/>
        <sz val="15.0"/>
      </rPr>
      <t xml:space="preserve">
</t>
    </r>
    <r>
      <rPr>
        <rFont val="Calibri"/>
        <color theme="1"/>
        <sz val="8.0"/>
      </rPr>
      <t>아, 물론 타법이 아닌 수비였지만요.</t>
    </r>
  </si>
  <si>
    <t>내 은퇴에도 다 서사가 있다.</t>
  </si>
  <si>
    <t>NAM DONG SOO</t>
  </si>
  <si>
    <t>하이볼</t>
  </si>
  <si>
    <t>올 한해 짧은 시간이지만 타격과 수비 모두 무섭게 성장하고 있습니다.
하지만 여전히 가슴 높이 하이볼에 자주 배트가 끌려나와 아쉬운 모습입니다.
24년에는 또다른 라스칼의 선봉대장으로서 다치지않고
호타준족, 작전수행 능력까지 두루 갖춘 선수로 발전하길 기대합니다.</t>
  </si>
  <si>
    <t>"동수 여전히 I야?"
"저는 무조건 I입니다."
-데드볼을 맞춘 투수를 잡아먹을 듯 노려보며.</t>
  </si>
  <si>
    <t>RYU DONG HYUN</t>
  </si>
  <si>
    <t>류날두</t>
  </si>
  <si>
    <t>PARK YOUNG JUN</t>
  </si>
  <si>
    <t>해병대</t>
  </si>
  <si>
    <t>매 순간 진심을 쏟아 팀 분위기에 불을 지피는 
낭만파 선수가 팀에 입단하였습니다. 
이 선수와 함께라면 겨울에도 
라스칼의 열기는 꺼지지 않을 것 입니다. 영차!</t>
  </si>
  <si>
    <t>"야 민석아! 영준이 해병대 나왔대."
"아 그래요? 혹시 몇 기.."
"필승! 1211기 입니다!"
"아 ㅎ 저 육군 나왔어요."
"..."
- 2023년 9월 24일 방천구장에서</t>
  </si>
  <si>
    <t>PARK JAE HYUN</t>
  </si>
  <si>
    <t>3B</t>
  </si>
  <si>
    <t>BAEK JEONG CHEOL</t>
  </si>
  <si>
    <t>원정대장</t>
  </si>
  <si>
    <t>올해 이 선수의 진가를 수비에서 보았습니다.
이 선수의 수비 범위로 타구가 날아가면
모든 선수들이 안심하고 미리 교대 준비를 했습니다.
축하합니다.
올해의 Golden Glove 는 백정철 선수입니다.</t>
  </si>
  <si>
    <t>GoldenGlove</t>
  </si>
  <si>
    <t>LEE DONG JIN</t>
  </si>
  <si>
    <t>LEE CHEOL MIN</t>
  </si>
  <si>
    <t>LIM JI HEON</t>
  </si>
  <si>
    <t>CHO TAE HYEONG</t>
  </si>
  <si>
    <t>CHA HYUN CHUL</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</si>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</sst>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0">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5.0"/>
      <color rgb="FF000000"/>
      <name val="Malgun Gothic"/>
    </font>
    <font>
      <sz val="15.0"/>
      <color rgb="FF000000"/>
      <name val="Malgun Gothic"/>
    </font>
    <font>
      <sz val="15.0"/>
      <color theme="1"/>
      <name val="Calibri"/>
      <scheme val="minor"/>
    </font>
    <font>
      <sz val="10.0"/>
      <color theme="1"/>
      <name val="Calibri"/>
      <scheme val="minor"/>
    </font>
    <font>
      <sz val="9.0"/>
      <color theme="1"/>
      <name val="Calibri"/>
      <scheme val="minor"/>
    </font>
    <font>
      <sz val="8.0"/>
      <color theme="1"/>
      <name val="Calibri"/>
      <scheme val="minor"/>
    </font>
    <font>
      <sz val="11.0"/>
      <color theme="1"/>
      <name val="Calibri"/>
      <scheme val="minor"/>
    </font>
    <font>
      <sz val="14.0"/>
      <color theme="1"/>
      <name val="Google Sans Mono"/>
    </font>
    <font>
      <sz val="13.0"/>
      <color theme="1"/>
      <name val="Calibri"/>
      <scheme val="minor"/>
    </font>
    <font>
      <sz val="9.0"/>
      <color theme="1"/>
      <name val="Google Sans Mono"/>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1" fillId="4" fontId="12" numFmtId="0" xfId="0" applyAlignment="1" applyBorder="1" applyFont="1">
      <alignment horizontal="center" readingOrder="0" shrinkToFit="0" vertical="center" wrapText="0"/>
    </xf>
    <xf borderId="1" fillId="4" fontId="13" numFmtId="0" xfId="0" applyAlignment="1" applyBorder="1" applyFont="1">
      <alignment horizontal="center" readingOrder="0" shrinkToFit="0" vertical="center" wrapText="0"/>
    </xf>
    <xf borderId="1" fillId="4" fontId="12" numFmtId="0" xfId="0" applyAlignment="1" applyBorder="1" applyFont="1">
      <alignment shrinkToFit="0" vertical="center" wrapText="0"/>
    </xf>
    <xf borderId="0" fillId="0" fontId="14" numFmtId="0" xfId="0" applyAlignment="1" applyFont="1">
      <alignment horizontal="center" readingOrder="0" vertical="center"/>
    </xf>
    <xf borderId="1" fillId="4" fontId="15" numFmtId="0" xfId="0" applyAlignment="1" applyBorder="1" applyFont="1">
      <alignment horizontal="center" readingOrder="0" shrinkToFit="0" vertical="center" wrapText="0"/>
    </xf>
    <xf borderId="1" fillId="4" fontId="13" numFmtId="0" xfId="0" applyAlignment="1" applyBorder="1" applyFont="1">
      <alignment readingOrder="0" shrinkToFit="0" vertical="center" wrapText="0"/>
    </xf>
    <xf borderId="1" fillId="4" fontId="12" numFmtId="0" xfId="0" applyAlignment="1" applyBorder="1" applyFont="1">
      <alignment readingOrder="0" shrinkToFit="0" vertical="center" wrapText="0"/>
    </xf>
    <xf borderId="1" fillId="4" fontId="16" numFmtId="0" xfId="0" applyAlignment="1" applyBorder="1" applyFont="1">
      <alignment horizontal="center" readingOrder="0" shrinkToFit="0" vertical="center" wrapText="0"/>
    </xf>
    <xf borderId="1" fillId="4" fontId="12" numFmtId="0" xfId="0" applyAlignment="1" applyBorder="1" applyFont="1">
      <alignment horizontal="center" readingOrder="0" vertical="center"/>
    </xf>
    <xf borderId="1" fillId="4" fontId="9" numFmtId="0" xfId="0" applyAlignment="1" applyBorder="1" applyFont="1">
      <alignment horizontal="center" readingOrder="0" shrinkToFit="0" vertical="center" wrapText="0"/>
    </xf>
    <xf borderId="1" fillId="4" fontId="17" numFmtId="0" xfId="0" applyAlignment="1" applyBorder="1" applyFont="1">
      <alignment horizontal="center" readingOrder="0" shrinkToFit="0" vertical="center" wrapText="0"/>
    </xf>
    <xf borderId="1" fillId="4" fontId="14" numFmtId="0" xfId="0" applyAlignment="1" applyBorder="1" applyFont="1">
      <alignment horizontal="center" readingOrder="0" shrinkToFit="0" vertical="center" wrapText="0"/>
    </xf>
    <xf borderId="1" fillId="4" fontId="12" numFmtId="0" xfId="0" applyAlignment="1" applyBorder="1" applyFont="1">
      <alignment horizontal="center" shrinkToFit="0" vertical="center" wrapText="0"/>
    </xf>
    <xf borderId="1" fillId="4" fontId="18" numFmtId="0" xfId="0" applyAlignment="1" applyBorder="1" applyFont="1">
      <alignment horizontal="center" readingOrder="0" shrinkToFit="0" vertical="center" wrapText="0"/>
    </xf>
    <xf borderId="1" fillId="4" fontId="19" numFmtId="0" xfId="0" applyAlignment="1" applyBorder="1" applyFont="1">
      <alignment horizontal="center" readingOrder="0" shrinkToFit="0" vertical="center" wrapText="0"/>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2" fillId="4" fontId="2" numFmtId="0" xfId="0" applyAlignment="1" applyBorder="1" applyFont="1">
      <alignment horizontal="center" shrinkToFit="0" vertical="center" wrapText="1"/>
    </xf>
    <xf borderId="2"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1761620939"/>
        <c:axId val="558404280"/>
      </c:lineChart>
      <c:catAx>
        <c:axId val="1761620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558404280"/>
      </c:catAx>
      <c:valAx>
        <c:axId val="5584042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761620939"/>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1568772456"/>
        <c:axId val="1886171348"/>
      </c:lineChart>
      <c:catAx>
        <c:axId val="1568772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886171348"/>
      </c:catAx>
      <c:valAx>
        <c:axId val="18861713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568772456"/>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592368442"/>
        <c:axId val="1880600221"/>
      </c:lineChart>
      <c:catAx>
        <c:axId val="5923684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880600221"/>
      </c:catAx>
      <c:valAx>
        <c:axId val="18806002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592368442"/>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928706107"/>
        <c:axId val="1699330078"/>
      </c:lineChart>
      <c:catAx>
        <c:axId val="928706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699330078"/>
      </c:catAx>
      <c:valAx>
        <c:axId val="16993300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928706107"/>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471721882"/>
        <c:axId val="2090482680"/>
      </c:lineChart>
      <c:catAx>
        <c:axId val="471721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2090482680"/>
      </c:catAx>
      <c:valAx>
        <c:axId val="2090482680"/>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471721882"/>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160</v>
      </c>
    </row>
    <row r="2" ht="15.75" customHeight="1">
      <c r="A2" s="2" t="s">
        <v>31</v>
      </c>
    </row>
    <row r="3" ht="15.75" customHeight="1">
      <c r="A3" s="3" t="s">
        <v>155</v>
      </c>
      <c r="B3" s="3" t="s">
        <v>156</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55">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55"/>
      <c r="M25" s="55"/>
    </row>
    <row r="26" ht="15.75" customHeight="1">
      <c r="A26" s="65"/>
      <c r="B26" s="65"/>
      <c r="C26" s="66"/>
      <c r="D26" s="65"/>
      <c r="E26" s="65"/>
      <c r="F26" s="65"/>
      <c r="G26" s="65"/>
      <c r="H26" s="65"/>
      <c r="I26" s="65"/>
      <c r="J26" s="65"/>
      <c r="K26" s="65"/>
      <c r="L26" s="66"/>
      <c r="M26" s="66"/>
    </row>
    <row r="27" ht="15.75" customHeight="1">
      <c r="A27" s="2" t="s">
        <v>45</v>
      </c>
    </row>
    <row r="28" ht="15.75" customHeight="1">
      <c r="A28" s="3" t="s">
        <v>155</v>
      </c>
      <c r="B28" s="3" t="s">
        <v>156</v>
      </c>
      <c r="C28" s="3" t="s">
        <v>46</v>
      </c>
      <c r="D28" s="3" t="s">
        <v>47</v>
      </c>
      <c r="E28" s="3" t="s">
        <v>161</v>
      </c>
      <c r="F28" s="3" t="s">
        <v>49</v>
      </c>
      <c r="G28" s="3" t="s">
        <v>35</v>
      </c>
      <c r="H28" s="3" t="s">
        <v>50</v>
      </c>
      <c r="I28" s="3" t="s">
        <v>51</v>
      </c>
      <c r="J28" s="3" t="s">
        <v>52</v>
      </c>
      <c r="K28" s="3" t="s">
        <v>53</v>
      </c>
      <c r="L28" s="3" t="s">
        <v>54</v>
      </c>
      <c r="M28" s="3" t="s">
        <v>41</v>
      </c>
      <c r="N28" s="3" t="s">
        <v>56</v>
      </c>
      <c r="O28" s="3" t="s">
        <v>159</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1" t="s">
        <v>34</v>
      </c>
      <c r="C1" s="3" t="s">
        <v>33</v>
      </c>
      <c r="D1" s="3" t="s">
        <v>38</v>
      </c>
      <c r="E1" s="3" t="s">
        <v>39</v>
      </c>
      <c r="F1" s="22" t="s">
        <v>59</v>
      </c>
      <c r="G1" s="22" t="s">
        <v>64</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23">
        <v>30.0</v>
      </c>
      <c r="G2" s="15">
        <f>round('타자_raw'!G3 / '타자_raw'!$G$2 * 100, 0)</f>
        <v>37</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23">
        <v>30.0</v>
      </c>
      <c r="G3" s="15">
        <f>round('타자_raw'!G4 / '타자_raw'!$G$2 * 100, 0)</f>
        <v>72</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23">
        <v>30.0</v>
      </c>
      <c r="G4" s="15">
        <f>round('타자_raw'!G5 / '타자_raw'!$G$2 * 100, 0)</f>
        <v>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23">
        <v>30.0</v>
      </c>
      <c r="G5" s="15">
        <f>round('타자_raw'!G6 / '타자_raw'!$G$2 * 100, 0)</f>
        <v>70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23">
        <v>30.0</v>
      </c>
      <c r="G6" s="15">
        <f>round('타자_raw'!G7 / '타자_raw'!$G$2 * 100, 0)</f>
        <v>98</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23">
        <v>30.0</v>
      </c>
      <c r="G7" s="15">
        <f>round('타자_raw'!G8 / '타자_raw'!$G$2 * 100, 0)</f>
        <v>29</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23">
        <v>30.0</v>
      </c>
      <c r="G8" s="15">
        <f>round('타자_raw'!G9 / '타자_raw'!$G$2 * 100, 0)</f>
        <v>29</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23">
        <v>30.0</v>
      </c>
      <c r="G9" s="15">
        <f>round('타자_raw'!G10 / '타자_raw'!$G$2 * 100, 0)</f>
        <v>100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23">
        <v>30.0</v>
      </c>
      <c r="G10" s="15">
        <f>round('타자_raw'!G11 / '타자_raw'!$G$2 * 100, 0)</f>
        <v>16</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23">
        <v>30.0</v>
      </c>
      <c r="G11" s="15">
        <f>round('타자_raw'!G12 / '타자_raw'!$G$2 * 100, 0)</f>
        <v>19</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23">
        <v>30.0</v>
      </c>
      <c r="G12" s="15">
        <f>round('타자_raw'!G13 / '타자_raw'!$G$2 * 100, 0)</f>
        <v>9</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23">
        <v>30.0</v>
      </c>
      <c r="G13" s="15">
        <f>round('타자_raw'!G14 / '타자_raw'!$G$2 * 100, 0)</f>
        <v>74</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23">
        <v>30.0</v>
      </c>
      <c r="G14" s="15">
        <f>round('타자_raw'!G15 / '타자_raw'!$G$2 * 100, 0)</f>
        <v>58</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23">
        <v>30.0</v>
      </c>
      <c r="G15" s="15">
        <f>round('타자_raw'!G16 / '타자_raw'!$G$2 * 100, 0)</f>
        <v>24</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23">
        <v>30.0</v>
      </c>
      <c r="G16" s="15">
        <f>round('타자_raw'!G17 / '타자_raw'!$G$2 * 100, 0)</f>
        <v>56</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23">
        <v>30.0</v>
      </c>
      <c r="G17" s="15">
        <f>round('타자_raw'!G18 / '타자_raw'!$G$2 * 100, 0)</f>
        <v>34</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23">
        <v>30.0</v>
      </c>
      <c r="G18" s="15">
        <f>round('타자_raw'!G19 / '타자_raw'!$G$2 * 100, 0)</f>
        <v>13</v>
      </c>
      <c r="H18" s="15">
        <f>round('타자_raw'!H19,0)</f>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8.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65</v>
      </c>
      <c r="E1" s="22" t="s">
        <v>66</v>
      </c>
      <c r="F1" s="22" t="s">
        <v>67</v>
      </c>
      <c r="G1" s="22" t="s">
        <v>68</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69</v>
      </c>
      <c r="B2" s="30">
        <f>MAX(B3:B7)</f>
        <v>28.99996666</v>
      </c>
      <c r="C2" s="30">
        <f>MIN(C3:C7)</f>
        <v>7.200024</v>
      </c>
      <c r="D2" s="3">
        <f>MAX(D3:D7)</f>
        <v>15.300051</v>
      </c>
      <c r="E2" s="3">
        <f>MIN(E3:E7)</f>
        <v>13.0500435</v>
      </c>
      <c r="F2" s="3">
        <f>MAX(F3:F7)</f>
        <v>0</v>
      </c>
      <c r="G2" s="3">
        <f>MIN(G3:G7)</f>
        <v>2.350007833</v>
      </c>
      <c r="H2" s="3">
        <f t="shared" ref="H2:U2" si="1">MAX(H3:H7)</f>
        <v>15</v>
      </c>
      <c r="I2" s="3">
        <f t="shared" si="1"/>
        <v>3</v>
      </c>
      <c r="J2" s="3">
        <f t="shared" si="1"/>
        <v>4</v>
      </c>
      <c r="K2" s="3">
        <f t="shared" si="1"/>
        <v>2</v>
      </c>
      <c r="L2" s="3">
        <f t="shared" si="1"/>
        <v>210</v>
      </c>
      <c r="M2" s="3">
        <f t="shared" si="1"/>
        <v>180</v>
      </c>
      <c r="N2" s="31">
        <f t="shared" si="1"/>
        <v>28.99996666</v>
      </c>
      <c r="O2" s="3">
        <f t="shared" si="1"/>
        <v>62</v>
      </c>
      <c r="P2" s="3">
        <f t="shared" si="1"/>
        <v>3</v>
      </c>
      <c r="Q2" s="3">
        <f t="shared" si="1"/>
        <v>44</v>
      </c>
      <c r="R2" s="3">
        <f t="shared" si="1"/>
        <v>8</v>
      </c>
      <c r="S2" s="3">
        <f t="shared" si="1"/>
        <v>34</v>
      </c>
      <c r="T2" s="3">
        <f t="shared" si="1"/>
        <v>83</v>
      </c>
      <c r="U2" s="3">
        <f t="shared" si="1"/>
        <v>70</v>
      </c>
    </row>
    <row r="3">
      <c r="A3" s="14" t="s">
        <v>8</v>
      </c>
      <c r="B3" s="18">
        <f t="shared" ref="B3:B7" si="2">N3</f>
        <v>6.333326666</v>
      </c>
      <c r="C3" s="18">
        <f t="shared" ref="C3:C7" si="3">+U3*9/N3</f>
        <v>27.00002842</v>
      </c>
      <c r="D3" s="15">
        <f t="shared" ref="D3:D7" si="4">(S3/N3*9)</f>
        <v>5.68421651</v>
      </c>
      <c r="E3" s="15">
        <f t="shared" ref="E3:E7" si="5">(O3/N3*9)</f>
        <v>21.31581191</v>
      </c>
      <c r="F3" s="15"/>
      <c r="G3" s="15">
        <f t="shared" ref="G3:G7" si="6">(O3+Q3+R3)/N3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2"/>
        <v>12.66663333</v>
      </c>
      <c r="C4" s="18">
        <f t="shared" si="3"/>
        <v>22.73690195</v>
      </c>
      <c r="D4" s="15">
        <f t="shared" si="4"/>
        <v>7.815810044</v>
      </c>
      <c r="E4" s="15">
        <f t="shared" si="5"/>
        <v>23.44743013</v>
      </c>
      <c r="F4" s="15"/>
      <c r="G4" s="15">
        <f t="shared" si="6"/>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2"/>
        <v>19.99993333</v>
      </c>
      <c r="C5" s="18">
        <f t="shared" si="3"/>
        <v>7.200024</v>
      </c>
      <c r="D5" s="15">
        <f t="shared" si="4"/>
        <v>15.300051</v>
      </c>
      <c r="E5" s="15">
        <f t="shared" si="5"/>
        <v>13.0500435</v>
      </c>
      <c r="F5" s="15"/>
      <c r="G5" s="15">
        <f t="shared" si="6"/>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2"/>
        <v>16.33326667</v>
      </c>
      <c r="C6" s="18">
        <f t="shared" si="3"/>
        <v>19.83681566</v>
      </c>
      <c r="D6" s="15">
        <f t="shared" si="4"/>
        <v>10.46943049</v>
      </c>
      <c r="E6" s="15">
        <f t="shared" si="5"/>
        <v>20.38783832</v>
      </c>
      <c r="F6" s="15"/>
      <c r="G6" s="15">
        <f t="shared" si="6"/>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2"/>
        <v>28.99996666</v>
      </c>
      <c r="C7" s="18">
        <f t="shared" si="3"/>
        <v>21.7241629</v>
      </c>
      <c r="D7" s="15">
        <f t="shared" si="4"/>
        <v>9.620700715</v>
      </c>
      <c r="E7" s="15">
        <f t="shared" si="5"/>
        <v>19.24140143</v>
      </c>
      <c r="F7" s="15"/>
      <c r="G7" s="15">
        <f t="shared" si="6"/>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70</v>
      </c>
      <c r="C1" s="22" t="s">
        <v>71</v>
      </c>
      <c r="D1" s="22" t="s">
        <v>72</v>
      </c>
      <c r="E1" s="22" t="s">
        <v>73</v>
      </c>
      <c r="F1" s="22" t="s">
        <v>67</v>
      </c>
      <c r="G1" s="22" t="s">
        <v>68</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v>30.0</v>
      </c>
      <c r="G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v>30.0</v>
      </c>
      <c r="G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v>30.0</v>
      </c>
      <c r="G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v>30.0</v>
      </c>
      <c r="G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v>30.0</v>
      </c>
      <c r="G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57.14"/>
    <col customWidth="1" min="8" max="8" width="19.29"/>
    <col customWidth="1" min="9" max="9" width="45.43"/>
    <col customWidth="1" min="10" max="10" width="19.29"/>
  </cols>
  <sheetData>
    <row r="1">
      <c r="A1" s="33" t="s">
        <v>74</v>
      </c>
      <c r="B1" s="34" t="s">
        <v>2</v>
      </c>
      <c r="C1" s="33" t="s">
        <v>75</v>
      </c>
      <c r="D1" s="33" t="s">
        <v>76</v>
      </c>
      <c r="E1" s="35" t="s">
        <v>77</v>
      </c>
      <c r="F1" s="35" t="s">
        <v>78</v>
      </c>
      <c r="G1" s="35" t="s">
        <v>79</v>
      </c>
      <c r="H1" s="35" t="s">
        <v>80</v>
      </c>
      <c r="I1" s="35" t="s">
        <v>81</v>
      </c>
      <c r="J1" s="35" t="s">
        <v>82</v>
      </c>
      <c r="K1" s="35" t="s">
        <v>83</v>
      </c>
    </row>
    <row r="2">
      <c r="A2" s="36" t="s">
        <v>84</v>
      </c>
      <c r="B2" s="37" t="s">
        <v>8</v>
      </c>
      <c r="C2" s="36">
        <v>29.0</v>
      </c>
      <c r="D2" s="36" t="s">
        <v>85</v>
      </c>
      <c r="E2" s="38" t="s">
        <v>86</v>
      </c>
      <c r="F2" s="38">
        <v>7.0</v>
      </c>
      <c r="G2" s="39" t="s">
        <v>87</v>
      </c>
      <c r="H2" s="40"/>
      <c r="I2" s="38" t="s">
        <v>88</v>
      </c>
      <c r="J2" s="40"/>
      <c r="K2" s="40"/>
    </row>
    <row r="3">
      <c r="A3" s="36" t="s">
        <v>89</v>
      </c>
      <c r="B3" s="37" t="s">
        <v>9</v>
      </c>
      <c r="C3" s="36">
        <v>10.0</v>
      </c>
      <c r="D3" s="36" t="s">
        <v>90</v>
      </c>
      <c r="E3" s="38" t="s">
        <v>91</v>
      </c>
      <c r="F3" s="38">
        <v>1.0</v>
      </c>
      <c r="G3" s="39" t="s">
        <v>92</v>
      </c>
      <c r="H3" s="40"/>
      <c r="I3" s="41" t="s">
        <v>93</v>
      </c>
      <c r="J3" s="40"/>
      <c r="K3" s="40"/>
    </row>
    <row r="4">
      <c r="A4" s="36" t="s">
        <v>94</v>
      </c>
      <c r="B4" s="37" t="s">
        <v>10</v>
      </c>
      <c r="C4" s="36">
        <v>50.0</v>
      </c>
      <c r="D4" s="36" t="s">
        <v>95</v>
      </c>
      <c r="E4" s="38" t="s">
        <v>96</v>
      </c>
      <c r="F4" s="38">
        <v>3.0</v>
      </c>
      <c r="G4" s="42" t="s">
        <v>97</v>
      </c>
      <c r="H4" s="40"/>
      <c r="I4" s="39" t="s">
        <v>98</v>
      </c>
      <c r="J4" s="40"/>
      <c r="K4" s="40"/>
    </row>
    <row r="5">
      <c r="A5" s="36" t="s">
        <v>99</v>
      </c>
      <c r="B5" s="37" t="s">
        <v>11</v>
      </c>
      <c r="C5" s="36">
        <v>12.0</v>
      </c>
      <c r="D5" s="36" t="s">
        <v>100</v>
      </c>
      <c r="E5" s="38" t="s">
        <v>101</v>
      </c>
      <c r="F5" s="38">
        <v>1.0</v>
      </c>
      <c r="G5" s="39" t="s">
        <v>102</v>
      </c>
      <c r="H5" s="40"/>
      <c r="I5" s="39" t="s">
        <v>103</v>
      </c>
      <c r="J5" s="40"/>
      <c r="K5" s="40"/>
    </row>
    <row r="6">
      <c r="A6" s="36" t="s">
        <v>104</v>
      </c>
      <c r="B6" s="37" t="s">
        <v>12</v>
      </c>
      <c r="C6" s="36">
        <v>46.0</v>
      </c>
      <c r="D6" s="36" t="s">
        <v>105</v>
      </c>
      <c r="E6" s="38" t="s">
        <v>106</v>
      </c>
      <c r="F6" s="38">
        <v>100.0</v>
      </c>
      <c r="G6" s="43" t="s">
        <v>107</v>
      </c>
      <c r="H6" s="44" t="s">
        <v>108</v>
      </c>
      <c r="I6" s="45" t="s">
        <v>109</v>
      </c>
      <c r="J6" s="40"/>
      <c r="K6" s="38" t="s">
        <v>110</v>
      </c>
    </row>
    <row r="7">
      <c r="A7" s="36" t="s">
        <v>111</v>
      </c>
      <c r="B7" s="37" t="s">
        <v>13</v>
      </c>
      <c r="C7" s="36">
        <v>91.0</v>
      </c>
      <c r="D7" s="46" t="s">
        <v>85</v>
      </c>
      <c r="E7" s="38" t="s">
        <v>112</v>
      </c>
      <c r="F7" s="38">
        <v>1.0</v>
      </c>
      <c r="G7" s="42" t="s">
        <v>113</v>
      </c>
      <c r="H7" s="40"/>
      <c r="I7" s="42" t="s">
        <v>114</v>
      </c>
      <c r="J7" s="40"/>
      <c r="K7" s="40"/>
    </row>
    <row r="8">
      <c r="A8" s="36" t="s">
        <v>115</v>
      </c>
      <c r="B8" s="37" t="s">
        <v>14</v>
      </c>
      <c r="C8" s="36">
        <v>3.0</v>
      </c>
      <c r="D8" s="36" t="s">
        <v>116</v>
      </c>
      <c r="E8" s="38" t="s">
        <v>117</v>
      </c>
      <c r="F8" s="38">
        <v>100.0</v>
      </c>
      <c r="G8" s="45" t="s">
        <v>118</v>
      </c>
      <c r="H8" s="40"/>
      <c r="I8" s="47" t="s">
        <v>119</v>
      </c>
      <c r="J8" s="40"/>
      <c r="K8" s="38" t="s">
        <v>120</v>
      </c>
    </row>
    <row r="9">
      <c r="A9" s="36" t="s">
        <v>121</v>
      </c>
      <c r="B9" s="37" t="s">
        <v>15</v>
      </c>
      <c r="C9" s="36">
        <v>27.0</v>
      </c>
      <c r="D9" s="36" t="s">
        <v>116</v>
      </c>
      <c r="E9" s="48" t="s">
        <v>122</v>
      </c>
      <c r="F9" s="38">
        <v>1.0</v>
      </c>
      <c r="G9" s="49" t="s">
        <v>123</v>
      </c>
      <c r="H9" s="40"/>
      <c r="I9" s="40"/>
      <c r="J9" s="40"/>
      <c r="K9" s="40"/>
    </row>
    <row r="10">
      <c r="A10" s="36" t="s">
        <v>124</v>
      </c>
      <c r="B10" s="37" t="s">
        <v>16</v>
      </c>
      <c r="C10" s="36">
        <v>13.0</v>
      </c>
      <c r="D10" s="36" t="s">
        <v>125</v>
      </c>
      <c r="E10" s="50"/>
      <c r="F10" s="38">
        <v>50.0</v>
      </c>
      <c r="G10" s="40"/>
      <c r="H10" s="40"/>
      <c r="I10" s="40"/>
      <c r="J10" s="40"/>
      <c r="K10" s="40"/>
    </row>
    <row r="11">
      <c r="A11" s="36" t="s">
        <v>126</v>
      </c>
      <c r="B11" s="37" t="s">
        <v>17</v>
      </c>
      <c r="C11" s="36">
        <v>25.0</v>
      </c>
      <c r="D11" s="36" t="s">
        <v>85</v>
      </c>
      <c r="E11" s="50" t="str">
        <f t="shared" ref="E11:E12" si="1">RIGHT(B11,LEN(B11) - 1)</f>
        <v>형준</v>
      </c>
      <c r="F11" s="38">
        <v>50.0</v>
      </c>
      <c r="G11" s="40"/>
      <c r="H11" s="40"/>
      <c r="I11" s="40"/>
      <c r="J11" s="40"/>
      <c r="K11" s="40"/>
    </row>
    <row r="12">
      <c r="A12" s="36" t="s">
        <v>126</v>
      </c>
      <c r="B12" s="37" t="s">
        <v>17</v>
      </c>
      <c r="C12" s="36">
        <v>25.0</v>
      </c>
      <c r="D12" s="36" t="s">
        <v>90</v>
      </c>
      <c r="E12" s="50" t="str">
        <f t="shared" si="1"/>
        <v>형준</v>
      </c>
      <c r="F12" s="38">
        <v>50.0</v>
      </c>
      <c r="G12" s="40"/>
      <c r="H12" s="40"/>
      <c r="I12" s="40"/>
      <c r="J12" s="40"/>
      <c r="K12" s="40"/>
    </row>
    <row r="13">
      <c r="A13" s="36" t="s">
        <v>127</v>
      </c>
      <c r="B13" s="37" t="s">
        <v>18</v>
      </c>
      <c r="C13" s="36">
        <v>21.0</v>
      </c>
      <c r="D13" s="36" t="s">
        <v>128</v>
      </c>
      <c r="E13" s="38" t="s">
        <v>129</v>
      </c>
      <c r="F13" s="38">
        <v>2.0</v>
      </c>
      <c r="G13" s="38" t="s">
        <v>130</v>
      </c>
      <c r="H13" s="40"/>
      <c r="I13" s="51" t="s">
        <v>131</v>
      </c>
      <c r="J13" s="40"/>
      <c r="K13" s="40"/>
    </row>
    <row r="14">
      <c r="A14" s="36" t="s">
        <v>132</v>
      </c>
      <c r="B14" s="37" t="s">
        <v>19</v>
      </c>
      <c r="C14" s="36">
        <v>55.0</v>
      </c>
      <c r="D14" s="36" t="s">
        <v>116</v>
      </c>
      <c r="E14" s="38" t="s">
        <v>133</v>
      </c>
      <c r="F14" s="38">
        <v>50.0</v>
      </c>
      <c r="G14" s="49" t="s">
        <v>134</v>
      </c>
      <c r="H14" s="40"/>
      <c r="I14" s="45" t="s">
        <v>135</v>
      </c>
      <c r="J14" s="40"/>
      <c r="K14" s="40"/>
    </row>
    <row r="15">
      <c r="A15" s="36" t="s">
        <v>136</v>
      </c>
      <c r="B15" s="37" t="s">
        <v>20</v>
      </c>
      <c r="C15" s="36">
        <v>88.0</v>
      </c>
      <c r="D15" s="36" t="s">
        <v>85</v>
      </c>
      <c r="E15" s="38" t="s">
        <v>137</v>
      </c>
      <c r="F15" s="38">
        <v>9.0</v>
      </c>
      <c r="G15" s="40"/>
      <c r="H15" s="40"/>
      <c r="I15" s="40"/>
      <c r="J15" s="40"/>
      <c r="K15" s="40"/>
    </row>
    <row r="16">
      <c r="A16" s="36" t="s">
        <v>138</v>
      </c>
      <c r="B16" s="37" t="s">
        <v>21</v>
      </c>
      <c r="C16" s="36">
        <v>0.0</v>
      </c>
      <c r="D16" s="36" t="s">
        <v>128</v>
      </c>
      <c r="E16" s="52" t="s">
        <v>139</v>
      </c>
      <c r="F16" s="38">
        <v>30.0</v>
      </c>
      <c r="G16" s="51" t="s">
        <v>140</v>
      </c>
      <c r="H16" s="44"/>
      <c r="I16" s="39" t="s">
        <v>141</v>
      </c>
      <c r="J16" s="40"/>
      <c r="K16" s="40"/>
    </row>
    <row r="17">
      <c r="A17" s="36" t="s">
        <v>142</v>
      </c>
      <c r="B17" s="37" t="s">
        <v>22</v>
      </c>
      <c r="C17" s="36">
        <v>18.0</v>
      </c>
      <c r="D17" s="36" t="s">
        <v>143</v>
      </c>
      <c r="E17" s="50" t="str">
        <f>RIGHT(B17,LEN(B17) - 1)</f>
        <v>재현</v>
      </c>
      <c r="F17" s="38">
        <v>50.0</v>
      </c>
      <c r="G17" s="40"/>
      <c r="H17" s="40"/>
      <c r="I17" s="40"/>
      <c r="J17" s="40"/>
      <c r="K17" s="40"/>
    </row>
    <row r="18">
      <c r="A18" s="36" t="s">
        <v>144</v>
      </c>
      <c r="B18" s="37" t="s">
        <v>23</v>
      </c>
      <c r="C18" s="36">
        <v>100.0</v>
      </c>
      <c r="D18" s="36" t="s">
        <v>100</v>
      </c>
      <c r="E18" s="38" t="s">
        <v>145</v>
      </c>
      <c r="F18" s="38">
        <v>100.0</v>
      </c>
      <c r="G18" s="51" t="s">
        <v>146</v>
      </c>
      <c r="H18" s="40"/>
      <c r="I18" s="40"/>
      <c r="J18" s="40"/>
      <c r="K18" s="51" t="s">
        <v>147</v>
      </c>
    </row>
    <row r="19">
      <c r="A19" s="36" t="s">
        <v>148</v>
      </c>
      <c r="B19" s="37" t="s">
        <v>24</v>
      </c>
      <c r="C19" s="36">
        <v>17.0</v>
      </c>
      <c r="D19" s="36" t="s">
        <v>90</v>
      </c>
      <c r="E19" s="50"/>
      <c r="F19" s="38">
        <v>50.0</v>
      </c>
      <c r="G19" s="40"/>
      <c r="H19" s="40"/>
      <c r="I19" s="40"/>
      <c r="J19" s="40"/>
      <c r="K19" s="40"/>
    </row>
    <row r="20">
      <c r="A20" s="36" t="s">
        <v>149</v>
      </c>
      <c r="B20" s="37" t="s">
        <v>25</v>
      </c>
      <c r="C20" s="36">
        <v>14.0</v>
      </c>
      <c r="D20" s="36" t="s">
        <v>95</v>
      </c>
      <c r="E20" s="50"/>
      <c r="F20" s="38">
        <v>50.0</v>
      </c>
      <c r="G20" s="40"/>
      <c r="H20" s="40"/>
      <c r="I20" s="40"/>
      <c r="J20" s="40"/>
      <c r="K20" s="40"/>
    </row>
    <row r="21">
      <c r="A21" s="36" t="s">
        <v>150</v>
      </c>
      <c r="B21" s="37" t="s">
        <v>26</v>
      </c>
      <c r="C21" s="36">
        <v>56.0</v>
      </c>
      <c r="D21" s="36" t="s">
        <v>143</v>
      </c>
      <c r="E21" s="50" t="str">
        <f t="shared" ref="E21:E23" si="2">RIGHT(B21,LEN(B21) - 1)</f>
        <v>지헌</v>
      </c>
      <c r="F21" s="38">
        <v>50.0</v>
      </c>
      <c r="G21" s="40"/>
      <c r="H21" s="40"/>
      <c r="I21" s="40"/>
      <c r="J21" s="40"/>
      <c r="K21" s="40"/>
    </row>
    <row r="22">
      <c r="A22" s="36" t="s">
        <v>151</v>
      </c>
      <c r="B22" s="37" t="s">
        <v>27</v>
      </c>
      <c r="C22" s="36">
        <v>1.0</v>
      </c>
      <c r="D22" s="46" t="s">
        <v>85</v>
      </c>
      <c r="E22" s="50" t="str">
        <f t="shared" si="2"/>
        <v>태형</v>
      </c>
      <c r="F22" s="38">
        <v>50.0</v>
      </c>
      <c r="G22" s="40"/>
      <c r="H22" s="40"/>
      <c r="I22" s="40"/>
      <c r="J22" s="40"/>
      <c r="K22" s="40"/>
    </row>
    <row r="23">
      <c r="A23" s="36" t="s">
        <v>152</v>
      </c>
      <c r="B23" s="37" t="s">
        <v>28</v>
      </c>
      <c r="C23" s="36">
        <v>20.0</v>
      </c>
      <c r="D23" s="37"/>
      <c r="E23" s="50" t="str">
        <f t="shared" si="2"/>
        <v>현철</v>
      </c>
      <c r="F23" s="38">
        <v>50.0</v>
      </c>
      <c r="G23" s="40"/>
      <c r="H23" s="40"/>
      <c r="I23" s="40"/>
      <c r="J23" s="40"/>
      <c r="K23" s="4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153</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53">
        <v>5.0</v>
      </c>
      <c r="C5" s="54">
        <v>0.5</v>
      </c>
      <c r="D5" s="53">
        <v>12.0</v>
      </c>
      <c r="E5" s="53">
        <v>8.0</v>
      </c>
      <c r="F5" s="53">
        <v>4.0</v>
      </c>
      <c r="G5" s="53">
        <v>3.0</v>
      </c>
      <c r="H5" s="53">
        <v>5.0</v>
      </c>
      <c r="I5" s="53">
        <v>1.0</v>
      </c>
      <c r="J5" s="15">
        <v>4.0</v>
      </c>
      <c r="K5" s="53">
        <v>3.0</v>
      </c>
      <c r="L5" s="54">
        <v>0.5</v>
      </c>
      <c r="M5" s="54">
        <v>0.667</v>
      </c>
    </row>
    <row r="6" ht="16.5" customHeight="1">
      <c r="A6" s="14" t="s">
        <v>10</v>
      </c>
      <c r="B6" s="53">
        <v>6.0</v>
      </c>
      <c r="C6" s="54">
        <v>0.417</v>
      </c>
      <c r="D6" s="53">
        <v>15.0</v>
      </c>
      <c r="E6" s="53">
        <v>12.0</v>
      </c>
      <c r="F6" s="53">
        <v>5.0</v>
      </c>
      <c r="G6" s="53">
        <v>8.0</v>
      </c>
      <c r="H6" s="53">
        <v>7.0</v>
      </c>
      <c r="I6" s="53">
        <v>3.0</v>
      </c>
      <c r="J6" s="15">
        <v>3.0</v>
      </c>
      <c r="K6" s="53">
        <v>2.0</v>
      </c>
      <c r="L6" s="54">
        <v>0.667</v>
      </c>
      <c r="M6" s="54">
        <v>0.533</v>
      </c>
    </row>
    <row r="7" ht="16.5" customHeight="1">
      <c r="A7" s="14" t="s">
        <v>11</v>
      </c>
      <c r="B7" s="53">
        <v>1.0</v>
      </c>
      <c r="C7" s="54">
        <v>0.0</v>
      </c>
      <c r="D7" s="53">
        <v>4.0</v>
      </c>
      <c r="E7" s="53">
        <v>4.0</v>
      </c>
      <c r="F7" s="53">
        <v>0.0</v>
      </c>
      <c r="G7" s="53">
        <v>0.0</v>
      </c>
      <c r="H7" s="53">
        <v>3.0</v>
      </c>
      <c r="I7" s="53">
        <v>0.0</v>
      </c>
      <c r="J7" s="15">
        <v>0.0</v>
      </c>
      <c r="K7" s="53">
        <v>0.0</v>
      </c>
      <c r="L7" s="54">
        <v>0.0</v>
      </c>
      <c r="M7" s="54">
        <v>0.0</v>
      </c>
    </row>
    <row r="8" ht="16.5" customHeight="1">
      <c r="A8" s="14" t="s">
        <v>12</v>
      </c>
      <c r="B8" s="53">
        <v>7.0</v>
      </c>
      <c r="C8" s="54">
        <v>0.455</v>
      </c>
      <c r="D8" s="53">
        <v>17.0</v>
      </c>
      <c r="E8" s="53">
        <v>11.0</v>
      </c>
      <c r="F8" s="53">
        <v>5.0</v>
      </c>
      <c r="G8" s="53">
        <v>6.0</v>
      </c>
      <c r="H8" s="53">
        <v>4.0</v>
      </c>
      <c r="I8" s="53">
        <v>2.0</v>
      </c>
      <c r="J8" s="15">
        <v>6.0</v>
      </c>
      <c r="K8" s="53">
        <v>1.0</v>
      </c>
      <c r="L8" s="54">
        <v>0.727</v>
      </c>
      <c r="M8" s="54">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53">
        <v>4.0</v>
      </c>
      <c r="C14" s="54">
        <v>0.0</v>
      </c>
      <c r="D14" s="53">
        <v>9.0</v>
      </c>
      <c r="E14" s="53">
        <v>5.0</v>
      </c>
      <c r="F14" s="53">
        <v>0.0</v>
      </c>
      <c r="G14" s="53">
        <v>2.0</v>
      </c>
      <c r="H14" s="53">
        <v>1.0</v>
      </c>
      <c r="I14" s="53">
        <v>1.0</v>
      </c>
      <c r="J14" s="15">
        <v>4.0</v>
      </c>
      <c r="K14" s="53">
        <v>3.0</v>
      </c>
      <c r="L14" s="54">
        <v>0.0</v>
      </c>
      <c r="M14" s="54">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53">
        <v>5.0</v>
      </c>
      <c r="C16" s="54">
        <v>0.2</v>
      </c>
      <c r="D16" s="53">
        <v>8.0</v>
      </c>
      <c r="E16" s="53">
        <v>5.0</v>
      </c>
      <c r="F16" s="53">
        <v>1.0</v>
      </c>
      <c r="G16" s="53">
        <v>2.0</v>
      </c>
      <c r="H16" s="53">
        <v>1.0</v>
      </c>
      <c r="I16" s="53">
        <v>2.0</v>
      </c>
      <c r="J16" s="15">
        <v>3.0</v>
      </c>
      <c r="K16" s="53">
        <v>1.0</v>
      </c>
      <c r="L16" s="54">
        <v>0.2</v>
      </c>
      <c r="M16" s="54">
        <v>0.5</v>
      </c>
    </row>
    <row r="17" ht="16.5" customHeight="1">
      <c r="A17" s="14" t="s">
        <v>21</v>
      </c>
      <c r="B17" s="53">
        <v>0.0</v>
      </c>
      <c r="C17" s="54">
        <v>0.0</v>
      </c>
      <c r="D17" s="53">
        <v>0.0</v>
      </c>
      <c r="E17" s="53">
        <v>0.0</v>
      </c>
      <c r="F17" s="53">
        <v>0.0</v>
      </c>
      <c r="G17" s="53">
        <v>0.0</v>
      </c>
      <c r="H17" s="53">
        <v>0.0</v>
      </c>
      <c r="I17" s="53">
        <v>0.0</v>
      </c>
      <c r="J17" s="15">
        <v>0.0</v>
      </c>
      <c r="K17" s="53">
        <v>0.0</v>
      </c>
      <c r="L17" s="54">
        <v>0.0</v>
      </c>
      <c r="M17" s="54">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53">
        <v>6.0</v>
      </c>
      <c r="C21" s="54">
        <v>0.545</v>
      </c>
      <c r="D21" s="53">
        <v>15.0</v>
      </c>
      <c r="E21" s="53">
        <v>11.0</v>
      </c>
      <c r="F21" s="53">
        <v>6.0</v>
      </c>
      <c r="G21" s="53">
        <v>7.0</v>
      </c>
      <c r="H21" s="53">
        <v>3.0</v>
      </c>
      <c r="I21" s="53">
        <v>5.0</v>
      </c>
      <c r="J21" s="15">
        <v>4.0</v>
      </c>
      <c r="K21" s="53">
        <v>2.0</v>
      </c>
      <c r="L21" s="54">
        <v>0.727</v>
      </c>
      <c r="M21" s="54">
        <v>0.667</v>
      </c>
    </row>
    <row r="22" ht="16.5" customHeight="1">
      <c r="A22" s="14" t="s">
        <v>26</v>
      </c>
      <c r="B22" s="53">
        <v>3.0</v>
      </c>
      <c r="C22" s="54">
        <v>0.167</v>
      </c>
      <c r="D22" s="53">
        <v>6.0</v>
      </c>
      <c r="E22" s="53">
        <v>6.0</v>
      </c>
      <c r="F22" s="53">
        <v>1.0</v>
      </c>
      <c r="G22" s="53">
        <v>1.0</v>
      </c>
      <c r="H22" s="53">
        <v>1.0</v>
      </c>
      <c r="I22" s="53">
        <v>0.0</v>
      </c>
      <c r="J22" s="15">
        <v>0.0</v>
      </c>
      <c r="K22" s="53">
        <v>3.0</v>
      </c>
      <c r="L22" s="54">
        <v>0.167</v>
      </c>
      <c r="M22" s="54">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55">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55"/>
      <c r="M25" s="55"/>
    </row>
    <row r="26" ht="16.5" customHeight="1"/>
    <row r="27" ht="16.5" customHeight="1">
      <c r="A27" s="2" t="s">
        <v>45</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57"/>
    </row>
    <row r="30" ht="16.5" customHeight="1">
      <c r="A30" s="14" t="s">
        <v>13</v>
      </c>
      <c r="B30" s="53">
        <v>4.0</v>
      </c>
      <c r="C30" s="53">
        <v>0.0</v>
      </c>
      <c r="D30" s="53">
        <v>1.0</v>
      </c>
      <c r="E30" s="53">
        <v>0.0</v>
      </c>
      <c r="F30" s="53">
        <v>28.0</v>
      </c>
      <c r="G30" s="53">
        <v>20.0</v>
      </c>
      <c r="H30" s="58">
        <v>2.3333</v>
      </c>
      <c r="I30" s="53">
        <v>6.0</v>
      </c>
      <c r="J30" s="53">
        <v>0.0</v>
      </c>
      <c r="K30" s="53">
        <v>6.0</v>
      </c>
      <c r="L30" s="53">
        <v>1.0</v>
      </c>
      <c r="M30" s="53">
        <v>4.0</v>
      </c>
      <c r="N30" s="53">
        <v>12.0</v>
      </c>
      <c r="O30" s="53">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53">
        <v>2.0</v>
      </c>
      <c r="C33" s="53">
        <v>0.0</v>
      </c>
      <c r="D33" s="53">
        <v>2.0</v>
      </c>
      <c r="E33" s="53">
        <v>0.0</v>
      </c>
      <c r="F33" s="53">
        <v>39.0</v>
      </c>
      <c r="G33" s="53">
        <v>30.0</v>
      </c>
      <c r="H33" s="58">
        <v>4.3333</v>
      </c>
      <c r="I33" s="53">
        <v>5.0</v>
      </c>
      <c r="J33" s="53">
        <v>1.0</v>
      </c>
      <c r="K33" s="53">
        <v>18.0</v>
      </c>
      <c r="L33" s="53">
        <v>0.0</v>
      </c>
      <c r="M33" s="53">
        <v>3.0</v>
      </c>
      <c r="N33" s="53">
        <v>19.0</v>
      </c>
      <c r="O33" s="53">
        <v>12.0</v>
      </c>
      <c r="P33" s="18">
        <f t="shared" si="2"/>
        <v>24.92326864</v>
      </c>
    </row>
    <row r="34" ht="16.5" customHeight="1">
      <c r="A34" s="14" t="s">
        <v>27</v>
      </c>
      <c r="B34" s="53">
        <v>4.0</v>
      </c>
      <c r="C34" s="53">
        <v>1.0</v>
      </c>
      <c r="D34" s="53">
        <v>0.0</v>
      </c>
      <c r="E34" s="53">
        <v>2.0</v>
      </c>
      <c r="F34" s="53">
        <v>36.0</v>
      </c>
      <c r="G34" s="53">
        <v>30.0</v>
      </c>
      <c r="H34" s="58">
        <v>7.3333</v>
      </c>
      <c r="I34" s="53">
        <v>8.0</v>
      </c>
      <c r="J34" s="53">
        <v>1.0</v>
      </c>
      <c r="K34" s="53">
        <v>7.0</v>
      </c>
      <c r="L34" s="53">
        <v>0.0</v>
      </c>
      <c r="M34" s="53">
        <v>8.0</v>
      </c>
      <c r="N34" s="53">
        <v>11.0</v>
      </c>
      <c r="O34" s="53">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154</v>
      </c>
      <c r="B1" s="56"/>
      <c r="C1" s="56"/>
      <c r="D1" s="56"/>
      <c r="E1" s="56"/>
      <c r="F1" s="56"/>
      <c r="G1" s="56"/>
      <c r="H1" s="56"/>
      <c r="I1" s="56"/>
      <c r="J1" s="56"/>
      <c r="K1" s="56"/>
      <c r="L1" s="56"/>
      <c r="M1" s="56"/>
      <c r="N1" s="56"/>
      <c r="O1" s="56"/>
      <c r="P1" s="56"/>
      <c r="Q1" s="56"/>
      <c r="R1" s="56"/>
      <c r="S1" s="56"/>
      <c r="T1" s="56"/>
      <c r="U1" s="56"/>
      <c r="V1" s="56"/>
    </row>
    <row r="2" ht="16.5" customHeight="1">
      <c r="A2" s="2" t="s">
        <v>31</v>
      </c>
      <c r="B2" s="56"/>
      <c r="C2" s="56"/>
      <c r="D2" s="56"/>
      <c r="E2" s="56"/>
      <c r="F2" s="56"/>
      <c r="G2" s="56"/>
      <c r="H2" s="56"/>
      <c r="I2" s="56"/>
      <c r="J2" s="56"/>
      <c r="K2" s="56"/>
      <c r="L2" s="56"/>
      <c r="M2" s="56"/>
      <c r="N2" s="56"/>
      <c r="O2" s="56"/>
      <c r="P2" s="56"/>
      <c r="Q2" s="56"/>
      <c r="R2" s="56"/>
      <c r="S2" s="56"/>
      <c r="T2" s="56"/>
      <c r="U2" s="56"/>
      <c r="V2" s="56"/>
    </row>
    <row r="3" ht="16.5" customHeight="1">
      <c r="A3" s="59" t="s">
        <v>155</v>
      </c>
      <c r="B3" s="59" t="s">
        <v>156</v>
      </c>
      <c r="C3" s="59" t="s">
        <v>33</v>
      </c>
      <c r="D3" s="59" t="s">
        <v>34</v>
      </c>
      <c r="E3" s="59" t="s">
        <v>35</v>
      </c>
      <c r="F3" s="59" t="s">
        <v>36</v>
      </c>
      <c r="G3" s="59" t="s">
        <v>37</v>
      </c>
      <c r="H3" s="59" t="s">
        <v>38</v>
      </c>
      <c r="I3" s="59" t="s">
        <v>39</v>
      </c>
      <c r="J3" s="59" t="s">
        <v>40</v>
      </c>
      <c r="K3" s="59" t="s">
        <v>41</v>
      </c>
      <c r="L3" s="59" t="s">
        <v>42</v>
      </c>
      <c r="M3" s="59" t="s">
        <v>43</v>
      </c>
    </row>
    <row r="4" ht="16.5" customHeight="1">
      <c r="A4" s="59" t="s">
        <v>8</v>
      </c>
      <c r="B4" s="60">
        <v>2.0</v>
      </c>
      <c r="C4" s="61">
        <v>0.0</v>
      </c>
      <c r="D4" s="60">
        <v>0.0</v>
      </c>
      <c r="E4" s="60">
        <v>0.0</v>
      </c>
      <c r="F4" s="60">
        <v>0.0</v>
      </c>
      <c r="G4" s="60">
        <v>0.0</v>
      </c>
      <c r="H4" s="60">
        <v>0.0</v>
      </c>
      <c r="I4" s="60">
        <v>1.0</v>
      </c>
      <c r="J4" s="60">
        <v>0.0</v>
      </c>
      <c r="K4" s="60">
        <v>0.0</v>
      </c>
      <c r="L4" s="61">
        <v>0.0</v>
      </c>
      <c r="M4" s="61">
        <v>0.0</v>
      </c>
    </row>
    <row r="5" ht="16.5" customHeight="1">
      <c r="A5" s="59" t="s">
        <v>9</v>
      </c>
      <c r="B5" s="60">
        <v>4.0</v>
      </c>
      <c r="C5" s="61">
        <v>0.0</v>
      </c>
      <c r="D5" s="60">
        <v>7.0</v>
      </c>
      <c r="E5" s="60">
        <v>3.0</v>
      </c>
      <c r="F5" s="60">
        <v>0.0</v>
      </c>
      <c r="G5" s="60">
        <v>1.0</v>
      </c>
      <c r="H5" s="60">
        <v>0.0</v>
      </c>
      <c r="I5" s="60">
        <v>0.0</v>
      </c>
      <c r="J5" s="60">
        <v>4.0</v>
      </c>
      <c r="K5" s="60">
        <v>0.0</v>
      </c>
      <c r="L5" s="61">
        <v>0.0</v>
      </c>
      <c r="M5" s="61">
        <v>0.571</v>
      </c>
    </row>
    <row r="6" ht="16.5" customHeight="1">
      <c r="A6" s="59" t="s">
        <v>10</v>
      </c>
      <c r="B6" s="60">
        <v>9.0</v>
      </c>
      <c r="C6" s="61">
        <v>0.474</v>
      </c>
      <c r="D6" s="60">
        <v>24.0</v>
      </c>
      <c r="E6" s="60">
        <v>19.0</v>
      </c>
      <c r="F6" s="60">
        <v>9.0</v>
      </c>
      <c r="G6" s="60">
        <v>9.0</v>
      </c>
      <c r="H6" s="60">
        <v>9.0</v>
      </c>
      <c r="I6" s="60">
        <v>7.0</v>
      </c>
      <c r="J6" s="60">
        <v>5.0</v>
      </c>
      <c r="K6" s="60">
        <v>2.0</v>
      </c>
      <c r="L6" s="61">
        <v>0.579</v>
      </c>
      <c r="M6" s="61">
        <v>0.583</v>
      </c>
    </row>
    <row r="7" ht="16.5" customHeight="1">
      <c r="A7" s="59" t="s">
        <v>11</v>
      </c>
      <c r="B7" s="60">
        <v>0.0</v>
      </c>
      <c r="C7" s="61">
        <v>0.0</v>
      </c>
      <c r="D7" s="60">
        <v>0.0</v>
      </c>
      <c r="E7" s="60">
        <v>0.0</v>
      </c>
      <c r="F7" s="60">
        <v>0.0</v>
      </c>
      <c r="G7" s="60">
        <v>0.0</v>
      </c>
      <c r="H7" s="60">
        <v>0.0</v>
      </c>
      <c r="I7" s="60">
        <v>0.0</v>
      </c>
      <c r="J7" s="60">
        <v>0.0</v>
      </c>
      <c r="K7" s="60">
        <v>0.0</v>
      </c>
      <c r="L7" s="61">
        <v>0.0</v>
      </c>
      <c r="M7" s="61">
        <v>0.0</v>
      </c>
    </row>
    <row r="8" ht="16.5" customHeight="1">
      <c r="A8" s="59" t="s">
        <v>12</v>
      </c>
      <c r="B8" s="60">
        <v>9.0</v>
      </c>
      <c r="C8" s="61">
        <v>0.25</v>
      </c>
      <c r="D8" s="60">
        <v>26.0</v>
      </c>
      <c r="E8" s="60">
        <v>20.0</v>
      </c>
      <c r="F8" s="60">
        <v>5.0</v>
      </c>
      <c r="G8" s="60">
        <v>7.0</v>
      </c>
      <c r="H8" s="60">
        <v>7.0</v>
      </c>
      <c r="I8" s="60">
        <v>4.0</v>
      </c>
      <c r="J8" s="60">
        <v>6.0</v>
      </c>
      <c r="K8" s="60">
        <v>5.0</v>
      </c>
      <c r="L8" s="61">
        <v>0.45</v>
      </c>
      <c r="M8" s="61">
        <v>0.423</v>
      </c>
    </row>
    <row r="9" ht="16.5" customHeight="1">
      <c r="A9" s="59" t="s">
        <v>13</v>
      </c>
      <c r="B9" s="60">
        <v>4.0</v>
      </c>
      <c r="C9" s="61">
        <v>0.2</v>
      </c>
      <c r="D9" s="60">
        <v>6.0</v>
      </c>
      <c r="E9" s="60">
        <v>5.0</v>
      </c>
      <c r="F9" s="60">
        <v>1.0</v>
      </c>
      <c r="G9" s="60">
        <v>2.0</v>
      </c>
      <c r="H9" s="60">
        <v>0.0</v>
      </c>
      <c r="I9" s="60">
        <v>1.0</v>
      </c>
      <c r="J9" s="60">
        <v>1.0</v>
      </c>
      <c r="K9" s="60">
        <v>1.0</v>
      </c>
      <c r="L9" s="61">
        <v>0.2</v>
      </c>
      <c r="M9" s="61">
        <v>0.333</v>
      </c>
    </row>
    <row r="10" ht="16.5" customHeight="1">
      <c r="A10" s="59" t="s">
        <v>14</v>
      </c>
      <c r="B10" s="60">
        <v>9.0</v>
      </c>
      <c r="C10" s="61">
        <v>0.542</v>
      </c>
      <c r="D10" s="60">
        <v>31.0</v>
      </c>
      <c r="E10" s="60">
        <v>24.0</v>
      </c>
      <c r="F10" s="60">
        <v>13.0</v>
      </c>
      <c r="G10" s="60">
        <v>16.0</v>
      </c>
      <c r="H10" s="60">
        <v>8.0</v>
      </c>
      <c r="I10" s="60">
        <v>16.0</v>
      </c>
      <c r="J10" s="60">
        <v>7.0</v>
      </c>
      <c r="K10" s="60">
        <v>2.0</v>
      </c>
      <c r="L10" s="61">
        <v>0.833</v>
      </c>
      <c r="M10" s="61">
        <v>0.645</v>
      </c>
    </row>
    <row r="11" ht="16.5" customHeight="1">
      <c r="A11" s="59" t="s">
        <v>15</v>
      </c>
      <c r="B11" s="60">
        <v>4.0</v>
      </c>
      <c r="C11" s="61">
        <v>0.333</v>
      </c>
      <c r="D11" s="60">
        <v>7.0</v>
      </c>
      <c r="E11" s="60">
        <v>6.0</v>
      </c>
      <c r="F11" s="60">
        <v>2.0</v>
      </c>
      <c r="G11" s="60">
        <v>3.0</v>
      </c>
      <c r="H11" s="60">
        <v>0.0</v>
      </c>
      <c r="I11" s="60">
        <v>3.0</v>
      </c>
      <c r="J11" s="60">
        <v>1.0</v>
      </c>
      <c r="K11" s="60">
        <v>0.0</v>
      </c>
      <c r="L11" s="61">
        <v>0.333</v>
      </c>
      <c r="M11" s="61">
        <v>0.429</v>
      </c>
    </row>
    <row r="12" ht="16.5" customHeight="1">
      <c r="A12" s="59" t="s">
        <v>16</v>
      </c>
      <c r="B12" s="60">
        <v>2.0</v>
      </c>
      <c r="C12" s="61">
        <v>0.333</v>
      </c>
      <c r="D12" s="60">
        <v>3.0</v>
      </c>
      <c r="E12" s="60">
        <v>3.0</v>
      </c>
      <c r="F12" s="60">
        <v>1.0</v>
      </c>
      <c r="G12" s="60">
        <v>0.0</v>
      </c>
      <c r="H12" s="60">
        <v>0.0</v>
      </c>
      <c r="I12" s="60">
        <v>1.0</v>
      </c>
      <c r="J12" s="60">
        <v>0.0</v>
      </c>
      <c r="K12" s="60">
        <v>0.0</v>
      </c>
      <c r="L12" s="61">
        <v>0.333</v>
      </c>
      <c r="M12" s="61">
        <v>0.333</v>
      </c>
    </row>
    <row r="13" ht="16.5" customHeight="1">
      <c r="A13" s="59" t="s">
        <v>17</v>
      </c>
      <c r="B13" s="60">
        <v>10.0</v>
      </c>
      <c r="C13" s="61">
        <v>0.435</v>
      </c>
      <c r="D13" s="60">
        <v>25.0</v>
      </c>
      <c r="E13" s="60">
        <v>23.0</v>
      </c>
      <c r="F13" s="60">
        <v>10.0</v>
      </c>
      <c r="G13" s="60">
        <v>6.0</v>
      </c>
      <c r="H13" s="60">
        <v>10.0</v>
      </c>
      <c r="I13" s="60">
        <v>5.0</v>
      </c>
      <c r="J13" s="60">
        <v>1.0</v>
      </c>
      <c r="K13" s="60">
        <v>3.0</v>
      </c>
      <c r="L13" s="61">
        <v>0.609</v>
      </c>
      <c r="M13" s="61">
        <v>0.44</v>
      </c>
    </row>
    <row r="14" ht="16.5" customHeight="1">
      <c r="A14" s="59" t="s">
        <v>18</v>
      </c>
      <c r="B14" s="60">
        <v>3.0</v>
      </c>
      <c r="C14" s="61">
        <v>0.0</v>
      </c>
      <c r="D14" s="60">
        <v>7.0</v>
      </c>
      <c r="E14" s="60">
        <v>5.0</v>
      </c>
      <c r="F14" s="60">
        <v>0.0</v>
      </c>
      <c r="G14" s="60">
        <v>2.0</v>
      </c>
      <c r="H14" s="60">
        <v>0.0</v>
      </c>
      <c r="I14" s="60">
        <v>1.0</v>
      </c>
      <c r="J14" s="60">
        <v>2.0</v>
      </c>
      <c r="K14" s="60">
        <v>3.0</v>
      </c>
      <c r="L14" s="61">
        <v>0.0</v>
      </c>
      <c r="M14" s="61">
        <v>0.286</v>
      </c>
    </row>
    <row r="15" ht="16.5" customHeight="1">
      <c r="A15" s="59" t="s">
        <v>19</v>
      </c>
      <c r="B15" s="60">
        <v>6.0</v>
      </c>
      <c r="C15" s="61">
        <v>0.222</v>
      </c>
      <c r="D15" s="60">
        <v>13.0</v>
      </c>
      <c r="E15" s="60">
        <v>9.0</v>
      </c>
      <c r="F15" s="60">
        <v>2.0</v>
      </c>
      <c r="G15" s="60">
        <v>1.0</v>
      </c>
      <c r="H15" s="60">
        <v>3.0</v>
      </c>
      <c r="I15" s="60">
        <v>1.0</v>
      </c>
      <c r="J15" s="60">
        <v>3.0</v>
      </c>
      <c r="K15" s="60">
        <v>5.0</v>
      </c>
      <c r="L15" s="61">
        <v>0.222</v>
      </c>
      <c r="M15" s="61">
        <v>0.417</v>
      </c>
    </row>
    <row r="16" ht="16.5" customHeight="1">
      <c r="A16" s="59" t="s">
        <v>20</v>
      </c>
      <c r="B16" s="60">
        <v>2.0</v>
      </c>
      <c r="C16" s="61">
        <v>0.0</v>
      </c>
      <c r="D16" s="60">
        <v>1.0</v>
      </c>
      <c r="E16" s="60">
        <v>1.0</v>
      </c>
      <c r="F16" s="60">
        <v>0.0</v>
      </c>
      <c r="G16" s="60">
        <v>0.0</v>
      </c>
      <c r="H16" s="60">
        <v>0.0</v>
      </c>
      <c r="I16" s="60">
        <v>0.0</v>
      </c>
      <c r="J16" s="60">
        <v>0.0</v>
      </c>
      <c r="K16" s="60">
        <v>0.0</v>
      </c>
      <c r="L16" s="61">
        <v>0.0</v>
      </c>
      <c r="M16" s="61">
        <v>0.0</v>
      </c>
    </row>
    <row r="17" ht="16.5" customHeight="1">
      <c r="A17" s="59" t="s">
        <v>21</v>
      </c>
      <c r="B17" s="60">
        <v>2.0</v>
      </c>
      <c r="C17" s="61">
        <v>0.0</v>
      </c>
      <c r="D17" s="60">
        <v>5.0</v>
      </c>
      <c r="E17" s="60">
        <v>3.0</v>
      </c>
      <c r="F17" s="60">
        <v>0.0</v>
      </c>
      <c r="G17" s="60">
        <v>2.0</v>
      </c>
      <c r="H17" s="60">
        <v>0.0</v>
      </c>
      <c r="I17" s="60">
        <v>2.0</v>
      </c>
      <c r="J17" s="60">
        <v>2.0</v>
      </c>
      <c r="K17" s="60">
        <v>1.0</v>
      </c>
      <c r="L17" s="61">
        <v>0.0</v>
      </c>
      <c r="M17" s="61">
        <v>0.4</v>
      </c>
    </row>
    <row r="18" ht="16.5" customHeight="1">
      <c r="A18" s="59" t="s">
        <v>22</v>
      </c>
      <c r="B18" s="60">
        <v>7.0</v>
      </c>
      <c r="C18" s="61">
        <v>0.611</v>
      </c>
      <c r="D18" s="60">
        <v>21.0</v>
      </c>
      <c r="E18" s="60">
        <v>18.0</v>
      </c>
      <c r="F18" s="60">
        <v>11.0</v>
      </c>
      <c r="G18" s="60">
        <v>6.0</v>
      </c>
      <c r="H18" s="60">
        <v>6.0</v>
      </c>
      <c r="I18" s="60">
        <v>3.0</v>
      </c>
      <c r="J18" s="60">
        <v>3.0</v>
      </c>
      <c r="K18" s="60">
        <v>2.0</v>
      </c>
      <c r="L18" s="61">
        <v>0.778</v>
      </c>
      <c r="M18" s="61">
        <v>0.667</v>
      </c>
    </row>
    <row r="19" ht="16.5" customHeight="1">
      <c r="A19" s="59" t="s">
        <v>23</v>
      </c>
      <c r="B19" s="60">
        <v>6.0</v>
      </c>
      <c r="C19" s="61">
        <v>0.286</v>
      </c>
      <c r="D19" s="60">
        <v>15.0</v>
      </c>
      <c r="E19" s="60">
        <v>14.0</v>
      </c>
      <c r="F19" s="60">
        <v>4.0</v>
      </c>
      <c r="G19" s="60">
        <v>2.0</v>
      </c>
      <c r="H19" s="60">
        <v>3.0</v>
      </c>
      <c r="I19" s="60">
        <v>2.0</v>
      </c>
      <c r="J19" s="60">
        <v>0.0</v>
      </c>
      <c r="K19" s="60">
        <v>1.0</v>
      </c>
      <c r="L19" s="61">
        <v>0.286</v>
      </c>
      <c r="M19" s="61">
        <v>0.267</v>
      </c>
    </row>
    <row r="20" ht="16.5" customHeight="1">
      <c r="A20" s="59" t="s">
        <v>24</v>
      </c>
      <c r="B20" s="60">
        <v>5.0</v>
      </c>
      <c r="C20" s="61">
        <v>0.143</v>
      </c>
      <c r="D20" s="60">
        <v>8.0</v>
      </c>
      <c r="E20" s="60">
        <v>7.0</v>
      </c>
      <c r="F20" s="60">
        <v>1.0</v>
      </c>
      <c r="G20" s="60">
        <v>1.0</v>
      </c>
      <c r="H20" s="60">
        <v>4.0</v>
      </c>
      <c r="I20" s="60">
        <v>2.0</v>
      </c>
      <c r="J20" s="60">
        <v>1.0</v>
      </c>
      <c r="K20" s="60">
        <v>3.0</v>
      </c>
      <c r="L20" s="61">
        <v>0.143</v>
      </c>
      <c r="M20" s="61">
        <v>0.25</v>
      </c>
    </row>
    <row r="21" ht="16.5" customHeight="1">
      <c r="A21" s="59" t="s">
        <v>25</v>
      </c>
      <c r="B21" s="60">
        <v>10.0</v>
      </c>
      <c r="C21" s="61">
        <v>0.304</v>
      </c>
      <c r="D21" s="60">
        <v>25.0</v>
      </c>
      <c r="E21" s="60">
        <v>23.0</v>
      </c>
      <c r="F21" s="60">
        <v>7.0</v>
      </c>
      <c r="G21" s="60">
        <v>9.0</v>
      </c>
      <c r="H21" s="60">
        <v>5.0</v>
      </c>
      <c r="I21" s="60">
        <v>3.0</v>
      </c>
      <c r="J21" s="60">
        <v>2.0</v>
      </c>
      <c r="K21" s="60">
        <v>3.0</v>
      </c>
      <c r="L21" s="61">
        <v>0.478</v>
      </c>
      <c r="M21" s="61">
        <v>0.36</v>
      </c>
    </row>
    <row r="22" ht="16.5" customHeight="1">
      <c r="A22" s="59" t="s">
        <v>26</v>
      </c>
      <c r="B22" s="60">
        <v>6.0</v>
      </c>
      <c r="C22" s="61">
        <v>0.571</v>
      </c>
      <c r="D22" s="60">
        <v>9.0</v>
      </c>
      <c r="E22" s="60">
        <v>7.0</v>
      </c>
      <c r="F22" s="60">
        <v>4.0</v>
      </c>
      <c r="G22" s="60">
        <v>3.0</v>
      </c>
      <c r="H22" s="60">
        <v>0.0</v>
      </c>
      <c r="I22" s="60">
        <v>4.0</v>
      </c>
      <c r="J22" s="60">
        <v>2.0</v>
      </c>
      <c r="K22" s="60">
        <v>0.0</v>
      </c>
      <c r="L22" s="61">
        <v>0.571</v>
      </c>
      <c r="M22" s="61">
        <v>0.667</v>
      </c>
    </row>
    <row r="23" ht="16.5" customHeight="1">
      <c r="A23" s="59" t="s">
        <v>27</v>
      </c>
      <c r="B23" s="60">
        <v>5.0</v>
      </c>
      <c r="C23" s="61">
        <v>0.4</v>
      </c>
      <c r="D23" s="60">
        <v>14.0</v>
      </c>
      <c r="E23" s="60">
        <v>10.0</v>
      </c>
      <c r="F23" s="60">
        <v>4.0</v>
      </c>
      <c r="G23" s="60">
        <v>4.0</v>
      </c>
      <c r="H23" s="60">
        <v>0.0</v>
      </c>
      <c r="I23" s="60">
        <v>4.0</v>
      </c>
      <c r="J23" s="60">
        <v>4.0</v>
      </c>
      <c r="K23" s="60">
        <v>2.0</v>
      </c>
      <c r="L23" s="61">
        <v>0.4</v>
      </c>
      <c r="M23" s="61">
        <v>0.571</v>
      </c>
    </row>
    <row r="24" ht="16.5" customHeight="1">
      <c r="A24" s="59" t="s">
        <v>28</v>
      </c>
      <c r="B24" s="60">
        <v>5.0</v>
      </c>
      <c r="C24" s="61">
        <v>0.0</v>
      </c>
      <c r="D24" s="60">
        <v>9.0</v>
      </c>
      <c r="E24" s="60">
        <v>7.0</v>
      </c>
      <c r="F24" s="60">
        <v>0.0</v>
      </c>
      <c r="G24" s="60">
        <v>1.0</v>
      </c>
      <c r="H24" s="60">
        <v>0.0</v>
      </c>
      <c r="I24" s="60">
        <v>0.0</v>
      </c>
      <c r="J24" s="60">
        <v>2.0</v>
      </c>
      <c r="K24" s="60">
        <v>1.0</v>
      </c>
      <c r="L24" s="61">
        <v>0.0</v>
      </c>
      <c r="M24" s="61">
        <v>0.222</v>
      </c>
    </row>
    <row r="25" ht="16.5" customHeight="1">
      <c r="A25" s="9" t="s">
        <v>29</v>
      </c>
      <c r="B25" s="9"/>
      <c r="C25" s="55">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55"/>
      <c r="M25" s="55"/>
    </row>
    <row r="26" ht="16.5" customHeight="1"/>
    <row r="27" ht="16.5" customHeight="1">
      <c r="A27" s="2" t="s">
        <v>45</v>
      </c>
    </row>
    <row r="28" ht="16.5" customHeight="1">
      <c r="A28" s="59" t="s">
        <v>155</v>
      </c>
      <c r="B28" s="59" t="s">
        <v>156</v>
      </c>
      <c r="C28" s="59" t="s">
        <v>46</v>
      </c>
      <c r="D28" s="59" t="s">
        <v>47</v>
      </c>
      <c r="E28" s="59" t="s">
        <v>48</v>
      </c>
      <c r="F28" s="59" t="s">
        <v>49</v>
      </c>
      <c r="G28" s="59" t="s">
        <v>35</v>
      </c>
      <c r="H28" s="59" t="s">
        <v>50</v>
      </c>
      <c r="I28" s="59" t="s">
        <v>51</v>
      </c>
      <c r="J28" s="59" t="s">
        <v>52</v>
      </c>
      <c r="K28" s="59" t="s">
        <v>157</v>
      </c>
      <c r="L28" s="59" t="s">
        <v>158</v>
      </c>
      <c r="M28" s="59" t="s">
        <v>41</v>
      </c>
      <c r="N28" s="59" t="s">
        <v>56</v>
      </c>
      <c r="O28" s="59" t="s">
        <v>159</v>
      </c>
      <c r="P28" s="59" t="s">
        <v>58</v>
      </c>
    </row>
    <row r="29" ht="16.5" customHeight="1">
      <c r="A29" s="59" t="s">
        <v>8</v>
      </c>
      <c r="B29" s="60">
        <v>3.0</v>
      </c>
      <c r="C29" s="60">
        <v>0.0</v>
      </c>
      <c r="D29" s="60">
        <v>0.0</v>
      </c>
      <c r="E29" s="60">
        <v>0.0</v>
      </c>
      <c r="F29" s="60">
        <v>12.0</v>
      </c>
      <c r="G29" s="60">
        <v>6.0</v>
      </c>
      <c r="H29" s="62">
        <v>0.666666666</v>
      </c>
      <c r="I29" s="60">
        <v>2.0</v>
      </c>
      <c r="J29" s="60">
        <v>0.0</v>
      </c>
      <c r="K29" s="60">
        <v>5.0</v>
      </c>
      <c r="L29" s="60">
        <v>0.0</v>
      </c>
      <c r="M29" s="60">
        <v>1.0</v>
      </c>
      <c r="N29" s="60">
        <v>4.0</v>
      </c>
      <c r="O29" s="60">
        <v>1.0</v>
      </c>
      <c r="P29" s="63">
        <f t="shared" ref="P29:P32" si="2">+O29*9/H29</f>
        <v>13.50000001</v>
      </c>
    </row>
    <row r="30" ht="16.5" customHeight="1">
      <c r="A30" s="59" t="s">
        <v>13</v>
      </c>
      <c r="B30" s="60">
        <v>5.0</v>
      </c>
      <c r="C30" s="60">
        <v>1.0</v>
      </c>
      <c r="D30" s="60">
        <v>1.0</v>
      </c>
      <c r="E30" s="60">
        <v>0.0</v>
      </c>
      <c r="F30" s="60">
        <v>85.0</v>
      </c>
      <c r="G30" s="60">
        <v>64.0</v>
      </c>
      <c r="H30" s="62">
        <v>10.33333333</v>
      </c>
      <c r="I30" s="60">
        <v>27.0</v>
      </c>
      <c r="J30" s="60">
        <v>3.0</v>
      </c>
      <c r="K30" s="60">
        <v>17.0</v>
      </c>
      <c r="L30" s="60">
        <v>4.0</v>
      </c>
      <c r="M30" s="60">
        <v>7.0</v>
      </c>
      <c r="N30" s="60">
        <v>36.0</v>
      </c>
      <c r="O30" s="60">
        <v>27.0</v>
      </c>
      <c r="P30" s="63">
        <f t="shared" si="2"/>
        <v>23.51612904</v>
      </c>
    </row>
    <row r="31" ht="16.5" customHeight="1">
      <c r="A31" s="59" t="s">
        <v>17</v>
      </c>
      <c r="B31" s="60">
        <v>6.0</v>
      </c>
      <c r="C31" s="60">
        <v>0.0</v>
      </c>
      <c r="D31" s="60">
        <v>2.0</v>
      </c>
      <c r="E31" s="60">
        <v>0.0</v>
      </c>
      <c r="F31" s="60">
        <v>54.0</v>
      </c>
      <c r="G31" s="60">
        <v>49.0</v>
      </c>
      <c r="H31" s="62">
        <v>9.33333333333</v>
      </c>
      <c r="I31" s="60">
        <v>13.0</v>
      </c>
      <c r="J31" s="60">
        <v>0.0</v>
      </c>
      <c r="K31" s="60">
        <v>5.0</v>
      </c>
      <c r="L31" s="60">
        <v>0.0</v>
      </c>
      <c r="M31" s="60">
        <v>17.0</v>
      </c>
      <c r="N31" s="60">
        <v>12.0</v>
      </c>
      <c r="O31" s="60">
        <v>4.0</v>
      </c>
      <c r="P31" s="63">
        <f t="shared" si="2"/>
        <v>3.857142857</v>
      </c>
    </row>
    <row r="32" ht="16.5" customHeight="1">
      <c r="A32" s="59" t="s">
        <v>20</v>
      </c>
      <c r="B32" s="60">
        <v>3.0</v>
      </c>
      <c r="C32" s="60">
        <v>0.0</v>
      </c>
      <c r="D32" s="60">
        <v>1.0</v>
      </c>
      <c r="E32" s="60">
        <v>0.0</v>
      </c>
      <c r="F32" s="60">
        <v>33.0</v>
      </c>
      <c r="G32" s="60">
        <v>24.0</v>
      </c>
      <c r="H32" s="62">
        <v>4.6666666666</v>
      </c>
      <c r="I32" s="60">
        <v>7.0</v>
      </c>
      <c r="J32" s="60">
        <v>0.0</v>
      </c>
      <c r="K32" s="60">
        <v>8.0</v>
      </c>
      <c r="L32" s="60">
        <v>0.0</v>
      </c>
      <c r="M32" s="60">
        <v>2.0</v>
      </c>
      <c r="N32" s="60">
        <v>11.0</v>
      </c>
      <c r="O32" s="60">
        <v>5.0</v>
      </c>
      <c r="P32" s="63">
        <f t="shared" si="2"/>
        <v>9.642857143</v>
      </c>
    </row>
    <row r="33" ht="16.5" customHeight="1">
      <c r="A33" s="59" t="s">
        <v>26</v>
      </c>
      <c r="B33" s="60">
        <v>0.0</v>
      </c>
      <c r="C33" s="60">
        <v>0.0</v>
      </c>
      <c r="D33" s="60">
        <v>0.0</v>
      </c>
      <c r="E33" s="60">
        <v>0.0</v>
      </c>
      <c r="F33" s="60">
        <v>0.0</v>
      </c>
      <c r="G33" s="60">
        <v>0.0</v>
      </c>
      <c r="H33" s="62">
        <v>0.0</v>
      </c>
      <c r="I33" s="60">
        <v>0.0</v>
      </c>
      <c r="J33" s="60">
        <v>0.0</v>
      </c>
      <c r="K33" s="60">
        <v>0.0</v>
      </c>
      <c r="L33" s="60">
        <v>0.0</v>
      </c>
      <c r="M33" s="60">
        <v>0.0</v>
      </c>
      <c r="N33" s="60">
        <v>0.0</v>
      </c>
      <c r="O33" s="60">
        <v>0.0</v>
      </c>
      <c r="P33" s="63">
        <v>0.0</v>
      </c>
    </row>
    <row r="34" ht="16.5" customHeight="1">
      <c r="A34" s="59" t="s">
        <v>27</v>
      </c>
      <c r="B34" s="60">
        <v>6.0</v>
      </c>
      <c r="C34" s="60">
        <v>2.0</v>
      </c>
      <c r="D34" s="60">
        <v>2.0</v>
      </c>
      <c r="E34" s="60">
        <v>0.0</v>
      </c>
      <c r="F34" s="60">
        <v>97.0</v>
      </c>
      <c r="G34" s="60">
        <v>74.0</v>
      </c>
      <c r="H34" s="62">
        <v>14.33333333</v>
      </c>
      <c r="I34" s="60">
        <v>27.0</v>
      </c>
      <c r="J34" s="60">
        <v>0.0</v>
      </c>
      <c r="K34" s="60">
        <v>17.0</v>
      </c>
      <c r="L34" s="60">
        <v>6.0</v>
      </c>
      <c r="M34" s="60">
        <v>16.0</v>
      </c>
      <c r="N34" s="60">
        <v>32.0</v>
      </c>
      <c r="O34" s="60">
        <v>27.0</v>
      </c>
      <c r="P34" s="63">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64">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