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okul\Desktop\Project\"/>
    </mc:Choice>
  </mc:AlternateContent>
  <xr:revisionPtr revIDLastSave="0" documentId="13_ncr:1_{50F5897F-F97F-45AD-829E-0EA80D8ACD5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2" i="1"/>
  <c r="J31" i="1"/>
  <c r="H31" i="1"/>
  <c r="G31" i="1"/>
  <c r="F31" i="1"/>
  <c r="E31" i="1"/>
  <c r="D31" i="1"/>
  <c r="C31" i="1"/>
  <c r="B31" i="1"/>
  <c r="C2" i="1"/>
  <c r="C3" i="1"/>
  <c r="C4" i="1"/>
  <c r="C5" i="1"/>
  <c r="C6" i="1"/>
  <c r="C7" i="1"/>
  <c r="C8" i="1"/>
  <c r="C9" i="1"/>
  <c r="C10" i="1"/>
  <c r="C11" i="1"/>
  <c r="C12" i="1"/>
  <c r="C13" i="1"/>
  <c r="Y2" i="1"/>
  <c r="Y3" i="1"/>
  <c r="Y4" i="1"/>
  <c r="Y5" i="1"/>
  <c r="Y6" i="1"/>
  <c r="Y7" i="1"/>
  <c r="Y8" i="1"/>
  <c r="Y9" i="1"/>
  <c r="Y10" i="1"/>
  <c r="Y11" i="1"/>
  <c r="Y12" i="1"/>
  <c r="Y13" i="1"/>
  <c r="Y1" i="1"/>
  <c r="V2" i="1"/>
  <c r="V3" i="1"/>
  <c r="V4" i="1"/>
  <c r="V5" i="1"/>
  <c r="V6" i="1"/>
  <c r="V7" i="1"/>
  <c r="V8" i="1"/>
  <c r="V9" i="1"/>
  <c r="V10" i="1"/>
  <c r="V11" i="1"/>
  <c r="V12" i="1"/>
  <c r="V13" i="1"/>
  <c r="V1" i="1"/>
  <c r="S2" i="1"/>
  <c r="S3" i="1"/>
  <c r="S4" i="1"/>
  <c r="S5" i="1"/>
  <c r="S6" i="1"/>
  <c r="S7" i="1"/>
  <c r="S8" i="1"/>
  <c r="S9" i="1"/>
  <c r="S10" i="1"/>
  <c r="S11" i="1"/>
  <c r="S12" i="1"/>
  <c r="S13" i="1"/>
  <c r="S1" i="1"/>
  <c r="P2" i="1"/>
  <c r="P3" i="1"/>
  <c r="P4" i="1"/>
  <c r="P5" i="1"/>
  <c r="P6" i="1"/>
  <c r="P7" i="1"/>
  <c r="P8" i="1"/>
  <c r="P9" i="1"/>
  <c r="P10" i="1"/>
  <c r="P11" i="1"/>
  <c r="P12" i="1"/>
  <c r="P13" i="1"/>
  <c r="P1" i="1"/>
  <c r="M2" i="1"/>
  <c r="M3" i="1"/>
  <c r="M4" i="1"/>
  <c r="M5" i="1"/>
  <c r="M6" i="1"/>
  <c r="M7" i="1"/>
  <c r="M8" i="1"/>
  <c r="M9" i="1"/>
  <c r="M10" i="1"/>
  <c r="M11" i="1"/>
  <c r="M12" i="1"/>
  <c r="M13" i="1"/>
  <c r="M1" i="1"/>
  <c r="J2" i="1"/>
  <c r="J3" i="1"/>
  <c r="J4" i="1"/>
  <c r="J5" i="1"/>
  <c r="J6" i="1"/>
  <c r="J7" i="1"/>
  <c r="J8" i="1"/>
  <c r="J9" i="1"/>
  <c r="J10" i="1"/>
  <c r="J11" i="1"/>
  <c r="J12" i="1"/>
  <c r="J13" i="1"/>
  <c r="J1" i="1"/>
  <c r="G2" i="1"/>
  <c r="G3" i="1"/>
  <c r="G4" i="1"/>
  <c r="G5" i="1"/>
  <c r="G6" i="1"/>
  <c r="G7" i="1"/>
  <c r="G8" i="1"/>
  <c r="G9" i="1"/>
  <c r="G10" i="1"/>
  <c r="G11" i="1"/>
  <c r="G12" i="1"/>
  <c r="G13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  <c r="A2" i="1"/>
  <c r="G32" i="1" l="1"/>
  <c r="F32" i="1"/>
  <c r="J32" i="1"/>
  <c r="D32" i="1"/>
  <c r="E32" i="1"/>
  <c r="E33" i="1"/>
  <c r="H32" i="1"/>
  <c r="B32" i="1"/>
  <c r="C33" i="1"/>
  <c r="C32" i="1"/>
  <c r="J33" i="1" l="1"/>
  <c r="F33" i="1"/>
  <c r="B33" i="1"/>
  <c r="H33" i="1"/>
  <c r="D33" i="1"/>
  <c r="G33" i="1"/>
  <c r="G34" i="1"/>
  <c r="D34" i="1" l="1"/>
  <c r="F34" i="1"/>
  <c r="B34" i="1"/>
  <c r="H34" i="1"/>
  <c r="C34" i="1"/>
  <c r="J34" i="1"/>
  <c r="E34" i="1"/>
  <c r="H35" i="1"/>
  <c r="J35" i="1"/>
  <c r="F35" i="1"/>
  <c r="D35" i="1"/>
  <c r="B35" i="1"/>
  <c r="C35" i="1"/>
  <c r="G35" i="1"/>
  <c r="E35" i="1"/>
  <c r="H36" i="1" l="1"/>
  <c r="B36" i="1"/>
  <c r="C36" i="1"/>
  <c r="F36" i="1"/>
  <c r="D36" i="1"/>
  <c r="E36" i="1"/>
  <c r="J36" i="1"/>
  <c r="G36" i="1"/>
  <c r="C37" i="1" l="1"/>
  <c r="E37" i="1"/>
  <c r="G37" i="1"/>
  <c r="J37" i="1"/>
  <c r="H37" i="1"/>
  <c r="F37" i="1"/>
  <c r="D37" i="1"/>
  <c r="B37" i="1"/>
  <c r="G38" i="1" l="1"/>
  <c r="E38" i="1"/>
  <c r="C38" i="1"/>
  <c r="H38" i="1"/>
  <c r="F38" i="1"/>
  <c r="D38" i="1"/>
  <c r="B38" i="1"/>
  <c r="J38" i="1"/>
  <c r="G39" i="1" l="1"/>
  <c r="C39" i="1"/>
  <c r="E39" i="1"/>
  <c r="H39" i="1"/>
  <c r="F39" i="1"/>
  <c r="D39" i="1"/>
  <c r="B39" i="1"/>
  <c r="J39" i="1"/>
  <c r="H40" i="1" l="1"/>
  <c r="G40" i="1"/>
  <c r="E40" i="1"/>
  <c r="F40" i="1"/>
  <c r="D40" i="1"/>
  <c r="C40" i="1"/>
  <c r="J40" i="1"/>
  <c r="B40" i="1"/>
  <c r="D41" i="1" l="1"/>
  <c r="B41" i="1"/>
  <c r="H41" i="1"/>
  <c r="G41" i="1"/>
  <c r="E41" i="1"/>
  <c r="C41" i="1"/>
  <c r="J41" i="1"/>
  <c r="F41" i="1"/>
  <c r="J42" i="1" l="1"/>
  <c r="H42" i="1"/>
  <c r="F42" i="1"/>
  <c r="D42" i="1"/>
  <c r="B42" i="1"/>
  <c r="G42" i="1"/>
  <c r="E42" i="1"/>
  <c r="C42" i="1"/>
  <c r="F43" i="1" l="1"/>
  <c r="J43" i="1"/>
  <c r="H43" i="1"/>
  <c r="D43" i="1"/>
  <c r="B43" i="1"/>
  <c r="C43" i="1"/>
  <c r="G43" i="1"/>
  <c r="E43" i="1"/>
  <c r="J44" i="1" l="1"/>
  <c r="H44" i="1"/>
  <c r="C44" i="1"/>
  <c r="F44" i="1"/>
  <c r="D44" i="1"/>
  <c r="B44" i="1"/>
  <c r="E44" i="1"/>
  <c r="G44" i="1"/>
  <c r="C45" i="1" l="1"/>
  <c r="G45" i="1"/>
  <c r="E45" i="1"/>
  <c r="J45" i="1"/>
  <c r="H45" i="1"/>
  <c r="F45" i="1"/>
  <c r="D45" i="1"/>
  <c r="B45" i="1"/>
  <c r="G46" i="1" l="1"/>
  <c r="E46" i="1"/>
  <c r="C46" i="1"/>
  <c r="J46" i="1"/>
  <c r="H46" i="1"/>
  <c r="F46" i="1"/>
  <c r="D46" i="1"/>
  <c r="B46" i="1"/>
  <c r="G47" i="1" l="1"/>
  <c r="E47" i="1"/>
  <c r="C47" i="1"/>
  <c r="J47" i="1"/>
  <c r="H47" i="1"/>
  <c r="F47" i="1"/>
  <c r="D47" i="1"/>
  <c r="B47" i="1"/>
  <c r="F48" i="1" l="1"/>
  <c r="B48" i="1"/>
  <c r="G48" i="1"/>
  <c r="E48" i="1"/>
  <c r="H48" i="1"/>
  <c r="C48" i="1"/>
  <c r="J48" i="1"/>
  <c r="D48" i="1"/>
  <c r="J49" i="1" l="1"/>
  <c r="H49" i="1"/>
  <c r="F49" i="1"/>
  <c r="D49" i="1"/>
  <c r="B49" i="1"/>
  <c r="G49" i="1"/>
  <c r="E49" i="1"/>
  <c r="C49" i="1"/>
  <c r="J50" i="1" l="1"/>
  <c r="H50" i="1"/>
  <c r="F50" i="1"/>
  <c r="D50" i="1"/>
  <c r="B50" i="1"/>
  <c r="G50" i="1"/>
  <c r="E50" i="1"/>
  <c r="C50" i="1"/>
</calcChain>
</file>

<file path=xl/sharedStrings.xml><?xml version="1.0" encoding="utf-8"?>
<sst xmlns="http://schemas.openxmlformats.org/spreadsheetml/2006/main" count="21" uniqueCount="13">
  <si>
    <t>time</t>
  </si>
  <si>
    <t>T1</t>
  </si>
  <si>
    <t>T2</t>
  </si>
  <si>
    <t>T3</t>
  </si>
  <si>
    <t>T4</t>
  </si>
  <si>
    <t>T5</t>
  </si>
  <si>
    <t>T6</t>
  </si>
  <si>
    <t>T7</t>
  </si>
  <si>
    <t>T8</t>
  </si>
  <si>
    <t>TR</t>
  </si>
  <si>
    <t>t</t>
  </si>
  <si>
    <t>TB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</si>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</sst>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333333333333333"/>
                  <c:y val="-0.20275845727617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 formatCode="0.0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53</c:v>
                </c:pt>
                <c:pt idx="1">
                  <c:v>52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B-443F-9BBE-61C99306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45519"/>
        <c:axId val="1708448015"/>
      </c:scatterChart>
      <c:valAx>
        <c:axId val="17084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8015"/>
        <c:crosses val="autoZero"/>
        <c:crossBetween val="midCat"/>
      </c:valAx>
      <c:valAx>
        <c:axId val="17084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Sheet1!$B$31:$B$50</c:f>
              <c:numCache>
                <c:formatCode>General</c:formatCode>
                <c:ptCount val="20"/>
                <c:pt idx="0">
                  <c:v>65.510982272999996</c:v>
                </c:pt>
                <c:pt idx="1">
                  <c:v>65.986729471999993</c:v>
                </c:pt>
                <c:pt idx="2">
                  <c:v>66.624127017000006</c:v>
                </c:pt>
                <c:pt idx="3">
                  <c:v>67.506758207999994</c:v>
                </c:pt>
                <c:pt idx="4">
                  <c:v>68.548915624999992</c:v>
                </c:pt>
                <c:pt idx="5">
                  <c:v>69.578969087999994</c:v>
                </c:pt>
                <c:pt idx="6">
                  <c:v>70.407090177000001</c:v>
                </c:pt>
                <c:pt idx="7">
                  <c:v>70.87733331199999</c:v>
                </c:pt>
                <c:pt idx="8">
                  <c:v>70.90407339299999</c:v>
                </c:pt>
                <c:pt idx="9">
                  <c:v>70.492799999999974</c:v>
                </c:pt>
                <c:pt idx="10">
                  <c:v>69.745268152999955</c:v>
                </c:pt>
                <c:pt idx="11">
                  <c:v>68.849005632000001</c:v>
                </c:pt>
                <c:pt idx="12">
                  <c:v>68.051176857000002</c:v>
                </c:pt>
                <c:pt idx="13">
                  <c:v>67.616803327999861</c:v>
                </c:pt>
                <c:pt idx="14">
                  <c:v>67.771340624999837</c:v>
                </c:pt>
                <c:pt idx="15">
                  <c:v>68.627611967999812</c:v>
                </c:pt>
                <c:pt idx="16">
                  <c:v>70.097098336999579</c:v>
                </c:pt>
                <c:pt idx="17">
                  <c:v>71.785585151999896</c:v>
                </c:pt>
                <c:pt idx="18">
                  <c:v>72.873165513000231</c:v>
                </c:pt>
                <c:pt idx="19">
                  <c:v>71.978599999999844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2-428F-B091-4536AB00CCDA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Sheet1!$C$31:$C$50</c:f>
              <c:numCache>
                <c:formatCode>General</c:formatCode>
                <c:ptCount val="20"/>
                <c:pt idx="0">
                  <c:v>55.729184253</c:v>
                </c:pt>
                <c:pt idx="1">
                  <c:v>52.240936192000007</c:v>
                </c:pt>
                <c:pt idx="2">
                  <c:v>52.018717437000006</c:v>
                </c:pt>
                <c:pt idx="3">
                  <c:v>53.173284288000005</c:v>
                </c:pt>
                <c:pt idx="4">
                  <c:v>54.586703125</c:v>
                </c:pt>
                <c:pt idx="5">
                  <c:v>55.705267967999973</c:v>
                </c:pt>
                <c:pt idx="6">
                  <c:v>56.360320197000007</c:v>
                </c:pt>
                <c:pt idx="7">
                  <c:v>56.61697043199996</c:v>
                </c:pt>
                <c:pt idx="8">
                  <c:v>56.650722573000024</c:v>
                </c:pt>
                <c:pt idx="9">
                  <c:v>56.651999999999887</c:v>
                </c:pt>
                <c:pt idx="10">
                  <c:v>56.758573932999994</c:v>
                </c:pt>
                <c:pt idx="11">
                  <c:v>57.015893951999757</c:v>
                </c:pt>
                <c:pt idx="12">
                  <c:v>57.365320676999588</c:v>
                </c:pt>
                <c:pt idx="13">
                  <c:v>57.660260608000343</c:v>
                </c:pt>
                <c:pt idx="14">
                  <c:v>57.710203125000092</c:v>
                </c:pt>
                <c:pt idx="15">
                  <c:v>57.352659648000056</c:v>
                </c:pt>
                <c:pt idx="16">
                  <c:v>56.553004957000653</c:v>
                </c:pt>
                <c:pt idx="17">
                  <c:v>55.53222067199998</c:v>
                </c:pt>
                <c:pt idx="18">
                  <c:v>54.922540892998981</c:v>
                </c:pt>
                <c:pt idx="19">
                  <c:v>55.950999999998928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2-428F-B091-4536AB00CCDA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Sheet1!$D$31:$D$50</c:f>
              <c:numCache>
                <c:formatCode>General</c:formatCode>
                <c:ptCount val="20"/>
                <c:pt idx="0">
                  <c:v>48.291368702900002</c:v>
                </c:pt>
                <c:pt idx="1">
                  <c:v>53.316580985600005</c:v>
                </c:pt>
                <c:pt idx="2">
                  <c:v>55.739861914100004</c:v>
                </c:pt>
                <c:pt idx="3">
                  <c:v>56.569615078400005</c:v>
                </c:pt>
                <c:pt idx="4">
                  <c:v>56.570107812500005</c:v>
                </c:pt>
                <c:pt idx="5">
                  <c:v>56.287842502399997</c:v>
                </c:pt>
                <c:pt idx="6">
                  <c:v>56.078613982099988</c:v>
                </c:pt>
                <c:pt idx="7">
                  <c:v>56.1352530176</c:v>
                </c:pt>
                <c:pt idx="8">
                  <c:v>56.516055878900026</c:v>
                </c:pt>
                <c:pt idx="9">
                  <c:v>57.173899999999968</c:v>
                </c:pt>
                <c:pt idx="10">
                  <c:v>57.986045726900009</c:v>
                </c:pt>
                <c:pt idx="11">
                  <c:v>58.784624153599999</c:v>
                </c:pt>
                <c:pt idx="12">
                  <c:v>59.387811046100019</c:v>
                </c:pt>
                <c:pt idx="13">
                  <c:v>59.631686854399909</c:v>
                </c:pt>
                <c:pt idx="14">
                  <c:v>59.402782812499915</c:v>
                </c:pt>
                <c:pt idx="15">
                  <c:v>58.671313126399959</c:v>
                </c:pt>
                <c:pt idx="16">
                  <c:v>57.525093250099879</c:v>
                </c:pt>
                <c:pt idx="17">
                  <c:v>56.204144249600041</c:v>
                </c:pt>
                <c:pt idx="18">
                  <c:v>55.135983254900033</c:v>
                </c:pt>
                <c:pt idx="19">
                  <c:v>54.971599999999604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2-428F-B091-4536AB00CCDA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Sheet1!$E$31:$E$50</c:f>
              <c:numCache>
                <c:formatCode>General</c:formatCode>
                <c:ptCount val="20"/>
                <c:pt idx="0">
                  <c:v>38.543388487999998</c:v>
                </c:pt>
                <c:pt idx="1">
                  <c:v>43.644631232000002</c:v>
                </c:pt>
                <c:pt idx="2">
                  <c:v>47.782434752</c:v>
                </c:pt>
                <c:pt idx="3">
                  <c:v>50.656518848000005</c:v>
                </c:pt>
                <c:pt idx="4">
                  <c:v>52.328375000000001</c:v>
                </c:pt>
                <c:pt idx="5">
                  <c:v>53.075496127999997</c:v>
                </c:pt>
                <c:pt idx="6">
                  <c:v>53.270077711999996</c:v>
                </c:pt>
                <c:pt idx="7">
                  <c:v>53.282190271999987</c:v>
                </c:pt>
                <c:pt idx="8">
                  <c:v>53.40742320799999</c:v>
                </c:pt>
                <c:pt idx="9">
                  <c:v>53.819000000000031</c:v>
                </c:pt>
                <c:pt idx="10">
                  <c:v>54.544364768000023</c:v>
                </c:pt>
                <c:pt idx="11">
                  <c:v>55.466240192000001</c:v>
                </c:pt>
                <c:pt idx="12">
                  <c:v>56.348156791999983</c:v>
                </c:pt>
                <c:pt idx="13">
                  <c:v>56.884453568000019</c:v>
                </c:pt>
                <c:pt idx="14">
                  <c:v>56.77475000000009</c:v>
                </c:pt>
                <c:pt idx="15">
                  <c:v>55.822889408000059</c:v>
                </c:pt>
                <c:pt idx="16">
                  <c:v>54.060353672000723</c:v>
                </c:pt>
                <c:pt idx="17">
                  <c:v>51.894149312000472</c:v>
                </c:pt>
                <c:pt idx="18">
                  <c:v>50.279164928000078</c:v>
                </c:pt>
                <c:pt idx="19">
                  <c:v>50.914999999999615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2-428F-B091-4536AB00CCDA}"/>
            </c:ext>
          </c:extLst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Sheet1!$F$31:$F$50</c:f>
              <c:numCache>
                <c:formatCode>General</c:formatCode>
                <c:ptCount val="20"/>
                <c:pt idx="0">
                  <c:v>36.262784163999996</c:v>
                </c:pt>
                <c:pt idx="1">
                  <c:v>45.773612415999992</c:v>
                </c:pt>
                <c:pt idx="2">
                  <c:v>51.391383315999995</c:v>
                </c:pt>
                <c:pt idx="3">
                  <c:v>54.263548863999986</c:v>
                </c:pt>
                <c:pt idx="4">
                  <c:v>55.378562499999987</c:v>
                </c:pt>
                <c:pt idx="5">
                  <c:v>55.544704383999999</c:v>
                </c:pt>
                <c:pt idx="6">
                  <c:v>55.378283955999962</c:v>
                </c:pt>
                <c:pt idx="7">
                  <c:v>55.301219775999982</c:v>
                </c:pt>
                <c:pt idx="8">
                  <c:v>55.547996643999994</c:v>
                </c:pt>
                <c:pt idx="9">
                  <c:v>56.181999999999931</c:v>
                </c:pt>
                <c:pt idx="10">
                  <c:v>57.121227603999898</c:v>
                </c:pt>
                <c:pt idx="11">
                  <c:v>58.17337849599997</c:v>
                </c:pt>
                <c:pt idx="12">
                  <c:v>59.080319235999895</c:v>
                </c:pt>
                <c:pt idx="13">
                  <c:v>59.571927423999853</c:v>
                </c:pt>
                <c:pt idx="14">
                  <c:v>59.429312499999838</c:v>
                </c:pt>
                <c:pt idx="15">
                  <c:v>58.557413823999781</c:v>
                </c:pt>
                <c:pt idx="16">
                  <c:v>57.066976035999829</c:v>
                </c:pt>
                <c:pt idx="17">
                  <c:v>55.365901695999725</c:v>
                </c:pt>
                <c:pt idx="18">
                  <c:v>54.259981203999786</c:v>
                </c:pt>
                <c:pt idx="19">
                  <c:v>55.062999999999619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D2-428F-B091-4536AB00CCDA}"/>
            </c:ext>
          </c:extLst>
        </c:ser>
        <c:ser>
          <c:idx val="5"/>
          <c:order val="5"/>
          <c:tx>
            <c:strRef>
              <c:f>Sheet1!$G$30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Sheet1!$G$31:$G$50</c:f>
              <c:numCache>
                <c:formatCode>General</c:formatCode>
                <c:ptCount val="20"/>
                <c:pt idx="0">
                  <c:v>31.312651905999996</c:v>
                </c:pt>
                <c:pt idx="1">
                  <c:v>44.18081158399999</c:v>
                </c:pt>
                <c:pt idx="2">
                  <c:v>50.085700273999997</c:v>
                </c:pt>
                <c:pt idx="3">
                  <c:v>53.005408575999972</c:v>
                </c:pt>
                <c:pt idx="4">
                  <c:v>55.162831249999975</c:v>
                </c:pt>
                <c:pt idx="5">
                  <c:v>57.52319033600002</c:v>
                </c:pt>
                <c:pt idx="6">
                  <c:v>60.222946593999943</c:v>
                </c:pt>
                <c:pt idx="7">
                  <c:v>62.930099263999971</c:v>
                </c:pt>
                <c:pt idx="8">
                  <c:v>65.135874146000091</c:v>
                </c:pt>
                <c:pt idx="9">
                  <c:v>66.377799999999795</c:v>
                </c:pt>
                <c:pt idx="10">
                  <c:v>66.394173266000095</c:v>
                </c:pt>
                <c:pt idx="11">
                  <c:v>65.209911104000057</c:v>
                </c:pt>
                <c:pt idx="12">
                  <c:v>63.153792754000158</c:v>
                </c:pt>
                <c:pt idx="13">
                  <c:v>60.807089216000456</c:v>
                </c:pt>
                <c:pt idx="14">
                  <c:v>58.883581250000297</c:v>
                </c:pt>
                <c:pt idx="15">
                  <c:v>58.040965696000221</c:v>
                </c:pt>
                <c:pt idx="16">
                  <c:v>58.623650113999865</c:v>
                </c:pt>
                <c:pt idx="17">
                  <c:v>60.336935744001771</c:v>
                </c:pt>
                <c:pt idx="18">
                  <c:v>61.852588786001711</c:v>
                </c:pt>
                <c:pt idx="19">
                  <c:v>60.345799999999763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D2-428F-B091-4536AB00CCDA}"/>
            </c:ext>
          </c:extLst>
        </c:ser>
        <c:ser>
          <c:idx val="6"/>
          <c:order val="6"/>
          <c:tx>
            <c:strRef>
              <c:f>Sheet1!$H$30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Sheet1!$H$31:$H$50</c:f>
              <c:numCache>
                <c:formatCode>General</c:formatCode>
                <c:ptCount val="20"/>
                <c:pt idx="0">
                  <c:v>26.724861768</c:v>
                </c:pt>
                <c:pt idx="1">
                  <c:v>39.897106592</c:v>
                </c:pt>
                <c:pt idx="2">
                  <c:v>47.445570192000005</c:v>
                </c:pt>
                <c:pt idx="3">
                  <c:v>51.096113567999993</c:v>
                </c:pt>
                <c:pt idx="4">
                  <c:v>52.307075000000012</c:v>
                </c:pt>
                <c:pt idx="5">
                  <c:v>52.247829408000015</c:v>
                </c:pt>
                <c:pt idx="6">
                  <c:v>51.790155072000019</c:v>
                </c:pt>
                <c:pt idx="7">
                  <c:v>51.512407712000012</c:v>
                </c:pt>
                <c:pt idx="8">
                  <c:v>51.716501928000028</c:v>
                </c:pt>
                <c:pt idx="9">
                  <c:v>52.457700000000031</c:v>
                </c:pt>
                <c:pt idx="10">
                  <c:v>53.587208048000051</c:v>
                </c:pt>
                <c:pt idx="11">
                  <c:v>54.807579552000064</c:v>
                </c:pt>
                <c:pt idx="12">
                  <c:v>55.740926232000064</c:v>
                </c:pt>
                <c:pt idx="13">
                  <c:v>56.00993628800002</c:v>
                </c:pt>
                <c:pt idx="14">
                  <c:v>55.331700000000026</c:v>
                </c:pt>
                <c:pt idx="15">
                  <c:v>53.624342688000027</c:v>
                </c:pt>
                <c:pt idx="16">
                  <c:v>51.12646503200024</c:v>
                </c:pt>
                <c:pt idx="17">
                  <c:v>48.529390752000225</c:v>
                </c:pt>
                <c:pt idx="18">
                  <c:v>47.122221648000348</c:v>
                </c:pt>
                <c:pt idx="19">
                  <c:v>48.949700000000135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D2-428F-B091-4536AB00CCDA}"/>
            </c:ext>
          </c:extLst>
        </c:ser>
        <c:ser>
          <c:idx val="7"/>
          <c:order val="7"/>
          <c:tx>
            <c:strRef>
              <c:f>Sheet1!$I$30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Sheet1!$I$31:$I$50</c:f>
              <c:numCache>
                <c:formatCode>General</c:formatCode>
                <c:ptCount val="20"/>
                <c:pt idx="0">
                  <c:v>24.714185155999999</c:v>
                </c:pt>
                <c:pt idx="1">
                  <c:v>35.964587583999986</c:v>
                </c:pt>
                <c:pt idx="2">
                  <c:v>40.625633523999987</c:v>
                </c:pt>
                <c:pt idx="3">
                  <c:v>41.956928575999967</c:v>
                </c:pt>
                <c:pt idx="4">
                  <c:v>41.998562499999991</c:v>
                </c:pt>
                <c:pt idx="5">
                  <c:v>41.875222335999979</c:v>
                </c:pt>
                <c:pt idx="6">
                  <c:v>42.062113843999953</c:v>
                </c:pt>
                <c:pt idx="7">
                  <c:v>42.612691264000006</c:v>
                </c:pt>
                <c:pt idx="8">
                  <c:v>43.34819539599988</c:v>
                </c:pt>
                <c:pt idx="9">
                  <c:v>44.008999999999844</c:v>
                </c:pt>
                <c:pt idx="10">
                  <c:v>44.367766515999961</c:v>
                </c:pt>
                <c:pt idx="11">
                  <c:v>44.304407103999949</c:v>
                </c:pt>
                <c:pt idx="12">
                  <c:v>43.842856004000168</c:v>
                </c:pt>
                <c:pt idx="13">
                  <c:v>43.149649215999204</c:v>
                </c:pt>
                <c:pt idx="14">
                  <c:v>42.49431249999941</c:v>
                </c:pt>
                <c:pt idx="15">
                  <c:v>42.171557695999411</c:v>
                </c:pt>
                <c:pt idx="16">
                  <c:v>42.385287363999396</c:v>
                </c:pt>
                <c:pt idx="17">
                  <c:v>43.094407743999682</c:v>
                </c:pt>
                <c:pt idx="18">
                  <c:v>43.82045003599967</c:v>
                </c:pt>
                <c:pt idx="19">
                  <c:v>43.416999999998552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D2-428F-B091-4536AB00CCDA}"/>
            </c:ext>
          </c:extLst>
        </c:ser>
        <c:ser>
          <c:idx val="8"/>
          <c:order val="8"/>
          <c:tx>
            <c:strRef>
              <c:f>Sheet1!$J$30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Sheet1!$J$31:$J$50</c:f>
              <c:numCache>
                <c:formatCode>General</c:formatCode>
                <c:ptCount val="20"/>
                <c:pt idx="0">
                  <c:v>24.708037588</c:v>
                </c:pt>
                <c:pt idx="1">
                  <c:v>22.122365632000001</c:v>
                </c:pt>
                <c:pt idx="2">
                  <c:v>24.269638252000007</c:v>
                </c:pt>
                <c:pt idx="3">
                  <c:v>28.390805248000014</c:v>
                </c:pt>
                <c:pt idx="4">
                  <c:v>32.748062499999996</c:v>
                </c:pt>
                <c:pt idx="5">
                  <c:v>36.384161728000016</c:v>
                </c:pt>
                <c:pt idx="6">
                  <c:v>38.910079611999997</c:v>
                </c:pt>
                <c:pt idx="7">
                  <c:v>40.321046271999997</c:v>
                </c:pt>
                <c:pt idx="8">
                  <c:v>40.840933108000009</c:v>
                </c:pt>
                <c:pt idx="9">
                  <c:v>40.795000000000279</c:v>
                </c:pt>
                <c:pt idx="10">
                  <c:v>40.511001867999973</c:v>
                </c:pt>
                <c:pt idx="11">
                  <c:v>40.248654591999959</c:v>
                </c:pt>
                <c:pt idx="12">
                  <c:v>40.157460291999634</c:v>
                </c:pt>
                <c:pt idx="13">
                  <c:v>40.262891968000368</c:v>
                </c:pt>
                <c:pt idx="14">
                  <c:v>40.480937500000529</c:v>
                </c:pt>
                <c:pt idx="15">
                  <c:v>40.66100300800057</c:v>
                </c:pt>
                <c:pt idx="16">
                  <c:v>40.65717557199995</c:v>
                </c:pt>
                <c:pt idx="17">
                  <c:v>40.42784531200008</c:v>
                </c:pt>
                <c:pt idx="18">
                  <c:v>40.163686827999562</c:v>
                </c:pt>
                <c:pt idx="19">
                  <c:v>40.443999999999143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D2-428F-B091-4536AB00CCDA}"/>
            </c:ext>
          </c:extLst>
        </c:ser>
        <c:ser>
          <c:idx val="9"/>
          <c:order val="9"/>
          <c:tx>
            <c:strRef>
              <c:f>Sheet1!$K$30</c:f>
              <c:strCache>
                <c:ptCount val="1"/>
                <c:pt idx="0">
                  <c:v>TC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Sheet1!$A$31:$A$50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xVal>
          <c:yVal>
            <c:numRef>
              <c:f>Sheet1!$K$31:$K$50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D2-428F-B091-4536AB00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80192"/>
        <c:axId val="1870772704"/>
      </c:scatterChart>
      <c:valAx>
        <c:axId val="1870780192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2704"/>
        <c:crosses val="autoZero"/>
        <c:crossBetween val="midCat"/>
      </c:valAx>
      <c:valAx>
        <c:axId val="18707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8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5833333333333333"/>
                  <c:y val="0.1567661854768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52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55</c:v>
                </c:pt>
                <c:pt idx="1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B-445A-8799-25EBBF14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32671"/>
        <c:axId val="1759433503"/>
      </c:scatterChart>
      <c:valAx>
        <c:axId val="17594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33503"/>
        <c:crosses val="autoZero"/>
        <c:crossBetween val="midCat"/>
      </c:valAx>
      <c:valAx>
        <c:axId val="17594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4.4444444444444446E-2"/>
                  <c:y val="0.32130285797608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42</c:v>
                </c:pt>
                <c:pt idx="1">
                  <c:v>49</c:v>
                </c:pt>
                <c:pt idx="2">
                  <c:v>52</c:v>
                </c:pt>
                <c:pt idx="3">
                  <c:v>54</c:v>
                </c:pt>
                <c:pt idx="4">
                  <c:v>52</c:v>
                </c:pt>
                <c:pt idx="5">
                  <c:v>55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55</c:v>
                </c:pt>
                <c:pt idx="10">
                  <c:v>51</c:v>
                </c:pt>
                <c:pt idx="1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1-4F70-BF20-63C5CD76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52495"/>
        <c:axId val="1583752911"/>
      </c:scatterChart>
      <c:valAx>
        <c:axId val="15837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52911"/>
        <c:crosses val="autoZero"/>
        <c:crossBetween val="midCat"/>
      </c:valAx>
      <c:valAx>
        <c:axId val="1583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5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8333333333333334E-2"/>
                  <c:y val="0.26644867308253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43</c:v>
                </c:pt>
                <c:pt idx="1">
                  <c:v>53</c:v>
                </c:pt>
                <c:pt idx="2">
                  <c:v>55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56</c:v>
                </c:pt>
                <c:pt idx="7">
                  <c:v>60</c:v>
                </c:pt>
                <c:pt idx="8">
                  <c:v>60</c:v>
                </c:pt>
                <c:pt idx="9">
                  <c:v>57</c:v>
                </c:pt>
                <c:pt idx="10">
                  <c:v>55</c:v>
                </c:pt>
                <c:pt idx="1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2-4F2E-AC93-2E95AB5BF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42415"/>
        <c:axId val="1759446159"/>
      </c:scatterChart>
      <c:valAx>
        <c:axId val="1759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6159"/>
        <c:crosses val="autoZero"/>
        <c:crossBetween val="midCat"/>
      </c:valAx>
      <c:valAx>
        <c:axId val="17594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9.7222222222222224E-2"/>
                  <c:y val="0.33707057451151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41</c:v>
                </c:pt>
                <c:pt idx="1">
                  <c:v>51</c:v>
                </c:pt>
                <c:pt idx="2">
                  <c:v>55</c:v>
                </c:pt>
                <c:pt idx="3">
                  <c:v>61</c:v>
                </c:pt>
                <c:pt idx="4">
                  <c:v>61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0-4A3C-92C2-CB4B9389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51487"/>
        <c:axId val="1764151903"/>
      </c:scatterChart>
      <c:valAx>
        <c:axId val="17641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51903"/>
        <c:crosses val="autoZero"/>
        <c:crossBetween val="midCat"/>
      </c:valAx>
      <c:valAx>
        <c:axId val="17641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666666666666667"/>
                  <c:y val="0.22818897637795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36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54</c:v>
                </c:pt>
                <c:pt idx="6">
                  <c:v>52</c:v>
                </c:pt>
                <c:pt idx="7">
                  <c:v>56</c:v>
                </c:pt>
                <c:pt idx="8">
                  <c:v>57</c:v>
                </c:pt>
                <c:pt idx="9">
                  <c:v>51</c:v>
                </c:pt>
                <c:pt idx="10">
                  <c:v>48</c:v>
                </c:pt>
                <c:pt idx="1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F-45F7-BF05-C9590AF9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51215"/>
        <c:axId val="1577852879"/>
      </c:scatterChart>
      <c:valAx>
        <c:axId val="15778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52879"/>
        <c:crosses val="autoZero"/>
        <c:crossBetween val="midCat"/>
      </c:valAx>
      <c:valAx>
        <c:axId val="15778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5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8.3333333333333329E-2"/>
                  <c:y val="0.2478856809565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33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44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40</c:v>
                </c:pt>
                <c:pt idx="9">
                  <c:v>44</c:v>
                </c:pt>
                <c:pt idx="10">
                  <c:v>42</c:v>
                </c:pt>
                <c:pt idx="1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7-402A-810C-1813F2F6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46767"/>
        <c:axId val="1708445519"/>
      </c:scatterChart>
      <c:valAx>
        <c:axId val="17084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5519"/>
        <c:crosses val="autoZero"/>
        <c:crossBetween val="midCat"/>
      </c:valAx>
      <c:valAx>
        <c:axId val="17084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055555555555556"/>
                  <c:y val="0.38663786818314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Sheet1!$W$2:$W$13</c:f>
              <c:numCache>
                <c:formatCode>General</c:formatCode>
                <c:ptCount val="12"/>
                <c:pt idx="0">
                  <c:v>22</c:v>
                </c:pt>
                <c:pt idx="1">
                  <c:v>27</c:v>
                </c:pt>
                <c:pt idx="2">
                  <c:v>30</c:v>
                </c:pt>
                <c:pt idx="3">
                  <c:v>40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B-4F02-9010-8EC6DB48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068207"/>
        <c:axId val="1715067791"/>
      </c:scatterChart>
      <c:valAx>
        <c:axId val="17150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67791"/>
        <c:crosses val="autoZero"/>
        <c:crossBetween val="midCat"/>
      </c:valAx>
      <c:valAx>
        <c:axId val="17150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361111111111111"/>
                  <c:y val="-8.5261009040536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  <c:pt idx="6">
                  <c:v>1.1666666666666665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1.8333333333333335</c:v>
                </c:pt>
                <c:pt idx="11">
                  <c:v>2</c:v>
                </c:pt>
              </c:numCache>
            </c:numRef>
          </c:xVal>
          <c:yVal>
            <c:numRef>
              <c:f>Sheet1!$Z$2:$Z$13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70</c:v>
                </c:pt>
                <c:pt idx="3">
                  <c:v>70</c:v>
                </c:pt>
                <c:pt idx="4">
                  <c:v>69</c:v>
                </c:pt>
                <c:pt idx="5">
                  <c:v>72</c:v>
                </c:pt>
                <c:pt idx="6">
                  <c:v>70</c:v>
                </c:pt>
                <c:pt idx="7">
                  <c:v>66.400000000000006</c:v>
                </c:pt>
                <c:pt idx="8">
                  <c:v>68</c:v>
                </c:pt>
                <c:pt idx="9">
                  <c:v>70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B-4812-ACA5-4C326945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15167"/>
        <c:axId val="1808012671"/>
      </c:scatterChart>
      <c:valAx>
        <c:axId val="18080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12671"/>
        <c:crosses val="autoZero"/>
        <c:crossBetween val="midCat"/>
      </c:valAx>
      <c:valAx>
        <c:axId val="18080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1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30480</xdr:rowOff>
    </xdr:from>
    <xdr:to>
      <xdr:col>3</xdr:col>
      <xdr:colOff>487680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A129-E561-4472-980E-4ADF4FEB0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14</xdr:row>
      <xdr:rowOff>83820</xdr:rowOff>
    </xdr:from>
    <xdr:to>
      <xdr:col>5</xdr:col>
      <xdr:colOff>228600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B8D15-FE35-4DCF-B0B3-78C2E7C7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15</xdr:row>
      <xdr:rowOff>68580</xdr:rowOff>
    </xdr:from>
    <xdr:to>
      <xdr:col>8</xdr:col>
      <xdr:colOff>533400</xdr:colOff>
      <xdr:row>22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AEC6D-636C-428D-89C1-D9CC4B8A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20</xdr:row>
      <xdr:rowOff>22860</xdr:rowOff>
    </xdr:from>
    <xdr:to>
      <xdr:col>11</xdr:col>
      <xdr:colOff>7620</xdr:colOff>
      <xdr:row>26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72C846-715D-49A8-A141-765D2DC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335280</xdr:colOff>
      <xdr:row>15</xdr:row>
      <xdr:rowOff>68580</xdr:rowOff>
    </xdr:from>
    <xdr:to>
      <xdr:col>14</xdr:col>
      <xdr:colOff>228600</xdr:colOff>
      <xdr:row>19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C0F77C-E502-494C-9A7C-D5DBB9D0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472440</xdr:colOff>
      <xdr:row>19</xdr:row>
      <xdr:rowOff>175260</xdr:rowOff>
    </xdr:from>
    <xdr:to>
      <xdr:col>17</xdr:col>
      <xdr:colOff>480060</xdr:colOff>
      <xdr:row>26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2D425-F8AF-4B68-91E9-A984F76F7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167640</xdr:colOff>
      <xdr:row>14</xdr:row>
      <xdr:rowOff>53340</xdr:rowOff>
    </xdr:from>
    <xdr:to>
      <xdr:col>20</xdr:col>
      <xdr:colOff>251460</xdr:colOff>
      <xdr:row>25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BF236E-F496-4203-8DD6-BFB7C1ED8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304800</xdr:colOff>
      <xdr:row>14</xdr:row>
      <xdr:rowOff>30480</xdr:rowOff>
    </xdr:from>
    <xdr:to>
      <xdr:col>23</xdr:col>
      <xdr:colOff>487680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A339D3-6AE3-42BB-AF0B-A85EB54E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228600</xdr:colOff>
      <xdr:row>16</xdr:row>
      <xdr:rowOff>53340</xdr:rowOff>
    </xdr:from>
    <xdr:to>
      <xdr:col>27</xdr:col>
      <xdr:colOff>533400</xdr:colOff>
      <xdr:row>31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FFDE59-6940-48D4-99C8-A38833BE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259080</xdr:colOff>
      <xdr:row>31</xdr:row>
      <xdr:rowOff>72390</xdr:rowOff>
    </xdr:from>
    <xdr:to>
      <xdr:col>20</xdr:col>
      <xdr:colOff>83820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7B4834-B1E3-4603-AC87-95241000C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D22" workbookViewId="0">
      <selection activeCell="K31" sqref="K31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D1" t="str">
        <f>A1</f>
        <v>time</v>
      </c>
      <c r="E1" t="s">
        <v>2</v>
      </c>
      <c r="G1" t="str">
        <f>A1</f>
        <v>time</v>
      </c>
      <c r="H1" t="s">
        <v>3</v>
      </c>
      <c r="J1" t="str">
        <f>A1</f>
        <v>time</v>
      </c>
      <c r="K1" t="s">
        <v>4</v>
      </c>
      <c r="M1" t="str">
        <f>A1</f>
        <v>time</v>
      </c>
      <c r="N1" t="s">
        <v>5</v>
      </c>
      <c r="P1" t="str">
        <f>A1</f>
        <v>time</v>
      </c>
      <c r="Q1" t="s">
        <v>6</v>
      </c>
      <c r="S1" t="str">
        <f>A1</f>
        <v>time</v>
      </c>
      <c r="T1" t="s">
        <v>7</v>
      </c>
      <c r="V1" t="str">
        <f>A1</f>
        <v>time</v>
      </c>
      <c r="W1" t="s">
        <v>8</v>
      </c>
      <c r="Y1" t="str">
        <f>A1</f>
        <v>time</v>
      </c>
      <c r="Z1" t="s">
        <v>9</v>
      </c>
    </row>
    <row r="2" spans="1:26" x14ac:dyDescent="0.3">
      <c r="A2" s="1">
        <f>10/60</f>
        <v>0.16666666666666666</v>
      </c>
      <c r="B2">
        <v>53</v>
      </c>
      <c r="C2">
        <f>-21.727*A2^6 + 115.1*A2^5 - 212.77*A2^4 + 159.49*A2^3 - 44.124*A2^2 + 9.6788*A2 + 64.845</f>
        <v>65.821008183299043</v>
      </c>
      <c r="D2">
        <f t="shared" ref="D2:D13" si="0">A2</f>
        <v>0.16666666666666666</v>
      </c>
      <c r="E2">
        <v>52</v>
      </c>
      <c r="G2">
        <f t="shared" ref="G2:G13" si="1">A2</f>
        <v>0.16666666666666666</v>
      </c>
      <c r="H2">
        <v>42</v>
      </c>
      <c r="J2">
        <f t="shared" ref="J2:J13" si="2">A2</f>
        <v>0.16666666666666666</v>
      </c>
      <c r="K2">
        <v>43</v>
      </c>
      <c r="M2">
        <f t="shared" ref="M2:M13" si="3">A2</f>
        <v>0.16666666666666666</v>
      </c>
      <c r="N2">
        <v>41</v>
      </c>
      <c r="P2">
        <f t="shared" ref="P2:P13" si="4">A2</f>
        <v>0.16666666666666666</v>
      </c>
      <c r="Q2">
        <v>36</v>
      </c>
      <c r="S2">
        <f t="shared" ref="S2:S13" si="5">A2</f>
        <v>0.16666666666666666</v>
      </c>
      <c r="T2">
        <v>33</v>
      </c>
      <c r="V2">
        <f t="shared" ref="V2:V13" si="6">A2</f>
        <v>0.16666666666666666</v>
      </c>
      <c r="W2">
        <v>22</v>
      </c>
      <c r="Y2">
        <f t="shared" ref="Y2:Y13" si="7">A2</f>
        <v>0.16666666666666666</v>
      </c>
      <c r="Z2">
        <v>66</v>
      </c>
    </row>
    <row r="3" spans="1:26" x14ac:dyDescent="0.3">
      <c r="A3">
        <f>10/60+A2</f>
        <v>0.33333333333333331</v>
      </c>
      <c r="B3">
        <v>52</v>
      </c>
      <c r="C3">
        <f t="shared" ref="C3:C13" si="8">-21.727*A3^6 + 115.1*A3^5 - 212.77*A3^4 + 159.49*A3^3 - 44.124*A3^2 + 9.6788*A3 + 64.845</f>
        <v>66.892705624142664</v>
      </c>
      <c r="D3">
        <f t="shared" si="0"/>
        <v>0.33333333333333331</v>
      </c>
      <c r="E3">
        <v>56</v>
      </c>
      <c r="G3">
        <f t="shared" si="1"/>
        <v>0.33333333333333331</v>
      </c>
      <c r="H3">
        <v>49</v>
      </c>
      <c r="J3">
        <f t="shared" si="2"/>
        <v>0.33333333333333331</v>
      </c>
      <c r="K3">
        <v>53</v>
      </c>
      <c r="M3">
        <f t="shared" si="3"/>
        <v>0.33333333333333331</v>
      </c>
      <c r="N3">
        <v>51</v>
      </c>
      <c r="P3">
        <f t="shared" si="4"/>
        <v>0.33333333333333331</v>
      </c>
      <c r="Q3">
        <v>50</v>
      </c>
      <c r="S3">
        <f t="shared" si="5"/>
        <v>0.33333333333333331</v>
      </c>
      <c r="T3">
        <v>42</v>
      </c>
      <c r="V3">
        <f t="shared" si="6"/>
        <v>0.33333333333333331</v>
      </c>
      <c r="W3">
        <v>27</v>
      </c>
      <c r="Y3">
        <f t="shared" si="7"/>
        <v>0.33333333333333331</v>
      </c>
      <c r="Z3">
        <v>66</v>
      </c>
    </row>
    <row r="4" spans="1:26" x14ac:dyDescent="0.3">
      <c r="A4">
        <f t="shared" ref="A4:A13" si="9">10/60+A3</f>
        <v>0.5</v>
      </c>
      <c r="B4">
        <v>55</v>
      </c>
      <c r="C4">
        <f t="shared" si="8"/>
        <v>68.548915624999992</v>
      </c>
      <c r="D4">
        <f t="shared" si="0"/>
        <v>0.5</v>
      </c>
      <c r="E4">
        <v>57</v>
      </c>
      <c r="G4">
        <f t="shared" si="1"/>
        <v>0.5</v>
      </c>
      <c r="H4">
        <v>52</v>
      </c>
      <c r="J4">
        <f t="shared" si="2"/>
        <v>0.5</v>
      </c>
      <c r="K4">
        <v>55</v>
      </c>
      <c r="M4">
        <f t="shared" si="3"/>
        <v>0.5</v>
      </c>
      <c r="N4">
        <v>55</v>
      </c>
      <c r="P4">
        <f t="shared" si="4"/>
        <v>0.5</v>
      </c>
      <c r="Q4">
        <v>51</v>
      </c>
      <c r="S4">
        <f t="shared" si="5"/>
        <v>0.5</v>
      </c>
      <c r="T4">
        <v>41</v>
      </c>
      <c r="V4">
        <f t="shared" si="6"/>
        <v>0.5</v>
      </c>
      <c r="W4">
        <v>30</v>
      </c>
      <c r="Y4">
        <f t="shared" si="7"/>
        <v>0.5</v>
      </c>
      <c r="Z4">
        <v>70</v>
      </c>
    </row>
    <row r="5" spans="1:26" x14ac:dyDescent="0.3">
      <c r="A5">
        <f t="shared" si="9"/>
        <v>0.66666666666666663</v>
      </c>
      <c r="B5">
        <v>56</v>
      </c>
      <c r="C5">
        <f t="shared" si="8"/>
        <v>70.164276817558289</v>
      </c>
      <c r="D5">
        <f t="shared" si="0"/>
        <v>0.66666666666666663</v>
      </c>
      <c r="E5">
        <v>56</v>
      </c>
      <c r="G5">
        <f t="shared" si="1"/>
        <v>0.66666666666666663</v>
      </c>
      <c r="H5">
        <v>54</v>
      </c>
      <c r="J5">
        <f t="shared" si="2"/>
        <v>0.66666666666666663</v>
      </c>
      <c r="K5">
        <v>55</v>
      </c>
      <c r="M5">
        <f t="shared" si="3"/>
        <v>0.66666666666666663</v>
      </c>
      <c r="N5">
        <v>61</v>
      </c>
      <c r="P5">
        <f t="shared" si="4"/>
        <v>0.66666666666666663</v>
      </c>
      <c r="Q5">
        <v>52</v>
      </c>
      <c r="S5">
        <f t="shared" si="5"/>
        <v>0.66666666666666663</v>
      </c>
      <c r="T5">
        <v>42</v>
      </c>
      <c r="V5">
        <f t="shared" si="6"/>
        <v>0.66666666666666663</v>
      </c>
      <c r="W5">
        <v>40</v>
      </c>
      <c r="Y5">
        <f t="shared" si="7"/>
        <v>0.66666666666666663</v>
      </c>
      <c r="Z5">
        <v>70</v>
      </c>
    </row>
    <row r="6" spans="1:26" x14ac:dyDescent="0.3">
      <c r="A6">
        <f t="shared" si="9"/>
        <v>0.83333333333333326</v>
      </c>
      <c r="B6">
        <v>57</v>
      </c>
      <c r="C6">
        <f t="shared" si="8"/>
        <v>70.93724470593277</v>
      </c>
      <c r="D6">
        <f t="shared" si="0"/>
        <v>0.83333333333333326</v>
      </c>
      <c r="E6">
        <v>55</v>
      </c>
      <c r="G6">
        <f t="shared" si="1"/>
        <v>0.83333333333333326</v>
      </c>
      <c r="H6">
        <v>52</v>
      </c>
      <c r="J6">
        <f t="shared" si="2"/>
        <v>0.83333333333333326</v>
      </c>
      <c r="K6">
        <v>56</v>
      </c>
      <c r="M6">
        <f t="shared" si="3"/>
        <v>0.83333333333333326</v>
      </c>
      <c r="N6">
        <v>61</v>
      </c>
      <c r="P6">
        <f t="shared" si="4"/>
        <v>0.83333333333333326</v>
      </c>
      <c r="Q6">
        <v>52</v>
      </c>
      <c r="S6">
        <f t="shared" si="5"/>
        <v>0.83333333333333326</v>
      </c>
      <c r="T6">
        <v>44</v>
      </c>
      <c r="V6">
        <f t="shared" si="6"/>
        <v>0.83333333333333326</v>
      </c>
      <c r="W6">
        <v>41</v>
      </c>
      <c r="Y6">
        <f t="shared" si="7"/>
        <v>0.83333333333333326</v>
      </c>
      <c r="Z6">
        <v>69</v>
      </c>
    </row>
    <row r="7" spans="1:26" x14ac:dyDescent="0.3">
      <c r="A7">
        <f t="shared" si="9"/>
        <v>0.99999999999999989</v>
      </c>
      <c r="B7">
        <v>56</v>
      </c>
      <c r="C7">
        <f t="shared" si="8"/>
        <v>70.492799999999974</v>
      </c>
      <c r="D7">
        <f t="shared" si="0"/>
        <v>0.99999999999999989</v>
      </c>
      <c r="E7">
        <v>59</v>
      </c>
      <c r="G7">
        <f t="shared" si="1"/>
        <v>0.99999999999999989</v>
      </c>
      <c r="H7">
        <v>55</v>
      </c>
      <c r="J7">
        <f t="shared" si="2"/>
        <v>0.99999999999999989</v>
      </c>
      <c r="K7">
        <v>57</v>
      </c>
      <c r="M7">
        <f t="shared" si="3"/>
        <v>0.99999999999999989</v>
      </c>
      <c r="N7">
        <v>68</v>
      </c>
      <c r="P7">
        <f t="shared" si="4"/>
        <v>0.99999999999999989</v>
      </c>
      <c r="Q7">
        <v>54</v>
      </c>
      <c r="S7">
        <f t="shared" si="5"/>
        <v>0.99999999999999989</v>
      </c>
      <c r="T7">
        <v>43</v>
      </c>
      <c r="V7">
        <f t="shared" si="6"/>
        <v>0.99999999999999989</v>
      </c>
      <c r="W7">
        <v>40</v>
      </c>
      <c r="Y7">
        <f t="shared" si="7"/>
        <v>0.99999999999999989</v>
      </c>
      <c r="Z7">
        <v>72</v>
      </c>
    </row>
    <row r="8" spans="1:26" x14ac:dyDescent="0.3">
      <c r="A8">
        <f t="shared" si="9"/>
        <v>1.1666666666666665</v>
      </c>
      <c r="B8">
        <v>57</v>
      </c>
      <c r="C8">
        <f t="shared" si="8"/>
        <v>69.149863738854577</v>
      </c>
      <c r="D8">
        <f t="shared" si="0"/>
        <v>1.1666666666666665</v>
      </c>
      <c r="E8">
        <v>58</v>
      </c>
      <c r="G8">
        <f t="shared" si="1"/>
        <v>1.1666666666666665</v>
      </c>
      <c r="H8">
        <v>55</v>
      </c>
      <c r="J8">
        <f t="shared" si="2"/>
        <v>1.1666666666666665</v>
      </c>
      <c r="K8">
        <v>56</v>
      </c>
      <c r="M8">
        <f t="shared" si="3"/>
        <v>1.1666666666666665</v>
      </c>
      <c r="N8">
        <v>65</v>
      </c>
      <c r="P8">
        <f t="shared" si="4"/>
        <v>1.1666666666666665</v>
      </c>
      <c r="Q8">
        <v>52</v>
      </c>
      <c r="S8">
        <f t="shared" si="5"/>
        <v>1.1666666666666665</v>
      </c>
      <c r="T8">
        <v>44</v>
      </c>
      <c r="V8">
        <f t="shared" si="6"/>
        <v>1.1666666666666665</v>
      </c>
      <c r="W8">
        <v>40</v>
      </c>
      <c r="Y8">
        <f t="shared" si="7"/>
        <v>1.1666666666666665</v>
      </c>
      <c r="Z8">
        <v>70</v>
      </c>
    </row>
    <row r="9" spans="1:26" x14ac:dyDescent="0.3">
      <c r="A9">
        <f t="shared" si="9"/>
        <v>1.3333333333333333</v>
      </c>
      <c r="B9">
        <v>58</v>
      </c>
      <c r="C9">
        <f t="shared" si="8"/>
        <v>67.853419204389496</v>
      </c>
      <c r="D9">
        <f t="shared" si="0"/>
        <v>1.3333333333333333</v>
      </c>
      <c r="E9">
        <v>59</v>
      </c>
      <c r="G9">
        <f t="shared" si="1"/>
        <v>1.3333333333333333</v>
      </c>
      <c r="H9">
        <v>56</v>
      </c>
      <c r="J9">
        <f t="shared" si="2"/>
        <v>1.3333333333333333</v>
      </c>
      <c r="K9">
        <v>60</v>
      </c>
      <c r="M9">
        <f t="shared" si="3"/>
        <v>1.3333333333333333</v>
      </c>
      <c r="N9">
        <v>64</v>
      </c>
      <c r="P9">
        <f t="shared" si="4"/>
        <v>1.3333333333333333</v>
      </c>
      <c r="Q9">
        <v>56</v>
      </c>
      <c r="S9">
        <f t="shared" si="5"/>
        <v>1.3333333333333333</v>
      </c>
      <c r="T9">
        <v>45</v>
      </c>
      <c r="V9">
        <f t="shared" si="6"/>
        <v>1.3333333333333333</v>
      </c>
      <c r="W9">
        <v>40</v>
      </c>
      <c r="Y9">
        <f t="shared" si="7"/>
        <v>1.3333333333333333</v>
      </c>
      <c r="Z9">
        <v>66.400000000000006</v>
      </c>
    </row>
    <row r="10" spans="1:26" x14ac:dyDescent="0.3">
      <c r="A10">
        <f t="shared" si="9"/>
        <v>1.5</v>
      </c>
      <c r="B10">
        <v>58</v>
      </c>
      <c r="C10">
        <f t="shared" si="8"/>
        <v>67.771340624999851</v>
      </c>
      <c r="D10">
        <f t="shared" si="0"/>
        <v>1.5</v>
      </c>
      <c r="E10">
        <v>59</v>
      </c>
      <c r="G10">
        <f t="shared" si="1"/>
        <v>1.5</v>
      </c>
      <c r="H10">
        <v>57</v>
      </c>
      <c r="J10">
        <f t="shared" si="2"/>
        <v>1.5</v>
      </c>
      <c r="K10">
        <v>60</v>
      </c>
      <c r="M10">
        <f t="shared" si="3"/>
        <v>1.5</v>
      </c>
      <c r="N10">
        <v>56</v>
      </c>
      <c r="P10">
        <f t="shared" si="4"/>
        <v>1.5</v>
      </c>
      <c r="Q10">
        <v>57</v>
      </c>
      <c r="S10">
        <f t="shared" si="5"/>
        <v>1.5</v>
      </c>
      <c r="T10">
        <v>40</v>
      </c>
      <c r="V10">
        <f t="shared" si="6"/>
        <v>1.5</v>
      </c>
      <c r="W10">
        <v>41</v>
      </c>
      <c r="Y10">
        <f t="shared" si="7"/>
        <v>1.5</v>
      </c>
      <c r="Z10">
        <v>68</v>
      </c>
    </row>
    <row r="11" spans="1:26" x14ac:dyDescent="0.3">
      <c r="A11">
        <f t="shared" si="9"/>
        <v>1.6666666666666667</v>
      </c>
      <c r="B11">
        <v>56</v>
      </c>
      <c r="C11">
        <f t="shared" si="8"/>
        <v>69.55592866940988</v>
      </c>
      <c r="D11">
        <f t="shared" si="0"/>
        <v>1.6666666666666667</v>
      </c>
      <c r="E11">
        <v>59</v>
      </c>
      <c r="G11">
        <f t="shared" si="1"/>
        <v>1.6666666666666667</v>
      </c>
      <c r="H11">
        <v>55</v>
      </c>
      <c r="J11">
        <f t="shared" si="2"/>
        <v>1.6666666666666667</v>
      </c>
      <c r="K11">
        <v>57</v>
      </c>
      <c r="M11">
        <f t="shared" si="3"/>
        <v>1.6666666666666667</v>
      </c>
      <c r="N11">
        <v>60</v>
      </c>
      <c r="P11">
        <f t="shared" si="4"/>
        <v>1.6666666666666667</v>
      </c>
      <c r="Q11">
        <v>51</v>
      </c>
      <c r="S11">
        <f t="shared" si="5"/>
        <v>1.6666666666666667</v>
      </c>
      <c r="T11">
        <v>44</v>
      </c>
      <c r="V11">
        <f t="shared" si="6"/>
        <v>1.6666666666666667</v>
      </c>
      <c r="W11">
        <v>40</v>
      </c>
      <c r="Y11">
        <f t="shared" si="7"/>
        <v>1.6666666666666667</v>
      </c>
      <c r="Z11">
        <v>70</v>
      </c>
    </row>
    <row r="12" spans="1:26" x14ac:dyDescent="0.3">
      <c r="A12">
        <f t="shared" si="9"/>
        <v>1.8333333333333335</v>
      </c>
      <c r="B12">
        <v>56</v>
      </c>
      <c r="C12">
        <f t="shared" si="8"/>
        <v>72.270152730623451</v>
      </c>
      <c r="D12">
        <f t="shared" si="0"/>
        <v>1.8333333333333335</v>
      </c>
      <c r="E12">
        <v>55</v>
      </c>
      <c r="G12">
        <f t="shared" si="1"/>
        <v>1.8333333333333335</v>
      </c>
      <c r="H12">
        <v>51</v>
      </c>
      <c r="J12">
        <f t="shared" si="2"/>
        <v>1.8333333333333335</v>
      </c>
      <c r="K12">
        <v>55</v>
      </c>
      <c r="M12">
        <f t="shared" si="3"/>
        <v>1.8333333333333335</v>
      </c>
      <c r="N12">
        <v>60</v>
      </c>
      <c r="P12">
        <f t="shared" si="4"/>
        <v>1.8333333333333335</v>
      </c>
      <c r="Q12">
        <v>48</v>
      </c>
      <c r="S12">
        <f t="shared" si="5"/>
        <v>1.8333333333333335</v>
      </c>
      <c r="T12">
        <v>42</v>
      </c>
      <c r="V12">
        <f t="shared" si="6"/>
        <v>1.8333333333333335</v>
      </c>
      <c r="W12">
        <v>40</v>
      </c>
      <c r="Y12">
        <f t="shared" si="7"/>
        <v>1.8333333333333335</v>
      </c>
      <c r="Z12">
        <v>72</v>
      </c>
    </row>
    <row r="13" spans="1:26" x14ac:dyDescent="0.3">
      <c r="A13">
        <f t="shared" si="9"/>
        <v>2</v>
      </c>
      <c r="B13">
        <v>56</v>
      </c>
      <c r="C13">
        <f t="shared" si="8"/>
        <v>71.978599999999474</v>
      </c>
      <c r="D13">
        <f t="shared" si="0"/>
        <v>2</v>
      </c>
      <c r="E13">
        <v>55</v>
      </c>
      <c r="G13">
        <f t="shared" si="1"/>
        <v>2</v>
      </c>
      <c r="H13">
        <v>51</v>
      </c>
      <c r="J13">
        <f t="shared" si="2"/>
        <v>2</v>
      </c>
      <c r="K13">
        <v>55</v>
      </c>
      <c r="M13">
        <f t="shared" si="3"/>
        <v>2</v>
      </c>
      <c r="N13">
        <v>60</v>
      </c>
      <c r="P13">
        <f t="shared" si="4"/>
        <v>2</v>
      </c>
      <c r="Q13">
        <v>49</v>
      </c>
      <c r="S13">
        <f t="shared" si="5"/>
        <v>2</v>
      </c>
      <c r="T13">
        <v>43</v>
      </c>
      <c r="V13">
        <f t="shared" si="6"/>
        <v>2</v>
      </c>
      <c r="W13">
        <v>40</v>
      </c>
      <c r="Y13">
        <f t="shared" si="7"/>
        <v>2</v>
      </c>
      <c r="Z13">
        <v>72</v>
      </c>
    </row>
    <row r="30" spans="1:11" x14ac:dyDescent="0.3">
      <c r="A30" t="s">
        <v>10</v>
      </c>
      <c r="B30" t="s">
        <v>11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12</v>
      </c>
    </row>
    <row r="31" spans="1:11" x14ac:dyDescent="0.3">
      <c r="A31">
        <v>0.1</v>
      </c>
      <c r="B31">
        <f>-21.727*A31^6 + 115.1*A31^5 - 212.77*A31^4 + 159.49*A31^3 - 44.124*A31^2 + 9.6788*A31 + 64.845</f>
        <v>65.510982272999996</v>
      </c>
      <c r="C31">
        <f>38.753*A31^6 - 253.95*A31^5 + 648.05*A31^4 - 811.42*A31^3 + 509.83*A31^2 - 139.99*A31 + 65.379</f>
        <v>55.729184253</v>
      </c>
      <c r="D31">
        <f>0.9529*A31^6 + 19.975*A31^5 - 133.02*A31^4 + 287.77*A31^3 - 271.33*A31^2 + 113.44*A31 + 39.386</f>
        <v>48.291368702900002</v>
      </c>
      <c r="E31">
        <f>33.988*A31^6 - 192.85*A31^5 + 392.43*A31^4 - 329.02*A31^3 + 67.466*A31^2 + 48.494*A31 + 33.311</f>
        <v>38.543388487999998</v>
      </c>
      <c r="F31">
        <f>13.024*A31^6 - 44.996*A31^5 - 16.989*A31^4 + 232.92*A31^3 - 326.5*A31^2 + 177.14*A31 + 21.583</f>
        <v>36.262784163999996</v>
      </c>
      <c r="G31">
        <f>-95.294*A31^6 + 614.72*A31^5 - 1520*A31^4 + 1816.8*A31^3 - 1110.7*A31^2 + 355.67*A31 + 5.1818</f>
        <v>31.312651905999996</v>
      </c>
      <c r="H31">
        <f>17.788*A31^6 - 55.222*A31^5 - 53.538*A31^4 + 370.85*A31^3 - 485.88*A31^2 + 252.49*A31 + 5.9697</f>
        <v>26.724861768</v>
      </c>
      <c r="I31">
        <f xml:space="preserve"> -53.044*A31^6 + 364.82*A31^5 - 981.1*A31^4 + 1305.8*A31^3 - 898.91*A31^2 + 304.39*A31 + 2.053</f>
        <v>24.714185155999999</v>
      </c>
      <c r="J31">
        <f>39.388*A31^6 - 283.29*A31^5 + 795.311*A31^4 - 1084.8*A31^3 + 713.01*A31^2 - 174.9*A31 + 36.076</f>
        <v>24.708037588</v>
      </c>
      <c r="K31">
        <v>20</v>
      </c>
    </row>
    <row r="32" spans="1:11" x14ac:dyDescent="0.3">
      <c r="A32">
        <f>A31+0.1</f>
        <v>0.2</v>
      </c>
      <c r="B32">
        <f t="shared" ref="B32:B50" si="10">-21.727*A32^6 + 115.1*A32^5 - 212.77*A32^4 + 159.49*A32^3 - 44.124*A32^2 + 9.6788*A32 + 64.845</f>
        <v>65.986729471999993</v>
      </c>
      <c r="C32">
        <f t="shared" ref="C32:C50" si="11">38.753*A32^6 - 253.95*A32^5 + 648.05*A32^4 - 811.42*A32^3 + 509.83*A32^2 - 139.99*A32 + 65.379</f>
        <v>52.240936192000007</v>
      </c>
      <c r="D32">
        <f t="shared" ref="D32:D50" si="12">0.9529*A32^6 + 19.975*A32^5 - 133.02*A32^4 + 287.77*A32^3 - 271.33*A32^2 + 113.44*A32 + 39.386</f>
        <v>53.316580985600005</v>
      </c>
      <c r="E32">
        <f t="shared" ref="E32:E50" si="13">33.988*A32^6 - 192.85*A32^5 + 392.43*A32^4 - 329.02*A32^3 + 67.466*A32^2 + 48.494*A32 + 33.311</f>
        <v>43.644631232000002</v>
      </c>
      <c r="F32">
        <f t="shared" ref="F32:F50" si="14">13.024*A32^6 - 44.996*A32^5 - 16.989*A32^4 + 232.92*A32^3 - 326.5*A32^2 + 177.14*A32 + 21.583</f>
        <v>45.773612415999992</v>
      </c>
      <c r="G32">
        <f t="shared" ref="G32:G50" si="15">-95.294*A32^6 + 614.72*A32^5 - 1520*A32^4 + 1816.8*A32^3 - 1110.7*A32^2 + 355.67*A32 + 5.1818</f>
        <v>44.18081158399999</v>
      </c>
      <c r="H32">
        <f t="shared" ref="H32:H50" si="16">17.788*A32^6 - 55.222*A32^5 - 53.538*A32^4 + 370.85*A32^3 - 485.88*A32^2 + 252.49*A32 + 5.9697</f>
        <v>39.897106592</v>
      </c>
      <c r="I32">
        <f t="shared" ref="I32:I50" si="17" xml:space="preserve"> -53.044*A32^6 + 364.82*A32^5 - 981.1*A32^4 + 1305.8*A32^3 - 898.91*A32^2 + 304.39*A32 + 2.053</f>
        <v>35.964587583999986</v>
      </c>
      <c r="J32">
        <f t="shared" ref="J32:J50" si="18">39.388*A32^6 - 283.29*A32^5 + 795.311*A32^4 - 1084.8*A32^3 + 713.01*A32^2 - 174.9*A32 + 36.076</f>
        <v>22.122365632000001</v>
      </c>
      <c r="K32">
        <v>20</v>
      </c>
    </row>
    <row r="33" spans="1:11" x14ac:dyDescent="0.3">
      <c r="A33">
        <f t="shared" ref="A33:A50" si="19">A32+0.1</f>
        <v>0.30000000000000004</v>
      </c>
      <c r="B33">
        <f t="shared" si="10"/>
        <v>66.624127017000006</v>
      </c>
      <c r="C33">
        <f t="shared" si="11"/>
        <v>52.018717437000006</v>
      </c>
      <c r="D33">
        <f t="shared" si="12"/>
        <v>55.739861914100004</v>
      </c>
      <c r="E33">
        <f t="shared" si="13"/>
        <v>47.782434752</v>
      </c>
      <c r="F33">
        <f t="shared" si="14"/>
        <v>51.391383315999995</v>
      </c>
      <c r="G33">
        <f t="shared" si="15"/>
        <v>50.085700273999997</v>
      </c>
      <c r="H33">
        <f t="shared" si="16"/>
        <v>47.445570192000005</v>
      </c>
      <c r="I33">
        <f t="shared" si="17"/>
        <v>40.625633523999987</v>
      </c>
      <c r="J33">
        <f t="shared" si="18"/>
        <v>24.269638252000007</v>
      </c>
      <c r="K33">
        <v>20</v>
      </c>
    </row>
    <row r="34" spans="1:11" x14ac:dyDescent="0.3">
      <c r="A34">
        <f t="shared" si="19"/>
        <v>0.4</v>
      </c>
      <c r="B34">
        <f t="shared" si="10"/>
        <v>67.506758207999994</v>
      </c>
      <c r="C34">
        <f t="shared" si="11"/>
        <v>53.173284288000005</v>
      </c>
      <c r="D34">
        <f t="shared" si="12"/>
        <v>56.569615078400005</v>
      </c>
      <c r="E34">
        <f t="shared" si="13"/>
        <v>50.656518848000005</v>
      </c>
      <c r="F34">
        <f t="shared" si="14"/>
        <v>54.263548863999986</v>
      </c>
      <c r="G34">
        <f t="shared" si="15"/>
        <v>53.005408575999972</v>
      </c>
      <c r="H34">
        <f t="shared" si="16"/>
        <v>51.096113567999993</v>
      </c>
      <c r="I34">
        <f t="shared" si="17"/>
        <v>41.956928575999967</v>
      </c>
      <c r="J34">
        <f t="shared" si="18"/>
        <v>28.390805248000014</v>
      </c>
      <c r="K34">
        <v>20</v>
      </c>
    </row>
    <row r="35" spans="1:11" x14ac:dyDescent="0.3">
      <c r="A35">
        <f t="shared" si="19"/>
        <v>0.5</v>
      </c>
      <c r="B35">
        <f t="shared" si="10"/>
        <v>68.548915624999992</v>
      </c>
      <c r="C35">
        <f t="shared" si="11"/>
        <v>54.586703125</v>
      </c>
      <c r="D35">
        <f t="shared" si="12"/>
        <v>56.570107812500005</v>
      </c>
      <c r="E35">
        <f t="shared" si="13"/>
        <v>52.328375000000001</v>
      </c>
      <c r="F35">
        <f t="shared" si="14"/>
        <v>55.378562499999987</v>
      </c>
      <c r="G35">
        <f t="shared" si="15"/>
        <v>55.162831249999975</v>
      </c>
      <c r="H35">
        <f t="shared" si="16"/>
        <v>52.307075000000012</v>
      </c>
      <c r="I35">
        <f t="shared" si="17"/>
        <v>41.998562499999991</v>
      </c>
      <c r="J35">
        <f t="shared" si="18"/>
        <v>32.748062499999996</v>
      </c>
      <c r="K35">
        <v>20</v>
      </c>
    </row>
    <row r="36" spans="1:11" x14ac:dyDescent="0.3">
      <c r="A36">
        <f t="shared" si="19"/>
        <v>0.6</v>
      </c>
      <c r="B36">
        <f t="shared" si="10"/>
        <v>69.578969087999994</v>
      </c>
      <c r="C36">
        <f t="shared" si="11"/>
        <v>55.705267967999973</v>
      </c>
      <c r="D36">
        <f t="shared" si="12"/>
        <v>56.287842502399997</v>
      </c>
      <c r="E36">
        <f t="shared" si="13"/>
        <v>53.075496127999997</v>
      </c>
      <c r="F36">
        <f t="shared" si="14"/>
        <v>55.544704383999999</v>
      </c>
      <c r="G36">
        <f t="shared" si="15"/>
        <v>57.52319033600002</v>
      </c>
      <c r="H36">
        <f t="shared" si="16"/>
        <v>52.247829408000015</v>
      </c>
      <c r="I36">
        <f t="shared" si="17"/>
        <v>41.875222335999979</v>
      </c>
      <c r="J36">
        <f t="shared" si="18"/>
        <v>36.384161728000016</v>
      </c>
      <c r="K36">
        <v>20</v>
      </c>
    </row>
    <row r="37" spans="1:11" x14ac:dyDescent="0.3">
      <c r="A37">
        <f t="shared" si="19"/>
        <v>0.7</v>
      </c>
      <c r="B37">
        <f t="shared" si="10"/>
        <v>70.407090177000001</v>
      </c>
      <c r="C37">
        <f t="shared" si="11"/>
        <v>56.360320197000007</v>
      </c>
      <c r="D37">
        <f t="shared" si="12"/>
        <v>56.078613982099988</v>
      </c>
      <c r="E37">
        <f t="shared" si="13"/>
        <v>53.270077711999996</v>
      </c>
      <c r="F37">
        <f t="shared" si="14"/>
        <v>55.378283955999962</v>
      </c>
      <c r="G37">
        <f t="shared" si="15"/>
        <v>60.222946593999943</v>
      </c>
      <c r="H37">
        <f t="shared" si="16"/>
        <v>51.790155072000019</v>
      </c>
      <c r="I37">
        <f t="shared" si="17"/>
        <v>42.062113843999953</v>
      </c>
      <c r="J37">
        <f t="shared" si="18"/>
        <v>38.910079611999997</v>
      </c>
      <c r="K37">
        <v>20</v>
      </c>
    </row>
    <row r="38" spans="1:11" x14ac:dyDescent="0.3">
      <c r="A38">
        <f t="shared" si="19"/>
        <v>0.79999999999999993</v>
      </c>
      <c r="B38">
        <f t="shared" si="10"/>
        <v>70.87733331199999</v>
      </c>
      <c r="C38">
        <f t="shared" si="11"/>
        <v>56.61697043199996</v>
      </c>
      <c r="D38">
        <f t="shared" si="12"/>
        <v>56.1352530176</v>
      </c>
      <c r="E38">
        <f t="shared" si="13"/>
        <v>53.282190271999987</v>
      </c>
      <c r="F38">
        <f t="shared" si="14"/>
        <v>55.301219775999982</v>
      </c>
      <c r="G38">
        <f t="shared" si="15"/>
        <v>62.930099263999971</v>
      </c>
      <c r="H38">
        <f t="shared" si="16"/>
        <v>51.512407712000012</v>
      </c>
      <c r="I38">
        <f t="shared" si="17"/>
        <v>42.612691264000006</v>
      </c>
      <c r="J38">
        <f t="shared" si="18"/>
        <v>40.321046271999997</v>
      </c>
      <c r="K38">
        <v>20</v>
      </c>
    </row>
    <row r="39" spans="1:11" x14ac:dyDescent="0.3">
      <c r="A39">
        <f t="shared" si="19"/>
        <v>0.89999999999999991</v>
      </c>
      <c r="B39">
        <f t="shared" si="10"/>
        <v>70.90407339299999</v>
      </c>
      <c r="C39">
        <f t="shared" si="11"/>
        <v>56.650722573000024</v>
      </c>
      <c r="D39">
        <f t="shared" si="12"/>
        <v>56.516055878900026</v>
      </c>
      <c r="E39">
        <f t="shared" si="13"/>
        <v>53.40742320799999</v>
      </c>
      <c r="F39">
        <f t="shared" si="14"/>
        <v>55.547996643999994</v>
      </c>
      <c r="G39">
        <f t="shared" si="15"/>
        <v>65.135874146000091</v>
      </c>
      <c r="H39">
        <f t="shared" si="16"/>
        <v>51.716501928000028</v>
      </c>
      <c r="I39">
        <f t="shared" si="17"/>
        <v>43.34819539599988</v>
      </c>
      <c r="J39">
        <f t="shared" si="18"/>
        <v>40.840933108000009</v>
      </c>
      <c r="K39">
        <v>20</v>
      </c>
    </row>
    <row r="40" spans="1:11" x14ac:dyDescent="0.3">
      <c r="A40">
        <f t="shared" si="19"/>
        <v>0.99999999999999989</v>
      </c>
      <c r="B40">
        <f t="shared" si="10"/>
        <v>70.492799999999974</v>
      </c>
      <c r="C40">
        <f t="shared" si="11"/>
        <v>56.651999999999887</v>
      </c>
      <c r="D40">
        <f t="shared" si="12"/>
        <v>57.173899999999968</v>
      </c>
      <c r="E40">
        <f t="shared" si="13"/>
        <v>53.819000000000031</v>
      </c>
      <c r="F40">
        <f t="shared" si="14"/>
        <v>56.181999999999931</v>
      </c>
      <c r="G40">
        <f t="shared" si="15"/>
        <v>66.377799999999795</v>
      </c>
      <c r="H40">
        <f t="shared" si="16"/>
        <v>52.457700000000031</v>
      </c>
      <c r="I40">
        <f t="shared" si="17"/>
        <v>44.008999999999844</v>
      </c>
      <c r="J40">
        <f t="shared" si="18"/>
        <v>40.795000000000279</v>
      </c>
      <c r="K40">
        <v>20</v>
      </c>
    </row>
    <row r="41" spans="1:11" x14ac:dyDescent="0.3">
      <c r="A41">
        <f t="shared" si="19"/>
        <v>1.0999999999999999</v>
      </c>
      <c r="B41">
        <f t="shared" si="10"/>
        <v>69.745268152999955</v>
      </c>
      <c r="C41">
        <f t="shared" si="11"/>
        <v>56.758573932999994</v>
      </c>
      <c r="D41">
        <f t="shared" si="12"/>
        <v>57.986045726900009</v>
      </c>
      <c r="E41">
        <f t="shared" si="13"/>
        <v>54.544364768000023</v>
      </c>
      <c r="F41">
        <f t="shared" si="14"/>
        <v>57.121227603999898</v>
      </c>
      <c r="G41">
        <f t="shared" si="15"/>
        <v>66.394173266000095</v>
      </c>
      <c r="H41">
        <f t="shared" si="16"/>
        <v>53.587208048000051</v>
      </c>
      <c r="I41">
        <f t="shared" si="17"/>
        <v>44.367766515999961</v>
      </c>
      <c r="J41">
        <f t="shared" si="18"/>
        <v>40.511001867999973</v>
      </c>
      <c r="K41">
        <v>20</v>
      </c>
    </row>
    <row r="42" spans="1:11" x14ac:dyDescent="0.3">
      <c r="A42">
        <f t="shared" si="19"/>
        <v>1.2</v>
      </c>
      <c r="B42">
        <f t="shared" si="10"/>
        <v>68.849005632000001</v>
      </c>
      <c r="C42">
        <f t="shared" si="11"/>
        <v>57.015893951999757</v>
      </c>
      <c r="D42">
        <f t="shared" si="12"/>
        <v>58.784624153599999</v>
      </c>
      <c r="E42">
        <f t="shared" si="13"/>
        <v>55.466240192000001</v>
      </c>
      <c r="F42">
        <f t="shared" si="14"/>
        <v>58.17337849599997</v>
      </c>
      <c r="G42">
        <f t="shared" si="15"/>
        <v>65.209911104000057</v>
      </c>
      <c r="H42">
        <f t="shared" si="16"/>
        <v>54.807579552000064</v>
      </c>
      <c r="I42">
        <f t="shared" si="17"/>
        <v>44.304407103999949</v>
      </c>
      <c r="J42">
        <f t="shared" si="18"/>
        <v>40.248654591999959</v>
      </c>
      <c r="K42">
        <v>20</v>
      </c>
    </row>
    <row r="43" spans="1:11" x14ac:dyDescent="0.3">
      <c r="A43">
        <f t="shared" si="19"/>
        <v>1.3</v>
      </c>
      <c r="B43">
        <f t="shared" si="10"/>
        <v>68.051176857000002</v>
      </c>
      <c r="C43">
        <f t="shared" si="11"/>
        <v>57.365320676999588</v>
      </c>
      <c r="D43">
        <f t="shared" si="12"/>
        <v>59.387811046100019</v>
      </c>
      <c r="E43">
        <f t="shared" si="13"/>
        <v>56.348156791999983</v>
      </c>
      <c r="F43">
        <f t="shared" si="14"/>
        <v>59.080319235999895</v>
      </c>
      <c r="G43">
        <f t="shared" si="15"/>
        <v>63.153792754000158</v>
      </c>
      <c r="H43">
        <f t="shared" si="16"/>
        <v>55.740926232000064</v>
      </c>
      <c r="I43">
        <f t="shared" si="17"/>
        <v>43.842856004000168</v>
      </c>
      <c r="J43">
        <f t="shared" si="18"/>
        <v>40.157460291999634</v>
      </c>
      <c r="K43">
        <v>20</v>
      </c>
    </row>
    <row r="44" spans="1:11" x14ac:dyDescent="0.3">
      <c r="A44">
        <f t="shared" si="19"/>
        <v>1.4000000000000001</v>
      </c>
      <c r="B44">
        <f t="shared" si="10"/>
        <v>67.616803327999861</v>
      </c>
      <c r="C44">
        <f t="shared" si="11"/>
        <v>57.660260608000343</v>
      </c>
      <c r="D44">
        <f t="shared" si="12"/>
        <v>59.631686854399909</v>
      </c>
      <c r="E44">
        <f t="shared" si="13"/>
        <v>56.884453568000019</v>
      </c>
      <c r="F44">
        <f t="shared" si="14"/>
        <v>59.571927423999853</v>
      </c>
      <c r="G44">
        <f t="shared" si="15"/>
        <v>60.807089216000456</v>
      </c>
      <c r="H44">
        <f t="shared" si="16"/>
        <v>56.00993628800002</v>
      </c>
      <c r="I44">
        <f t="shared" si="17"/>
        <v>43.149649215999204</v>
      </c>
      <c r="J44">
        <f t="shared" si="18"/>
        <v>40.262891968000368</v>
      </c>
      <c r="K44">
        <v>20</v>
      </c>
    </row>
    <row r="45" spans="1:11" x14ac:dyDescent="0.3">
      <c r="A45">
        <f t="shared" si="19"/>
        <v>1.5000000000000002</v>
      </c>
      <c r="B45">
        <f t="shared" si="10"/>
        <v>67.771340624999837</v>
      </c>
      <c r="C45">
        <f t="shared" si="11"/>
        <v>57.710203125000092</v>
      </c>
      <c r="D45">
        <f t="shared" si="12"/>
        <v>59.402782812499915</v>
      </c>
      <c r="E45">
        <f t="shared" si="13"/>
        <v>56.77475000000009</v>
      </c>
      <c r="F45">
        <f t="shared" si="14"/>
        <v>59.429312499999838</v>
      </c>
      <c r="G45">
        <f t="shared" si="15"/>
        <v>58.883581250000297</v>
      </c>
      <c r="H45">
        <f t="shared" si="16"/>
        <v>55.331700000000026</v>
      </c>
      <c r="I45">
        <f t="shared" si="17"/>
        <v>42.49431249999941</v>
      </c>
      <c r="J45">
        <f t="shared" si="18"/>
        <v>40.480937500000529</v>
      </c>
      <c r="K45">
        <v>20</v>
      </c>
    </row>
    <row r="46" spans="1:11" x14ac:dyDescent="0.3">
      <c r="A46">
        <f t="shared" si="19"/>
        <v>1.6000000000000003</v>
      </c>
      <c r="B46">
        <f t="shared" si="10"/>
        <v>68.627611967999812</v>
      </c>
      <c r="C46">
        <f t="shared" si="11"/>
        <v>57.352659648000056</v>
      </c>
      <c r="D46">
        <f t="shared" si="12"/>
        <v>58.671313126399959</v>
      </c>
      <c r="E46">
        <f t="shared" si="13"/>
        <v>55.822889408000059</v>
      </c>
      <c r="F46">
        <f t="shared" si="14"/>
        <v>58.557413823999781</v>
      </c>
      <c r="G46">
        <f t="shared" si="15"/>
        <v>58.040965696000221</v>
      </c>
      <c r="H46">
        <f t="shared" si="16"/>
        <v>53.624342688000027</v>
      </c>
      <c r="I46">
        <f t="shared" si="17"/>
        <v>42.171557695999411</v>
      </c>
      <c r="J46">
        <f t="shared" si="18"/>
        <v>40.66100300800057</v>
      </c>
      <c r="K46">
        <v>20</v>
      </c>
    </row>
    <row r="47" spans="1:11" x14ac:dyDescent="0.3">
      <c r="A47">
        <f t="shared" si="19"/>
        <v>1.7000000000000004</v>
      </c>
      <c r="B47">
        <f t="shared" si="10"/>
        <v>70.097098336999579</v>
      </c>
      <c r="C47">
        <f t="shared" si="11"/>
        <v>56.553004957000653</v>
      </c>
      <c r="D47">
        <f t="shared" si="12"/>
        <v>57.525093250099879</v>
      </c>
      <c r="E47">
        <f t="shared" si="13"/>
        <v>54.060353672000723</v>
      </c>
      <c r="F47">
        <f t="shared" si="14"/>
        <v>57.066976035999829</v>
      </c>
      <c r="G47">
        <f t="shared" si="15"/>
        <v>58.623650113999865</v>
      </c>
      <c r="H47">
        <f t="shared" si="16"/>
        <v>51.12646503200024</v>
      </c>
      <c r="I47">
        <f t="shared" si="17"/>
        <v>42.385287363999396</v>
      </c>
      <c r="J47">
        <f t="shared" si="18"/>
        <v>40.65717557199995</v>
      </c>
      <c r="K47">
        <v>20</v>
      </c>
    </row>
    <row r="48" spans="1:11" x14ac:dyDescent="0.3">
      <c r="A48">
        <f t="shared" si="19"/>
        <v>1.8000000000000005</v>
      </c>
      <c r="B48">
        <f t="shared" si="10"/>
        <v>71.785585151999896</v>
      </c>
      <c r="C48">
        <f t="shared" si="11"/>
        <v>55.53222067199998</v>
      </c>
      <c r="D48">
        <f t="shared" si="12"/>
        <v>56.204144249600041</v>
      </c>
      <c r="E48">
        <f t="shared" si="13"/>
        <v>51.894149312000472</v>
      </c>
      <c r="F48">
        <f t="shared" si="14"/>
        <v>55.365901695999725</v>
      </c>
      <c r="G48">
        <f t="shared" si="15"/>
        <v>60.336935744001771</v>
      </c>
      <c r="H48">
        <f t="shared" si="16"/>
        <v>48.529390752000225</v>
      </c>
      <c r="I48">
        <f t="shared" si="17"/>
        <v>43.094407743999682</v>
      </c>
      <c r="J48">
        <f t="shared" si="18"/>
        <v>40.42784531200008</v>
      </c>
      <c r="K48">
        <v>20</v>
      </c>
    </row>
    <row r="49" spans="1:11" x14ac:dyDescent="0.3">
      <c r="A49">
        <f t="shared" si="19"/>
        <v>1.9000000000000006</v>
      </c>
      <c r="B49">
        <f t="shared" si="10"/>
        <v>72.873165513000231</v>
      </c>
      <c r="C49">
        <f t="shared" si="11"/>
        <v>54.922540892998981</v>
      </c>
      <c r="D49">
        <f t="shared" si="12"/>
        <v>55.135983254900033</v>
      </c>
      <c r="E49">
        <f t="shared" si="13"/>
        <v>50.279164928000078</v>
      </c>
      <c r="F49">
        <f t="shared" si="14"/>
        <v>54.259981203999786</v>
      </c>
      <c r="G49">
        <f t="shared" si="15"/>
        <v>61.852588786001711</v>
      </c>
      <c r="H49">
        <f t="shared" si="16"/>
        <v>47.122221648000348</v>
      </c>
      <c r="I49">
        <f t="shared" si="17"/>
        <v>43.82045003599967</v>
      </c>
      <c r="J49">
        <f t="shared" si="18"/>
        <v>40.163686827999562</v>
      </c>
      <c r="K49">
        <v>20</v>
      </c>
    </row>
    <row r="50" spans="1:11" x14ac:dyDescent="0.3">
      <c r="A50">
        <f t="shared" si="19"/>
        <v>2.0000000000000004</v>
      </c>
      <c r="B50">
        <f t="shared" si="10"/>
        <v>71.978599999999844</v>
      </c>
      <c r="C50">
        <f t="shared" si="11"/>
        <v>55.950999999998928</v>
      </c>
      <c r="D50">
        <f t="shared" si="12"/>
        <v>54.971599999999604</v>
      </c>
      <c r="E50">
        <f t="shared" si="13"/>
        <v>50.914999999999615</v>
      </c>
      <c r="F50">
        <f t="shared" si="14"/>
        <v>55.062999999999619</v>
      </c>
      <c r="G50">
        <f t="shared" si="15"/>
        <v>60.345799999999763</v>
      </c>
      <c r="H50">
        <f t="shared" si="16"/>
        <v>48.949700000000135</v>
      </c>
      <c r="I50">
        <f t="shared" si="17"/>
        <v>43.416999999998552</v>
      </c>
      <c r="J50">
        <f t="shared" si="18"/>
        <v>40.443999999999143</v>
      </c>
      <c r="K5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Raman</dc:creator>
  <cp:lastModifiedBy>Gokul Raman</cp:lastModifiedBy>
  <dcterms:created xsi:type="dcterms:W3CDTF">2015-06-05T18:17:20Z</dcterms:created>
  <dcterms:modified xsi:type="dcterms:W3CDTF">2021-04-20T09:33:27Z</dcterms:modified>
</cp:coreProperties>
</file>