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grummer/cernbox/www/bmumu/SkimmingFeb2018/"/>
    </mc:Choice>
  </mc:AlternateContent>
  <bookViews>
    <workbookView xWindow="140" yWindow="460" windowWidth="28800" windowHeight="17460" tabRatio="500" activeTab="3"/>
  </bookViews>
  <sheets>
    <sheet name="Totals" sheetId="5" r:id="rId1"/>
    <sheet name="Different Order Cuts" sheetId="4" r:id="rId2"/>
    <sheet name="Sheet1" sheetId="6" r:id="rId3"/>
    <sheet name="FinalTotals" sheetId="7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7" l="1"/>
  <c r="D24" i="7"/>
  <c r="D25" i="7"/>
  <c r="D26" i="7"/>
  <c r="D27" i="7"/>
  <c r="D28" i="7"/>
  <c r="D22" i="7"/>
  <c r="C19" i="7"/>
  <c r="C20" i="7"/>
  <c r="C21" i="7"/>
  <c r="C22" i="7"/>
  <c r="C23" i="7"/>
  <c r="C24" i="7"/>
  <c r="C25" i="7"/>
  <c r="C26" i="7"/>
  <c r="C27" i="7"/>
  <c r="C28" i="7"/>
  <c r="R5" i="7"/>
  <c r="S5" i="7"/>
  <c r="R6" i="7"/>
  <c r="S6" i="7"/>
  <c r="R7" i="7"/>
  <c r="S7" i="7"/>
  <c r="R8" i="7"/>
  <c r="S8" i="7"/>
  <c r="T8" i="7"/>
  <c r="R9" i="7"/>
  <c r="S9" i="7"/>
  <c r="T9" i="7"/>
  <c r="R10" i="7"/>
  <c r="S10" i="7"/>
  <c r="T10" i="7"/>
  <c r="R11" i="7"/>
  <c r="S11" i="7"/>
  <c r="T11" i="7"/>
  <c r="R12" i="7"/>
  <c r="S12" i="7"/>
  <c r="T12" i="7"/>
  <c r="R13" i="7"/>
  <c r="S13" i="7"/>
  <c r="T13" i="7"/>
  <c r="T7" i="7"/>
  <c r="S4" i="7"/>
  <c r="R14" i="7"/>
  <c r="R4" i="7"/>
  <c r="C51" i="6"/>
  <c r="C52" i="6"/>
  <c r="C53" i="6"/>
  <c r="C54" i="6"/>
  <c r="D54" i="6"/>
  <c r="R34" i="6"/>
  <c r="S34" i="6"/>
  <c r="R35" i="6"/>
  <c r="S35" i="6"/>
  <c r="R36" i="6"/>
  <c r="S36" i="6"/>
  <c r="R37" i="6"/>
  <c r="S37" i="6"/>
  <c r="R38" i="6"/>
  <c r="S38" i="6"/>
  <c r="T38" i="6"/>
  <c r="R39" i="6"/>
  <c r="S39" i="6"/>
  <c r="T39" i="6"/>
  <c r="R40" i="6"/>
  <c r="S40" i="6"/>
  <c r="T40" i="6"/>
  <c r="R41" i="6"/>
  <c r="S41" i="6"/>
  <c r="T41" i="6"/>
  <c r="R42" i="6"/>
  <c r="S42" i="6"/>
  <c r="T42" i="6"/>
  <c r="R43" i="6"/>
  <c r="S43" i="6"/>
  <c r="T43" i="6"/>
  <c r="T37" i="6"/>
  <c r="C55" i="6"/>
  <c r="D55" i="6"/>
  <c r="C56" i="6"/>
  <c r="D56" i="6"/>
  <c r="C57" i="6"/>
  <c r="D57" i="6"/>
  <c r="C58" i="6"/>
  <c r="D58" i="6"/>
  <c r="C59" i="6"/>
  <c r="D59" i="6"/>
  <c r="C60" i="6"/>
  <c r="D60" i="6"/>
  <c r="R44" i="6"/>
  <c r="H3" i="6"/>
  <c r="I3" i="6"/>
  <c r="H4" i="6"/>
  <c r="I4" i="6"/>
  <c r="H5" i="6"/>
  <c r="I5" i="6"/>
  <c r="H6" i="6"/>
  <c r="I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J6" i="6"/>
  <c r="J8" i="5"/>
  <c r="J9" i="5"/>
  <c r="J10" i="5"/>
  <c r="J11" i="5"/>
  <c r="I4" i="5"/>
  <c r="I5" i="5"/>
  <c r="I6" i="5"/>
  <c r="I7" i="5"/>
  <c r="I8" i="5"/>
  <c r="I9" i="5"/>
  <c r="I10" i="5"/>
  <c r="I11" i="5"/>
  <c r="H14" i="6"/>
  <c r="D70" i="5"/>
  <c r="D72" i="5"/>
  <c r="D73" i="5"/>
  <c r="D74" i="5"/>
  <c r="D75" i="5"/>
  <c r="D76" i="5"/>
  <c r="D77" i="5"/>
  <c r="D71" i="5"/>
  <c r="D69" i="5"/>
  <c r="D68" i="5"/>
  <c r="C68" i="5"/>
  <c r="C69" i="5"/>
  <c r="C70" i="5"/>
  <c r="C71" i="5"/>
  <c r="C72" i="5"/>
  <c r="C73" i="5"/>
  <c r="C74" i="5"/>
  <c r="C75" i="5"/>
  <c r="C76" i="5"/>
  <c r="C77" i="5"/>
  <c r="N37" i="5"/>
  <c r="M37" i="5"/>
  <c r="Q23" i="5"/>
  <c r="P23" i="5"/>
  <c r="M9" i="5"/>
  <c r="L9" i="5"/>
  <c r="D44" i="5"/>
  <c r="E48" i="5"/>
  <c r="E49" i="5"/>
  <c r="E50" i="5"/>
  <c r="E51" i="5"/>
  <c r="E52" i="5"/>
  <c r="E47" i="5"/>
  <c r="E45" i="5"/>
  <c r="E46" i="5"/>
  <c r="E44" i="5"/>
  <c r="D45" i="5"/>
  <c r="D46" i="5"/>
  <c r="D47" i="5"/>
  <c r="D48" i="5"/>
  <c r="D49" i="5"/>
  <c r="D50" i="5"/>
  <c r="D51" i="5"/>
  <c r="D52" i="5"/>
  <c r="K35" i="5"/>
  <c r="K36" i="5"/>
  <c r="K37" i="5"/>
  <c r="K38" i="5"/>
  <c r="K39" i="5"/>
  <c r="K34" i="5"/>
  <c r="K33" i="5"/>
  <c r="K32" i="5"/>
  <c r="N21" i="5"/>
  <c r="N22" i="5"/>
  <c r="N23" i="5"/>
  <c r="N24" i="5"/>
  <c r="N25" i="5"/>
  <c r="N20" i="5"/>
  <c r="N19" i="5"/>
  <c r="N18" i="5"/>
  <c r="I32" i="5"/>
  <c r="I33" i="5"/>
  <c r="I34" i="5"/>
  <c r="I35" i="5"/>
  <c r="I36" i="5"/>
  <c r="I37" i="5"/>
  <c r="I38" i="5"/>
  <c r="I39" i="5"/>
  <c r="I40" i="5"/>
  <c r="I41" i="5"/>
  <c r="I31" i="5"/>
  <c r="L18" i="5"/>
  <c r="L19" i="5"/>
  <c r="L20" i="5"/>
  <c r="L21" i="5"/>
  <c r="L22" i="5"/>
  <c r="L23" i="5"/>
  <c r="L24" i="5"/>
  <c r="L25" i="5"/>
  <c r="L26" i="5"/>
  <c r="L27" i="5"/>
  <c r="L17" i="5"/>
  <c r="J31" i="5"/>
  <c r="J32" i="5"/>
  <c r="J33" i="5"/>
  <c r="J34" i="5"/>
  <c r="J35" i="5"/>
  <c r="J36" i="5"/>
  <c r="J37" i="5"/>
  <c r="J38" i="5"/>
  <c r="J39" i="5"/>
  <c r="J40" i="5"/>
  <c r="H4" i="5"/>
  <c r="H5" i="5"/>
  <c r="H6" i="5"/>
  <c r="M17" i="5"/>
  <c r="M18" i="5"/>
  <c r="M19" i="5"/>
  <c r="M20" i="5"/>
  <c r="M21" i="5"/>
  <c r="M22" i="5"/>
  <c r="M23" i="5"/>
  <c r="M24" i="5"/>
  <c r="M25" i="5"/>
  <c r="M26" i="5"/>
  <c r="H13" i="5"/>
  <c r="H3" i="5"/>
  <c r="I3" i="5"/>
  <c r="H7" i="5"/>
  <c r="H8" i="5"/>
  <c r="H9" i="5"/>
  <c r="H10" i="5"/>
  <c r="H11" i="5"/>
  <c r="H12" i="5"/>
  <c r="I12" i="5"/>
  <c r="J7" i="5"/>
  <c r="J6" i="5"/>
  <c r="J5" i="5"/>
  <c r="J4" i="5"/>
  <c r="K39" i="4"/>
  <c r="K38" i="4"/>
  <c r="K37" i="4"/>
  <c r="K36" i="4"/>
  <c r="K35" i="4"/>
  <c r="K34" i="4"/>
  <c r="K33" i="4"/>
  <c r="K32" i="4"/>
  <c r="N25" i="4"/>
  <c r="N24" i="4"/>
  <c r="N23" i="4"/>
  <c r="N22" i="4"/>
  <c r="N21" i="4"/>
  <c r="N20" i="4"/>
  <c r="N19" i="4"/>
  <c r="N18" i="4"/>
  <c r="F51" i="4"/>
  <c r="F52" i="4"/>
  <c r="F53" i="4"/>
  <c r="F54" i="4"/>
  <c r="F50" i="4"/>
  <c r="F49" i="4"/>
  <c r="F48" i="4"/>
  <c r="F47" i="4"/>
  <c r="E51" i="4"/>
  <c r="E50" i="4"/>
  <c r="E48" i="4"/>
  <c r="E47" i="4"/>
  <c r="E46" i="4"/>
  <c r="E49" i="4"/>
  <c r="E52" i="4"/>
  <c r="E53" i="4"/>
  <c r="E54" i="4"/>
  <c r="E55" i="4"/>
  <c r="D47" i="4"/>
  <c r="D48" i="4"/>
  <c r="D49" i="4"/>
  <c r="D50" i="4"/>
  <c r="D51" i="4"/>
  <c r="D52" i="4"/>
  <c r="D53" i="4"/>
  <c r="D54" i="4"/>
  <c r="D55" i="4"/>
  <c r="D56" i="4"/>
  <c r="D46" i="4"/>
  <c r="J11" i="4"/>
  <c r="J10" i="4"/>
  <c r="J9" i="4"/>
  <c r="J8" i="4"/>
  <c r="J7" i="4"/>
  <c r="J5" i="4"/>
  <c r="J6" i="4"/>
  <c r="J4" i="4"/>
  <c r="I32" i="4"/>
  <c r="I33" i="4"/>
  <c r="I34" i="4"/>
  <c r="I35" i="4"/>
  <c r="I36" i="4"/>
  <c r="I37" i="4"/>
  <c r="I38" i="4"/>
  <c r="I39" i="4"/>
  <c r="I40" i="4"/>
  <c r="I41" i="4"/>
  <c r="I31" i="4"/>
  <c r="L18" i="4"/>
  <c r="L19" i="4"/>
  <c r="L20" i="4"/>
  <c r="L21" i="4"/>
  <c r="L22" i="4"/>
  <c r="L23" i="4"/>
  <c r="L24" i="4"/>
  <c r="L25" i="4"/>
  <c r="L26" i="4"/>
  <c r="L27" i="4"/>
  <c r="L17" i="4"/>
  <c r="J31" i="4"/>
  <c r="J32" i="4"/>
  <c r="J33" i="4"/>
  <c r="J34" i="4"/>
  <c r="J35" i="4"/>
  <c r="J36" i="4"/>
  <c r="J37" i="4"/>
  <c r="J38" i="4"/>
  <c r="J39" i="4"/>
  <c r="J40" i="4"/>
  <c r="M17" i="4"/>
  <c r="M18" i="4"/>
  <c r="M19" i="4"/>
  <c r="M20" i="4"/>
  <c r="M21" i="4"/>
  <c r="M22" i="4"/>
  <c r="M23" i="4"/>
  <c r="M24" i="4"/>
  <c r="M25" i="4"/>
  <c r="M26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I3" i="4"/>
  <c r="H13" i="4"/>
  <c r="H3" i="4"/>
</calcChain>
</file>

<file path=xl/sharedStrings.xml><?xml version="1.0" encoding="utf-8"?>
<sst xmlns="http://schemas.openxmlformats.org/spreadsheetml/2006/main" count="323" uniqueCount="70">
  <si>
    <t>Entries in original tree</t>
  </si>
  <si>
    <t>Vars Cut not passed</t>
  </si>
  <si>
    <t>Blind Cut not passed</t>
  </si>
  <si>
    <t>B_fitChi2NDFCut not passed</t>
  </si>
  <si>
    <t>TriggerCut not passed</t>
  </si>
  <si>
    <t>BCuts not passed</t>
  </si>
  <si>
    <t>MuonCombinedCut not passed</t>
  </si>
  <si>
    <t>MuonTightCut not passed</t>
  </si>
  <si>
    <t>EventsNotCut</t>
  </si>
  <si>
    <t>Entries in final tree</t>
  </si>
  <si>
    <t>Total</t>
  </si>
  <si>
    <t>2015 Totals</t>
  </si>
  <si>
    <t>2016 Totals</t>
  </si>
  <si>
    <t>Totals</t>
  </si>
  <si>
    <t>Directory Name</t>
  </si>
  <si>
    <t xml:space="preserve"> /eos/atlas/atlascerngroupdisk/phys-beauty/BsMuMuRun2/BsMuMuRel21Prod1/ntup/skimmed_data/v2/user.acampove.data15D.physics_Main.BPHY8_FNTUP.grp15_v01_p3372_Bmumu.root/output*.root</t>
  </si>
  <si>
    <t>MuonKinCuts not passed</t>
  </si>
  <si>
    <t xml:space="preserve"> /eos/atlas/atlascerngroupdisk/phys-beauty/BsMuMuRun2/BsMuMuRel21Prod1/ntup/skimmed_data/v2/user.acampove.data15E.physics_Main.BPHY8_FNTUP.grp15_v01_p3372_Bmumu.root/output*.root</t>
  </si>
  <si>
    <t xml:space="preserve"> /eos/atlas/atlascerngroupdisk/phys-beauty/BsMuMuRun2/BsMuMuRel21Prod1/ntup/skimmed_data/v2/user.acampove.data15F.physics_Main.BPHY8_FNTUP.grp15_v01_p3372_Bmumu.root/output*.root</t>
  </si>
  <si>
    <t xml:space="preserve"> /eos/atlas/atlascerngroupdisk/phys-beauty/BsMuMuRun2/BsMuMuRel21Prod1/ntup/skimmed_data/v2/user.acampove.data15G.physics_Main.BPHY8_FNTUP.grp15_v01_p3372_Bmumu.root/output*.root</t>
  </si>
  <si>
    <t xml:space="preserve"> /eos/atlas/atlascerngroupdisk/phys-beauty/BsMuMuRun2/BsMuMuRel21Prod1/ntup/skimmed_data/v2/user.acampove.data15H.physics_Main.BPHY8_FNTUP.grp15_v01_p3372_Bmumu.root/output*.root</t>
  </si>
  <si>
    <t xml:space="preserve"> /eos/atlas/atlascerngroupdisk/phys-beauty/BsMuMuRun2/BsMuMuRel21Prod1/ntup/skimmed_data/v2/user.acampove.data15J.physics_Main.BPHY8_FNTUP.grp15_v01_p3372_Bmumu.root/output*.root</t>
  </si>
  <si>
    <t xml:space="preserve"> /eos/atlas/atlascerngroupdisk/phys-beauty/BsMuMuRun2/BsMuMuRel21Prod1/ntup/skimmed_data/v2/user.acampove.data16A.physics_Main.BPHY8_FNTUP.grp16_v01_p3372_Bmumu.root/output*.root</t>
  </si>
  <si>
    <t xml:space="preserve"> /eos/atlas/atlascerngroupdisk/phys-beauty/BsMuMuRun2/BsMuMuRel21Prod1/ntup/skimmed_data/v2/user.acampove.data16B.physics_Main.BPHY8_FNTUP.grp16_v01_p3372_Bmumu.root/output*.root</t>
  </si>
  <si>
    <t xml:space="preserve"> /eos/atlas/atlascerngroupdisk/phys-beauty/BsMuMuRun2/BsMuMuRel21Prod1/ntup/skimmed_data/v2/user.acampove.data16C.physics_Main.BPHY8_FNTUP.grp16_v01_p3372_Bmumu.root/output*.root</t>
  </si>
  <si>
    <t xml:space="preserve"> /eos/atlas/atlascerngroupdisk/phys-beauty/BsMuMuRun2/BsMuMuRel21Prod1/ntup/skimmed_data/v2/user.acampove.data16D.physics_Main.BPHY8_FNTUP.grp16_v01_p3372_Bmumu.root/output*.root</t>
  </si>
  <si>
    <t xml:space="preserve"> /eos/atlas/atlascerngroupdisk/phys-beauty/BsMuMuRun2/BsMuMuRel21Prod1/ntup/skimmed_data/v2/user.acampove.data16E.physics_Main.BPHY8_FNTUP.grp16_v01_p3372_Bmumu.root/output*.root</t>
  </si>
  <si>
    <t xml:space="preserve"> /eos/atlas/atlascerngroupdisk/phys-beauty/BsMuMuRun2/BsMuMuRel21Prod1/ntup/skimmed_data/v2/user.acampove.data16F.physics_Main.BPHY8_FNTUP.grp16_v01_p3372_Bmumu.root/output*.root</t>
  </si>
  <si>
    <t xml:space="preserve"> /eos/atlas/atlascerngroupdisk/phys-beauty/BsMuMuRun2/BsMuMuRel21Prod1/ntup/skimmed_data/v2/user.acampove.data16G.physics_Main.BPHY8_FNTUP.grp16_v01_p3372_Bmumu.root/output*.root</t>
  </si>
  <si>
    <t xml:space="preserve"> /eos/atlas/atlascerngroupdisk/phys-beauty/BsMuMuRun2/BsMuMuRel21Prod1/ntup/skimmed_data/v2/user.acampove.data16I.physics_Main.BPHY8_FNTUP.grp16_v01_p3372_Bmumu.root/output*.root</t>
  </si>
  <si>
    <t xml:space="preserve"> /eos/atlas/atlascerngroupdisk/phys-beauty/BsMuMuRun2/BsMuMuRel21Prod1/ntup/skimmed_data/v2/user.acampove.data16K.physics_Main.BPHY8_FNTUP.grp16_v01_p3372_Bmumu.root/output*.root</t>
  </si>
  <si>
    <t xml:space="preserve"> /eos/atlas/atlascerngroupdisk/phys-beauty/BsMuMuRun2/BsMuMuRel21Prod1/ntup/skimmed_data/v2/user.acampove.data16L.physics_Main.BPHY8_FNTUP.grp16_v01_p3372_Bmumu.root/output*.root</t>
  </si>
  <si>
    <t>2016 delayed</t>
  </si>
  <si>
    <t xml:space="preserve"> /eos/atlas/atlascerngroupdisk/phys-beauty/BsMuMuRun2/BsMuMuRel21Prod1/ntup/skimmed_data/v2/user.acampove.data16D.physics_BphysDelayed.BPHY8_FNTUP.grp16_v01_p3372_Bmumu.root/output*.root</t>
  </si>
  <si>
    <t xml:space="preserve"> /eos/atlas/atlascerngroupdisk/phys-beauty/BsMuMuRun2/BsMuMuRel21Prod1/ntup/skimmed_data/v2/user.acampove.data16E.physics_BphysDelayed.BPHY8_FNTUP.grp16_v01_p3372_Bmumu.root/output*.root</t>
  </si>
  <si>
    <t xml:space="preserve"> /eos/atlas/atlascerngroupdisk/phys-beauty/BsMuMuRun2/BsMuMuRel21Prod1/ntup/skimmed_data/v2/user.acampove.data16F.physics_BphysDelayed.BPHY8_FNTUP.grp16_v01_p3372_Bmumu.root/output*.root</t>
  </si>
  <si>
    <t xml:space="preserve"> /eos/atlas/atlascerngroupdisk/phys-beauty/BsMuMuRun2/BsMuMuRel21Prod1/ntup/skimmed_data/v2/user.acampove.data16G.physics_BphysDelayed.BPHY8_FNTUP.grp16_v01_p3372_Bmumu.root/output*.root</t>
  </si>
  <si>
    <t xml:space="preserve"> /eos/atlas/atlascerngroupdisk/phys-beauty/BsMuMuRun2/BsMuMuRel21Prod1/ntup/skimmed_data/v2/user.acampove.data16I.physics_BphysDelayed.BPHY8_FNTUP.grp16_v01_p3372_Bmumu.root/output*.root</t>
  </si>
  <si>
    <t xml:space="preserve"> /eos/atlas/atlascerngroupdisk/phys-beauty/BsMuMuRun2/BsMuMuRel21Prod1/ntup/skimmed_data/v2/user.acampove.data16K.physics_BphysDelayed.BPHY8_FNTUP.grp16_v01_p3372_Bmumu.root/output*.root</t>
  </si>
  <si>
    <t xml:space="preserve"> /eos/atlas/atlascerngroupdisk/phys-beauty/BsMuMuRun2/BsMuMuRel21Prod1/ntup/skimmed_data/v2/user.acampove.data16L.physics_BphysDelayed.BPHY8_FNTUP.grp16_v01_p3372_Bmumu.root/output*.root</t>
  </si>
  <si>
    <t>Events</t>
  </si>
  <si>
    <t>All Total</t>
  </si>
  <si>
    <t>Eff</t>
  </si>
  <si>
    <t>BKinCut not passed</t>
  </si>
  <si>
    <t>Additional Cut not passed</t>
  </si>
  <si>
    <t>D</t>
  </si>
  <si>
    <t>E</t>
  </si>
  <si>
    <t>F</t>
  </si>
  <si>
    <t>G</t>
  </si>
  <si>
    <t>I</t>
  </si>
  <si>
    <t>K</t>
  </si>
  <si>
    <t>L</t>
  </si>
  <si>
    <t>A</t>
  </si>
  <si>
    <t>B</t>
  </si>
  <si>
    <t>C</t>
  </si>
  <si>
    <t>H</t>
  </si>
  <si>
    <t>J</t>
  </si>
  <si>
    <t>Bsmumu Preliminary</t>
  </si>
  <si>
    <t xml:space="preserve"> /eos/atlas/atlascerngroupdisk/phys-beauty/BsMuMuRun2/BsMuMuRel21Prod1/ntup/skimmed_MC/Bsmumu/v2.1/user.acampove.300426.BPHY8_FNTUP.e4889_e5984_a875_r9364_r9315_p3371_v2.1_Bmumu.root/output*.root</t>
  </si>
  <si>
    <t>delayed</t>
  </si>
  <si>
    <t xml:space="preserve"> /eos/atlas/atlascerngroupdisk/phys-beauty/BsMuMuRun2/BsMuMuRel21Prod1/ntup/skimmed_data/v3/user.acampove.data16_13TeV.periodA.physics_Main.BPHY8_FNTUP.grp16_v01_p3583_Bmumu.root/output*.root</t>
  </si>
  <si>
    <t>sigPre Cut not passed</t>
  </si>
  <si>
    <t>MC</t>
  </si>
  <si>
    <t xml:space="preserve"> /eos/atlas/atlascerngroupdisk/phys-beauty/BsMuMuRun2/BsMuMuRel21Prod1/ntup/skimmed_MC/Bsmumu/v3/user.acampove.300426.BPHY8_FNTUP.e4889_e5984_a875_r9364_r9315_p3582_Bmumu.root/output*.root</t>
  </si>
  <si>
    <t>eff</t>
  </si>
  <si>
    <t>totals</t>
  </si>
  <si>
    <t xml:space="preserve"> /eos/atlas/atlascerngroupdisk/phys-beauty/BsMuMuRun2/BsMuMuRel21Prod1/ntup/skimmed_data/v3/user.acampove.data15_13TeV.periodD.physics_Main.BPHY8_FNTUP.grp16_v01_p3583_retry_001_Bmumu.root/output*.root</t>
  </si>
  <si>
    <t>events</t>
  </si>
  <si>
    <t>eff.</t>
  </si>
  <si>
    <t>2015 and 206 data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</si>
</sst>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5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4" workbookViewId="0">
      <selection activeCell="A82" sqref="A82:B95"/>
    </sheetView>
  </sheetViews>
  <sheetFormatPr baseColWidth="10" defaultRowHeight="16" x14ac:dyDescent="0.2"/>
  <cols>
    <col min="1" max="1" width="25.6640625" customWidth="1"/>
  </cols>
  <sheetData>
    <row r="1" spans="1:14" x14ac:dyDescent="0.2">
      <c r="A1">
        <v>2015</v>
      </c>
      <c r="B1" t="s">
        <v>45</v>
      </c>
      <c r="C1" t="s">
        <v>46</v>
      </c>
      <c r="D1" t="s">
        <v>47</v>
      </c>
      <c r="E1" t="s">
        <v>48</v>
      </c>
      <c r="F1" t="s">
        <v>55</v>
      </c>
      <c r="G1" t="s">
        <v>56</v>
      </c>
      <c r="H1" t="s">
        <v>13</v>
      </c>
      <c r="I1" t="s">
        <v>40</v>
      </c>
      <c r="J1" t="s">
        <v>42</v>
      </c>
    </row>
    <row r="2" spans="1:14" x14ac:dyDescent="0.2">
      <c r="A2" t="s">
        <v>14</v>
      </c>
      <c r="B2" t="s">
        <v>15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  <row r="3" spans="1:14" x14ac:dyDescent="0.2">
      <c r="A3" t="s">
        <v>0</v>
      </c>
      <c r="B3">
        <v>30814</v>
      </c>
      <c r="C3">
        <v>295629</v>
      </c>
      <c r="D3">
        <v>197147</v>
      </c>
      <c r="E3">
        <v>467059</v>
      </c>
      <c r="F3">
        <v>155573</v>
      </c>
      <c r="G3">
        <v>807810</v>
      </c>
      <c r="H3">
        <f>SUM(B3:G3)</f>
        <v>1954032</v>
      </c>
      <c r="I3">
        <f>H3</f>
        <v>1954032</v>
      </c>
    </row>
    <row r="4" spans="1:14" x14ac:dyDescent="0.2">
      <c r="A4" t="s">
        <v>2</v>
      </c>
      <c r="B4">
        <v>5131</v>
      </c>
      <c r="C4">
        <v>48848</v>
      </c>
      <c r="D4">
        <v>32629</v>
      </c>
      <c r="E4">
        <v>77670</v>
      </c>
      <c r="F4">
        <v>25749</v>
      </c>
      <c r="G4">
        <v>133990</v>
      </c>
      <c r="H4">
        <f t="shared" ref="H4:H13" si="0">SUM(B4:G4)</f>
        <v>324017</v>
      </c>
      <c r="I4">
        <f>I3-H4</f>
        <v>1630015</v>
      </c>
      <c r="J4">
        <f>I4/$I$3</f>
        <v>0.83418030001555754</v>
      </c>
    </row>
    <row r="5" spans="1:14" x14ac:dyDescent="0.2">
      <c r="A5" t="s">
        <v>4</v>
      </c>
      <c r="B5">
        <v>8884</v>
      </c>
      <c r="C5">
        <v>99600</v>
      </c>
      <c r="D5">
        <v>66075</v>
      </c>
      <c r="E5">
        <v>155279</v>
      </c>
      <c r="F5">
        <v>47583</v>
      </c>
      <c r="G5">
        <v>197856</v>
      </c>
      <c r="H5">
        <f t="shared" si="0"/>
        <v>575277</v>
      </c>
      <c r="I5">
        <f t="shared" ref="I5:I12" si="1">I4-H5</f>
        <v>1054738</v>
      </c>
      <c r="J5">
        <f t="shared" ref="J5:J6" si="2">I5/$I$3</f>
        <v>0.53977519303675681</v>
      </c>
    </row>
    <row r="6" spans="1:14" x14ac:dyDescent="0.2">
      <c r="A6" t="s">
        <v>7</v>
      </c>
      <c r="B6">
        <v>4438</v>
      </c>
      <c r="C6">
        <v>38303</v>
      </c>
      <c r="D6">
        <v>25530</v>
      </c>
      <c r="E6">
        <v>60668</v>
      </c>
      <c r="F6">
        <v>21335</v>
      </c>
      <c r="G6">
        <v>123562</v>
      </c>
      <c r="H6">
        <f t="shared" si="0"/>
        <v>273836</v>
      </c>
      <c r="I6">
        <f t="shared" si="1"/>
        <v>780902</v>
      </c>
      <c r="J6">
        <f t="shared" si="2"/>
        <v>0.39963623932463749</v>
      </c>
    </row>
    <row r="7" spans="1:14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780902</v>
      </c>
      <c r="J7">
        <f>I7/$I$6</f>
        <v>1</v>
      </c>
    </row>
    <row r="8" spans="1:14" x14ac:dyDescent="0.2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780902</v>
      </c>
      <c r="J8">
        <f>I8/$I$6</f>
        <v>1</v>
      </c>
    </row>
    <row r="9" spans="1:14" x14ac:dyDescent="0.2">
      <c r="A9" t="s">
        <v>43</v>
      </c>
      <c r="B9">
        <v>1</v>
      </c>
      <c r="C9">
        <v>22</v>
      </c>
      <c r="D9">
        <v>10</v>
      </c>
      <c r="E9">
        <v>34</v>
      </c>
      <c r="F9">
        <v>14</v>
      </c>
      <c r="G9">
        <v>55</v>
      </c>
      <c r="H9">
        <f t="shared" si="0"/>
        <v>136</v>
      </c>
      <c r="I9">
        <f t="shared" si="1"/>
        <v>780766</v>
      </c>
      <c r="J9">
        <f>I9/$I$6</f>
        <v>0.99982584242324901</v>
      </c>
      <c r="L9">
        <f>H3-H12</f>
        <v>1647329</v>
      </c>
      <c r="M9">
        <f>SUM(H4:H11)</f>
        <v>1647329</v>
      </c>
    </row>
    <row r="10" spans="1:14" x14ac:dyDescent="0.2">
      <c r="A10" t="s">
        <v>3</v>
      </c>
      <c r="B10">
        <v>1409</v>
      </c>
      <c r="C10">
        <v>12699</v>
      </c>
      <c r="D10">
        <v>8577</v>
      </c>
      <c r="E10">
        <v>20334</v>
      </c>
      <c r="F10">
        <v>7114</v>
      </c>
      <c r="G10">
        <v>41188</v>
      </c>
      <c r="H10">
        <f t="shared" si="0"/>
        <v>91321</v>
      </c>
      <c r="I10">
        <f t="shared" si="1"/>
        <v>689445</v>
      </c>
      <c r="J10">
        <f>I10/$I$6</f>
        <v>0.88288287134621246</v>
      </c>
    </row>
    <row r="11" spans="1:14" x14ac:dyDescent="0.2">
      <c r="A11" t="s">
        <v>44</v>
      </c>
      <c r="B11">
        <v>6037</v>
      </c>
      <c r="C11">
        <v>53460</v>
      </c>
      <c r="D11">
        <v>35704</v>
      </c>
      <c r="E11">
        <v>85105</v>
      </c>
      <c r="F11">
        <v>29921</v>
      </c>
      <c r="G11">
        <v>172515</v>
      </c>
      <c r="H11">
        <f t="shared" si="0"/>
        <v>382742</v>
      </c>
      <c r="I11">
        <f t="shared" si="1"/>
        <v>306703</v>
      </c>
      <c r="J11">
        <f>I11/$I$6</f>
        <v>0.39275478869307545</v>
      </c>
    </row>
    <row r="12" spans="1:14" x14ac:dyDescent="0.2">
      <c r="A12" t="s">
        <v>8</v>
      </c>
      <c r="B12">
        <v>4914</v>
      </c>
      <c r="C12">
        <v>42697</v>
      </c>
      <c r="D12">
        <v>28622</v>
      </c>
      <c r="E12">
        <v>67969</v>
      </c>
      <c r="F12">
        <v>23857</v>
      </c>
      <c r="G12">
        <v>138644</v>
      </c>
      <c r="H12">
        <f t="shared" si="0"/>
        <v>306703</v>
      </c>
      <c r="I12">
        <f t="shared" si="1"/>
        <v>0</v>
      </c>
    </row>
    <row r="13" spans="1:14" x14ac:dyDescent="0.2">
      <c r="A13" t="s">
        <v>9</v>
      </c>
      <c r="B13">
        <v>4914</v>
      </c>
      <c r="C13">
        <v>42697</v>
      </c>
      <c r="D13">
        <v>28622</v>
      </c>
      <c r="E13">
        <v>67969</v>
      </c>
      <c r="F13">
        <v>23857</v>
      </c>
      <c r="G13">
        <v>138644</v>
      </c>
      <c r="H13">
        <f t="shared" si="0"/>
        <v>306703</v>
      </c>
    </row>
    <row r="15" spans="1:14" x14ac:dyDescent="0.2">
      <c r="A15">
        <v>2016</v>
      </c>
      <c r="B15" t="s">
        <v>52</v>
      </c>
      <c r="C15" t="s">
        <v>53</v>
      </c>
      <c r="D15" t="s">
        <v>54</v>
      </c>
      <c r="E15" t="s">
        <v>45</v>
      </c>
      <c r="F15" t="s">
        <v>46</v>
      </c>
      <c r="G15" t="s">
        <v>47</v>
      </c>
      <c r="H15" t="s">
        <v>48</v>
      </c>
      <c r="I15" t="s">
        <v>49</v>
      </c>
      <c r="J15" t="s">
        <v>50</v>
      </c>
      <c r="K15" t="s">
        <v>51</v>
      </c>
      <c r="L15" t="s">
        <v>13</v>
      </c>
      <c r="M15" t="s">
        <v>40</v>
      </c>
      <c r="N15" t="s">
        <v>42</v>
      </c>
    </row>
    <row r="16" spans="1:14" x14ac:dyDescent="0.2">
      <c r="A16" t="s">
        <v>14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</row>
    <row r="17" spans="1:17" x14ac:dyDescent="0.2">
      <c r="A17" t="s">
        <v>0</v>
      </c>
      <c r="B17">
        <v>248691</v>
      </c>
      <c r="C17">
        <v>653210</v>
      </c>
      <c r="D17">
        <v>1031757</v>
      </c>
      <c r="E17">
        <v>1622912</v>
      </c>
      <c r="F17">
        <v>581128</v>
      </c>
      <c r="G17">
        <v>1093545</v>
      </c>
      <c r="H17">
        <v>1175251</v>
      </c>
      <c r="I17">
        <v>2188938</v>
      </c>
      <c r="J17">
        <v>973089</v>
      </c>
      <c r="K17">
        <v>2415995</v>
      </c>
      <c r="L17">
        <f>SUM(B17:K17)</f>
        <v>11984516</v>
      </c>
      <c r="M17">
        <f>L17</f>
        <v>11984516</v>
      </c>
    </row>
    <row r="18" spans="1:17" x14ac:dyDescent="0.2">
      <c r="A18" t="s">
        <v>2</v>
      </c>
      <c r="B18">
        <v>41599</v>
      </c>
      <c r="C18">
        <v>109689</v>
      </c>
      <c r="D18">
        <v>173309</v>
      </c>
      <c r="E18">
        <v>273773</v>
      </c>
      <c r="F18">
        <v>97595</v>
      </c>
      <c r="G18">
        <v>184185</v>
      </c>
      <c r="H18">
        <v>197954</v>
      </c>
      <c r="I18">
        <v>366566</v>
      </c>
      <c r="J18">
        <v>161775</v>
      </c>
      <c r="K18">
        <v>405606</v>
      </c>
      <c r="L18">
        <f t="shared" ref="L18:L27" si="3">SUM(B18:K18)</f>
        <v>2012051</v>
      </c>
      <c r="M18">
        <f>M17-L18</f>
        <v>9972465</v>
      </c>
      <c r="N18">
        <f>M18/$M$17</f>
        <v>0.83211245243445797</v>
      </c>
    </row>
    <row r="19" spans="1:17" x14ac:dyDescent="0.2">
      <c r="A19" t="s">
        <v>4</v>
      </c>
      <c r="B19">
        <v>101957</v>
      </c>
      <c r="C19">
        <v>288799</v>
      </c>
      <c r="D19">
        <v>428151</v>
      </c>
      <c r="E19">
        <v>657581</v>
      </c>
      <c r="F19">
        <v>229107</v>
      </c>
      <c r="G19">
        <v>469457</v>
      </c>
      <c r="H19">
        <v>534331</v>
      </c>
      <c r="I19">
        <v>1140024</v>
      </c>
      <c r="J19">
        <v>510276</v>
      </c>
      <c r="K19">
        <v>1310954</v>
      </c>
      <c r="L19">
        <f t="shared" si="3"/>
        <v>5670637</v>
      </c>
      <c r="M19">
        <f t="shared" ref="M19:M26" si="4">M18-L19</f>
        <v>4301828</v>
      </c>
      <c r="N19">
        <f t="shared" ref="N19" si="5">M19/$M$17</f>
        <v>0.35894883030737329</v>
      </c>
    </row>
    <row r="20" spans="1:17" x14ac:dyDescent="0.2">
      <c r="A20" t="s">
        <v>7</v>
      </c>
      <c r="B20">
        <v>26888</v>
      </c>
      <c r="C20">
        <v>65725</v>
      </c>
      <c r="D20">
        <v>109816</v>
      </c>
      <c r="E20">
        <v>177911</v>
      </c>
      <c r="F20">
        <v>65181</v>
      </c>
      <c r="G20">
        <v>113132</v>
      </c>
      <c r="H20">
        <v>113837</v>
      </c>
      <c r="I20">
        <v>174281</v>
      </c>
      <c r="J20">
        <v>77144</v>
      </c>
      <c r="K20">
        <v>179102</v>
      </c>
      <c r="L20">
        <f t="shared" si="3"/>
        <v>1103017</v>
      </c>
      <c r="M20">
        <f t="shared" si="4"/>
        <v>3198811</v>
      </c>
      <c r="N20">
        <f>M20/$M$20</f>
        <v>1</v>
      </c>
    </row>
    <row r="21" spans="1:17" x14ac:dyDescent="0.2">
      <c r="A21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3"/>
        <v>0</v>
      </c>
      <c r="M21">
        <f t="shared" si="4"/>
        <v>3198811</v>
      </c>
      <c r="N21">
        <f t="shared" ref="N21:N25" si="6">M21/$M$20</f>
        <v>1</v>
      </c>
    </row>
    <row r="22" spans="1:17" x14ac:dyDescent="0.2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3"/>
        <v>0</v>
      </c>
      <c r="M22">
        <f t="shared" si="4"/>
        <v>3198811</v>
      </c>
      <c r="N22">
        <f t="shared" si="6"/>
        <v>1</v>
      </c>
    </row>
    <row r="23" spans="1:17" x14ac:dyDescent="0.2">
      <c r="A23" t="s">
        <v>43</v>
      </c>
      <c r="B23">
        <v>26</v>
      </c>
      <c r="C23">
        <v>51</v>
      </c>
      <c r="D23">
        <v>99</v>
      </c>
      <c r="E23">
        <v>151</v>
      </c>
      <c r="F23">
        <v>43</v>
      </c>
      <c r="G23">
        <v>95</v>
      </c>
      <c r="H23">
        <v>99</v>
      </c>
      <c r="I23">
        <v>136</v>
      </c>
      <c r="J23">
        <v>56</v>
      </c>
      <c r="K23">
        <v>155</v>
      </c>
      <c r="L23">
        <f t="shared" si="3"/>
        <v>911</v>
      </c>
      <c r="M23">
        <f t="shared" si="4"/>
        <v>3197900</v>
      </c>
      <c r="N23">
        <f t="shared" si="6"/>
        <v>0.99971520668148262</v>
      </c>
      <c r="P23">
        <f>L17-L26</f>
        <v>9776429</v>
      </c>
      <c r="Q23">
        <f>SUM(L18:L25)</f>
        <v>9776429</v>
      </c>
    </row>
    <row r="24" spans="1:17" x14ac:dyDescent="0.2">
      <c r="A24" t="s">
        <v>3</v>
      </c>
      <c r="B24">
        <v>9179</v>
      </c>
      <c r="C24">
        <v>22303</v>
      </c>
      <c r="D24">
        <v>37207</v>
      </c>
      <c r="E24">
        <v>62436</v>
      </c>
      <c r="F24">
        <v>23004</v>
      </c>
      <c r="G24">
        <v>39814</v>
      </c>
      <c r="H24">
        <v>40085</v>
      </c>
      <c r="I24">
        <v>62569</v>
      </c>
      <c r="J24">
        <v>27241</v>
      </c>
      <c r="K24">
        <v>63771</v>
      </c>
      <c r="L24">
        <f t="shared" si="3"/>
        <v>387609</v>
      </c>
      <c r="M24">
        <f t="shared" si="4"/>
        <v>2810291</v>
      </c>
      <c r="N24">
        <f t="shared" si="6"/>
        <v>0.87854237089968745</v>
      </c>
    </row>
    <row r="25" spans="1:17" x14ac:dyDescent="0.2">
      <c r="A25" t="s">
        <v>44</v>
      </c>
      <c r="B25">
        <v>15220</v>
      </c>
      <c r="C25">
        <v>35207</v>
      </c>
      <c r="D25">
        <v>66240</v>
      </c>
      <c r="E25">
        <v>98529</v>
      </c>
      <c r="F25">
        <v>35809</v>
      </c>
      <c r="G25">
        <v>62186</v>
      </c>
      <c r="H25">
        <v>60197</v>
      </c>
      <c r="I25">
        <v>91748</v>
      </c>
      <c r="J25">
        <v>41345</v>
      </c>
      <c r="K25">
        <v>95723</v>
      </c>
      <c r="L25">
        <f t="shared" si="3"/>
        <v>602204</v>
      </c>
      <c r="M25">
        <f t="shared" si="4"/>
        <v>2208087</v>
      </c>
      <c r="N25">
        <f t="shared" si="6"/>
        <v>0.69028367102651578</v>
      </c>
    </row>
    <row r="26" spans="1:17" x14ac:dyDescent="0.2">
      <c r="A26" t="s">
        <v>8</v>
      </c>
      <c r="B26">
        <v>53822</v>
      </c>
      <c r="C26">
        <v>131436</v>
      </c>
      <c r="D26">
        <v>216935</v>
      </c>
      <c r="E26">
        <v>352531</v>
      </c>
      <c r="F26">
        <v>130389</v>
      </c>
      <c r="G26">
        <v>224676</v>
      </c>
      <c r="H26">
        <v>228748</v>
      </c>
      <c r="I26">
        <v>353614</v>
      </c>
      <c r="J26">
        <v>155252</v>
      </c>
      <c r="K26">
        <v>360684</v>
      </c>
      <c r="L26">
        <f t="shared" si="3"/>
        <v>2208087</v>
      </c>
      <c r="M26">
        <f t="shared" si="4"/>
        <v>0</v>
      </c>
    </row>
    <row r="27" spans="1:17" x14ac:dyDescent="0.2">
      <c r="A27" t="s">
        <v>9</v>
      </c>
      <c r="B27">
        <v>53822</v>
      </c>
      <c r="C27">
        <v>131436</v>
      </c>
      <c r="D27">
        <v>216935</v>
      </c>
      <c r="E27">
        <v>352531</v>
      </c>
      <c r="F27">
        <v>130389</v>
      </c>
      <c r="G27">
        <v>224676</v>
      </c>
      <c r="H27">
        <v>228748</v>
      </c>
      <c r="I27">
        <v>353614</v>
      </c>
      <c r="J27">
        <v>155252</v>
      </c>
      <c r="K27">
        <v>360684</v>
      </c>
      <c r="L27">
        <f t="shared" si="3"/>
        <v>2208087</v>
      </c>
    </row>
    <row r="29" spans="1:17" x14ac:dyDescent="0.2">
      <c r="A29" t="s">
        <v>32</v>
      </c>
      <c r="B29" t="s">
        <v>45</v>
      </c>
      <c r="C29" t="s">
        <v>46</v>
      </c>
      <c r="D29" t="s">
        <v>47</v>
      </c>
      <c r="E29" t="s">
        <v>48</v>
      </c>
      <c r="F29" t="s">
        <v>49</v>
      </c>
      <c r="G29" t="s">
        <v>50</v>
      </c>
      <c r="H29" t="s">
        <v>51</v>
      </c>
      <c r="I29" t="s">
        <v>13</v>
      </c>
      <c r="J29" t="s">
        <v>40</v>
      </c>
      <c r="K29" t="s">
        <v>42</v>
      </c>
    </row>
    <row r="30" spans="1:17" x14ac:dyDescent="0.2">
      <c r="A30" t="s">
        <v>14</v>
      </c>
      <c r="B30" t="s">
        <v>33</v>
      </c>
      <c r="C30" t="s">
        <v>34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</row>
    <row r="31" spans="1:17" x14ac:dyDescent="0.2">
      <c r="A31" t="s">
        <v>0</v>
      </c>
      <c r="B31">
        <v>303532</v>
      </c>
      <c r="C31">
        <v>159549</v>
      </c>
      <c r="D31">
        <v>291462</v>
      </c>
      <c r="E31">
        <v>319707</v>
      </c>
      <c r="F31">
        <v>472359</v>
      </c>
      <c r="G31">
        <v>197937</v>
      </c>
      <c r="H31">
        <v>471516</v>
      </c>
      <c r="I31">
        <f>SUM(B31:H31)</f>
        <v>2216062</v>
      </c>
      <c r="J31">
        <f>I31</f>
        <v>2216062</v>
      </c>
    </row>
    <row r="32" spans="1:17" x14ac:dyDescent="0.2">
      <c r="A32" t="s">
        <v>2</v>
      </c>
      <c r="B32">
        <v>62282</v>
      </c>
      <c r="C32">
        <v>32307</v>
      </c>
      <c r="D32">
        <v>58305</v>
      </c>
      <c r="E32">
        <v>63945</v>
      </c>
      <c r="F32">
        <v>94730</v>
      </c>
      <c r="G32">
        <v>39536</v>
      </c>
      <c r="H32">
        <v>93886</v>
      </c>
      <c r="I32">
        <f t="shared" ref="I32:I41" si="7">SUM(B32:H32)</f>
        <v>444991</v>
      </c>
      <c r="J32">
        <f>J31-I32</f>
        <v>1771071</v>
      </c>
      <c r="K32">
        <f>J32/$J$31</f>
        <v>0.79919740512675186</v>
      </c>
    </row>
    <row r="33" spans="1:14" x14ac:dyDescent="0.2">
      <c r="A33" t="s">
        <v>4</v>
      </c>
      <c r="B33">
        <v>120222</v>
      </c>
      <c r="C33">
        <v>62459</v>
      </c>
      <c r="D33">
        <v>134630</v>
      </c>
      <c r="E33">
        <v>152690</v>
      </c>
      <c r="F33">
        <v>226684</v>
      </c>
      <c r="G33">
        <v>90163</v>
      </c>
      <c r="H33">
        <v>240333</v>
      </c>
      <c r="I33">
        <f t="shared" si="7"/>
        <v>1027181</v>
      </c>
      <c r="J33">
        <f t="shared" ref="J33:J40" si="8">J32-I33</f>
        <v>743890</v>
      </c>
      <c r="K33">
        <f>J33/$J$31</f>
        <v>0.33568104141490629</v>
      </c>
    </row>
    <row r="34" spans="1:14" x14ac:dyDescent="0.2">
      <c r="A34" t="s">
        <v>7</v>
      </c>
      <c r="B34">
        <v>29066</v>
      </c>
      <c r="C34">
        <v>15769</v>
      </c>
      <c r="D34">
        <v>23279</v>
      </c>
      <c r="E34">
        <v>24618</v>
      </c>
      <c r="F34">
        <v>35410</v>
      </c>
      <c r="G34">
        <v>16105</v>
      </c>
      <c r="H34">
        <v>31676</v>
      </c>
      <c r="I34">
        <f t="shared" si="7"/>
        <v>175923</v>
      </c>
      <c r="J34">
        <f t="shared" si="8"/>
        <v>567967</v>
      </c>
      <c r="K34">
        <f>J34/$J$34</f>
        <v>1</v>
      </c>
    </row>
    <row r="35" spans="1:14" x14ac:dyDescent="0.2">
      <c r="A35" t="s">
        <v>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7"/>
        <v>0</v>
      </c>
      <c r="J35">
        <f t="shared" si="8"/>
        <v>567967</v>
      </c>
      <c r="K35">
        <f t="shared" ref="K35:K39" si="9">J35/$J$34</f>
        <v>1</v>
      </c>
    </row>
    <row r="36" spans="1:14" x14ac:dyDescent="0.2">
      <c r="A36" t="s">
        <v>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567967</v>
      </c>
      <c r="K36">
        <f t="shared" si="9"/>
        <v>1</v>
      </c>
    </row>
    <row r="37" spans="1:14" x14ac:dyDescent="0.2">
      <c r="A37" t="s">
        <v>43</v>
      </c>
      <c r="B37">
        <v>36</v>
      </c>
      <c r="C37">
        <v>19</v>
      </c>
      <c r="D37">
        <v>29</v>
      </c>
      <c r="E37">
        <v>40</v>
      </c>
      <c r="F37">
        <v>56</v>
      </c>
      <c r="G37">
        <v>21</v>
      </c>
      <c r="H37">
        <v>58</v>
      </c>
      <c r="I37">
        <f t="shared" si="7"/>
        <v>259</v>
      </c>
      <c r="J37">
        <f t="shared" si="8"/>
        <v>567708</v>
      </c>
      <c r="K37">
        <f t="shared" si="9"/>
        <v>0.9995439875908283</v>
      </c>
      <c r="M37">
        <f>I31-I40</f>
        <v>1803475</v>
      </c>
      <c r="N37">
        <f>SUM(I32:I39)</f>
        <v>1803475</v>
      </c>
    </row>
    <row r="38" spans="1:14" x14ac:dyDescent="0.2">
      <c r="A38" t="s">
        <v>3</v>
      </c>
      <c r="B38">
        <v>11951</v>
      </c>
      <c r="C38">
        <v>6489</v>
      </c>
      <c r="D38">
        <v>10058</v>
      </c>
      <c r="E38">
        <v>10355</v>
      </c>
      <c r="F38">
        <v>15452</v>
      </c>
      <c r="G38">
        <v>6848</v>
      </c>
      <c r="H38">
        <v>14019</v>
      </c>
      <c r="I38">
        <f t="shared" si="7"/>
        <v>75172</v>
      </c>
      <c r="J38">
        <f t="shared" si="8"/>
        <v>492536</v>
      </c>
      <c r="K38">
        <f t="shared" si="9"/>
        <v>0.86719122765935341</v>
      </c>
    </row>
    <row r="39" spans="1:14" x14ac:dyDescent="0.2">
      <c r="A39" t="s">
        <v>44</v>
      </c>
      <c r="B39">
        <v>13234</v>
      </c>
      <c r="C39">
        <v>7024</v>
      </c>
      <c r="D39">
        <v>10883</v>
      </c>
      <c r="E39">
        <v>10888</v>
      </c>
      <c r="F39">
        <v>15928</v>
      </c>
      <c r="G39">
        <v>7475</v>
      </c>
      <c r="H39">
        <v>14517</v>
      </c>
      <c r="I39">
        <f t="shared" si="7"/>
        <v>79949</v>
      </c>
      <c r="J39">
        <f t="shared" si="8"/>
        <v>412587</v>
      </c>
      <c r="K39">
        <f t="shared" si="9"/>
        <v>0.72642776781045382</v>
      </c>
    </row>
    <row r="40" spans="1:14" x14ac:dyDescent="0.2">
      <c r="A40" t="s">
        <v>8</v>
      </c>
      <c r="B40">
        <v>66741</v>
      </c>
      <c r="C40">
        <v>35482</v>
      </c>
      <c r="D40">
        <v>54278</v>
      </c>
      <c r="E40">
        <v>57171</v>
      </c>
      <c r="F40">
        <v>84099</v>
      </c>
      <c r="G40">
        <v>37789</v>
      </c>
      <c r="H40">
        <v>77027</v>
      </c>
      <c r="I40">
        <f t="shared" si="7"/>
        <v>412587</v>
      </c>
      <c r="J40">
        <f t="shared" si="8"/>
        <v>0</v>
      </c>
    </row>
    <row r="41" spans="1:14" x14ac:dyDescent="0.2">
      <c r="A41" t="s">
        <v>9</v>
      </c>
      <c r="B41">
        <v>66741</v>
      </c>
      <c r="C41">
        <v>35482</v>
      </c>
      <c r="D41">
        <v>54278</v>
      </c>
      <c r="E41">
        <v>57171</v>
      </c>
      <c r="F41">
        <v>84099</v>
      </c>
      <c r="G41">
        <v>37789</v>
      </c>
      <c r="H41">
        <v>77027</v>
      </c>
      <c r="I41">
        <f t="shared" si="7"/>
        <v>412587</v>
      </c>
    </row>
    <row r="43" spans="1:14" x14ac:dyDescent="0.2">
      <c r="B43">
        <v>2015</v>
      </c>
      <c r="C43">
        <v>2016</v>
      </c>
      <c r="D43" t="s">
        <v>10</v>
      </c>
    </row>
    <row r="44" spans="1:14" x14ac:dyDescent="0.2">
      <c r="A44" t="s">
        <v>0</v>
      </c>
      <c r="B44">
        <v>1954032</v>
      </c>
      <c r="C44">
        <v>11984516</v>
      </c>
      <c r="D44">
        <f>SUM(B44:C44)</f>
        <v>13938548</v>
      </c>
      <c r="E44">
        <f>D44/$D$44</f>
        <v>1</v>
      </c>
    </row>
    <row r="45" spans="1:14" x14ac:dyDescent="0.2">
      <c r="A45" t="s">
        <v>2</v>
      </c>
      <c r="B45">
        <v>1630015</v>
      </c>
      <c r="C45">
        <v>9972465</v>
      </c>
      <c r="D45">
        <f t="shared" ref="D45:D52" si="10">SUM(B45:C45)</f>
        <v>11602480</v>
      </c>
      <c r="E45">
        <f t="shared" ref="E45:E46" si="11">D45/$D$44</f>
        <v>0.83240234205169716</v>
      </c>
    </row>
    <row r="46" spans="1:14" x14ac:dyDescent="0.2">
      <c r="A46" t="s">
        <v>4</v>
      </c>
      <c r="B46">
        <v>1054738</v>
      </c>
      <c r="C46">
        <v>4301828</v>
      </c>
      <c r="D46">
        <f t="shared" si="10"/>
        <v>5356566</v>
      </c>
      <c r="E46">
        <f t="shared" si="11"/>
        <v>0.38429870887555861</v>
      </c>
    </row>
    <row r="47" spans="1:14" x14ac:dyDescent="0.2">
      <c r="A47" t="s">
        <v>7</v>
      </c>
      <c r="B47">
        <v>780902</v>
      </c>
      <c r="C47">
        <v>3198811</v>
      </c>
      <c r="D47">
        <f t="shared" si="10"/>
        <v>3979713</v>
      </c>
      <c r="E47">
        <f>D47/$D$47</f>
        <v>1</v>
      </c>
    </row>
    <row r="48" spans="1:14" x14ac:dyDescent="0.2">
      <c r="A48" t="s">
        <v>6</v>
      </c>
      <c r="B48">
        <v>780902</v>
      </c>
      <c r="C48">
        <v>3198811</v>
      </c>
      <c r="D48">
        <f t="shared" si="10"/>
        <v>3979713</v>
      </c>
      <c r="E48">
        <f t="shared" ref="E48:E52" si="12">D48/$D$47</f>
        <v>1</v>
      </c>
    </row>
    <row r="49" spans="1:5" x14ac:dyDescent="0.2">
      <c r="A49" t="s">
        <v>16</v>
      </c>
      <c r="B49">
        <v>780902</v>
      </c>
      <c r="C49">
        <v>3198811</v>
      </c>
      <c r="D49">
        <f t="shared" si="10"/>
        <v>3979713</v>
      </c>
      <c r="E49">
        <f t="shared" si="12"/>
        <v>1</v>
      </c>
    </row>
    <row r="50" spans="1:5" x14ac:dyDescent="0.2">
      <c r="A50" t="s">
        <v>43</v>
      </c>
      <c r="B50">
        <v>780766</v>
      </c>
      <c r="C50">
        <v>3197900</v>
      </c>
      <c r="D50">
        <f t="shared" si="10"/>
        <v>3978666</v>
      </c>
      <c r="E50">
        <f t="shared" si="12"/>
        <v>0.99973691570221268</v>
      </c>
    </row>
    <row r="51" spans="1:5" x14ac:dyDescent="0.2">
      <c r="A51" t="s">
        <v>3</v>
      </c>
      <c r="B51">
        <v>689445</v>
      </c>
      <c r="C51">
        <v>2810291</v>
      </c>
      <c r="D51">
        <f t="shared" si="10"/>
        <v>3499736</v>
      </c>
      <c r="E51">
        <f t="shared" si="12"/>
        <v>0.87939406685859001</v>
      </c>
    </row>
    <row r="52" spans="1:5" x14ac:dyDescent="0.2">
      <c r="A52" t="s">
        <v>44</v>
      </c>
      <c r="B52">
        <v>306703</v>
      </c>
      <c r="C52">
        <v>2208087</v>
      </c>
      <c r="D52">
        <f t="shared" si="10"/>
        <v>2514790</v>
      </c>
      <c r="E52">
        <f t="shared" si="12"/>
        <v>0.6319023507474032</v>
      </c>
    </row>
    <row r="54" spans="1:5" x14ac:dyDescent="0.2">
      <c r="B54" t="s">
        <v>59</v>
      </c>
    </row>
    <row r="55" spans="1:5" x14ac:dyDescent="0.2">
      <c r="B55">
        <v>2216062</v>
      </c>
    </row>
    <row r="56" spans="1:5" x14ac:dyDescent="0.2">
      <c r="B56">
        <v>1771071</v>
      </c>
    </row>
    <row r="57" spans="1:5" x14ac:dyDescent="0.2">
      <c r="B57">
        <v>743890</v>
      </c>
    </row>
    <row r="58" spans="1:5" x14ac:dyDescent="0.2">
      <c r="B58">
        <v>567967</v>
      </c>
    </row>
    <row r="59" spans="1:5" x14ac:dyDescent="0.2">
      <c r="B59">
        <v>567967</v>
      </c>
    </row>
    <row r="60" spans="1:5" x14ac:dyDescent="0.2">
      <c r="B60">
        <v>567967</v>
      </c>
    </row>
    <row r="61" spans="1:5" x14ac:dyDescent="0.2">
      <c r="B61">
        <v>567708</v>
      </c>
    </row>
    <row r="62" spans="1:5" x14ac:dyDescent="0.2">
      <c r="B62">
        <v>492536</v>
      </c>
    </row>
    <row r="63" spans="1:5" x14ac:dyDescent="0.2">
      <c r="B63">
        <v>412587</v>
      </c>
    </row>
    <row r="64" spans="1:5" x14ac:dyDescent="0.2">
      <c r="B64">
        <v>0</v>
      </c>
    </row>
    <row r="66" spans="1:4" x14ac:dyDescent="0.2">
      <c r="A66" t="s">
        <v>57</v>
      </c>
    </row>
    <row r="67" spans="1:4" x14ac:dyDescent="0.2">
      <c r="A67" t="s">
        <v>14</v>
      </c>
      <c r="B67" t="s">
        <v>58</v>
      </c>
    </row>
    <row r="68" spans="1:4" x14ac:dyDescent="0.2">
      <c r="A68" t="s">
        <v>0</v>
      </c>
      <c r="B68">
        <v>531246</v>
      </c>
      <c r="C68">
        <f>B68</f>
        <v>531246</v>
      </c>
      <c r="D68">
        <f>C68/$C$68</f>
        <v>1</v>
      </c>
    </row>
    <row r="69" spans="1:4" x14ac:dyDescent="0.2">
      <c r="A69" t="s">
        <v>2</v>
      </c>
      <c r="B69">
        <v>0</v>
      </c>
      <c r="C69">
        <f>C68-B69</f>
        <v>531246</v>
      </c>
      <c r="D69">
        <f>C69/$C$68</f>
        <v>1</v>
      </c>
    </row>
    <row r="70" spans="1:4" x14ac:dyDescent="0.2">
      <c r="A70" t="s">
        <v>4</v>
      </c>
      <c r="B70">
        <v>313199</v>
      </c>
      <c r="C70">
        <f t="shared" ref="C70:C77" si="13">C69-B70</f>
        <v>218047</v>
      </c>
      <c r="D70">
        <f>C70/$C$68</f>
        <v>0.41044450217036926</v>
      </c>
    </row>
    <row r="71" spans="1:4" x14ac:dyDescent="0.2">
      <c r="A71" t="s">
        <v>7</v>
      </c>
      <c r="B71">
        <v>41498</v>
      </c>
      <c r="C71">
        <f t="shared" si="13"/>
        <v>176549</v>
      </c>
      <c r="D71">
        <f>C71/$C$71</f>
        <v>1</v>
      </c>
    </row>
    <row r="72" spans="1:4" x14ac:dyDescent="0.2">
      <c r="A72" t="s">
        <v>6</v>
      </c>
      <c r="B72">
        <v>0</v>
      </c>
      <c r="C72">
        <f t="shared" si="13"/>
        <v>176549</v>
      </c>
      <c r="D72">
        <f t="shared" ref="D72:D77" si="14">C72/$C$71</f>
        <v>1</v>
      </c>
    </row>
    <row r="73" spans="1:4" x14ac:dyDescent="0.2">
      <c r="A73" t="s">
        <v>16</v>
      </c>
      <c r="B73">
        <v>0</v>
      </c>
      <c r="C73">
        <f t="shared" si="13"/>
        <v>176549</v>
      </c>
      <c r="D73">
        <f t="shared" si="14"/>
        <v>1</v>
      </c>
    </row>
    <row r="74" spans="1:4" x14ac:dyDescent="0.2">
      <c r="A74" t="s">
        <v>43</v>
      </c>
      <c r="B74">
        <v>14</v>
      </c>
      <c r="C74">
        <f t="shared" si="13"/>
        <v>176535</v>
      </c>
      <c r="D74">
        <f t="shared" si="14"/>
        <v>0.9999207019014551</v>
      </c>
    </row>
    <row r="75" spans="1:4" x14ac:dyDescent="0.2">
      <c r="A75" t="s">
        <v>3</v>
      </c>
      <c r="B75">
        <v>2602</v>
      </c>
      <c r="C75">
        <f t="shared" si="13"/>
        <v>173933</v>
      </c>
      <c r="D75">
        <f t="shared" si="14"/>
        <v>0.98518258387189961</v>
      </c>
    </row>
    <row r="76" spans="1:4" x14ac:dyDescent="0.2">
      <c r="A76" t="s">
        <v>44</v>
      </c>
      <c r="B76">
        <v>3693</v>
      </c>
      <c r="C76">
        <f t="shared" si="13"/>
        <v>170240</v>
      </c>
      <c r="D76">
        <f t="shared" si="14"/>
        <v>0.96426487830573948</v>
      </c>
    </row>
    <row r="77" spans="1:4" x14ac:dyDescent="0.2">
      <c r="A77" t="s">
        <v>8</v>
      </c>
      <c r="B77">
        <v>170240</v>
      </c>
      <c r="C77">
        <f t="shared" si="13"/>
        <v>0</v>
      </c>
      <c r="D77">
        <f t="shared" si="14"/>
        <v>0</v>
      </c>
    </row>
    <row r="78" spans="1:4" x14ac:dyDescent="0.2">
      <c r="A78" t="s">
        <v>9</v>
      </c>
      <c r="B78">
        <v>170240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H1" sqref="H1:J1"/>
    </sheetView>
  </sheetViews>
  <sheetFormatPr baseColWidth="10" defaultRowHeight="16" x14ac:dyDescent="0.2"/>
  <cols>
    <col min="1" max="1" width="28" customWidth="1"/>
  </cols>
  <sheetData>
    <row r="1" spans="1:14" x14ac:dyDescent="0.2">
      <c r="A1">
        <v>2015</v>
      </c>
      <c r="H1" t="s">
        <v>13</v>
      </c>
      <c r="I1" t="s">
        <v>40</v>
      </c>
      <c r="J1" t="s">
        <v>42</v>
      </c>
    </row>
    <row r="2" spans="1:14" x14ac:dyDescent="0.2">
      <c r="A2" t="s">
        <v>14</v>
      </c>
      <c r="B2" t="s">
        <v>15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  <row r="3" spans="1:14" x14ac:dyDescent="0.2">
      <c r="A3" t="s">
        <v>0</v>
      </c>
      <c r="B3">
        <v>30814</v>
      </c>
      <c r="C3">
        <v>295629</v>
      </c>
      <c r="D3">
        <v>197147</v>
      </c>
      <c r="E3">
        <v>467059</v>
      </c>
      <c r="F3">
        <v>155573</v>
      </c>
      <c r="G3">
        <v>807810</v>
      </c>
      <c r="H3">
        <f>SUM(B3:G3)</f>
        <v>1954032</v>
      </c>
      <c r="I3">
        <f>H3</f>
        <v>1954032</v>
      </c>
    </row>
    <row r="4" spans="1:14" x14ac:dyDescent="0.2">
      <c r="A4" t="s">
        <v>2</v>
      </c>
      <c r="B4">
        <v>5131</v>
      </c>
      <c r="C4">
        <v>48848</v>
      </c>
      <c r="D4">
        <v>32629</v>
      </c>
      <c r="E4">
        <v>77670</v>
      </c>
      <c r="F4">
        <v>25749</v>
      </c>
      <c r="G4">
        <v>133990</v>
      </c>
      <c r="H4">
        <f t="shared" ref="H4:H13" si="0">SUM(B4:G4)</f>
        <v>324017</v>
      </c>
      <c r="I4">
        <f>I3-H4</f>
        <v>1630015</v>
      </c>
      <c r="J4">
        <f>I4/$I$3</f>
        <v>0.83418030001555754</v>
      </c>
    </row>
    <row r="5" spans="1:14" x14ac:dyDescent="0.2">
      <c r="A5" t="s">
        <v>4</v>
      </c>
      <c r="B5">
        <v>8884</v>
      </c>
      <c r="C5">
        <v>99600</v>
      </c>
      <c r="D5">
        <v>66075</v>
      </c>
      <c r="E5">
        <v>155279</v>
      </c>
      <c r="F5">
        <v>47583</v>
      </c>
      <c r="G5">
        <v>197856</v>
      </c>
      <c r="H5">
        <f t="shared" si="0"/>
        <v>575277</v>
      </c>
      <c r="I5">
        <f t="shared" ref="I5:I12" si="1">I4-H5</f>
        <v>1054738</v>
      </c>
      <c r="J5">
        <f t="shared" ref="J5:J6" si="2">I5/$I$3</f>
        <v>0.53977519303675681</v>
      </c>
    </row>
    <row r="6" spans="1:14" x14ac:dyDescent="0.2">
      <c r="A6" t="s">
        <v>6</v>
      </c>
      <c r="B6">
        <v>1</v>
      </c>
      <c r="C6">
        <v>20</v>
      </c>
      <c r="D6">
        <v>21</v>
      </c>
      <c r="E6">
        <v>30</v>
      </c>
      <c r="F6">
        <v>16</v>
      </c>
      <c r="G6">
        <v>63</v>
      </c>
      <c r="H6">
        <f t="shared" si="0"/>
        <v>151</v>
      </c>
      <c r="I6">
        <f t="shared" si="1"/>
        <v>1054587</v>
      </c>
      <c r="J6">
        <f t="shared" si="2"/>
        <v>0.53969791692254787</v>
      </c>
    </row>
    <row r="7" spans="1:14" x14ac:dyDescent="0.2">
      <c r="A7" t="s">
        <v>7</v>
      </c>
      <c r="B7">
        <v>4437</v>
      </c>
      <c r="C7">
        <v>38283</v>
      </c>
      <c r="D7">
        <v>25509</v>
      </c>
      <c r="E7">
        <v>60638</v>
      </c>
      <c r="F7">
        <v>21319</v>
      </c>
      <c r="G7">
        <v>123499</v>
      </c>
      <c r="H7">
        <f t="shared" si="0"/>
        <v>273685</v>
      </c>
      <c r="I7">
        <f t="shared" si="1"/>
        <v>780902</v>
      </c>
      <c r="J7">
        <f>I7/$I$6</f>
        <v>0.74048134482977701</v>
      </c>
    </row>
    <row r="8" spans="1:14" x14ac:dyDescent="0.2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780902</v>
      </c>
      <c r="J8">
        <f>I8/$I$6</f>
        <v>0.74048134482977701</v>
      </c>
    </row>
    <row r="9" spans="1:14" x14ac:dyDescent="0.2">
      <c r="A9" t="s">
        <v>5</v>
      </c>
      <c r="B9">
        <v>1</v>
      </c>
      <c r="C9">
        <v>22</v>
      </c>
      <c r="D9">
        <v>10</v>
      </c>
      <c r="E9">
        <v>34</v>
      </c>
      <c r="F9">
        <v>14</v>
      </c>
      <c r="G9">
        <v>55</v>
      </c>
      <c r="H9">
        <f t="shared" si="0"/>
        <v>136</v>
      </c>
      <c r="I9">
        <f t="shared" si="1"/>
        <v>780766</v>
      </c>
      <c r="J9">
        <f>I9/$I$6</f>
        <v>0.74035238439313211</v>
      </c>
    </row>
    <row r="10" spans="1:14" x14ac:dyDescent="0.2">
      <c r="A10" t="s">
        <v>3</v>
      </c>
      <c r="B10">
        <v>1409</v>
      </c>
      <c r="C10">
        <v>12699</v>
      </c>
      <c r="D10">
        <v>8577</v>
      </c>
      <c r="E10">
        <v>20334</v>
      </c>
      <c r="F10">
        <v>7114</v>
      </c>
      <c r="G10">
        <v>41188</v>
      </c>
      <c r="H10">
        <f t="shared" si="0"/>
        <v>91321</v>
      </c>
      <c r="I10">
        <f t="shared" si="1"/>
        <v>689445</v>
      </c>
      <c r="J10">
        <f>I10/$I$6</f>
        <v>0.65375829590161838</v>
      </c>
    </row>
    <row r="11" spans="1:14" x14ac:dyDescent="0.2">
      <c r="A11" t="s">
        <v>1</v>
      </c>
      <c r="B11">
        <v>6037</v>
      </c>
      <c r="C11">
        <v>53460</v>
      </c>
      <c r="D11">
        <v>35704</v>
      </c>
      <c r="E11">
        <v>85105</v>
      </c>
      <c r="F11">
        <v>29921</v>
      </c>
      <c r="G11">
        <v>172515</v>
      </c>
      <c r="H11">
        <f t="shared" si="0"/>
        <v>382742</v>
      </c>
      <c r="I11">
        <f t="shared" si="1"/>
        <v>306703</v>
      </c>
      <c r="J11">
        <f>I11/$I$6</f>
        <v>0.29082759411978337</v>
      </c>
    </row>
    <row r="12" spans="1:14" x14ac:dyDescent="0.2">
      <c r="A12" t="s">
        <v>8</v>
      </c>
      <c r="B12">
        <v>4914</v>
      </c>
      <c r="C12">
        <v>42697</v>
      </c>
      <c r="D12">
        <v>28622</v>
      </c>
      <c r="E12">
        <v>67969</v>
      </c>
      <c r="F12">
        <v>23857</v>
      </c>
      <c r="G12">
        <v>138644</v>
      </c>
      <c r="H12">
        <f t="shared" si="0"/>
        <v>306703</v>
      </c>
      <c r="I12">
        <f t="shared" si="1"/>
        <v>0</v>
      </c>
    </row>
    <row r="13" spans="1:14" x14ac:dyDescent="0.2">
      <c r="A13" t="s">
        <v>9</v>
      </c>
      <c r="B13">
        <v>4914</v>
      </c>
      <c r="C13">
        <v>42697</v>
      </c>
      <c r="D13">
        <v>28622</v>
      </c>
      <c r="E13">
        <v>67969</v>
      </c>
      <c r="F13">
        <v>23857</v>
      </c>
      <c r="G13">
        <v>138644</v>
      </c>
      <c r="H13">
        <f t="shared" si="0"/>
        <v>306703</v>
      </c>
    </row>
    <row r="15" spans="1:14" x14ac:dyDescent="0.2">
      <c r="A15">
        <v>2016</v>
      </c>
      <c r="L15" t="s">
        <v>13</v>
      </c>
      <c r="M15" t="s">
        <v>40</v>
      </c>
      <c r="N15" t="s">
        <v>42</v>
      </c>
    </row>
    <row r="16" spans="1:14" x14ac:dyDescent="0.2">
      <c r="A16" t="s">
        <v>14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</row>
    <row r="17" spans="1:14" x14ac:dyDescent="0.2">
      <c r="A17" t="s">
        <v>0</v>
      </c>
      <c r="B17">
        <v>248691</v>
      </c>
      <c r="C17">
        <v>653210</v>
      </c>
      <c r="D17">
        <v>1031757</v>
      </c>
      <c r="E17">
        <v>1622912</v>
      </c>
      <c r="F17">
        <v>581128</v>
      </c>
      <c r="G17">
        <v>1093545</v>
      </c>
      <c r="H17">
        <v>1175251</v>
      </c>
      <c r="I17">
        <v>2188938</v>
      </c>
      <c r="J17">
        <v>973089</v>
      </c>
      <c r="K17">
        <v>2415995</v>
      </c>
      <c r="L17">
        <f>SUM(B17:K17)</f>
        <v>11984516</v>
      </c>
      <c r="M17">
        <f>L17</f>
        <v>11984516</v>
      </c>
    </row>
    <row r="18" spans="1:14" x14ac:dyDescent="0.2">
      <c r="A18" t="s">
        <v>2</v>
      </c>
      <c r="B18">
        <v>41599</v>
      </c>
      <c r="C18">
        <v>109689</v>
      </c>
      <c r="D18">
        <v>173309</v>
      </c>
      <c r="E18">
        <v>273773</v>
      </c>
      <c r="F18">
        <v>97595</v>
      </c>
      <c r="G18">
        <v>184185</v>
      </c>
      <c r="H18">
        <v>197954</v>
      </c>
      <c r="I18">
        <v>366566</v>
      </c>
      <c r="J18">
        <v>161775</v>
      </c>
      <c r="K18">
        <v>405606</v>
      </c>
      <c r="L18">
        <f t="shared" ref="L18:L27" si="3">SUM(B18:K18)</f>
        <v>2012051</v>
      </c>
      <c r="M18">
        <f>M17-L18</f>
        <v>9972465</v>
      </c>
      <c r="N18">
        <f>M18/M17</f>
        <v>0.83211245243445797</v>
      </c>
    </row>
    <row r="19" spans="1:14" x14ac:dyDescent="0.2">
      <c r="A19" t="s">
        <v>4</v>
      </c>
      <c r="B19">
        <v>101957</v>
      </c>
      <c r="C19">
        <v>288799</v>
      </c>
      <c r="D19">
        <v>428151</v>
      </c>
      <c r="E19">
        <v>657581</v>
      </c>
      <c r="F19">
        <v>229107</v>
      </c>
      <c r="G19">
        <v>469457</v>
      </c>
      <c r="H19">
        <v>534331</v>
      </c>
      <c r="I19">
        <v>1140024</v>
      </c>
      <c r="J19">
        <v>510276</v>
      </c>
      <c r="K19">
        <v>1310954</v>
      </c>
      <c r="L19">
        <f t="shared" si="3"/>
        <v>5670637</v>
      </c>
      <c r="M19">
        <f t="shared" ref="M19:M26" si="4">M18-L19</f>
        <v>4301828</v>
      </c>
      <c r="N19">
        <f>M19/M17</f>
        <v>0.35894883030737329</v>
      </c>
    </row>
    <row r="20" spans="1:14" x14ac:dyDescent="0.2">
      <c r="A20" t="s">
        <v>6</v>
      </c>
      <c r="B20">
        <v>13</v>
      </c>
      <c r="C20">
        <v>39</v>
      </c>
      <c r="D20">
        <v>64</v>
      </c>
      <c r="E20">
        <v>85</v>
      </c>
      <c r="F20">
        <v>37</v>
      </c>
      <c r="G20">
        <v>65</v>
      </c>
      <c r="H20">
        <v>75</v>
      </c>
      <c r="I20">
        <v>112</v>
      </c>
      <c r="J20">
        <v>58</v>
      </c>
      <c r="K20">
        <v>91</v>
      </c>
      <c r="L20">
        <f t="shared" si="3"/>
        <v>639</v>
      </c>
      <c r="M20">
        <f t="shared" si="4"/>
        <v>4301189</v>
      </c>
      <c r="N20">
        <f>M20/M17</f>
        <v>0.35889551150834959</v>
      </c>
    </row>
    <row r="21" spans="1:14" x14ac:dyDescent="0.2">
      <c r="A21" t="s">
        <v>7</v>
      </c>
      <c r="B21">
        <v>26875</v>
      </c>
      <c r="C21">
        <v>65686</v>
      </c>
      <c r="D21">
        <v>109752</v>
      </c>
      <c r="E21">
        <v>177826</v>
      </c>
      <c r="F21">
        <v>65144</v>
      </c>
      <c r="G21">
        <v>113067</v>
      </c>
      <c r="H21">
        <v>113762</v>
      </c>
      <c r="I21">
        <v>174169</v>
      </c>
      <c r="J21">
        <v>77086</v>
      </c>
      <c r="K21">
        <v>179011</v>
      </c>
      <c r="L21">
        <f t="shared" si="3"/>
        <v>1102378</v>
      </c>
      <c r="M21">
        <f t="shared" si="4"/>
        <v>3198811</v>
      </c>
      <c r="N21">
        <f>M21/$E$50</f>
        <v>0.80377931775482303</v>
      </c>
    </row>
    <row r="22" spans="1:14" x14ac:dyDescent="0.2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3"/>
        <v>0</v>
      </c>
      <c r="M22">
        <f t="shared" si="4"/>
        <v>3198811</v>
      </c>
      <c r="N22">
        <f t="shared" ref="N22:N25" si="5">M22/$E$50</f>
        <v>0.80377931775482303</v>
      </c>
    </row>
    <row r="23" spans="1:14" x14ac:dyDescent="0.2">
      <c r="A23" t="s">
        <v>5</v>
      </c>
      <c r="B23">
        <v>26</v>
      </c>
      <c r="C23">
        <v>51</v>
      </c>
      <c r="D23">
        <v>99</v>
      </c>
      <c r="E23">
        <v>151</v>
      </c>
      <c r="F23">
        <v>43</v>
      </c>
      <c r="G23">
        <v>95</v>
      </c>
      <c r="H23">
        <v>99</v>
      </c>
      <c r="I23">
        <v>136</v>
      </c>
      <c r="J23">
        <v>56</v>
      </c>
      <c r="K23">
        <v>155</v>
      </c>
      <c r="L23">
        <f t="shared" si="3"/>
        <v>911</v>
      </c>
      <c r="M23">
        <f t="shared" si="4"/>
        <v>3197900</v>
      </c>
      <c r="N23">
        <f t="shared" si="5"/>
        <v>0.803550406775564</v>
      </c>
    </row>
    <row r="24" spans="1:14" x14ac:dyDescent="0.2">
      <c r="A24" t="s">
        <v>3</v>
      </c>
      <c r="B24">
        <v>9179</v>
      </c>
      <c r="C24">
        <v>22303</v>
      </c>
      <c r="D24">
        <v>37207</v>
      </c>
      <c r="E24">
        <v>62436</v>
      </c>
      <c r="F24">
        <v>23004</v>
      </c>
      <c r="G24">
        <v>39814</v>
      </c>
      <c r="H24">
        <v>40085</v>
      </c>
      <c r="I24">
        <v>62569</v>
      </c>
      <c r="J24">
        <v>27241</v>
      </c>
      <c r="K24">
        <v>63771</v>
      </c>
      <c r="L24">
        <f t="shared" si="3"/>
        <v>387609</v>
      </c>
      <c r="M24">
        <f t="shared" si="4"/>
        <v>2810291</v>
      </c>
      <c r="N24">
        <f t="shared" si="5"/>
        <v>0.70615418750045544</v>
      </c>
    </row>
    <row r="25" spans="1:14" x14ac:dyDescent="0.2">
      <c r="A25" t="s">
        <v>1</v>
      </c>
      <c r="B25">
        <v>15220</v>
      </c>
      <c r="C25">
        <v>35207</v>
      </c>
      <c r="D25">
        <v>66240</v>
      </c>
      <c r="E25">
        <v>98529</v>
      </c>
      <c r="F25">
        <v>35809</v>
      </c>
      <c r="G25">
        <v>62186</v>
      </c>
      <c r="H25">
        <v>60197</v>
      </c>
      <c r="I25">
        <v>91748</v>
      </c>
      <c r="J25">
        <v>41345</v>
      </c>
      <c r="K25">
        <v>95723</v>
      </c>
      <c r="L25">
        <f t="shared" si="3"/>
        <v>602204</v>
      </c>
      <c r="M25">
        <f t="shared" si="4"/>
        <v>2208087</v>
      </c>
      <c r="N25">
        <f t="shared" si="5"/>
        <v>0.55483573815498755</v>
      </c>
    </row>
    <row r="26" spans="1:14" x14ac:dyDescent="0.2">
      <c r="A26" t="s">
        <v>8</v>
      </c>
      <c r="B26">
        <v>53822</v>
      </c>
      <c r="C26">
        <v>131436</v>
      </c>
      <c r="D26">
        <v>216935</v>
      </c>
      <c r="E26">
        <v>352531</v>
      </c>
      <c r="F26">
        <v>130389</v>
      </c>
      <c r="G26">
        <v>224676</v>
      </c>
      <c r="H26">
        <v>228748</v>
      </c>
      <c r="I26">
        <v>353614</v>
      </c>
      <c r="J26">
        <v>155252</v>
      </c>
      <c r="K26">
        <v>360684</v>
      </c>
      <c r="L26">
        <f t="shared" si="3"/>
        <v>2208087</v>
      </c>
      <c r="M26">
        <f t="shared" si="4"/>
        <v>0</v>
      </c>
    </row>
    <row r="27" spans="1:14" x14ac:dyDescent="0.2">
      <c r="A27" t="s">
        <v>9</v>
      </c>
      <c r="B27">
        <v>53822</v>
      </c>
      <c r="C27">
        <v>131436</v>
      </c>
      <c r="D27">
        <v>216935</v>
      </c>
      <c r="E27">
        <v>352531</v>
      </c>
      <c r="F27">
        <v>130389</v>
      </c>
      <c r="G27">
        <v>224676</v>
      </c>
      <c r="H27">
        <v>228748</v>
      </c>
      <c r="I27">
        <v>353614</v>
      </c>
      <c r="J27">
        <v>155252</v>
      </c>
      <c r="K27">
        <v>360684</v>
      </c>
      <c r="L27">
        <f t="shared" si="3"/>
        <v>2208087</v>
      </c>
    </row>
    <row r="29" spans="1:14" x14ac:dyDescent="0.2">
      <c r="A29" t="s">
        <v>32</v>
      </c>
      <c r="I29" t="s">
        <v>13</v>
      </c>
      <c r="J29" t="s">
        <v>40</v>
      </c>
    </row>
    <row r="30" spans="1:14" x14ac:dyDescent="0.2">
      <c r="A30" t="s">
        <v>14</v>
      </c>
      <c r="B30" t="s">
        <v>33</v>
      </c>
      <c r="C30" t="s">
        <v>34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</row>
    <row r="31" spans="1:14" x14ac:dyDescent="0.2">
      <c r="A31" t="s">
        <v>0</v>
      </c>
      <c r="B31">
        <v>303532</v>
      </c>
      <c r="C31">
        <v>159549</v>
      </c>
      <c r="D31">
        <v>291462</v>
      </c>
      <c r="E31">
        <v>319707</v>
      </c>
      <c r="F31">
        <v>472359</v>
      </c>
      <c r="G31">
        <v>197937</v>
      </c>
      <c r="H31">
        <v>471516</v>
      </c>
      <c r="I31">
        <f>SUM(B31:H31)</f>
        <v>2216062</v>
      </c>
      <c r="J31">
        <f>I31</f>
        <v>2216062</v>
      </c>
    </row>
    <row r="32" spans="1:14" x14ac:dyDescent="0.2">
      <c r="A32" t="s">
        <v>2</v>
      </c>
      <c r="B32">
        <v>62282</v>
      </c>
      <c r="C32">
        <v>32307</v>
      </c>
      <c r="D32">
        <v>58305</v>
      </c>
      <c r="E32">
        <v>63945</v>
      </c>
      <c r="F32">
        <v>94730</v>
      </c>
      <c r="G32">
        <v>39536</v>
      </c>
      <c r="H32">
        <v>93886</v>
      </c>
      <c r="I32">
        <f t="shared" ref="I32:I41" si="6">SUM(B32:H32)</f>
        <v>444991</v>
      </c>
      <c r="J32">
        <f>J31-I32</f>
        <v>1771071</v>
      </c>
      <c r="K32">
        <f>J32/J31</f>
        <v>0.79919740512675186</v>
      </c>
    </row>
    <row r="33" spans="1:11" x14ac:dyDescent="0.2">
      <c r="A33" t="s">
        <v>4</v>
      </c>
      <c r="B33">
        <v>120222</v>
      </c>
      <c r="C33">
        <v>62459</v>
      </c>
      <c r="D33">
        <v>134630</v>
      </c>
      <c r="E33">
        <v>152690</v>
      </c>
      <c r="F33">
        <v>226684</v>
      </c>
      <c r="G33">
        <v>90163</v>
      </c>
      <c r="H33">
        <v>240333</v>
      </c>
      <c r="I33">
        <f t="shared" si="6"/>
        <v>1027181</v>
      </c>
      <c r="J33">
        <f t="shared" ref="J33:J40" si="7">J32-I33</f>
        <v>743890</v>
      </c>
      <c r="K33">
        <f>J33/J31</f>
        <v>0.33568104141490629</v>
      </c>
    </row>
    <row r="34" spans="1:11" x14ac:dyDescent="0.2">
      <c r="A34" t="s">
        <v>6</v>
      </c>
      <c r="B34">
        <v>22</v>
      </c>
      <c r="C34">
        <v>10</v>
      </c>
      <c r="D34">
        <v>26</v>
      </c>
      <c r="E34">
        <v>17</v>
      </c>
      <c r="F34">
        <v>42</v>
      </c>
      <c r="G34">
        <v>20</v>
      </c>
      <c r="H34">
        <v>27</v>
      </c>
      <c r="I34">
        <f t="shared" si="6"/>
        <v>164</v>
      </c>
      <c r="J34">
        <f t="shared" si="7"/>
        <v>743726</v>
      </c>
      <c r="K34">
        <f>J34/J31</f>
        <v>0.33560703626523086</v>
      </c>
    </row>
    <row r="35" spans="1:11" x14ac:dyDescent="0.2">
      <c r="A35" t="s">
        <v>7</v>
      </c>
      <c r="B35">
        <v>29044</v>
      </c>
      <c r="C35">
        <v>15759</v>
      </c>
      <c r="D35">
        <v>23253</v>
      </c>
      <c r="E35">
        <v>24601</v>
      </c>
      <c r="F35">
        <v>35368</v>
      </c>
      <c r="G35">
        <v>16085</v>
      </c>
      <c r="H35">
        <v>31649</v>
      </c>
      <c r="I35">
        <f t="shared" si="6"/>
        <v>175759</v>
      </c>
      <c r="J35">
        <f t="shared" si="7"/>
        <v>567967</v>
      </c>
      <c r="K35">
        <f>J35/$E$50</f>
        <v>0.14271556768038299</v>
      </c>
    </row>
    <row r="36" spans="1:11" x14ac:dyDescent="0.2">
      <c r="A36" t="s">
        <v>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6"/>
        <v>0</v>
      </c>
      <c r="J36">
        <f t="shared" si="7"/>
        <v>567967</v>
      </c>
      <c r="K36">
        <f t="shared" ref="K36:K39" si="8">J36/$E$50</f>
        <v>0.14271556768038299</v>
      </c>
    </row>
    <row r="37" spans="1:11" x14ac:dyDescent="0.2">
      <c r="A37" t="s">
        <v>5</v>
      </c>
      <c r="B37">
        <v>36</v>
      </c>
      <c r="C37">
        <v>19</v>
      </c>
      <c r="D37">
        <v>29</v>
      </c>
      <c r="E37">
        <v>40</v>
      </c>
      <c r="F37">
        <v>56</v>
      </c>
      <c r="G37">
        <v>21</v>
      </c>
      <c r="H37">
        <v>58</v>
      </c>
      <c r="I37">
        <f t="shared" si="6"/>
        <v>259</v>
      </c>
      <c r="J37">
        <f t="shared" si="7"/>
        <v>567708</v>
      </c>
      <c r="K37">
        <f t="shared" si="8"/>
        <v>0.14265048761053875</v>
      </c>
    </row>
    <row r="38" spans="1:11" x14ac:dyDescent="0.2">
      <c r="A38" t="s">
        <v>3</v>
      </c>
      <c r="B38">
        <v>11951</v>
      </c>
      <c r="C38">
        <v>6489</v>
      </c>
      <c r="D38">
        <v>10058</v>
      </c>
      <c r="E38">
        <v>10355</v>
      </c>
      <c r="F38">
        <v>15452</v>
      </c>
      <c r="G38">
        <v>6848</v>
      </c>
      <c r="H38">
        <v>14019</v>
      </c>
      <c r="I38">
        <f t="shared" si="6"/>
        <v>75172</v>
      </c>
      <c r="J38">
        <f t="shared" si="7"/>
        <v>492536</v>
      </c>
      <c r="K38">
        <f t="shared" si="8"/>
        <v>0.12376168834285287</v>
      </c>
    </row>
    <row r="39" spans="1:11" x14ac:dyDescent="0.2">
      <c r="A39" t="s">
        <v>1</v>
      </c>
      <c r="B39">
        <v>13234</v>
      </c>
      <c r="C39">
        <v>7024</v>
      </c>
      <c r="D39">
        <v>10883</v>
      </c>
      <c r="E39">
        <v>10888</v>
      </c>
      <c r="F39">
        <v>15928</v>
      </c>
      <c r="G39">
        <v>7475</v>
      </c>
      <c r="H39">
        <v>14517</v>
      </c>
      <c r="I39">
        <f t="shared" si="6"/>
        <v>79949</v>
      </c>
      <c r="J39">
        <f t="shared" si="7"/>
        <v>412587</v>
      </c>
      <c r="K39">
        <f t="shared" si="8"/>
        <v>0.10367255126186235</v>
      </c>
    </row>
    <row r="40" spans="1:11" x14ac:dyDescent="0.2">
      <c r="A40" t="s">
        <v>8</v>
      </c>
      <c r="B40">
        <v>66741</v>
      </c>
      <c r="C40">
        <v>35482</v>
      </c>
      <c r="D40">
        <v>54278</v>
      </c>
      <c r="E40">
        <v>57171</v>
      </c>
      <c r="F40">
        <v>84099</v>
      </c>
      <c r="G40">
        <v>37789</v>
      </c>
      <c r="H40">
        <v>77027</v>
      </c>
      <c r="I40">
        <f t="shared" si="6"/>
        <v>412587</v>
      </c>
      <c r="J40">
        <f t="shared" si="7"/>
        <v>0</v>
      </c>
    </row>
    <row r="41" spans="1:11" x14ac:dyDescent="0.2">
      <c r="A41" t="s">
        <v>9</v>
      </c>
      <c r="B41">
        <v>66741</v>
      </c>
      <c r="C41">
        <v>35482</v>
      </c>
      <c r="D41">
        <v>54278</v>
      </c>
      <c r="E41">
        <v>57171</v>
      </c>
      <c r="F41">
        <v>84099</v>
      </c>
      <c r="G41">
        <v>37789</v>
      </c>
      <c r="H41">
        <v>77027</v>
      </c>
      <c r="I41">
        <f t="shared" si="6"/>
        <v>412587</v>
      </c>
    </row>
    <row r="45" spans="1:11" x14ac:dyDescent="0.2">
      <c r="B45" t="s">
        <v>11</v>
      </c>
      <c r="C45" t="s">
        <v>12</v>
      </c>
      <c r="D45" t="s">
        <v>41</v>
      </c>
      <c r="E45" t="s">
        <v>40</v>
      </c>
      <c r="F45" t="s">
        <v>42</v>
      </c>
    </row>
    <row r="46" spans="1:11" x14ac:dyDescent="0.2">
      <c r="A46" t="s">
        <v>0</v>
      </c>
      <c r="B46">
        <v>1954032</v>
      </c>
      <c r="C46">
        <v>11984516</v>
      </c>
      <c r="D46">
        <f>SUM(B46:C46)</f>
        <v>13938548</v>
      </c>
      <c r="E46">
        <f>D46</f>
        <v>13938548</v>
      </c>
    </row>
    <row r="47" spans="1:11" x14ac:dyDescent="0.2">
      <c r="A47" t="s">
        <v>2</v>
      </c>
      <c r="B47">
        <v>324017</v>
      </c>
      <c r="C47">
        <v>2012051</v>
      </c>
      <c r="D47">
        <f t="shared" ref="D47:D56" si="9">SUM(B47:C47)</f>
        <v>2336068</v>
      </c>
      <c r="E47">
        <f>E46-D47</f>
        <v>11602480</v>
      </c>
      <c r="F47">
        <f>E47/E46</f>
        <v>0.83240234205169716</v>
      </c>
    </row>
    <row r="48" spans="1:11" x14ac:dyDescent="0.2">
      <c r="A48" t="s">
        <v>4</v>
      </c>
      <c r="B48">
        <v>575277</v>
      </c>
      <c r="C48">
        <v>5670637</v>
      </c>
      <c r="D48">
        <f t="shared" si="9"/>
        <v>6245914</v>
      </c>
      <c r="E48">
        <f>E47-D48</f>
        <v>5356566</v>
      </c>
      <c r="F48">
        <f>E48/E46</f>
        <v>0.38429870887555861</v>
      </c>
    </row>
    <row r="49" spans="1:6" x14ac:dyDescent="0.2">
      <c r="A49" t="s">
        <v>6</v>
      </c>
      <c r="B49">
        <v>151</v>
      </c>
      <c r="C49">
        <v>639</v>
      </c>
      <c r="D49">
        <f t="shared" si="9"/>
        <v>790</v>
      </c>
      <c r="E49">
        <f t="shared" ref="E49:E55" si="10">E48-D49</f>
        <v>5355776</v>
      </c>
      <c r="F49">
        <f>E49/E46</f>
        <v>0.38424203152293912</v>
      </c>
    </row>
    <row r="50" spans="1:6" x14ac:dyDescent="0.2">
      <c r="A50" t="s">
        <v>7</v>
      </c>
      <c r="B50">
        <v>273685</v>
      </c>
      <c r="C50">
        <v>1102378</v>
      </c>
      <c r="D50">
        <f t="shared" si="9"/>
        <v>1376063</v>
      </c>
      <c r="E50">
        <f>E49-D50</f>
        <v>3979713</v>
      </c>
      <c r="F50">
        <f>E50/$E$50</f>
        <v>1</v>
      </c>
    </row>
    <row r="51" spans="1:6" x14ac:dyDescent="0.2">
      <c r="A51" t="s">
        <v>16</v>
      </c>
      <c r="B51">
        <v>0</v>
      </c>
      <c r="C51">
        <v>0</v>
      </c>
      <c r="D51">
        <f t="shared" si="9"/>
        <v>0</v>
      </c>
      <c r="E51">
        <f>E50-D51</f>
        <v>3979713</v>
      </c>
      <c r="F51">
        <f t="shared" ref="F51:F54" si="11">E51/$E$50</f>
        <v>1</v>
      </c>
    </row>
    <row r="52" spans="1:6" x14ac:dyDescent="0.2">
      <c r="A52" t="s">
        <v>5</v>
      </c>
      <c r="B52">
        <v>136</v>
      </c>
      <c r="C52">
        <v>911</v>
      </c>
      <c r="D52">
        <f t="shared" si="9"/>
        <v>1047</v>
      </c>
      <c r="E52">
        <f t="shared" si="10"/>
        <v>3978666</v>
      </c>
      <c r="F52">
        <f t="shared" si="11"/>
        <v>0.99973691570221268</v>
      </c>
    </row>
    <row r="53" spans="1:6" x14ac:dyDescent="0.2">
      <c r="A53" t="s">
        <v>3</v>
      </c>
      <c r="B53">
        <v>91321</v>
      </c>
      <c r="C53">
        <v>387609</v>
      </c>
      <c r="D53">
        <f t="shared" si="9"/>
        <v>478930</v>
      </c>
      <c r="E53">
        <f t="shared" si="10"/>
        <v>3499736</v>
      </c>
      <c r="F53">
        <f t="shared" si="11"/>
        <v>0.87939406685859001</v>
      </c>
    </row>
    <row r="54" spans="1:6" x14ac:dyDescent="0.2">
      <c r="A54" t="s">
        <v>1</v>
      </c>
      <c r="B54">
        <v>382742</v>
      </c>
      <c r="C54">
        <v>602204</v>
      </c>
      <c r="D54">
        <f t="shared" si="9"/>
        <v>984946</v>
      </c>
      <c r="E54">
        <f t="shared" si="10"/>
        <v>2514790</v>
      </c>
      <c r="F54">
        <f t="shared" si="11"/>
        <v>0.6319023507474032</v>
      </c>
    </row>
    <row r="55" spans="1:6" x14ac:dyDescent="0.2">
      <c r="A55" t="s">
        <v>8</v>
      </c>
      <c r="B55">
        <v>306703</v>
      </c>
      <c r="C55">
        <v>2208087</v>
      </c>
      <c r="D55">
        <f t="shared" si="9"/>
        <v>2514790</v>
      </c>
      <c r="E55">
        <f t="shared" si="10"/>
        <v>0</v>
      </c>
    </row>
    <row r="56" spans="1:6" x14ac:dyDescent="0.2">
      <c r="A56" t="s">
        <v>9</v>
      </c>
      <c r="B56">
        <v>306703</v>
      </c>
      <c r="C56">
        <v>2208087</v>
      </c>
      <c r="D56">
        <f t="shared" si="9"/>
        <v>2514790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1"/>
  <sheetViews>
    <sheetView topLeftCell="A32" workbookViewId="0">
      <selection activeCell="A49" sqref="A49:D61"/>
    </sheetView>
  </sheetViews>
  <sheetFormatPr baseColWidth="10" defaultRowHeight="16" x14ac:dyDescent="0.2"/>
  <cols>
    <col min="1" max="1" width="27.1640625" customWidth="1"/>
  </cols>
  <sheetData>
    <row r="2" spans="1:10" x14ac:dyDescent="0.2">
      <c r="A2" t="s">
        <v>14</v>
      </c>
      <c r="B2" t="s">
        <v>45</v>
      </c>
      <c r="C2" t="s">
        <v>46</v>
      </c>
      <c r="D2" t="s">
        <v>47</v>
      </c>
      <c r="E2" t="s">
        <v>48</v>
      </c>
      <c r="F2" t="s">
        <v>55</v>
      </c>
      <c r="G2" t="s">
        <v>56</v>
      </c>
      <c r="H2" t="s">
        <v>13</v>
      </c>
      <c r="I2" t="s">
        <v>40</v>
      </c>
      <c r="J2" t="s">
        <v>64</v>
      </c>
    </row>
    <row r="3" spans="1:10" x14ac:dyDescent="0.2">
      <c r="A3" t="s">
        <v>0</v>
      </c>
      <c r="B3">
        <v>41110</v>
      </c>
      <c r="C3">
        <v>395216</v>
      </c>
      <c r="D3">
        <v>263986</v>
      </c>
      <c r="E3">
        <v>623769</v>
      </c>
      <c r="F3">
        <v>207306</v>
      </c>
      <c r="G3">
        <v>1076043</v>
      </c>
      <c r="H3">
        <f>SUM(B3:G3)</f>
        <v>2607430</v>
      </c>
      <c r="I3">
        <f>H3</f>
        <v>2607430</v>
      </c>
    </row>
    <row r="4" spans="1:10" x14ac:dyDescent="0.2">
      <c r="A4" t="s">
        <v>2</v>
      </c>
      <c r="B4">
        <v>14436</v>
      </c>
      <c r="C4">
        <v>138721</v>
      </c>
      <c r="D4">
        <v>93140</v>
      </c>
      <c r="E4">
        <v>219515</v>
      </c>
      <c r="F4">
        <v>72658</v>
      </c>
      <c r="G4">
        <v>378560</v>
      </c>
      <c r="H4">
        <f t="shared" ref="H4:H14" si="0">SUM(B4:G4)</f>
        <v>917030</v>
      </c>
      <c r="I4">
        <f>I3-H4</f>
        <v>1690400</v>
      </c>
    </row>
    <row r="5" spans="1:10" x14ac:dyDescent="0.2">
      <c r="A5" t="s">
        <v>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ref="I5:I13" si="1">I4-H5</f>
        <v>1690400</v>
      </c>
    </row>
    <row r="6" spans="1:10" x14ac:dyDescent="0.2">
      <c r="A6" t="s">
        <v>4</v>
      </c>
      <c r="B6">
        <v>9485</v>
      </c>
      <c r="C6">
        <v>105819</v>
      </c>
      <c r="D6">
        <v>70102</v>
      </c>
      <c r="E6">
        <v>164489</v>
      </c>
      <c r="F6">
        <v>50878</v>
      </c>
      <c r="G6">
        <v>210594</v>
      </c>
      <c r="H6">
        <f t="shared" si="0"/>
        <v>611367</v>
      </c>
      <c r="I6">
        <f t="shared" si="1"/>
        <v>1079033</v>
      </c>
      <c r="J6">
        <f>I6/$I$5</f>
        <v>0.63832998106956929</v>
      </c>
    </row>
    <row r="7" spans="1:10" x14ac:dyDescent="0.2">
      <c r="A7" t="s">
        <v>7</v>
      </c>
      <c r="B7">
        <v>4665</v>
      </c>
      <c r="C7">
        <v>40561</v>
      </c>
      <c r="D7">
        <v>26977</v>
      </c>
      <c r="E7">
        <v>64268</v>
      </c>
      <c r="F7">
        <v>22320</v>
      </c>
      <c r="G7">
        <v>130451</v>
      </c>
      <c r="H7">
        <f t="shared" si="0"/>
        <v>289242</v>
      </c>
      <c r="I7">
        <f t="shared" si="1"/>
        <v>789791</v>
      </c>
      <c r="J7">
        <f t="shared" ref="J7:J13" si="2">I7/$I$5</f>
        <v>0.46722136772361572</v>
      </c>
    </row>
    <row r="8" spans="1:10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789791</v>
      </c>
      <c r="J8">
        <f t="shared" si="2"/>
        <v>0.46722136772361572</v>
      </c>
    </row>
    <row r="9" spans="1:10" x14ac:dyDescent="0.2">
      <c r="A9" t="s">
        <v>16</v>
      </c>
      <c r="B9">
        <v>518</v>
      </c>
      <c r="C9">
        <v>4505</v>
      </c>
      <c r="D9">
        <v>3025</v>
      </c>
      <c r="E9">
        <v>7072</v>
      </c>
      <c r="F9">
        <v>2477</v>
      </c>
      <c r="G9">
        <v>14555</v>
      </c>
      <c r="H9">
        <f t="shared" si="0"/>
        <v>32152</v>
      </c>
      <c r="I9">
        <f t="shared" si="1"/>
        <v>757639</v>
      </c>
      <c r="J9">
        <f t="shared" si="2"/>
        <v>0.44820101751064839</v>
      </c>
    </row>
    <row r="10" spans="1:10" x14ac:dyDescent="0.2">
      <c r="A10" t="s">
        <v>3</v>
      </c>
      <c r="B10">
        <v>1365</v>
      </c>
      <c r="C10">
        <v>12262</v>
      </c>
      <c r="D10">
        <v>8271</v>
      </c>
      <c r="E10">
        <v>19681</v>
      </c>
      <c r="F10">
        <v>6886</v>
      </c>
      <c r="G10">
        <v>39786</v>
      </c>
      <c r="H10">
        <f t="shared" si="0"/>
        <v>88251</v>
      </c>
      <c r="I10">
        <f t="shared" si="1"/>
        <v>669388</v>
      </c>
      <c r="J10">
        <f t="shared" si="2"/>
        <v>0.39599384761003315</v>
      </c>
    </row>
    <row r="11" spans="1:10" x14ac:dyDescent="0.2">
      <c r="A11" t="s">
        <v>43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f t="shared" si="0"/>
        <v>3</v>
      </c>
      <c r="I11">
        <f t="shared" si="1"/>
        <v>669385</v>
      </c>
      <c r="J11">
        <f t="shared" si="2"/>
        <v>0.39599207288215804</v>
      </c>
    </row>
    <row r="12" spans="1:10" x14ac:dyDescent="0.2">
      <c r="A12" t="s">
        <v>44</v>
      </c>
      <c r="B12">
        <v>5829</v>
      </c>
      <c r="C12">
        <v>51708</v>
      </c>
      <c r="D12">
        <v>34575</v>
      </c>
      <c r="E12">
        <v>82422</v>
      </c>
      <c r="F12">
        <v>28879</v>
      </c>
      <c r="G12">
        <v>166989</v>
      </c>
      <c r="H12">
        <f t="shared" si="0"/>
        <v>370402</v>
      </c>
      <c r="I12">
        <f t="shared" si="1"/>
        <v>298983</v>
      </c>
      <c r="J12">
        <f t="shared" si="2"/>
        <v>0.17687115475627072</v>
      </c>
    </row>
    <row r="13" spans="1:10" x14ac:dyDescent="0.2">
      <c r="A13" t="s">
        <v>8</v>
      </c>
      <c r="B13">
        <v>4812</v>
      </c>
      <c r="C13">
        <v>41639</v>
      </c>
      <c r="D13">
        <v>27896</v>
      </c>
      <c r="E13">
        <v>66321</v>
      </c>
      <c r="F13">
        <v>23208</v>
      </c>
      <c r="G13">
        <v>135107</v>
      </c>
      <c r="H13">
        <f t="shared" si="0"/>
        <v>298983</v>
      </c>
      <c r="I13">
        <f t="shared" si="1"/>
        <v>0</v>
      </c>
      <c r="J13">
        <f t="shared" si="2"/>
        <v>0</v>
      </c>
    </row>
    <row r="14" spans="1:10" x14ac:dyDescent="0.2">
      <c r="A14" t="s">
        <v>9</v>
      </c>
      <c r="B14">
        <v>4812</v>
      </c>
      <c r="C14">
        <v>41639</v>
      </c>
      <c r="D14">
        <v>27896</v>
      </c>
      <c r="E14">
        <v>66321</v>
      </c>
      <c r="F14">
        <v>23208</v>
      </c>
      <c r="G14">
        <v>135107</v>
      </c>
      <c r="H14">
        <f t="shared" si="0"/>
        <v>298983</v>
      </c>
    </row>
    <row r="18" spans="1:11" x14ac:dyDescent="0.2">
      <c r="A18" t="s">
        <v>14</v>
      </c>
      <c r="B18" t="s">
        <v>60</v>
      </c>
      <c r="C18" t="s">
        <v>53</v>
      </c>
      <c r="D18" t="s">
        <v>54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51</v>
      </c>
    </row>
    <row r="19" spans="1:11" x14ac:dyDescent="0.2">
      <c r="A19" t="s">
        <v>0</v>
      </c>
      <c r="B19">
        <v>328692</v>
      </c>
      <c r="C19">
        <v>862232</v>
      </c>
      <c r="D19">
        <v>1360316</v>
      </c>
      <c r="E19">
        <v>2138732</v>
      </c>
      <c r="F19">
        <v>765508</v>
      </c>
      <c r="G19">
        <v>1442713</v>
      </c>
      <c r="H19">
        <v>1549332</v>
      </c>
      <c r="I19">
        <v>2905863</v>
      </c>
      <c r="J19">
        <v>1293961</v>
      </c>
      <c r="K19">
        <v>3210773</v>
      </c>
    </row>
    <row r="20" spans="1:11" x14ac:dyDescent="0.2">
      <c r="A20" t="s">
        <v>2</v>
      </c>
      <c r="B20">
        <v>115878</v>
      </c>
      <c r="C20">
        <v>304564</v>
      </c>
      <c r="D20">
        <v>479463</v>
      </c>
      <c r="E20">
        <v>754235</v>
      </c>
      <c r="F20">
        <v>269395</v>
      </c>
      <c r="G20">
        <v>509507</v>
      </c>
      <c r="H20">
        <v>546919</v>
      </c>
      <c r="I20">
        <v>1026246</v>
      </c>
      <c r="J20">
        <v>455819</v>
      </c>
      <c r="K20">
        <v>1134325</v>
      </c>
    </row>
    <row r="21" spans="1:11" x14ac:dyDescent="0.2">
      <c r="A2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4</v>
      </c>
      <c r="B22">
        <v>105436</v>
      </c>
      <c r="C22">
        <v>297361</v>
      </c>
      <c r="D22">
        <v>441457</v>
      </c>
      <c r="E22">
        <v>678201</v>
      </c>
      <c r="F22">
        <v>236373</v>
      </c>
      <c r="G22">
        <v>483860</v>
      </c>
      <c r="H22">
        <v>550091</v>
      </c>
      <c r="I22">
        <v>1182895</v>
      </c>
      <c r="J22">
        <v>530545</v>
      </c>
      <c r="K22">
        <v>1361458</v>
      </c>
    </row>
    <row r="23" spans="1:11" x14ac:dyDescent="0.2">
      <c r="A23" t="s">
        <v>7</v>
      </c>
      <c r="B23">
        <v>28246</v>
      </c>
      <c r="C23">
        <v>69146</v>
      </c>
      <c r="D23">
        <v>115165</v>
      </c>
      <c r="E23">
        <v>186684</v>
      </c>
      <c r="F23">
        <v>68331</v>
      </c>
      <c r="G23">
        <v>118573</v>
      </c>
      <c r="H23">
        <v>119253</v>
      </c>
      <c r="I23">
        <v>182444</v>
      </c>
      <c r="J23">
        <v>80835</v>
      </c>
      <c r="K23">
        <v>187632</v>
      </c>
    </row>
    <row r="24" spans="1:11" x14ac:dyDescent="0.2">
      <c r="A24" t="s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16</v>
      </c>
      <c r="B25">
        <v>3052</v>
      </c>
      <c r="C25">
        <v>6941</v>
      </c>
      <c r="D25">
        <v>12266</v>
      </c>
      <c r="E25">
        <v>19749</v>
      </c>
      <c r="F25">
        <v>7299</v>
      </c>
      <c r="G25">
        <v>12684</v>
      </c>
      <c r="H25">
        <v>12548</v>
      </c>
      <c r="I25">
        <v>19215</v>
      </c>
      <c r="J25">
        <v>8362</v>
      </c>
      <c r="K25">
        <v>19117</v>
      </c>
    </row>
    <row r="26" spans="1:11" x14ac:dyDescent="0.2">
      <c r="A26" t="s">
        <v>3</v>
      </c>
      <c r="B26">
        <v>8902</v>
      </c>
      <c r="C26">
        <v>21701</v>
      </c>
      <c r="D26">
        <v>36097</v>
      </c>
      <c r="E26">
        <v>60514</v>
      </c>
      <c r="F26">
        <v>22330</v>
      </c>
      <c r="G26">
        <v>38600</v>
      </c>
      <c r="H26">
        <v>38947</v>
      </c>
      <c r="I26">
        <v>60856</v>
      </c>
      <c r="J26">
        <v>26457</v>
      </c>
      <c r="K26">
        <v>62125</v>
      </c>
    </row>
    <row r="27" spans="1:11" x14ac:dyDescent="0.2">
      <c r="A27" t="s">
        <v>43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2</v>
      </c>
      <c r="J27">
        <v>0</v>
      </c>
      <c r="K27">
        <v>1</v>
      </c>
    </row>
    <row r="28" spans="1:11" x14ac:dyDescent="0.2">
      <c r="A28" t="s">
        <v>44</v>
      </c>
      <c r="B28">
        <v>14648</v>
      </c>
      <c r="C28">
        <v>33976</v>
      </c>
      <c r="D28">
        <v>63948</v>
      </c>
      <c r="E28">
        <v>94916</v>
      </c>
      <c r="F28">
        <v>34537</v>
      </c>
      <c r="G28">
        <v>59983</v>
      </c>
      <c r="H28">
        <v>58029</v>
      </c>
      <c r="I28">
        <v>88496</v>
      </c>
      <c r="J28">
        <v>39955</v>
      </c>
      <c r="K28">
        <v>92696</v>
      </c>
    </row>
    <row r="29" spans="1:11" x14ac:dyDescent="0.2">
      <c r="A29" t="s">
        <v>8</v>
      </c>
      <c r="B29">
        <v>52530</v>
      </c>
      <c r="C29">
        <v>128543</v>
      </c>
      <c r="D29">
        <v>211919</v>
      </c>
      <c r="E29">
        <v>344433</v>
      </c>
      <c r="F29">
        <v>127242</v>
      </c>
      <c r="G29">
        <v>219505</v>
      </c>
      <c r="H29">
        <v>223544</v>
      </c>
      <c r="I29">
        <v>345709</v>
      </c>
      <c r="J29">
        <v>151988</v>
      </c>
      <c r="K29">
        <v>353419</v>
      </c>
    </row>
    <row r="30" spans="1:11" x14ac:dyDescent="0.2">
      <c r="A30" t="s">
        <v>9</v>
      </c>
      <c r="B30">
        <v>52530</v>
      </c>
      <c r="C30">
        <v>128543</v>
      </c>
      <c r="D30">
        <v>211919</v>
      </c>
      <c r="E30">
        <v>344433</v>
      </c>
      <c r="F30">
        <v>127242</v>
      </c>
      <c r="G30">
        <v>219505</v>
      </c>
      <c r="H30">
        <v>223544</v>
      </c>
      <c r="I30">
        <v>345709</v>
      </c>
      <c r="J30">
        <v>151988</v>
      </c>
      <c r="K30">
        <v>353419</v>
      </c>
    </row>
    <row r="33" spans="1:20" x14ac:dyDescent="0.2">
      <c r="A33" t="s">
        <v>14</v>
      </c>
      <c r="B33" t="s">
        <v>45</v>
      </c>
      <c r="C33" t="s">
        <v>46</v>
      </c>
      <c r="D33" t="s">
        <v>47</v>
      </c>
      <c r="E33" t="s">
        <v>48</v>
      </c>
      <c r="F33" t="s">
        <v>55</v>
      </c>
      <c r="G33" t="s">
        <v>56</v>
      </c>
      <c r="H33" t="s">
        <v>60</v>
      </c>
      <c r="I33" t="s">
        <v>53</v>
      </c>
      <c r="J33" t="s">
        <v>54</v>
      </c>
      <c r="K33" t="s">
        <v>45</v>
      </c>
      <c r="L33" t="s">
        <v>46</v>
      </c>
      <c r="M33" t="s">
        <v>47</v>
      </c>
      <c r="N33" t="s">
        <v>48</v>
      </c>
      <c r="O33" t="s">
        <v>49</v>
      </c>
      <c r="P33" t="s">
        <v>50</v>
      </c>
      <c r="Q33" t="s">
        <v>51</v>
      </c>
      <c r="R33" t="s">
        <v>65</v>
      </c>
    </row>
    <row r="34" spans="1:20" x14ac:dyDescent="0.2">
      <c r="A34" t="s">
        <v>0</v>
      </c>
      <c r="B34">
        <v>41110</v>
      </c>
      <c r="C34">
        <v>395216</v>
      </c>
      <c r="D34">
        <v>263986</v>
      </c>
      <c r="E34">
        <v>623769</v>
      </c>
      <c r="F34">
        <v>207306</v>
      </c>
      <c r="G34">
        <v>1076043</v>
      </c>
      <c r="H34">
        <v>328692</v>
      </c>
      <c r="I34">
        <v>862232</v>
      </c>
      <c r="J34">
        <v>1360316</v>
      </c>
      <c r="K34">
        <v>2138732</v>
      </c>
      <c r="L34">
        <v>765508</v>
      </c>
      <c r="M34">
        <v>1442713</v>
      </c>
      <c r="N34">
        <v>1549332</v>
      </c>
      <c r="O34">
        <v>2905863</v>
      </c>
      <c r="P34">
        <v>1293961</v>
      </c>
      <c r="Q34">
        <v>3210773</v>
      </c>
      <c r="R34">
        <f>SUM(B34:Q34)</f>
        <v>18465552</v>
      </c>
      <c r="S34">
        <f>R34</f>
        <v>18465552</v>
      </c>
    </row>
    <row r="35" spans="1:20" x14ac:dyDescent="0.2">
      <c r="A35" t="s">
        <v>2</v>
      </c>
      <c r="B35">
        <v>14436</v>
      </c>
      <c r="C35">
        <v>138721</v>
      </c>
      <c r="D35">
        <v>93140</v>
      </c>
      <c r="E35">
        <v>219515</v>
      </c>
      <c r="F35">
        <v>72658</v>
      </c>
      <c r="G35">
        <v>378560</v>
      </c>
      <c r="H35">
        <v>115878</v>
      </c>
      <c r="I35">
        <v>304564</v>
      </c>
      <c r="J35">
        <v>479463</v>
      </c>
      <c r="K35">
        <v>754235</v>
      </c>
      <c r="L35">
        <v>269395</v>
      </c>
      <c r="M35">
        <v>509507</v>
      </c>
      <c r="N35">
        <v>546919</v>
      </c>
      <c r="O35">
        <v>1026246</v>
      </c>
      <c r="P35">
        <v>455819</v>
      </c>
      <c r="Q35">
        <v>1134325</v>
      </c>
      <c r="R35">
        <f t="shared" ref="R35:R44" si="3">SUM(B35:Q35)</f>
        <v>6513381</v>
      </c>
      <c r="S35">
        <f>S34-R35</f>
        <v>11952171</v>
      </c>
    </row>
    <row r="36" spans="1:20" x14ac:dyDescent="0.2">
      <c r="A36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3"/>
        <v>0</v>
      </c>
      <c r="S36">
        <f>S35-R36</f>
        <v>11952171</v>
      </c>
    </row>
    <row r="37" spans="1:20" x14ac:dyDescent="0.2">
      <c r="A37" t="s">
        <v>4</v>
      </c>
      <c r="B37">
        <v>9485</v>
      </c>
      <c r="C37">
        <v>105819</v>
      </c>
      <c r="D37">
        <v>70102</v>
      </c>
      <c r="E37">
        <v>164489</v>
      </c>
      <c r="F37">
        <v>50878</v>
      </c>
      <c r="G37">
        <v>210594</v>
      </c>
      <c r="H37">
        <v>105436</v>
      </c>
      <c r="I37">
        <v>297361</v>
      </c>
      <c r="J37">
        <v>441457</v>
      </c>
      <c r="K37">
        <v>678201</v>
      </c>
      <c r="L37">
        <v>236373</v>
      </c>
      <c r="M37">
        <v>483860</v>
      </c>
      <c r="N37">
        <v>550091</v>
      </c>
      <c r="O37">
        <v>1182895</v>
      </c>
      <c r="P37">
        <v>530545</v>
      </c>
      <c r="Q37">
        <v>1361458</v>
      </c>
      <c r="R37">
        <f t="shared" si="3"/>
        <v>6479044</v>
      </c>
      <c r="S37">
        <f>S36-R37</f>
        <v>5473127</v>
      </c>
      <c r="T37">
        <f>S37/$S$36</f>
        <v>0.45791906759031475</v>
      </c>
    </row>
    <row r="38" spans="1:20" x14ac:dyDescent="0.2">
      <c r="A38" t="s">
        <v>7</v>
      </c>
      <c r="B38">
        <v>4665</v>
      </c>
      <c r="C38">
        <v>40561</v>
      </c>
      <c r="D38">
        <v>26977</v>
      </c>
      <c r="E38">
        <v>64268</v>
      </c>
      <c r="F38">
        <v>22320</v>
      </c>
      <c r="G38">
        <v>130451</v>
      </c>
      <c r="H38">
        <v>28246</v>
      </c>
      <c r="I38">
        <v>69146</v>
      </c>
      <c r="J38">
        <v>115165</v>
      </c>
      <c r="K38">
        <v>186684</v>
      </c>
      <c r="L38">
        <v>68331</v>
      </c>
      <c r="M38">
        <v>118573</v>
      </c>
      <c r="N38">
        <v>119253</v>
      </c>
      <c r="O38">
        <v>182444</v>
      </c>
      <c r="P38">
        <v>80835</v>
      </c>
      <c r="Q38">
        <v>187632</v>
      </c>
      <c r="R38">
        <f t="shared" si="3"/>
        <v>1445551</v>
      </c>
      <c r="S38">
        <f t="shared" ref="S38:S43" si="4">S37-R38</f>
        <v>4027576</v>
      </c>
      <c r="T38">
        <f t="shared" ref="T38:T43" si="5">S38/$S$36</f>
        <v>0.33697442916437526</v>
      </c>
    </row>
    <row r="39" spans="1:20" x14ac:dyDescent="0.2">
      <c r="A39" t="s">
        <v>16</v>
      </c>
      <c r="B39">
        <v>518</v>
      </c>
      <c r="C39">
        <v>4505</v>
      </c>
      <c r="D39">
        <v>3025</v>
      </c>
      <c r="E39">
        <v>7072</v>
      </c>
      <c r="F39">
        <v>2477</v>
      </c>
      <c r="G39">
        <v>14555</v>
      </c>
      <c r="H39">
        <v>3052</v>
      </c>
      <c r="I39">
        <v>6941</v>
      </c>
      <c r="J39">
        <v>12266</v>
      </c>
      <c r="K39">
        <v>19749</v>
      </c>
      <c r="L39">
        <v>7299</v>
      </c>
      <c r="M39">
        <v>12684</v>
      </c>
      <c r="N39">
        <v>12548</v>
      </c>
      <c r="O39">
        <v>19215</v>
      </c>
      <c r="P39">
        <v>8362</v>
      </c>
      <c r="Q39">
        <v>19117</v>
      </c>
      <c r="R39">
        <f t="shared" si="3"/>
        <v>153385</v>
      </c>
      <c r="S39">
        <f t="shared" si="4"/>
        <v>3874191</v>
      </c>
      <c r="T39">
        <f t="shared" si="5"/>
        <v>0.32414119577104444</v>
      </c>
    </row>
    <row r="40" spans="1:20" x14ac:dyDescent="0.2">
      <c r="A40" t="s">
        <v>3</v>
      </c>
      <c r="B40">
        <v>1365</v>
      </c>
      <c r="C40">
        <v>12262</v>
      </c>
      <c r="D40">
        <v>8271</v>
      </c>
      <c r="E40">
        <v>19681</v>
      </c>
      <c r="F40">
        <v>6886</v>
      </c>
      <c r="G40">
        <v>39786</v>
      </c>
      <c r="H40">
        <v>8902</v>
      </c>
      <c r="I40">
        <v>21701</v>
      </c>
      <c r="J40">
        <v>36097</v>
      </c>
      <c r="K40">
        <v>60514</v>
      </c>
      <c r="L40">
        <v>22330</v>
      </c>
      <c r="M40">
        <v>38600</v>
      </c>
      <c r="N40">
        <v>38947</v>
      </c>
      <c r="O40">
        <v>60856</v>
      </c>
      <c r="P40">
        <v>26457</v>
      </c>
      <c r="Q40">
        <v>62125</v>
      </c>
      <c r="R40">
        <f t="shared" si="3"/>
        <v>464780</v>
      </c>
      <c r="S40">
        <f t="shared" si="4"/>
        <v>3409411</v>
      </c>
      <c r="T40">
        <f t="shared" si="5"/>
        <v>0.28525453660259714</v>
      </c>
    </row>
    <row r="41" spans="1:20" x14ac:dyDescent="0.2">
      <c r="A41" t="s">
        <v>43</v>
      </c>
      <c r="B41">
        <v>0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1</v>
      </c>
      <c r="M41">
        <v>1</v>
      </c>
      <c r="N41">
        <v>1</v>
      </c>
      <c r="O41">
        <v>2</v>
      </c>
      <c r="P41">
        <v>0</v>
      </c>
      <c r="Q41">
        <v>1</v>
      </c>
      <c r="R41">
        <f t="shared" si="3"/>
        <v>10</v>
      </c>
      <c r="S41">
        <f t="shared" si="4"/>
        <v>3409401</v>
      </c>
      <c r="T41">
        <f t="shared" si="5"/>
        <v>0.28525369993451399</v>
      </c>
    </row>
    <row r="42" spans="1:20" x14ac:dyDescent="0.2">
      <c r="A42" t="s">
        <v>44</v>
      </c>
      <c r="B42">
        <v>5829</v>
      </c>
      <c r="C42">
        <v>51708</v>
      </c>
      <c r="D42">
        <v>34575</v>
      </c>
      <c r="E42">
        <v>82422</v>
      </c>
      <c r="F42">
        <v>28879</v>
      </c>
      <c r="G42">
        <v>166989</v>
      </c>
      <c r="H42">
        <v>14648</v>
      </c>
      <c r="I42">
        <v>33976</v>
      </c>
      <c r="J42">
        <v>63948</v>
      </c>
      <c r="K42">
        <v>94916</v>
      </c>
      <c r="L42">
        <v>34537</v>
      </c>
      <c r="M42">
        <v>59983</v>
      </c>
      <c r="N42">
        <v>58029</v>
      </c>
      <c r="O42">
        <v>88496</v>
      </c>
      <c r="P42">
        <v>39955</v>
      </c>
      <c r="Q42">
        <v>92696</v>
      </c>
      <c r="R42">
        <f t="shared" si="3"/>
        <v>951586</v>
      </c>
      <c r="S42">
        <f t="shared" si="4"/>
        <v>2457815</v>
      </c>
      <c r="T42">
        <f t="shared" si="5"/>
        <v>0.2056375364776826</v>
      </c>
    </row>
    <row r="43" spans="1:20" x14ac:dyDescent="0.2">
      <c r="A43" t="s">
        <v>8</v>
      </c>
      <c r="B43">
        <v>4812</v>
      </c>
      <c r="C43">
        <v>41639</v>
      </c>
      <c r="D43">
        <v>27896</v>
      </c>
      <c r="E43">
        <v>66321</v>
      </c>
      <c r="F43">
        <v>23208</v>
      </c>
      <c r="G43">
        <v>135107</v>
      </c>
      <c r="H43">
        <v>52530</v>
      </c>
      <c r="I43">
        <v>128543</v>
      </c>
      <c r="J43">
        <v>211919</v>
      </c>
      <c r="K43">
        <v>344433</v>
      </c>
      <c r="L43">
        <v>127242</v>
      </c>
      <c r="M43">
        <v>219505</v>
      </c>
      <c r="N43">
        <v>223544</v>
      </c>
      <c r="O43">
        <v>345709</v>
      </c>
      <c r="P43">
        <v>151988</v>
      </c>
      <c r="Q43">
        <v>353419</v>
      </c>
      <c r="R43">
        <f t="shared" si="3"/>
        <v>2457815</v>
      </c>
      <c r="S43">
        <f t="shared" si="4"/>
        <v>0</v>
      </c>
      <c r="T43">
        <f t="shared" si="5"/>
        <v>0</v>
      </c>
    </row>
    <row r="44" spans="1:20" x14ac:dyDescent="0.2">
      <c r="A44" t="s">
        <v>9</v>
      </c>
      <c r="B44">
        <v>4812</v>
      </c>
      <c r="C44">
        <v>41639</v>
      </c>
      <c r="D44">
        <v>27896</v>
      </c>
      <c r="E44">
        <v>66321</v>
      </c>
      <c r="F44">
        <v>23208</v>
      </c>
      <c r="G44">
        <v>135107</v>
      </c>
      <c r="H44">
        <v>52530</v>
      </c>
      <c r="I44">
        <v>128543</v>
      </c>
      <c r="J44">
        <v>211919</v>
      </c>
      <c r="K44">
        <v>344433</v>
      </c>
      <c r="L44">
        <v>127242</v>
      </c>
      <c r="M44">
        <v>219505</v>
      </c>
      <c r="N44">
        <v>223544</v>
      </c>
      <c r="O44">
        <v>345709</v>
      </c>
      <c r="P44">
        <v>151988</v>
      </c>
      <c r="Q44">
        <v>353419</v>
      </c>
      <c r="R44">
        <f t="shared" si="3"/>
        <v>2457815</v>
      </c>
    </row>
    <row r="49" spans="1:4" x14ac:dyDescent="0.2">
      <c r="A49" t="s">
        <v>62</v>
      </c>
    </row>
    <row r="50" spans="1:4" x14ac:dyDescent="0.2">
      <c r="A50" s="1" t="s">
        <v>14</v>
      </c>
      <c r="B50" s="1" t="s">
        <v>63</v>
      </c>
      <c r="C50" t="s">
        <v>67</v>
      </c>
      <c r="D50" t="s">
        <v>68</v>
      </c>
    </row>
    <row r="51" spans="1:4" x14ac:dyDescent="0.2">
      <c r="A51" s="1" t="s">
        <v>0</v>
      </c>
      <c r="B51" s="1">
        <v>534572</v>
      </c>
      <c r="C51">
        <f>B51</f>
        <v>534572</v>
      </c>
    </row>
    <row r="52" spans="1:4" x14ac:dyDescent="0.2">
      <c r="A52" s="1" t="s">
        <v>2</v>
      </c>
      <c r="B52" s="1">
        <v>0</v>
      </c>
      <c r="C52">
        <f>C51-B52</f>
        <v>534572</v>
      </c>
    </row>
    <row r="53" spans="1:4" x14ac:dyDescent="0.2">
      <c r="A53" s="1" t="s">
        <v>61</v>
      </c>
      <c r="B53" s="1">
        <v>367</v>
      </c>
      <c r="C53">
        <f>C52-B53</f>
        <v>534205</v>
      </c>
    </row>
    <row r="54" spans="1:4" x14ac:dyDescent="0.2">
      <c r="A54" s="1" t="s">
        <v>4</v>
      </c>
      <c r="B54" s="1">
        <v>315050</v>
      </c>
      <c r="C54">
        <f>C53-B54</f>
        <v>219155</v>
      </c>
      <c r="D54">
        <f>C54/$C$53</f>
        <v>0.41024513061465168</v>
      </c>
    </row>
    <row r="55" spans="1:4" x14ac:dyDescent="0.2">
      <c r="A55" s="1" t="s">
        <v>7</v>
      </c>
      <c r="B55" s="1">
        <v>41713</v>
      </c>
      <c r="C55">
        <f>C54-B55</f>
        <v>177442</v>
      </c>
      <c r="D55">
        <f t="shared" ref="D55:D60" si="6">C55/$C$53</f>
        <v>0.33216087457062365</v>
      </c>
    </row>
    <row r="56" spans="1:4" x14ac:dyDescent="0.2">
      <c r="A56" s="1" t="s">
        <v>16</v>
      </c>
      <c r="B56" s="1">
        <v>4873</v>
      </c>
      <c r="C56">
        <f>C55-B56</f>
        <v>172569</v>
      </c>
      <c r="D56">
        <f t="shared" si="6"/>
        <v>0.3230389082842729</v>
      </c>
    </row>
    <row r="57" spans="1:4" x14ac:dyDescent="0.2">
      <c r="A57" s="1" t="s">
        <v>43</v>
      </c>
      <c r="B57" s="1">
        <v>0</v>
      </c>
      <c r="C57">
        <f>C56-B57</f>
        <v>172569</v>
      </c>
      <c r="D57">
        <f t="shared" si="6"/>
        <v>0.3230389082842729</v>
      </c>
    </row>
    <row r="58" spans="1:4" x14ac:dyDescent="0.2">
      <c r="A58" s="1" t="s">
        <v>3</v>
      </c>
      <c r="B58" s="1">
        <v>2540</v>
      </c>
      <c r="C58">
        <f>C57-B58</f>
        <v>170029</v>
      </c>
      <c r="D58">
        <f t="shared" si="6"/>
        <v>0.31828417929446562</v>
      </c>
    </row>
    <row r="59" spans="1:4" x14ac:dyDescent="0.2">
      <c r="A59" s="1" t="s">
        <v>44</v>
      </c>
      <c r="B59" s="1">
        <v>3551</v>
      </c>
      <c r="C59">
        <f>C58-B59</f>
        <v>166478</v>
      </c>
      <c r="D59">
        <f t="shared" si="6"/>
        <v>0.31163691841147123</v>
      </c>
    </row>
    <row r="60" spans="1:4" x14ac:dyDescent="0.2">
      <c r="A60" s="1" t="s">
        <v>8</v>
      </c>
      <c r="B60" s="1">
        <v>166478</v>
      </c>
      <c r="C60">
        <f>C59-B60</f>
        <v>0</v>
      </c>
      <c r="D60">
        <f t="shared" si="6"/>
        <v>0</v>
      </c>
    </row>
    <row r="61" spans="1:4" x14ac:dyDescent="0.2">
      <c r="A61" s="1" t="s">
        <v>9</v>
      </c>
      <c r="B61" s="1">
        <v>166478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F31" sqref="F31"/>
    </sheetView>
  </sheetViews>
  <sheetFormatPr baseColWidth="10" defaultRowHeight="16" x14ac:dyDescent="0.2"/>
  <cols>
    <col min="1" max="1" width="14.6640625" customWidth="1"/>
  </cols>
  <sheetData>
    <row r="1" spans="1:20" x14ac:dyDescent="0.2">
      <c r="A1" s="2">
        <v>43328</v>
      </c>
    </row>
    <row r="2" spans="1:20" x14ac:dyDescent="0.2">
      <c r="A2" t="s">
        <v>69</v>
      </c>
    </row>
    <row r="3" spans="1:20" x14ac:dyDescent="0.2">
      <c r="A3" t="s">
        <v>14</v>
      </c>
      <c r="B3" t="s">
        <v>66</v>
      </c>
      <c r="R3" t="s">
        <v>65</v>
      </c>
      <c r="S3" t="s">
        <v>67</v>
      </c>
    </row>
    <row r="4" spans="1:20" x14ac:dyDescent="0.2">
      <c r="A4" t="s">
        <v>0</v>
      </c>
      <c r="B4">
        <v>41110</v>
      </c>
      <c r="C4">
        <v>395216</v>
      </c>
      <c r="D4">
        <v>263986</v>
      </c>
      <c r="E4">
        <v>623769</v>
      </c>
      <c r="F4">
        <v>207306</v>
      </c>
      <c r="G4">
        <v>1076043</v>
      </c>
      <c r="H4">
        <v>328692</v>
      </c>
      <c r="I4">
        <v>862232</v>
      </c>
      <c r="J4">
        <v>1360316</v>
      </c>
      <c r="K4">
        <v>2138732</v>
      </c>
      <c r="L4">
        <v>765508</v>
      </c>
      <c r="M4">
        <v>1442713</v>
      </c>
      <c r="N4">
        <v>1549332</v>
      </c>
      <c r="O4">
        <v>2905863</v>
      </c>
      <c r="P4">
        <v>1293961</v>
      </c>
      <c r="Q4">
        <v>3210773</v>
      </c>
      <c r="R4">
        <f>SUM(B4:Q4)</f>
        <v>18465552</v>
      </c>
      <c r="S4">
        <f>R4</f>
        <v>18465552</v>
      </c>
    </row>
    <row r="5" spans="1:20" x14ac:dyDescent="0.2">
      <c r="A5" t="s">
        <v>2</v>
      </c>
      <c r="B5">
        <v>14436</v>
      </c>
      <c r="C5">
        <v>138721</v>
      </c>
      <c r="D5">
        <v>93140</v>
      </c>
      <c r="E5">
        <v>219515</v>
      </c>
      <c r="F5">
        <v>72658</v>
      </c>
      <c r="G5">
        <v>378560</v>
      </c>
      <c r="H5">
        <v>115878</v>
      </c>
      <c r="I5">
        <v>304564</v>
      </c>
      <c r="J5">
        <v>479463</v>
      </c>
      <c r="K5">
        <v>754235</v>
      </c>
      <c r="L5">
        <v>269395</v>
      </c>
      <c r="M5">
        <v>509507</v>
      </c>
      <c r="N5">
        <v>546919</v>
      </c>
      <c r="O5">
        <v>1026246</v>
      </c>
      <c r="P5">
        <v>455819</v>
      </c>
      <c r="Q5">
        <v>1134325</v>
      </c>
      <c r="R5">
        <f t="shared" ref="R5:R14" si="0">SUM(B5:Q5)</f>
        <v>6513381</v>
      </c>
      <c r="S5">
        <f>S4-R5</f>
        <v>11952171</v>
      </c>
    </row>
    <row r="6" spans="1:20" x14ac:dyDescent="0.2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>
        <f>S5-R6</f>
        <v>11952171</v>
      </c>
    </row>
    <row r="7" spans="1:20" x14ac:dyDescent="0.2">
      <c r="A7" t="s">
        <v>4</v>
      </c>
      <c r="B7">
        <v>9485</v>
      </c>
      <c r="C7">
        <v>105819</v>
      </c>
      <c r="D7">
        <v>70102</v>
      </c>
      <c r="E7">
        <v>164489</v>
      </c>
      <c r="F7">
        <v>50878</v>
      </c>
      <c r="G7">
        <v>210594</v>
      </c>
      <c r="H7">
        <v>105436</v>
      </c>
      <c r="I7">
        <v>297361</v>
      </c>
      <c r="J7">
        <v>441457</v>
      </c>
      <c r="K7">
        <v>678201</v>
      </c>
      <c r="L7">
        <v>236373</v>
      </c>
      <c r="M7">
        <v>483860</v>
      </c>
      <c r="N7">
        <v>550091</v>
      </c>
      <c r="O7">
        <v>1182895</v>
      </c>
      <c r="P7">
        <v>530545</v>
      </c>
      <c r="Q7">
        <v>1361458</v>
      </c>
      <c r="R7">
        <f t="shared" si="0"/>
        <v>6479044</v>
      </c>
      <c r="S7">
        <f>S6-R7</f>
        <v>5473127</v>
      </c>
      <c r="T7">
        <f>S7/$S$6</f>
        <v>0.45791906759031475</v>
      </c>
    </row>
    <row r="8" spans="1:20" x14ac:dyDescent="0.2">
      <c r="A8" t="s">
        <v>7</v>
      </c>
      <c r="B8">
        <v>4665</v>
      </c>
      <c r="C8">
        <v>40561</v>
      </c>
      <c r="D8">
        <v>26977</v>
      </c>
      <c r="E8">
        <v>64268</v>
      </c>
      <c r="F8">
        <v>22320</v>
      </c>
      <c r="G8">
        <v>130451</v>
      </c>
      <c r="H8">
        <v>28246</v>
      </c>
      <c r="I8">
        <v>69146</v>
      </c>
      <c r="J8">
        <v>115165</v>
      </c>
      <c r="K8">
        <v>186684</v>
      </c>
      <c r="L8">
        <v>68331</v>
      </c>
      <c r="M8">
        <v>118573</v>
      </c>
      <c r="N8">
        <v>119253</v>
      </c>
      <c r="O8">
        <v>182444</v>
      </c>
      <c r="P8">
        <v>80835</v>
      </c>
      <c r="Q8">
        <v>187632</v>
      </c>
      <c r="R8">
        <f t="shared" si="0"/>
        <v>1445551</v>
      </c>
      <c r="S8">
        <f t="shared" ref="S8:S13" si="1">S7-R8</f>
        <v>4027576</v>
      </c>
      <c r="T8">
        <f t="shared" ref="T8:T13" si="2">S8/$S$6</f>
        <v>0.33697442916437526</v>
      </c>
    </row>
    <row r="9" spans="1:20" x14ac:dyDescent="0.2">
      <c r="A9" t="s">
        <v>16</v>
      </c>
      <c r="B9">
        <v>518</v>
      </c>
      <c r="C9">
        <v>4505</v>
      </c>
      <c r="D9">
        <v>3025</v>
      </c>
      <c r="E9">
        <v>7072</v>
      </c>
      <c r="F9">
        <v>2477</v>
      </c>
      <c r="G9">
        <v>14555</v>
      </c>
      <c r="H9">
        <v>3052</v>
      </c>
      <c r="I9">
        <v>6941</v>
      </c>
      <c r="J9">
        <v>12266</v>
      </c>
      <c r="K9">
        <v>19749</v>
      </c>
      <c r="L9">
        <v>7299</v>
      </c>
      <c r="M9">
        <v>12684</v>
      </c>
      <c r="N9">
        <v>12548</v>
      </c>
      <c r="O9">
        <v>19215</v>
      </c>
      <c r="P9">
        <v>8362</v>
      </c>
      <c r="Q9">
        <v>19117</v>
      </c>
      <c r="R9">
        <f t="shared" si="0"/>
        <v>153385</v>
      </c>
      <c r="S9">
        <f t="shared" si="1"/>
        <v>3874191</v>
      </c>
      <c r="T9">
        <f t="shared" si="2"/>
        <v>0.32414119577104444</v>
      </c>
    </row>
    <row r="10" spans="1:20" x14ac:dyDescent="0.2">
      <c r="A10" t="s">
        <v>43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2</v>
      </c>
      <c r="P10">
        <v>0</v>
      </c>
      <c r="Q10">
        <v>2</v>
      </c>
      <c r="R10">
        <f t="shared" si="0"/>
        <v>11</v>
      </c>
      <c r="S10">
        <f t="shared" si="1"/>
        <v>3874180</v>
      </c>
      <c r="T10">
        <f t="shared" si="2"/>
        <v>0.32414027543615298</v>
      </c>
    </row>
    <row r="11" spans="1:20" x14ac:dyDescent="0.2">
      <c r="A11" t="s">
        <v>3</v>
      </c>
      <c r="B11">
        <v>1365</v>
      </c>
      <c r="C11">
        <v>12262</v>
      </c>
      <c r="D11">
        <v>8271</v>
      </c>
      <c r="E11">
        <v>19681</v>
      </c>
      <c r="F11">
        <v>6886</v>
      </c>
      <c r="G11">
        <v>39786</v>
      </c>
      <c r="H11">
        <v>8902</v>
      </c>
      <c r="I11">
        <v>21701</v>
      </c>
      <c r="J11">
        <v>36097</v>
      </c>
      <c r="K11">
        <v>60514</v>
      </c>
      <c r="L11">
        <v>22330</v>
      </c>
      <c r="M11">
        <v>38600</v>
      </c>
      <c r="N11">
        <v>38947</v>
      </c>
      <c r="O11">
        <v>60856</v>
      </c>
      <c r="P11">
        <v>26457</v>
      </c>
      <c r="Q11">
        <v>62124</v>
      </c>
      <c r="R11">
        <f t="shared" si="0"/>
        <v>464779</v>
      </c>
      <c r="S11">
        <f t="shared" si="1"/>
        <v>3409401</v>
      </c>
      <c r="T11">
        <f t="shared" si="2"/>
        <v>0.28525369993451399</v>
      </c>
    </row>
    <row r="12" spans="1:20" x14ac:dyDescent="0.2">
      <c r="A12" t="s">
        <v>44</v>
      </c>
      <c r="B12">
        <v>5829</v>
      </c>
      <c r="C12">
        <v>51708</v>
      </c>
      <c r="D12">
        <v>34575</v>
      </c>
      <c r="E12">
        <v>82422</v>
      </c>
      <c r="F12">
        <v>28879</v>
      </c>
      <c r="G12">
        <v>166989</v>
      </c>
      <c r="H12">
        <v>14648</v>
      </c>
      <c r="I12">
        <v>33976</v>
      </c>
      <c r="J12">
        <v>63948</v>
      </c>
      <c r="K12">
        <v>94916</v>
      </c>
      <c r="L12">
        <v>34537</v>
      </c>
      <c r="M12">
        <v>59983</v>
      </c>
      <c r="N12">
        <v>58029</v>
      </c>
      <c r="O12">
        <v>88496</v>
      </c>
      <c r="P12">
        <v>39955</v>
      </c>
      <c r="Q12">
        <v>92696</v>
      </c>
      <c r="R12">
        <f t="shared" si="0"/>
        <v>951586</v>
      </c>
      <c r="S12">
        <f t="shared" si="1"/>
        <v>2457815</v>
      </c>
      <c r="T12">
        <f t="shared" si="2"/>
        <v>0.2056375364776826</v>
      </c>
    </row>
    <row r="13" spans="1:20" x14ac:dyDescent="0.2">
      <c r="A13" t="s">
        <v>8</v>
      </c>
      <c r="B13">
        <v>4812</v>
      </c>
      <c r="C13">
        <v>41639</v>
      </c>
      <c r="D13">
        <v>27896</v>
      </c>
      <c r="E13">
        <v>66321</v>
      </c>
      <c r="F13">
        <v>23208</v>
      </c>
      <c r="G13">
        <v>135107</v>
      </c>
      <c r="H13">
        <v>52530</v>
      </c>
      <c r="I13">
        <v>128543</v>
      </c>
      <c r="J13">
        <v>211919</v>
      </c>
      <c r="K13">
        <v>344433</v>
      </c>
      <c r="L13">
        <v>127242</v>
      </c>
      <c r="M13">
        <v>219505</v>
      </c>
      <c r="N13">
        <v>223544</v>
      </c>
      <c r="O13">
        <v>345709</v>
      </c>
      <c r="P13">
        <v>151988</v>
      </c>
      <c r="Q13">
        <v>353419</v>
      </c>
      <c r="R13">
        <f t="shared" si="0"/>
        <v>2457815</v>
      </c>
      <c r="S13">
        <f t="shared" si="1"/>
        <v>0</v>
      </c>
      <c r="T13">
        <f t="shared" si="2"/>
        <v>0</v>
      </c>
    </row>
    <row r="14" spans="1:20" x14ac:dyDescent="0.2">
      <c r="A14" t="s">
        <v>9</v>
      </c>
      <c r="B14">
        <v>4812</v>
      </c>
      <c r="C14">
        <v>41639</v>
      </c>
      <c r="D14">
        <v>27896</v>
      </c>
      <c r="E14">
        <v>66321</v>
      </c>
      <c r="F14">
        <v>23208</v>
      </c>
      <c r="G14">
        <v>135107</v>
      </c>
      <c r="H14">
        <v>52530</v>
      </c>
      <c r="I14">
        <v>128543</v>
      </c>
      <c r="J14">
        <v>211919</v>
      </c>
      <c r="K14">
        <v>344433</v>
      </c>
      <c r="L14">
        <v>127242</v>
      </c>
      <c r="M14">
        <v>219505</v>
      </c>
      <c r="N14">
        <v>223544</v>
      </c>
      <c r="O14">
        <v>345709</v>
      </c>
      <c r="P14">
        <v>151988</v>
      </c>
      <c r="Q14">
        <v>353419</v>
      </c>
      <c r="R14">
        <f t="shared" si="0"/>
        <v>2457815</v>
      </c>
    </row>
    <row r="17" spans="1:4" x14ac:dyDescent="0.2">
      <c r="A17" t="s">
        <v>62</v>
      </c>
    </row>
    <row r="18" spans="1:4" x14ac:dyDescent="0.2">
      <c r="A18" s="1" t="s">
        <v>14</v>
      </c>
      <c r="B18" s="1" t="s">
        <v>63</v>
      </c>
      <c r="C18" t="s">
        <v>67</v>
      </c>
      <c r="D18" t="s">
        <v>68</v>
      </c>
    </row>
    <row r="19" spans="1:4" x14ac:dyDescent="0.2">
      <c r="A19" s="1" t="s">
        <v>0</v>
      </c>
      <c r="B19" s="1">
        <v>534572</v>
      </c>
      <c r="C19">
        <f>B19</f>
        <v>534572</v>
      </c>
    </row>
    <row r="20" spans="1:4" x14ac:dyDescent="0.2">
      <c r="A20" s="1" t="s">
        <v>2</v>
      </c>
      <c r="B20" s="1">
        <v>0</v>
      </c>
      <c r="C20">
        <f>C19-B20</f>
        <v>534572</v>
      </c>
    </row>
    <row r="21" spans="1:4" x14ac:dyDescent="0.2">
      <c r="A21" s="1" t="s">
        <v>61</v>
      </c>
      <c r="B21" s="1">
        <v>367</v>
      </c>
      <c r="C21">
        <f>C20-B21</f>
        <v>534205</v>
      </c>
    </row>
    <row r="22" spans="1:4" x14ac:dyDescent="0.2">
      <c r="A22" s="1" t="s">
        <v>4</v>
      </c>
      <c r="B22" s="1">
        <v>315050</v>
      </c>
      <c r="C22">
        <f>C21-B22</f>
        <v>219155</v>
      </c>
      <c r="D22">
        <f>C22/$C$21</f>
        <v>0.41024513061465168</v>
      </c>
    </row>
    <row r="23" spans="1:4" x14ac:dyDescent="0.2">
      <c r="A23" s="1" t="s">
        <v>7</v>
      </c>
      <c r="B23" s="1">
        <v>41713</v>
      </c>
      <c r="C23">
        <f>C22-B23</f>
        <v>177442</v>
      </c>
      <c r="D23">
        <f t="shared" ref="D23:D28" si="3">C23/$C$21</f>
        <v>0.33216087457062365</v>
      </c>
    </row>
    <row r="24" spans="1:4" x14ac:dyDescent="0.2">
      <c r="A24" s="1" t="s">
        <v>16</v>
      </c>
      <c r="B24" s="1">
        <v>4873</v>
      </c>
      <c r="C24">
        <f>C23-B24</f>
        <v>172569</v>
      </c>
      <c r="D24">
        <f t="shared" si="3"/>
        <v>0.3230389082842729</v>
      </c>
    </row>
    <row r="25" spans="1:4" x14ac:dyDescent="0.2">
      <c r="A25" s="1" t="s">
        <v>43</v>
      </c>
      <c r="B25" s="1">
        <v>0</v>
      </c>
      <c r="C25">
        <f>C24-B25</f>
        <v>172569</v>
      </c>
      <c r="D25">
        <f t="shared" si="3"/>
        <v>0.3230389082842729</v>
      </c>
    </row>
    <row r="26" spans="1:4" x14ac:dyDescent="0.2">
      <c r="A26" s="1" t="s">
        <v>3</v>
      </c>
      <c r="B26" s="1">
        <v>2540</v>
      </c>
      <c r="C26">
        <f>C25-B26</f>
        <v>170029</v>
      </c>
      <c r="D26">
        <f t="shared" si="3"/>
        <v>0.31828417929446562</v>
      </c>
    </row>
    <row r="27" spans="1:4" x14ac:dyDescent="0.2">
      <c r="A27" s="1" t="s">
        <v>44</v>
      </c>
      <c r="B27" s="1">
        <v>3551</v>
      </c>
      <c r="C27">
        <f>C26-B27</f>
        <v>166478</v>
      </c>
      <c r="D27">
        <f t="shared" si="3"/>
        <v>0.31163691841147123</v>
      </c>
    </row>
    <row r="28" spans="1:4" x14ac:dyDescent="0.2">
      <c r="A28" s="1" t="s">
        <v>8</v>
      </c>
      <c r="B28" s="1">
        <v>166478</v>
      </c>
      <c r="C28">
        <f>C27-B28</f>
        <v>0</v>
      </c>
      <c r="D28">
        <f t="shared" si="3"/>
        <v>0</v>
      </c>
    </row>
    <row r="29" spans="1:4" x14ac:dyDescent="0.2">
      <c r="A29" s="1" t="s">
        <v>9</v>
      </c>
      <c r="B29" s="1">
        <v>166478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Different Order Cuts</vt:lpstr>
      <vt:lpstr>Sheet1</vt:lpstr>
      <vt:lpstr>FinalTotals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Kelly Grummer</dc:creator>
  <cp:lastModifiedBy>Aidan Kelly Grummer</cp:lastModifiedBy>
  <dcterms:created xsi:type="dcterms:W3CDTF">2018-07-17T11:46:54Z</dcterms:created>
  <dcterms:modified xsi:type="dcterms:W3CDTF">2018-08-16T20:40:11Z</dcterms:modified>
</cp:coreProperties>
</file>