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ummer/cernbox/www/bmumu2020/BDTmacros/"/>
    </mc:Choice>
  </mc:AlternateContent>
  <xr:revisionPtr revIDLastSave="0" documentId="8_{C95C9D58-0D14-7A4C-97A1-018E618BAF0E}" xr6:coauthVersionLast="45" xr6:coauthVersionMax="45" xr10:uidLastSave="{00000000-0000-0000-0000-000000000000}"/>
  <bookViews>
    <workbookView xWindow="280" yWindow="500" windowWidth="27640" windowHeight="16540" xr2:uid="{481A0F33-6B00-7042-BED6-79A7EC246A3E}"/>
  </bookViews>
  <sheets>
    <sheet name="Old nTuples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M18" i="1"/>
  <c r="L18" i="1"/>
  <c r="H18" i="1"/>
  <c r="G18" i="1"/>
  <c r="M17" i="1"/>
  <c r="L17" i="1"/>
  <c r="H17" i="1"/>
  <c r="G17" i="1"/>
  <c r="M16" i="1"/>
  <c r="L16" i="1"/>
  <c r="H16" i="1"/>
  <c r="G16" i="1"/>
  <c r="M15" i="1"/>
  <c r="L15" i="1"/>
  <c r="H15" i="1"/>
  <c r="G15" i="1"/>
  <c r="M14" i="1"/>
  <c r="L14" i="1"/>
  <c r="H14" i="1"/>
  <c r="G14" i="1"/>
  <c r="M13" i="1"/>
  <c r="L13" i="1"/>
  <c r="H13" i="1"/>
  <c r="G13" i="1"/>
  <c r="M12" i="1"/>
  <c r="L12" i="1"/>
  <c r="H12" i="1"/>
  <c r="G12" i="1"/>
  <c r="M11" i="1"/>
  <c r="L11" i="1"/>
  <c r="H11" i="1"/>
  <c r="G11" i="1"/>
  <c r="M10" i="1"/>
  <c r="L10" i="1"/>
  <c r="H10" i="1"/>
  <c r="G10" i="1"/>
  <c r="M9" i="1"/>
  <c r="L9" i="1"/>
  <c r="H9" i="1"/>
  <c r="G9" i="1"/>
  <c r="M8" i="1"/>
  <c r="L8" i="1"/>
  <c r="H8" i="1"/>
  <c r="G8" i="1"/>
  <c r="M7" i="1"/>
  <c r="L7" i="1"/>
  <c r="H7" i="1"/>
  <c r="G7" i="1"/>
  <c r="M6" i="1"/>
  <c r="L6" i="1"/>
  <c r="H6" i="1"/>
  <c r="G6" i="1"/>
  <c r="M5" i="1"/>
  <c r="L5" i="1"/>
  <c r="H5" i="1"/>
  <c r="G5" i="1"/>
  <c r="M4" i="1"/>
  <c r="L4" i="1"/>
  <c r="H4" i="1"/>
  <c r="G4" i="1"/>
</calcChain>
</file>

<file path=xl/sharedStrings.xml><?xml version="1.0" encoding="utf-8"?>
<sst xmlns="http://schemas.openxmlformats.org/spreadsheetml/2006/main" count="76" uniqueCount="46">
  <si>
    <t>Old nTuples</t>
  </si>
  <si>
    <t>Split sets, used in internal note</t>
  </si>
  <si>
    <t>Run 2, from Iskander</t>
  </si>
  <si>
    <t>BDT1</t>
  </si>
  <si>
    <t>BDT2</t>
  </si>
  <si>
    <t>BDT3</t>
  </si>
  <si>
    <t>average</t>
  </si>
  <si>
    <t>stdev</t>
  </si>
  <si>
    <t>ratio to average of split sets</t>
  </si>
  <si>
    <t>ratio to full datasets (redone by Aidan)</t>
  </si>
  <si>
    <t xml:space="preserve">    N^{clos}_{trk} </t>
  </si>
  <si>
    <t xml:space="preserve"> nCloseTracks ACK (OOO)  </t>
  </si>
  <si>
    <t xml:space="preserve">    DOCA_{xtrk,loose,pt&gt;0.5} </t>
  </si>
  <si>
    <t xml:space="preserve"> DOCA ACK (OOO)          </t>
  </si>
  <si>
    <t xml:space="preserve">    B Isolation (I^{B}_{0.7}) </t>
  </si>
  <si>
    <t xml:space="preserve"> B Iso ACH (OOO)         </t>
  </si>
  <si>
    <t xml:space="preserve">    #Delta R </t>
  </si>
  <si>
    <t xml:space="preserve"> #DeltaR                 </t>
  </si>
  <si>
    <t xml:space="preserve">    |#alpha_{2D}| </t>
  </si>
  <si>
    <t xml:space="preserve"> |#alpha_{2D}|           </t>
  </si>
  <si>
    <t xml:space="preserve">    log(#chi^{2}_{#mu,xPV}) </t>
  </si>
  <si>
    <t xml:space="preserve"> Log(#chi^{2}_{#mu,xPV}) </t>
  </si>
  <si>
    <t xml:space="preserve">    |d_{0}|^{min} sig. </t>
  </si>
  <si>
    <t xml:space="preserve"> |d_{0}|^{min} sig.      </t>
  </si>
  <si>
    <t xml:space="preserve">    L_{xy} </t>
  </si>
  <si>
    <t xml:space="preserve"> L_{xy}                  </t>
  </si>
  <si>
    <t xml:space="preserve">    log(#chi^{2}_{xy}) </t>
  </si>
  <si>
    <t xml:space="preserve"> Log(#chi^{2}_{xy})      </t>
  </si>
  <si>
    <t xml:space="preserve">    |d_{0}|^{max} sig. </t>
  </si>
  <si>
    <t xml:space="preserve"> |d_{0}|^{max} sig.      </t>
  </si>
  <si>
    <t xml:space="preserve">    |IP_{B}^{3D}| </t>
  </si>
  <si>
    <t xml:space="preserve"> |IP_{B}^{3D}|           </t>
  </si>
  <si>
    <t xml:space="preserve">    DOCA_{#mu#mu} </t>
  </si>
  <si>
    <t xml:space="preserve"> DOCA_{#mu#mu}           </t>
  </si>
  <si>
    <t xml:space="preserve">    p^B_{T} </t>
  </si>
  <si>
    <t xml:space="preserve"> p_{T}^{B}               </t>
  </si>
  <si>
    <t xml:space="preserve">    P^{min}_{L} </t>
  </si>
  <si>
    <t xml:space="preserve"> P^{min}_{L}             </t>
  </si>
  <si>
    <t xml:space="preserve">    |#Delta #phi_{#mu#mu}| </t>
  </si>
  <si>
    <t xml:space="preserve"> |#Delta#phi_{#mu#mu}|   </t>
  </si>
  <si>
    <t>Full Datasets, redone by Aidan</t>
  </si>
  <si>
    <t xml:space="preserve"> with MC weights</t>
  </si>
  <si>
    <t xml:space="preserve">ratio to average of split sets </t>
  </si>
  <si>
    <t xml:space="preserve">* doca has a different definition </t>
  </si>
  <si>
    <t xml:space="preserve">Full Datasets, redone </t>
  </si>
  <si>
    <t>without MC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</si>
</sst>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894D-D047-8D4E-A6A1-05D4429C4FEA}">
  <dimension ref="B1:M54"/>
  <sheetViews>
    <sheetView tabSelected="1" workbookViewId="0">
      <selection activeCell="G28" sqref="G28"/>
    </sheetView>
  </sheetViews>
  <sheetFormatPr baseColWidth="10" defaultRowHeight="16"/>
  <cols>
    <col min="3" max="3" width="24.33203125" customWidth="1"/>
    <col min="4" max="4" width="20.5" customWidth="1"/>
    <col min="5" max="5" width="18" customWidth="1"/>
    <col min="10" max="10" width="23.33203125" customWidth="1"/>
    <col min="12" max="12" width="28.1640625" customWidth="1"/>
    <col min="13" max="13" width="26.5" customWidth="1"/>
  </cols>
  <sheetData>
    <row r="1" spans="2:13">
      <c r="B1" t="s">
        <v>0</v>
      </c>
    </row>
    <row r="2" spans="2:13">
      <c r="C2" t="s">
        <v>1</v>
      </c>
      <c r="J2" t="s">
        <v>2</v>
      </c>
    </row>
    <row r="3" spans="2:13">
      <c r="D3" t="s">
        <v>3</v>
      </c>
      <c r="E3" t="s">
        <v>4</v>
      </c>
      <c r="F3" t="s">
        <v>5</v>
      </c>
      <c r="G3" t="s">
        <v>6</v>
      </c>
      <c r="H3" t="s">
        <v>7</v>
      </c>
      <c r="L3" t="s">
        <v>8</v>
      </c>
      <c r="M3" t="s">
        <v>9</v>
      </c>
    </row>
    <row r="4" spans="2:13">
      <c r="C4" t="s">
        <v>10</v>
      </c>
      <c r="D4">
        <v>0.42659999999999998</v>
      </c>
      <c r="E4">
        <v>0.42559999999999998</v>
      </c>
      <c r="F4">
        <v>0.4259</v>
      </c>
      <c r="G4">
        <f>AVERAGE(D4:F4)</f>
        <v>0.42603333333333332</v>
      </c>
      <c r="H4" s="1">
        <f>STDEV(D4:F4)</f>
        <v>5.1316014394468595E-4</v>
      </c>
      <c r="J4" t="s">
        <v>11</v>
      </c>
      <c r="K4">
        <v>0.42109999999999997</v>
      </c>
      <c r="L4">
        <f>K4/AVERAGE(D4:F4)</f>
        <v>0.98842031139973396</v>
      </c>
      <c r="M4">
        <f>K4/D22</f>
        <v>1.0021418372203712</v>
      </c>
    </row>
    <row r="5" spans="2:13">
      <c r="C5" t="s">
        <v>12</v>
      </c>
      <c r="D5">
        <v>0.313</v>
      </c>
      <c r="E5">
        <v>0.32219999999999999</v>
      </c>
      <c r="F5">
        <v>0.3226</v>
      </c>
      <c r="G5">
        <f t="shared" ref="G5:G18" si="0">AVERAGE(D5:F5)</f>
        <v>0.31926666666666664</v>
      </c>
      <c r="H5" s="1">
        <f>STDEV(D5:F5)</f>
        <v>5.4307764945110094E-3</v>
      </c>
      <c r="J5" t="s">
        <v>13</v>
      </c>
      <c r="K5">
        <v>0.26290000000000002</v>
      </c>
      <c r="L5">
        <f t="shared" ref="L5:L18" si="1">K5/AVERAGE(D5:F5)</f>
        <v>0.82344957193568613</v>
      </c>
      <c r="M5">
        <f t="shared" ref="M5:M18" si="2">K5/D23</f>
        <v>0.66456016177957533</v>
      </c>
    </row>
    <row r="6" spans="2:13">
      <c r="C6" t="s">
        <v>14</v>
      </c>
      <c r="D6">
        <v>0.36159999999999998</v>
      </c>
      <c r="E6">
        <v>0.36199999999999999</v>
      </c>
      <c r="F6">
        <v>0.36649999999999999</v>
      </c>
      <c r="G6">
        <f t="shared" si="0"/>
        <v>0.36336666666666667</v>
      </c>
      <c r="H6" s="1">
        <f>STDEV(D6:F6)</f>
        <v>2.7209067116190084E-3</v>
      </c>
      <c r="J6" t="s">
        <v>15</v>
      </c>
      <c r="K6">
        <v>0.35880000000000001</v>
      </c>
      <c r="L6">
        <f t="shared" si="1"/>
        <v>0.98743234565636184</v>
      </c>
      <c r="M6">
        <f t="shared" si="2"/>
        <v>0.98979310344827587</v>
      </c>
    </row>
    <row r="7" spans="2:13">
      <c r="C7" t="s">
        <v>16</v>
      </c>
      <c r="D7">
        <v>0.59709999999999996</v>
      </c>
      <c r="E7">
        <v>0.59830000000000005</v>
      </c>
      <c r="F7">
        <v>0.6</v>
      </c>
      <c r="G7">
        <f t="shared" si="0"/>
        <v>0.59846666666666659</v>
      </c>
      <c r="H7" s="1">
        <f>STDEV(D7:F7)</f>
        <v>1.4571661996262951E-3</v>
      </c>
      <c r="J7" t="s">
        <v>17</v>
      </c>
      <c r="K7">
        <v>0.59309999999999996</v>
      </c>
      <c r="L7">
        <f t="shared" si="1"/>
        <v>0.99103263896624716</v>
      </c>
      <c r="M7">
        <f t="shared" si="2"/>
        <v>1.0035532994923857</v>
      </c>
    </row>
    <row r="8" spans="2:13">
      <c r="C8" t="s">
        <v>18</v>
      </c>
      <c r="D8">
        <v>0.57889999999999997</v>
      </c>
      <c r="E8">
        <v>0.57889999999999997</v>
      </c>
      <c r="F8">
        <v>0.57569999999999999</v>
      </c>
      <c r="G8">
        <f t="shared" si="0"/>
        <v>0.57783333333333331</v>
      </c>
      <c r="H8" s="1">
        <f>STDEV(D8:F8)</f>
        <v>1.8475208614067912E-3</v>
      </c>
      <c r="J8" t="s">
        <v>19</v>
      </c>
      <c r="K8">
        <v>0.57430000000000003</v>
      </c>
      <c r="L8">
        <f t="shared" si="1"/>
        <v>0.99388520334583219</v>
      </c>
      <c r="M8">
        <f t="shared" si="2"/>
        <v>1.0073671285739343</v>
      </c>
    </row>
    <row r="9" spans="2:13">
      <c r="C9" t="s">
        <v>20</v>
      </c>
      <c r="D9">
        <v>0.44190000000000002</v>
      </c>
      <c r="E9">
        <v>0.4395</v>
      </c>
      <c r="F9">
        <v>0.44069999999999998</v>
      </c>
      <c r="G9">
        <f t="shared" si="0"/>
        <v>0.44069999999999993</v>
      </c>
      <c r="H9" s="1">
        <f>STDEV(D9:F9)</f>
        <v>1.2000000000000066E-3</v>
      </c>
      <c r="J9" t="s">
        <v>21</v>
      </c>
      <c r="K9">
        <v>0.44180000000000003</v>
      </c>
      <c r="L9">
        <f t="shared" si="1"/>
        <v>1.0024960290447018</v>
      </c>
      <c r="M9">
        <f t="shared" si="2"/>
        <v>1.004775983625199</v>
      </c>
    </row>
    <row r="10" spans="2:13">
      <c r="C10" t="s">
        <v>22</v>
      </c>
      <c r="D10">
        <v>0.39140000000000003</v>
      </c>
      <c r="E10">
        <v>0.38929999999999998</v>
      </c>
      <c r="F10">
        <v>0.39129999999999998</v>
      </c>
      <c r="G10">
        <f t="shared" si="0"/>
        <v>0.39066666666666666</v>
      </c>
      <c r="H10" s="1">
        <f>STDEV(D10:F10)</f>
        <v>1.1846237095944723E-3</v>
      </c>
      <c r="J10" t="s">
        <v>23</v>
      </c>
      <c r="K10">
        <v>0.39660000000000001</v>
      </c>
      <c r="L10">
        <f t="shared" si="1"/>
        <v>1.0151877133105802</v>
      </c>
      <c r="M10">
        <f t="shared" si="2"/>
        <v>1.0099312452253628</v>
      </c>
    </row>
    <row r="11" spans="2:13">
      <c r="C11" t="s">
        <v>24</v>
      </c>
      <c r="D11">
        <v>0.3891</v>
      </c>
      <c r="E11">
        <v>0.38569999999999999</v>
      </c>
      <c r="F11">
        <v>0.38690000000000002</v>
      </c>
      <c r="G11">
        <f t="shared" si="0"/>
        <v>0.38723333333333332</v>
      </c>
      <c r="H11" s="1">
        <f>STDEV(D11:F11)</f>
        <v>1.724335620850346E-3</v>
      </c>
      <c r="J11" t="s">
        <v>25</v>
      </c>
      <c r="K11">
        <v>0.38450000000000001</v>
      </c>
      <c r="L11">
        <f t="shared" si="1"/>
        <v>0.99294137901351476</v>
      </c>
      <c r="M11">
        <f t="shared" si="2"/>
        <v>1.0113098369279327</v>
      </c>
    </row>
    <row r="12" spans="2:13">
      <c r="C12" t="s">
        <v>26</v>
      </c>
      <c r="D12">
        <v>0.30730000000000002</v>
      </c>
      <c r="E12">
        <v>0.30520000000000003</v>
      </c>
      <c r="F12">
        <v>0.30630000000000002</v>
      </c>
      <c r="G12">
        <f t="shared" si="0"/>
        <v>0.30626666666666669</v>
      </c>
      <c r="H12" s="1">
        <f>STDEV(D12:F12)</f>
        <v>1.050396750439244E-3</v>
      </c>
      <c r="J12" t="s">
        <v>27</v>
      </c>
      <c r="K12">
        <v>0.30709999999999998</v>
      </c>
      <c r="L12">
        <f t="shared" si="1"/>
        <v>1.0027209403569872</v>
      </c>
      <c r="M12">
        <f t="shared" si="2"/>
        <v>1.0078765999343615</v>
      </c>
    </row>
    <row r="13" spans="2:13">
      <c r="C13" t="s">
        <v>28</v>
      </c>
      <c r="D13">
        <v>0.17080000000000001</v>
      </c>
      <c r="E13">
        <v>0.16850000000000001</v>
      </c>
      <c r="F13">
        <v>0.17019999999999999</v>
      </c>
      <c r="G13">
        <f t="shared" si="0"/>
        <v>0.16983333333333336</v>
      </c>
      <c r="H13" s="1">
        <f>STDEV(D13:F13)</f>
        <v>1.1930353445448807E-3</v>
      </c>
      <c r="J13" t="s">
        <v>29</v>
      </c>
      <c r="K13">
        <v>0.17449999999999999</v>
      </c>
      <c r="L13">
        <f t="shared" si="1"/>
        <v>1.0274779195289496</v>
      </c>
      <c r="M13">
        <f t="shared" si="2"/>
        <v>1.0222612770943176</v>
      </c>
    </row>
    <row r="14" spans="2:13">
      <c r="C14" t="s">
        <v>30</v>
      </c>
      <c r="D14">
        <v>0.151</v>
      </c>
      <c r="E14">
        <v>0.14910000000000001</v>
      </c>
      <c r="F14">
        <v>0.15060000000000001</v>
      </c>
      <c r="G14">
        <f t="shared" si="0"/>
        <v>0.15023333333333336</v>
      </c>
      <c r="H14" s="1">
        <f>STDEV(D14:F14)</f>
        <v>1.0016652800877758E-3</v>
      </c>
      <c r="J14" t="s">
        <v>31</v>
      </c>
      <c r="K14">
        <v>0.14729999999999999</v>
      </c>
      <c r="L14">
        <f t="shared" si="1"/>
        <v>0.9804748169514087</v>
      </c>
      <c r="M14">
        <f t="shared" si="2"/>
        <v>1.0075239398084814</v>
      </c>
    </row>
    <row r="15" spans="2:13">
      <c r="C15" t="s">
        <v>32</v>
      </c>
      <c r="D15">
        <v>8.2820000000000005E-2</v>
      </c>
      <c r="E15">
        <v>8.0360000000000001E-2</v>
      </c>
      <c r="F15">
        <v>8.5070000000000007E-2</v>
      </c>
      <c r="G15">
        <f t="shared" si="0"/>
        <v>8.2750000000000004E-2</v>
      </c>
      <c r="H15" s="1">
        <f>STDEV(D15:F15)</f>
        <v>2.3557801255635071E-3</v>
      </c>
      <c r="J15" t="s">
        <v>33</v>
      </c>
      <c r="K15">
        <v>7.7280000000000001E-2</v>
      </c>
      <c r="L15">
        <f t="shared" si="1"/>
        <v>0.93389728096676738</v>
      </c>
      <c r="M15">
        <f t="shared" si="2"/>
        <v>0.99728997289972898</v>
      </c>
    </row>
    <row r="16" spans="2:13">
      <c r="C16" t="s">
        <v>34</v>
      </c>
      <c r="D16">
        <v>4.2000000000000003E-2</v>
      </c>
      <c r="E16">
        <v>4.3020000000000003E-2</v>
      </c>
      <c r="F16">
        <v>4.2040000000000001E-2</v>
      </c>
      <c r="G16">
        <f t="shared" si="0"/>
        <v>4.2353333333333333E-2</v>
      </c>
      <c r="H16" s="1">
        <f>STDEV(D16:F16)</f>
        <v>5.7769657549039866E-4</v>
      </c>
      <c r="J16" t="s">
        <v>35</v>
      </c>
      <c r="K16">
        <v>2.8340000000000001E-2</v>
      </c>
      <c r="L16">
        <f t="shared" si="1"/>
        <v>0.6691326932158036</v>
      </c>
      <c r="M16">
        <f t="shared" si="2"/>
        <v>1.1867671691792296</v>
      </c>
    </row>
    <row r="17" spans="3:13">
      <c r="C17" t="s">
        <v>36</v>
      </c>
      <c r="D17">
        <v>3.4689999999999999E-2</v>
      </c>
      <c r="E17">
        <v>3.5069999999999997E-2</v>
      </c>
      <c r="F17">
        <v>3.4029999999999998E-2</v>
      </c>
      <c r="G17">
        <f t="shared" si="0"/>
        <v>3.4596666666666664E-2</v>
      </c>
      <c r="H17" s="1">
        <f>STDEV(D17:F17)</f>
        <v>5.2624455658308999E-4</v>
      </c>
      <c r="J17" t="s">
        <v>37</v>
      </c>
      <c r="K17">
        <v>2.836E-2</v>
      </c>
      <c r="L17">
        <f t="shared" si="1"/>
        <v>0.81973215145967826</v>
      </c>
      <c r="M17">
        <f t="shared" si="2"/>
        <v>1.2052698682532936</v>
      </c>
    </row>
    <row r="18" spans="3:13">
      <c r="C18" t="s">
        <v>38</v>
      </c>
      <c r="D18">
        <v>2.6610000000000002E-2</v>
      </c>
      <c r="E18">
        <v>2.6970000000000001E-2</v>
      </c>
      <c r="F18">
        <v>2.6720000000000001E-2</v>
      </c>
      <c r="G18">
        <f t="shared" si="0"/>
        <v>2.6766666666666671E-2</v>
      </c>
      <c r="H18" s="1">
        <f>STDEV(D18:F18)</f>
        <v>1.8448125469362251E-4</v>
      </c>
      <c r="J18" t="s">
        <v>39</v>
      </c>
      <c r="K18">
        <v>1.413E-2</v>
      </c>
      <c r="L18">
        <f t="shared" si="1"/>
        <v>0.52789539227895388</v>
      </c>
      <c r="M18">
        <f t="shared" si="2"/>
        <v>1.1021840873634945</v>
      </c>
    </row>
    <row r="20" spans="3:13">
      <c r="C20" t="s">
        <v>40</v>
      </c>
    </row>
    <row r="21" spans="3:13">
      <c r="D21" t="s">
        <v>41</v>
      </c>
      <c r="E21" t="s">
        <v>42</v>
      </c>
    </row>
    <row r="22" spans="3:13">
      <c r="C22" t="s">
        <v>10</v>
      </c>
      <c r="D22">
        <v>0.42020000000000002</v>
      </c>
      <c r="E22">
        <f>D22/AVERAGE(D4:F4)</f>
        <v>0.98630780064157741</v>
      </c>
    </row>
    <row r="23" spans="3:13">
      <c r="C23" t="s">
        <v>12</v>
      </c>
      <c r="D23">
        <v>0.39560000000000001</v>
      </c>
      <c r="E23">
        <f t="shared" ref="E23:E36" si="3">D23/AVERAGE(D5:F5)</f>
        <v>1.2390895802881605</v>
      </c>
      <c r="F23" t="s">
        <v>43</v>
      </c>
    </row>
    <row r="24" spans="3:13">
      <c r="C24" t="s">
        <v>14</v>
      </c>
      <c r="D24">
        <v>0.36249999999999999</v>
      </c>
      <c r="E24">
        <f t="shared" si="3"/>
        <v>0.9976148977158058</v>
      </c>
    </row>
    <row r="25" spans="3:13">
      <c r="C25" t="s">
        <v>16</v>
      </c>
      <c r="D25">
        <v>0.59099999999999997</v>
      </c>
      <c r="E25">
        <f t="shared" si="3"/>
        <v>0.98752367160521337</v>
      </c>
    </row>
    <row r="26" spans="3:13">
      <c r="C26" t="s">
        <v>18</v>
      </c>
      <c r="D26">
        <v>0.57010000000000005</v>
      </c>
      <c r="E26">
        <f t="shared" si="3"/>
        <v>0.98661667147389687</v>
      </c>
    </row>
    <row r="27" spans="3:13">
      <c r="C27" t="s">
        <v>20</v>
      </c>
      <c r="D27">
        <v>0.43969999999999998</v>
      </c>
      <c r="E27">
        <f t="shared" si="3"/>
        <v>0.99773088268663501</v>
      </c>
    </row>
    <row r="28" spans="3:13">
      <c r="C28" t="s">
        <v>22</v>
      </c>
      <c r="D28">
        <v>0.39269999999999999</v>
      </c>
      <c r="E28">
        <f t="shared" si="3"/>
        <v>1.0052047781569966</v>
      </c>
    </row>
    <row r="29" spans="3:13">
      <c r="C29" t="s">
        <v>24</v>
      </c>
      <c r="D29">
        <v>0.38019999999999998</v>
      </c>
      <c r="E29">
        <f t="shared" si="3"/>
        <v>0.98183696307136092</v>
      </c>
    </row>
    <row r="30" spans="3:13">
      <c r="C30" t="s">
        <v>26</v>
      </c>
      <c r="D30">
        <v>0.30470000000000003</v>
      </c>
      <c r="E30">
        <f t="shared" si="3"/>
        <v>0.9948846321288638</v>
      </c>
    </row>
    <row r="31" spans="3:13">
      <c r="C31" t="s">
        <v>28</v>
      </c>
      <c r="D31">
        <v>0.17069999999999999</v>
      </c>
      <c r="E31">
        <f t="shared" si="3"/>
        <v>1.0051030421982334</v>
      </c>
    </row>
    <row r="32" spans="3:13">
      <c r="C32" t="s">
        <v>30</v>
      </c>
      <c r="D32">
        <v>0.1462</v>
      </c>
      <c r="E32">
        <f t="shared" si="3"/>
        <v>0.97315287330818712</v>
      </c>
    </row>
    <row r="33" spans="3:5">
      <c r="C33" t="s">
        <v>32</v>
      </c>
      <c r="D33">
        <v>7.7490000000000003E-2</v>
      </c>
      <c r="E33">
        <f t="shared" si="3"/>
        <v>0.93643504531722055</v>
      </c>
    </row>
    <row r="34" spans="3:5">
      <c r="C34" t="s">
        <v>34</v>
      </c>
      <c r="D34">
        <v>2.3879999999999998E-2</v>
      </c>
      <c r="E34">
        <f t="shared" si="3"/>
        <v>0.56382811270266009</v>
      </c>
    </row>
    <row r="35" spans="3:5">
      <c r="C35" t="s">
        <v>36</v>
      </c>
      <c r="D35">
        <v>2.3529999999999999E-2</v>
      </c>
      <c r="E35">
        <f t="shared" si="3"/>
        <v>0.68012332594662295</v>
      </c>
    </row>
    <row r="36" spans="3:5">
      <c r="C36" t="s">
        <v>38</v>
      </c>
      <c r="D36">
        <v>1.282E-2</v>
      </c>
      <c r="E36">
        <f t="shared" si="3"/>
        <v>0.47895392278953913</v>
      </c>
    </row>
    <row r="38" spans="3:5">
      <c r="D38" t="s">
        <v>44</v>
      </c>
    </row>
    <row r="39" spans="3:5">
      <c r="D39" t="s">
        <v>45</v>
      </c>
    </row>
    <row r="40" spans="3:5">
      <c r="C40" t="s">
        <v>10</v>
      </c>
      <c r="D40">
        <v>0.40720000000000001</v>
      </c>
    </row>
    <row r="41" spans="3:5">
      <c r="C41" t="s">
        <v>12</v>
      </c>
      <c r="D41">
        <v>0.38369999999999999</v>
      </c>
    </row>
    <row r="42" spans="3:5">
      <c r="C42" t="s">
        <v>14</v>
      </c>
      <c r="D42">
        <v>0.35220000000000001</v>
      </c>
    </row>
    <row r="43" spans="3:5">
      <c r="C43" t="s">
        <v>16</v>
      </c>
      <c r="D43">
        <v>0.56979999999999997</v>
      </c>
    </row>
    <row r="44" spans="3:5">
      <c r="C44" t="s">
        <v>18</v>
      </c>
      <c r="D44">
        <v>0.55659999999999998</v>
      </c>
    </row>
    <row r="45" spans="3:5">
      <c r="C45" t="s">
        <v>20</v>
      </c>
      <c r="D45">
        <v>0.43719999999999998</v>
      </c>
    </row>
    <row r="46" spans="3:5">
      <c r="C46" t="s">
        <v>22</v>
      </c>
      <c r="D46">
        <v>0.39389999999999997</v>
      </c>
    </row>
    <row r="47" spans="3:5">
      <c r="C47" t="s">
        <v>24</v>
      </c>
      <c r="D47">
        <v>0.36759999999999998</v>
      </c>
    </row>
    <row r="48" spans="3:5">
      <c r="C48" t="s">
        <v>26</v>
      </c>
      <c r="D48">
        <v>0.29880000000000001</v>
      </c>
    </row>
    <row r="49" spans="3:4">
      <c r="C49" t="s">
        <v>28</v>
      </c>
      <c r="D49">
        <v>0.16839999999999999</v>
      </c>
    </row>
    <row r="50" spans="3:4">
      <c r="C50" t="s">
        <v>30</v>
      </c>
      <c r="D50">
        <v>0.13389999999999999</v>
      </c>
    </row>
    <row r="51" spans="3:4">
      <c r="C51" t="s">
        <v>32</v>
      </c>
      <c r="D51">
        <v>6.8449999999999997E-2</v>
      </c>
    </row>
    <row r="52" spans="3:4">
      <c r="C52" t="s">
        <v>34</v>
      </c>
      <c r="D52">
        <v>5.9839999999999997E-3</v>
      </c>
    </row>
    <row r="53" spans="3:4">
      <c r="C53" t="s">
        <v>36</v>
      </c>
      <c r="D53">
        <v>9.8069999999999997E-3</v>
      </c>
    </row>
    <row r="54" spans="3:4">
      <c r="C54" t="s">
        <v>38</v>
      </c>
      <c r="D54">
        <v>5.7140000000000003E-3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nTuples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 Grummer</dc:creator>
  <cp:lastModifiedBy>Aidan Kelly Grummer</cp:lastModifiedBy>
  <dcterms:created xsi:type="dcterms:W3CDTF">2020-06-17T08:46:30Z</dcterms:created>
  <dcterms:modified xsi:type="dcterms:W3CDTF">2020-06-17T08:46:49Z</dcterms:modified>
</cp:coreProperties>
</file>